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0" windowWidth="20115" windowHeight="8985" tabRatio="591" activeTab="2"/>
  </bookViews>
  <sheets>
    <sheet name="-" sheetId="9" r:id="rId1"/>
    <sheet name="+" sheetId="8" r:id="rId2"/>
    <sheet name="Sheet1" sheetId="10" r:id="rId3"/>
  </sheets>
  <externalReferences>
    <externalReference r:id="rId4"/>
    <externalReference r:id="rId5"/>
    <externalReference r:id="rId6"/>
  </externalReferences>
  <definedNames>
    <definedName name="_xlnm._FilterDatabase" localSheetId="0" hidden="1">'-'!$A$1:$AA$823</definedName>
    <definedName name="_xlnm._FilterDatabase" localSheetId="1" hidden="1">'+'!$A$1:$AH$1205</definedName>
    <definedName name="_xlnm._FilterDatabase" localSheetId="2" hidden="1">Sheet1!$A$1:$AJ$1205</definedName>
    <definedName name="_xlnm.Print_Area" localSheetId="1">'+'!$A$1:$AH$1206</definedName>
    <definedName name="_xlnm.Print_Titles" localSheetId="0">'-'!$1:$1</definedName>
    <definedName name="_xlnm.Print_Titles" localSheetId="1">'+'!$1:$1</definedName>
  </definedNames>
  <calcPr calcId="145621"/>
</workbook>
</file>

<file path=xl/calcChain.xml><?xml version="1.0" encoding="utf-8"?>
<calcChain xmlns="http://schemas.openxmlformats.org/spreadsheetml/2006/main">
  <c r="AJ3" i="10" l="1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J173" i="10"/>
  <c r="AJ174" i="10"/>
  <c r="AJ175" i="10"/>
  <c r="AJ176" i="10"/>
  <c r="AJ177" i="10"/>
  <c r="AJ178" i="10"/>
  <c r="AJ179" i="10"/>
  <c r="AJ180" i="10"/>
  <c r="AJ181" i="10"/>
  <c r="AJ182" i="10"/>
  <c r="AJ183" i="10"/>
  <c r="AJ184" i="10"/>
  <c r="AJ185" i="10"/>
  <c r="AJ186" i="10"/>
  <c r="AJ187" i="10"/>
  <c r="AJ188" i="10"/>
  <c r="AJ189" i="10"/>
  <c r="AJ190" i="10"/>
  <c r="AJ191" i="10"/>
  <c r="AJ192" i="10"/>
  <c r="AJ193" i="10"/>
  <c r="AJ194" i="10"/>
  <c r="AJ195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7" i="10"/>
  <c r="AJ208" i="10"/>
  <c r="AJ209" i="10"/>
  <c r="AJ210" i="10"/>
  <c r="AJ211" i="10"/>
  <c r="AJ212" i="10"/>
  <c r="AJ213" i="10"/>
  <c r="AJ214" i="10"/>
  <c r="AJ215" i="10"/>
  <c r="AJ216" i="10"/>
  <c r="AJ217" i="10"/>
  <c r="AJ218" i="10"/>
  <c r="AJ219" i="10"/>
  <c r="AJ220" i="10"/>
  <c r="AJ221" i="10"/>
  <c r="AJ222" i="10"/>
  <c r="AJ223" i="10"/>
  <c r="AJ224" i="10"/>
  <c r="AJ225" i="10"/>
  <c r="AJ226" i="10"/>
  <c r="AJ227" i="10"/>
  <c r="AJ228" i="10"/>
  <c r="AJ229" i="10"/>
  <c r="AJ230" i="10"/>
  <c r="AJ231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3" i="10"/>
  <c r="AJ244" i="10"/>
  <c r="AJ245" i="10"/>
  <c r="AJ246" i="10"/>
  <c r="AJ247" i="10"/>
  <c r="AJ248" i="10"/>
  <c r="AJ249" i="10"/>
  <c r="AJ250" i="10"/>
  <c r="AJ251" i="10"/>
  <c r="AJ252" i="10"/>
  <c r="AJ253" i="10"/>
  <c r="AJ254" i="10"/>
  <c r="AJ255" i="10"/>
  <c r="AJ256" i="10"/>
  <c r="AJ257" i="10"/>
  <c r="AJ258" i="10"/>
  <c r="AJ259" i="10"/>
  <c r="AJ260" i="10"/>
  <c r="AJ261" i="10"/>
  <c r="AJ262" i="10"/>
  <c r="AJ263" i="10"/>
  <c r="AJ264" i="10"/>
  <c r="AJ265" i="10"/>
  <c r="AJ266" i="10"/>
  <c r="AJ267" i="10"/>
  <c r="AJ268" i="10"/>
  <c r="AJ269" i="10"/>
  <c r="AJ270" i="10"/>
  <c r="AJ271" i="10"/>
  <c r="AJ272" i="10"/>
  <c r="AJ273" i="10"/>
  <c r="AJ274" i="10"/>
  <c r="AJ275" i="10"/>
  <c r="AJ276" i="10"/>
  <c r="AJ277" i="10"/>
  <c r="AJ278" i="10"/>
  <c r="AJ279" i="10"/>
  <c r="AJ280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J348" i="10"/>
  <c r="AJ349" i="10"/>
  <c r="AJ350" i="10"/>
  <c r="AJ351" i="10"/>
  <c r="AJ352" i="10"/>
  <c r="AJ353" i="10"/>
  <c r="AJ354" i="10"/>
  <c r="AJ355" i="10"/>
  <c r="AJ356" i="10"/>
  <c r="AJ357" i="10"/>
  <c r="AJ358" i="10"/>
  <c r="AJ359" i="10"/>
  <c r="AJ360" i="10"/>
  <c r="AJ361" i="10"/>
  <c r="AJ362" i="10"/>
  <c r="AJ363" i="10"/>
  <c r="AJ364" i="10"/>
  <c r="AJ365" i="10"/>
  <c r="AJ366" i="10"/>
  <c r="AJ367" i="10"/>
  <c r="AJ368" i="10"/>
  <c r="AJ369" i="10"/>
  <c r="AJ370" i="10"/>
  <c r="AJ371" i="10"/>
  <c r="AJ372" i="10"/>
  <c r="AJ373" i="10"/>
  <c r="AJ374" i="10"/>
  <c r="AJ375" i="10"/>
  <c r="AJ376" i="10"/>
  <c r="AJ377" i="10"/>
  <c r="AJ378" i="10"/>
  <c r="AJ379" i="10"/>
  <c r="AJ380" i="10"/>
  <c r="AJ381" i="10"/>
  <c r="AJ382" i="10"/>
  <c r="AJ383" i="10"/>
  <c r="AJ384" i="10"/>
  <c r="AJ385" i="10"/>
  <c r="AJ386" i="10"/>
  <c r="AJ387" i="10"/>
  <c r="AJ388" i="10"/>
  <c r="AJ389" i="10"/>
  <c r="AJ390" i="10"/>
  <c r="AJ391" i="10"/>
  <c r="AJ392" i="10"/>
  <c r="AJ393" i="10"/>
  <c r="AJ394" i="10"/>
  <c r="AJ395" i="10"/>
  <c r="AJ396" i="10"/>
  <c r="AJ397" i="10"/>
  <c r="AJ398" i="10"/>
  <c r="AJ399" i="10"/>
  <c r="AJ400" i="10"/>
  <c r="AJ401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413" i="10"/>
  <c r="AJ414" i="10"/>
  <c r="AJ415" i="10"/>
  <c r="AJ416" i="10"/>
  <c r="AJ417" i="10"/>
  <c r="AJ418" i="10"/>
  <c r="AJ419" i="10"/>
  <c r="AJ420" i="10"/>
  <c r="AJ421" i="10"/>
  <c r="AJ422" i="10"/>
  <c r="AJ423" i="10"/>
  <c r="AJ424" i="10"/>
  <c r="AJ425" i="10"/>
  <c r="AJ426" i="10"/>
  <c r="AJ427" i="10"/>
  <c r="AJ428" i="10"/>
  <c r="AJ42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503" i="10"/>
  <c r="AJ504" i="10"/>
  <c r="AJ505" i="10"/>
  <c r="AJ506" i="10"/>
  <c r="AJ507" i="10"/>
  <c r="AJ508" i="10"/>
  <c r="AJ509" i="10"/>
  <c r="AJ510" i="10"/>
  <c r="AJ5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J649" i="10"/>
  <c r="AJ650" i="10"/>
  <c r="AJ651" i="10"/>
  <c r="AJ652" i="10"/>
  <c r="AJ653" i="10"/>
  <c r="AJ654" i="10"/>
  <c r="AJ655" i="10"/>
  <c r="AJ656" i="10"/>
  <c r="AJ657" i="10"/>
  <c r="AJ658" i="10"/>
  <c r="AJ659" i="10"/>
  <c r="AJ660" i="10"/>
  <c r="AJ661" i="10"/>
  <c r="AJ662" i="10"/>
  <c r="AJ663" i="10"/>
  <c r="AJ664" i="10"/>
  <c r="AJ665" i="10"/>
  <c r="AJ666" i="10"/>
  <c r="AJ667" i="10"/>
  <c r="AJ668" i="10"/>
  <c r="AJ669" i="10"/>
  <c r="AJ670" i="10"/>
  <c r="AJ671" i="10"/>
  <c r="AJ672" i="10"/>
  <c r="AJ673" i="10"/>
  <c r="AJ674" i="10"/>
  <c r="AJ675" i="10"/>
  <c r="AJ676" i="10"/>
  <c r="AJ677" i="10"/>
  <c r="AJ678" i="10"/>
  <c r="AJ679" i="10"/>
  <c r="AJ680" i="10"/>
  <c r="AJ681" i="10"/>
  <c r="AJ682" i="10"/>
  <c r="AJ683" i="10"/>
  <c r="AJ684" i="10"/>
  <c r="AJ685" i="10"/>
  <c r="AJ686" i="10"/>
  <c r="AJ687" i="10"/>
  <c r="AJ688" i="10"/>
  <c r="AJ689" i="10"/>
  <c r="AJ690" i="10"/>
  <c r="AJ691" i="10"/>
  <c r="AJ692" i="10"/>
  <c r="AJ693" i="10"/>
  <c r="AJ694" i="10"/>
  <c r="AJ695" i="10"/>
  <c r="AJ696" i="10"/>
  <c r="AJ697" i="10"/>
  <c r="AJ698" i="10"/>
  <c r="AJ699" i="10"/>
  <c r="AJ700" i="10"/>
  <c r="AJ701" i="10"/>
  <c r="AJ702" i="10"/>
  <c r="AJ703" i="10"/>
  <c r="AJ704" i="10"/>
  <c r="AJ705" i="10"/>
  <c r="AJ706" i="10"/>
  <c r="AJ707" i="10"/>
  <c r="AJ708" i="10"/>
  <c r="AJ709" i="10"/>
  <c r="AJ710" i="10"/>
  <c r="AJ711" i="10"/>
  <c r="AJ712" i="10"/>
  <c r="AJ713" i="10"/>
  <c r="AJ714" i="10"/>
  <c r="AJ715" i="10"/>
  <c r="AJ716" i="10"/>
  <c r="AJ717" i="10"/>
  <c r="AJ718" i="10"/>
  <c r="AJ719" i="10"/>
  <c r="AJ720" i="10"/>
  <c r="AJ721" i="10"/>
  <c r="AJ722" i="10"/>
  <c r="AJ723" i="10"/>
  <c r="AJ724" i="10"/>
  <c r="AJ725" i="10"/>
  <c r="AJ726" i="10"/>
  <c r="AJ727" i="10"/>
  <c r="AJ728" i="10"/>
  <c r="AJ729" i="10"/>
  <c r="AJ730" i="10"/>
  <c r="AJ731" i="10"/>
  <c r="AJ732" i="10"/>
  <c r="AJ733" i="10"/>
  <c r="AJ734" i="10"/>
  <c r="AJ735" i="10"/>
  <c r="AJ736" i="10"/>
  <c r="AJ737" i="10"/>
  <c r="AJ738" i="10"/>
  <c r="AJ739" i="10"/>
  <c r="AJ740" i="10"/>
  <c r="AJ741" i="10"/>
  <c r="AJ742" i="10"/>
  <c r="AJ743" i="10"/>
  <c r="AJ744" i="10"/>
  <c r="AJ745" i="10"/>
  <c r="AJ746" i="10"/>
  <c r="AJ747" i="10"/>
  <c r="AJ748" i="10"/>
  <c r="AJ749" i="10"/>
  <c r="AJ750" i="10"/>
  <c r="AJ751" i="10"/>
  <c r="AJ752" i="10"/>
  <c r="AJ753" i="10"/>
  <c r="AJ754" i="10"/>
  <c r="AJ755" i="10"/>
  <c r="AJ756" i="10"/>
  <c r="AJ757" i="10"/>
  <c r="AJ758" i="10"/>
  <c r="AJ759" i="10"/>
  <c r="AJ760" i="10"/>
  <c r="AJ761" i="10"/>
  <c r="AJ762" i="10"/>
  <c r="AJ763" i="10"/>
  <c r="AJ764" i="10"/>
  <c r="AJ765" i="10"/>
  <c r="AJ766" i="10"/>
  <c r="AJ767" i="10"/>
  <c r="AJ768" i="10"/>
  <c r="AJ769" i="10"/>
  <c r="AJ770" i="10"/>
  <c r="AJ771" i="10"/>
  <c r="AJ772" i="10"/>
  <c r="AJ773" i="10"/>
  <c r="AJ774" i="10"/>
  <c r="AJ775" i="10"/>
  <c r="AJ776" i="10"/>
  <c r="AJ777" i="10"/>
  <c r="AJ778" i="10"/>
  <c r="AJ779" i="10"/>
  <c r="AJ780" i="10"/>
  <c r="AJ781" i="10"/>
  <c r="AJ782" i="10"/>
  <c r="AJ783" i="10"/>
  <c r="AJ784" i="10"/>
  <c r="AJ785" i="10"/>
  <c r="AJ786" i="10"/>
  <c r="AJ787" i="10"/>
  <c r="AJ788" i="10"/>
  <c r="AJ789" i="10"/>
  <c r="AJ790" i="10"/>
  <c r="AJ791" i="10"/>
  <c r="AJ792" i="10"/>
  <c r="AJ793" i="10"/>
  <c r="AJ794" i="10"/>
  <c r="AJ795" i="10"/>
  <c r="AJ796" i="10"/>
  <c r="AJ797" i="10"/>
  <c r="AJ798" i="10"/>
  <c r="AJ799" i="10"/>
  <c r="AJ800" i="10"/>
  <c r="AJ801" i="10"/>
  <c r="AJ802" i="10"/>
  <c r="AJ803" i="10"/>
  <c r="AJ804" i="10"/>
  <c r="AJ805" i="10"/>
  <c r="AJ806" i="10"/>
  <c r="AJ807" i="10"/>
  <c r="AJ808" i="10"/>
  <c r="AJ809" i="10"/>
  <c r="AJ810" i="10"/>
  <c r="AJ811" i="10"/>
  <c r="AJ812" i="10"/>
  <c r="AJ813" i="10"/>
  <c r="AJ814" i="10"/>
  <c r="AJ815" i="10"/>
  <c r="AJ816" i="10"/>
  <c r="AJ817" i="10"/>
  <c r="AJ818" i="10"/>
  <c r="AJ819" i="10"/>
  <c r="AJ820" i="10"/>
  <c r="AJ821" i="10"/>
  <c r="AJ822" i="10"/>
  <c r="AJ823" i="10"/>
  <c r="AJ824" i="10"/>
  <c r="AJ825" i="10"/>
  <c r="AJ826" i="10"/>
  <c r="AJ827" i="10"/>
  <c r="AJ828" i="10"/>
  <c r="AJ829" i="10"/>
  <c r="AJ830" i="10"/>
  <c r="AJ831" i="10"/>
  <c r="AJ832" i="10"/>
  <c r="AJ833" i="10"/>
  <c r="AJ834" i="10"/>
  <c r="AJ835" i="10"/>
  <c r="AJ836" i="10"/>
  <c r="AJ837" i="10"/>
  <c r="AJ838" i="10"/>
  <c r="AJ839" i="10"/>
  <c r="AJ840" i="10"/>
  <c r="AJ841" i="10"/>
  <c r="AJ842" i="10"/>
  <c r="AJ843" i="10"/>
  <c r="AJ844" i="10"/>
  <c r="AJ845" i="10"/>
  <c r="AJ846" i="10"/>
  <c r="AJ847" i="10"/>
  <c r="AJ848" i="10"/>
  <c r="AJ849" i="10"/>
  <c r="AJ850" i="10"/>
  <c r="AJ851" i="10"/>
  <c r="AJ852" i="10"/>
  <c r="AJ853" i="10"/>
  <c r="AJ854" i="10"/>
  <c r="AJ855" i="10"/>
  <c r="AJ856" i="10"/>
  <c r="AJ857" i="10"/>
  <c r="AJ858" i="10"/>
  <c r="AJ859" i="10"/>
  <c r="AJ860" i="10"/>
  <c r="AJ861" i="10"/>
  <c r="AJ862" i="10"/>
  <c r="AJ863" i="10"/>
  <c r="AJ864" i="10"/>
  <c r="AJ865" i="10"/>
  <c r="AJ866" i="10"/>
  <c r="AJ867" i="10"/>
  <c r="AJ868" i="10"/>
  <c r="AJ869" i="10"/>
  <c r="AJ870" i="10"/>
  <c r="AJ871" i="10"/>
  <c r="AJ872" i="10"/>
  <c r="AJ873" i="10"/>
  <c r="AJ874" i="10"/>
  <c r="AJ875" i="10"/>
  <c r="AJ876" i="10"/>
  <c r="AJ877" i="10"/>
  <c r="AJ878" i="10"/>
  <c r="AJ879" i="10"/>
  <c r="AJ880" i="10"/>
  <c r="AJ881" i="10"/>
  <c r="AJ882" i="10"/>
  <c r="AJ883" i="10"/>
  <c r="AJ884" i="10"/>
  <c r="AJ885" i="10"/>
  <c r="AJ886" i="10"/>
  <c r="AJ887" i="10"/>
  <c r="AJ888" i="10"/>
  <c r="AJ889" i="10"/>
  <c r="AJ890" i="10"/>
  <c r="AJ891" i="10"/>
  <c r="AJ892" i="10"/>
  <c r="AJ893" i="10"/>
  <c r="AJ894" i="10"/>
  <c r="AJ895" i="10"/>
  <c r="AJ896" i="10"/>
  <c r="AJ897" i="10"/>
  <c r="AJ898" i="10"/>
  <c r="AJ899" i="10"/>
  <c r="AJ900" i="10"/>
  <c r="AJ901" i="10"/>
  <c r="AJ902" i="10"/>
  <c r="AJ903" i="10"/>
  <c r="AJ904" i="10"/>
  <c r="AJ905" i="10"/>
  <c r="AJ906" i="10"/>
  <c r="AJ907" i="10"/>
  <c r="AJ908" i="10"/>
  <c r="AJ909" i="10"/>
  <c r="AJ910" i="10"/>
  <c r="AJ911" i="10"/>
  <c r="AJ912" i="10"/>
  <c r="AJ913" i="10"/>
  <c r="AJ914" i="10"/>
  <c r="AJ915" i="10"/>
  <c r="AJ916" i="10"/>
  <c r="AJ917" i="10"/>
  <c r="AJ918" i="10"/>
  <c r="AJ919" i="10"/>
  <c r="AJ920" i="10"/>
  <c r="AJ921" i="10"/>
  <c r="AJ922" i="10"/>
  <c r="AJ923" i="10"/>
  <c r="AJ924" i="10"/>
  <c r="AJ925" i="10"/>
  <c r="AJ926" i="10"/>
  <c r="AJ927" i="10"/>
  <c r="AJ928" i="10"/>
  <c r="AJ929" i="10"/>
  <c r="AJ930" i="10"/>
  <c r="AJ931" i="10"/>
  <c r="AJ932" i="10"/>
  <c r="AJ933" i="10"/>
  <c r="AJ934" i="10"/>
  <c r="AJ935" i="10"/>
  <c r="AJ936" i="10"/>
  <c r="AJ937" i="10"/>
  <c r="AJ938" i="10"/>
  <c r="AJ939" i="10"/>
  <c r="AJ940" i="10"/>
  <c r="AJ941" i="10"/>
  <c r="AJ942" i="10"/>
  <c r="AJ943" i="10"/>
  <c r="AJ944" i="10"/>
  <c r="AJ945" i="10"/>
  <c r="AJ946" i="10"/>
  <c r="AJ947" i="10"/>
  <c r="AJ948" i="10"/>
  <c r="AJ949" i="10"/>
  <c r="AJ950" i="10"/>
  <c r="AJ951" i="10"/>
  <c r="AJ952" i="10"/>
  <c r="AJ953" i="10"/>
  <c r="AJ954" i="10"/>
  <c r="AJ955" i="10"/>
  <c r="AJ956" i="10"/>
  <c r="AJ957" i="10"/>
  <c r="AJ958" i="10"/>
  <c r="AJ959" i="10"/>
  <c r="AJ960" i="10"/>
  <c r="AJ961" i="10"/>
  <c r="AJ962" i="10"/>
  <c r="AJ963" i="10"/>
  <c r="AJ964" i="10"/>
  <c r="AJ965" i="10"/>
  <c r="AJ966" i="10"/>
  <c r="AJ967" i="10"/>
  <c r="AJ968" i="10"/>
  <c r="AJ969" i="10"/>
  <c r="AJ970" i="10"/>
  <c r="AJ971" i="10"/>
  <c r="AJ972" i="10"/>
  <c r="AJ973" i="10"/>
  <c r="AJ974" i="10"/>
  <c r="AJ975" i="10"/>
  <c r="AJ976" i="10"/>
  <c r="AJ977" i="10"/>
  <c r="AJ978" i="10"/>
  <c r="AJ979" i="10"/>
  <c r="AJ980" i="10"/>
  <c r="AJ981" i="10"/>
  <c r="AJ982" i="10"/>
  <c r="AJ983" i="10"/>
  <c r="AJ984" i="10"/>
  <c r="AJ985" i="10"/>
  <c r="AJ986" i="10"/>
  <c r="AJ987" i="10"/>
  <c r="AJ988" i="10"/>
  <c r="AJ989" i="10"/>
  <c r="AJ990" i="10"/>
  <c r="AJ991" i="10"/>
  <c r="AJ992" i="10"/>
  <c r="AJ993" i="10"/>
  <c r="AJ994" i="10"/>
  <c r="AJ995" i="10"/>
  <c r="AJ996" i="10"/>
  <c r="AJ997" i="10"/>
  <c r="AJ998" i="10"/>
  <c r="AJ999" i="10"/>
  <c r="AJ1000" i="10"/>
  <c r="AJ1001" i="10"/>
  <c r="AJ1002" i="10"/>
  <c r="AJ1003" i="10"/>
  <c r="AJ1004" i="10"/>
  <c r="AJ1005" i="10"/>
  <c r="AJ1006" i="10"/>
  <c r="AJ1007" i="10"/>
  <c r="AJ1008" i="10"/>
  <c r="AJ1009" i="10"/>
  <c r="AJ1010" i="10"/>
  <c r="AJ1011" i="10"/>
  <c r="AJ1012" i="10"/>
  <c r="AJ1013" i="10"/>
  <c r="AJ1014" i="10"/>
  <c r="AJ1015" i="10"/>
  <c r="AJ1016" i="10"/>
  <c r="AJ1017" i="10"/>
  <c r="AJ1018" i="10"/>
  <c r="AJ1019" i="10"/>
  <c r="AJ1020" i="10"/>
  <c r="AJ1021" i="10"/>
  <c r="AJ1022" i="10"/>
  <c r="AJ1023" i="10"/>
  <c r="AJ1024" i="10"/>
  <c r="AJ1025" i="10"/>
  <c r="AJ1026" i="10"/>
  <c r="AJ1027" i="10"/>
  <c r="AJ1028" i="10"/>
  <c r="AJ1029" i="10"/>
  <c r="AJ1030" i="10"/>
  <c r="AJ1031" i="10"/>
  <c r="AJ1032" i="10"/>
  <c r="AJ1033" i="10"/>
  <c r="AJ1034" i="10"/>
  <c r="AJ1035" i="10"/>
  <c r="AJ1036" i="10"/>
  <c r="AJ1037" i="10"/>
  <c r="AJ1038" i="10"/>
  <c r="AJ1039" i="10"/>
  <c r="AJ1040" i="10"/>
  <c r="AJ1041" i="10"/>
  <c r="AJ1042" i="10"/>
  <c r="AJ1043" i="10"/>
  <c r="AJ1044" i="10"/>
  <c r="AJ1045" i="10"/>
  <c r="AJ1046" i="10"/>
  <c r="AJ1047" i="10"/>
  <c r="AJ1048" i="10"/>
  <c r="AJ1049" i="10"/>
  <c r="AJ1050" i="10"/>
  <c r="AJ1051" i="10"/>
  <c r="AJ1052" i="10"/>
  <c r="AJ1053" i="10"/>
  <c r="AJ1054" i="10"/>
  <c r="AJ1055" i="10"/>
  <c r="AJ1056" i="10"/>
  <c r="AJ1057" i="10"/>
  <c r="AJ1058" i="10"/>
  <c r="AJ1059" i="10"/>
  <c r="AJ1060" i="10"/>
  <c r="AJ1061" i="10"/>
  <c r="AJ1062" i="10"/>
  <c r="AJ1063" i="10"/>
  <c r="AJ1064" i="10"/>
  <c r="AJ1065" i="10"/>
  <c r="AJ1066" i="10"/>
  <c r="AJ1067" i="10"/>
  <c r="AJ1068" i="10"/>
  <c r="AJ1069" i="10"/>
  <c r="AJ1070" i="10"/>
  <c r="AJ1071" i="10"/>
  <c r="AJ1072" i="10"/>
  <c r="AJ1073" i="10"/>
  <c r="AJ1074" i="10"/>
  <c r="AJ1075" i="10"/>
  <c r="AJ1076" i="10"/>
  <c r="AJ1077" i="10"/>
  <c r="AJ1078" i="10"/>
  <c r="AJ1079" i="10"/>
  <c r="AJ1080" i="10"/>
  <c r="AJ1081" i="10"/>
  <c r="AJ1082" i="10"/>
  <c r="AJ1083" i="10"/>
  <c r="AJ1084" i="10"/>
  <c r="AJ1085" i="10"/>
  <c r="AJ1086" i="10"/>
  <c r="AJ1087" i="10"/>
  <c r="AJ1088" i="10"/>
  <c r="AJ1089" i="10"/>
  <c r="AJ1090" i="10"/>
  <c r="AJ1091" i="10"/>
  <c r="AJ1092" i="10"/>
  <c r="AJ1093" i="10"/>
  <c r="AJ1094" i="10"/>
  <c r="AJ1095" i="10"/>
  <c r="AJ1096" i="10"/>
  <c r="AJ1097" i="10"/>
  <c r="AJ1098" i="10"/>
  <c r="AJ1099" i="10"/>
  <c r="AJ1100" i="10"/>
  <c r="AJ1101" i="10"/>
  <c r="AJ1102" i="10"/>
  <c r="AJ1103" i="10"/>
  <c r="AJ1104" i="10"/>
  <c r="AJ1105" i="10"/>
  <c r="AJ1106" i="10"/>
  <c r="AJ1107" i="10"/>
  <c r="AJ1108" i="10"/>
  <c r="AJ1109" i="10"/>
  <c r="AJ1110" i="10"/>
  <c r="AJ1111" i="10"/>
  <c r="AJ1112" i="10"/>
  <c r="AJ1113" i="10"/>
  <c r="AJ1114" i="10"/>
  <c r="AJ1115" i="10"/>
  <c r="AJ1116" i="10"/>
  <c r="AJ1117" i="10"/>
  <c r="AJ1118" i="10"/>
  <c r="AJ1119" i="10"/>
  <c r="AJ1120" i="10"/>
  <c r="AJ1121" i="10"/>
  <c r="AJ1122" i="10"/>
  <c r="AJ1123" i="10"/>
  <c r="AJ1124" i="10"/>
  <c r="AJ1125" i="10"/>
  <c r="AJ1126" i="10"/>
  <c r="AJ1127" i="10"/>
  <c r="AJ1128" i="10"/>
  <c r="AJ1129" i="10"/>
  <c r="AJ1130" i="10"/>
  <c r="AJ1131" i="10"/>
  <c r="AJ1132" i="10"/>
  <c r="AJ1133" i="10"/>
  <c r="AJ1134" i="10"/>
  <c r="AJ1135" i="10"/>
  <c r="AJ1136" i="10"/>
  <c r="AJ1137" i="10"/>
  <c r="AJ1138" i="10"/>
  <c r="AJ1139" i="10"/>
  <c r="AJ1140" i="10"/>
  <c r="AJ1141" i="10"/>
  <c r="AJ1142" i="10"/>
  <c r="AJ1143" i="10"/>
  <c r="AJ1144" i="10"/>
  <c r="AJ1145" i="10"/>
  <c r="AJ1146" i="10"/>
  <c r="AJ1147" i="10"/>
  <c r="AJ1148" i="10"/>
  <c r="AJ1149" i="10"/>
  <c r="AJ1150" i="10"/>
  <c r="AJ1151" i="10"/>
  <c r="AJ1152" i="10"/>
  <c r="AJ1153" i="10"/>
  <c r="AJ1154" i="10"/>
  <c r="AJ1155" i="10"/>
  <c r="AJ1156" i="10"/>
  <c r="AJ1157" i="10"/>
  <c r="AJ1158" i="10"/>
  <c r="AJ1159" i="10"/>
  <c r="AJ1160" i="10"/>
  <c r="AJ1161" i="10"/>
  <c r="AJ1162" i="10"/>
  <c r="AJ1163" i="10"/>
  <c r="AJ1164" i="10"/>
  <c r="AJ1165" i="10"/>
  <c r="AJ1166" i="10"/>
  <c r="AJ1167" i="10"/>
  <c r="AJ1168" i="10"/>
  <c r="AJ1169" i="10"/>
  <c r="AJ1170" i="10"/>
  <c r="AJ1171" i="10"/>
  <c r="AJ1172" i="10"/>
  <c r="AJ1173" i="10"/>
  <c r="AJ1174" i="10"/>
  <c r="AJ1175" i="10"/>
  <c r="AJ1176" i="10"/>
  <c r="AJ1177" i="10"/>
  <c r="AJ1178" i="10"/>
  <c r="AJ1179" i="10"/>
  <c r="AJ1180" i="10"/>
  <c r="AJ1181" i="10"/>
  <c r="AJ1182" i="10"/>
  <c r="AJ1183" i="10"/>
  <c r="AJ1184" i="10"/>
  <c r="AJ1185" i="10"/>
  <c r="AJ1186" i="10"/>
  <c r="AJ1187" i="10"/>
  <c r="AJ1188" i="10"/>
  <c r="AJ1189" i="10"/>
  <c r="AJ1190" i="10"/>
  <c r="AJ1191" i="10"/>
  <c r="AJ1192" i="10"/>
  <c r="AJ1193" i="10"/>
  <c r="AJ1194" i="10"/>
  <c r="AJ1195" i="10"/>
  <c r="AJ1196" i="10"/>
  <c r="AJ1197" i="10"/>
  <c r="AJ1198" i="10"/>
  <c r="AJ1199" i="10"/>
  <c r="AJ1200" i="10"/>
  <c r="AJ1201" i="10"/>
  <c r="AJ1202" i="10"/>
  <c r="AJ1203" i="10"/>
  <c r="AJ1204" i="10"/>
  <c r="AJ1205" i="10" l="1"/>
  <c r="AI3" i="10"/>
  <c r="AI4" i="10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111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7" i="10"/>
  <c r="AI168" i="10"/>
  <c r="AI169" i="10"/>
  <c r="AI170" i="10"/>
  <c r="AI171" i="10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5" i="10"/>
  <c r="AI186" i="10"/>
  <c r="AI187" i="10"/>
  <c r="AI188" i="10"/>
  <c r="AI189" i="10"/>
  <c r="AI190" i="10"/>
  <c r="AI191" i="10"/>
  <c r="AI192" i="10"/>
  <c r="AI193" i="10"/>
  <c r="AI194" i="10"/>
  <c r="AI195" i="10"/>
  <c r="AI196" i="10"/>
  <c r="AI197" i="10"/>
  <c r="AI198" i="10"/>
  <c r="AI199" i="10"/>
  <c r="AI200" i="10"/>
  <c r="AI201" i="10"/>
  <c r="AI202" i="10"/>
  <c r="AI203" i="10"/>
  <c r="AI204" i="10"/>
  <c r="AI205" i="10"/>
  <c r="AI206" i="10"/>
  <c r="AI207" i="10"/>
  <c r="AI208" i="10"/>
  <c r="AI209" i="10"/>
  <c r="AI210" i="10"/>
  <c r="AI211" i="10"/>
  <c r="AI212" i="10"/>
  <c r="AI213" i="10"/>
  <c r="AI214" i="10"/>
  <c r="AI215" i="10"/>
  <c r="AI216" i="10"/>
  <c r="AI217" i="10"/>
  <c r="AI218" i="10"/>
  <c r="AI219" i="10"/>
  <c r="AI220" i="10"/>
  <c r="AI221" i="10"/>
  <c r="AI222" i="10"/>
  <c r="AI223" i="10"/>
  <c r="AI224" i="10"/>
  <c r="AI225" i="10"/>
  <c r="AI226" i="10"/>
  <c r="AI227" i="10"/>
  <c r="AI228" i="10"/>
  <c r="AI229" i="10"/>
  <c r="AI230" i="10"/>
  <c r="AI231" i="10"/>
  <c r="AI232" i="10"/>
  <c r="AI233" i="10"/>
  <c r="AI234" i="10"/>
  <c r="AI235" i="10"/>
  <c r="AI236" i="10"/>
  <c r="AI237" i="10"/>
  <c r="AI238" i="10"/>
  <c r="AI239" i="10"/>
  <c r="AI240" i="10"/>
  <c r="AI241" i="10"/>
  <c r="AI242" i="10"/>
  <c r="AI243" i="10"/>
  <c r="AI244" i="10"/>
  <c r="AI245" i="10"/>
  <c r="AI246" i="10"/>
  <c r="AI247" i="10"/>
  <c r="AI248" i="10"/>
  <c r="AI249" i="10"/>
  <c r="AI250" i="10"/>
  <c r="AI251" i="10"/>
  <c r="AI252" i="10"/>
  <c r="AI253" i="10"/>
  <c r="AI254" i="10"/>
  <c r="AI255" i="10"/>
  <c r="AI256" i="10"/>
  <c r="AI257" i="10"/>
  <c r="AI258" i="10"/>
  <c r="AI259" i="10"/>
  <c r="AI260" i="10"/>
  <c r="AI261" i="10"/>
  <c r="AI262" i="10"/>
  <c r="AI263" i="10"/>
  <c r="AI264" i="10"/>
  <c r="AI265" i="10"/>
  <c r="AI266" i="10"/>
  <c r="AI267" i="10"/>
  <c r="AI268" i="10"/>
  <c r="AI269" i="10"/>
  <c r="AI270" i="10"/>
  <c r="AI271" i="10"/>
  <c r="AI272" i="10"/>
  <c r="AI273" i="10"/>
  <c r="AI274" i="10"/>
  <c r="AI275" i="10"/>
  <c r="AI276" i="10"/>
  <c r="AI277" i="10"/>
  <c r="AI278" i="10"/>
  <c r="AI279" i="10"/>
  <c r="AI280" i="10"/>
  <c r="AI281" i="10"/>
  <c r="AI282" i="10"/>
  <c r="AI283" i="10"/>
  <c r="AI284" i="10"/>
  <c r="AI285" i="10"/>
  <c r="AI286" i="10"/>
  <c r="AI287" i="10"/>
  <c r="AI288" i="10"/>
  <c r="AI289" i="10"/>
  <c r="AI290" i="10"/>
  <c r="AI291" i="10"/>
  <c r="AI292" i="10"/>
  <c r="AI293" i="10"/>
  <c r="AI294" i="10"/>
  <c r="AI295" i="10"/>
  <c r="AI296" i="10"/>
  <c r="AI297" i="10"/>
  <c r="AI298" i="10"/>
  <c r="AI299" i="10"/>
  <c r="AI300" i="10"/>
  <c r="AI301" i="10"/>
  <c r="AI302" i="10"/>
  <c r="AI303" i="10"/>
  <c r="AI304" i="10"/>
  <c r="AI305" i="10"/>
  <c r="AI306" i="10"/>
  <c r="AI307" i="10"/>
  <c r="AI308" i="10"/>
  <c r="AI309" i="10"/>
  <c r="AI310" i="10"/>
  <c r="AI311" i="10"/>
  <c r="AI312" i="10"/>
  <c r="AI313" i="10"/>
  <c r="AI314" i="10"/>
  <c r="AI315" i="10"/>
  <c r="AI316" i="10"/>
  <c r="AI317" i="10"/>
  <c r="AI318" i="10"/>
  <c r="AI319" i="10"/>
  <c r="AI320" i="10"/>
  <c r="AI321" i="10"/>
  <c r="AI322" i="10"/>
  <c r="AI323" i="10"/>
  <c r="AI324" i="10"/>
  <c r="AI325" i="10"/>
  <c r="AI326" i="10"/>
  <c r="AI327" i="10"/>
  <c r="AI328" i="10"/>
  <c r="AI329" i="10"/>
  <c r="AI330" i="10"/>
  <c r="AI331" i="10"/>
  <c r="AI332" i="10"/>
  <c r="AI333" i="10"/>
  <c r="AI334" i="10"/>
  <c r="AI335" i="10"/>
  <c r="AI336" i="10"/>
  <c r="AI337" i="10"/>
  <c r="AI338" i="10"/>
  <c r="AI339" i="10"/>
  <c r="AI340" i="10"/>
  <c r="AI341" i="10"/>
  <c r="AI342" i="10"/>
  <c r="AI343" i="10"/>
  <c r="AI344" i="10"/>
  <c r="AI345" i="10"/>
  <c r="AI346" i="10"/>
  <c r="AI347" i="10"/>
  <c r="AI348" i="10"/>
  <c r="AI349" i="10"/>
  <c r="AI350" i="10"/>
  <c r="AI351" i="10"/>
  <c r="AI352" i="10"/>
  <c r="AI353" i="10"/>
  <c r="AI354" i="10"/>
  <c r="AI355" i="10"/>
  <c r="AI356" i="10"/>
  <c r="AI357" i="10"/>
  <c r="AI358" i="10"/>
  <c r="AI359" i="10"/>
  <c r="AI360" i="10"/>
  <c r="AI361" i="10"/>
  <c r="AI362" i="10"/>
  <c r="AI363" i="10"/>
  <c r="AI364" i="10"/>
  <c r="AI365" i="10"/>
  <c r="AI366" i="10"/>
  <c r="AI367" i="10"/>
  <c r="AI368" i="10"/>
  <c r="AI369" i="10"/>
  <c r="AI370" i="10"/>
  <c r="AI371" i="10"/>
  <c r="AI372" i="10"/>
  <c r="AI373" i="10"/>
  <c r="AI374" i="10"/>
  <c r="AI375" i="10"/>
  <c r="AI376" i="10"/>
  <c r="AI377" i="10"/>
  <c r="AI378" i="10"/>
  <c r="AI379" i="10"/>
  <c r="AI380" i="10"/>
  <c r="AI381" i="10"/>
  <c r="AI382" i="10"/>
  <c r="AI383" i="10"/>
  <c r="AI384" i="10"/>
  <c r="AI385" i="10"/>
  <c r="AI386" i="10"/>
  <c r="AI387" i="10"/>
  <c r="AI388" i="10"/>
  <c r="AI389" i="10"/>
  <c r="AI390" i="10"/>
  <c r="AI391" i="10"/>
  <c r="AI392" i="10"/>
  <c r="AI393" i="10"/>
  <c r="AI394" i="10"/>
  <c r="AI395" i="10"/>
  <c r="AI396" i="10"/>
  <c r="AI397" i="10"/>
  <c r="AI398" i="10"/>
  <c r="AI399" i="10"/>
  <c r="AI400" i="10"/>
  <c r="AI401" i="10"/>
  <c r="AI402" i="10"/>
  <c r="AI403" i="10"/>
  <c r="AI404" i="10"/>
  <c r="AI405" i="10"/>
  <c r="AI406" i="10"/>
  <c r="AI407" i="10"/>
  <c r="AI408" i="10"/>
  <c r="AI409" i="10"/>
  <c r="AI410" i="10"/>
  <c r="AI411" i="10"/>
  <c r="AI412" i="10"/>
  <c r="AI413" i="10"/>
  <c r="AI414" i="10"/>
  <c r="AI415" i="10"/>
  <c r="AI416" i="10"/>
  <c r="AI417" i="10"/>
  <c r="AI418" i="10"/>
  <c r="AI419" i="10"/>
  <c r="AI420" i="10"/>
  <c r="AI421" i="10"/>
  <c r="AI422" i="10"/>
  <c r="AI423" i="10"/>
  <c r="AI424" i="10"/>
  <c r="AI425" i="10"/>
  <c r="AI426" i="10"/>
  <c r="AI427" i="10"/>
  <c r="AI428" i="10"/>
  <c r="AI429" i="10"/>
  <c r="AI430" i="10"/>
  <c r="AI431" i="10"/>
  <c r="AI432" i="10"/>
  <c r="AI433" i="10"/>
  <c r="AI434" i="10"/>
  <c r="AI435" i="10"/>
  <c r="AI436" i="10"/>
  <c r="AI437" i="10"/>
  <c r="AI438" i="10"/>
  <c r="AI439" i="10"/>
  <c r="AI440" i="10"/>
  <c r="AI441" i="10"/>
  <c r="AI442" i="10"/>
  <c r="AI443" i="10"/>
  <c r="AI444" i="10"/>
  <c r="AI445" i="10"/>
  <c r="AI446" i="10"/>
  <c r="AI447" i="10"/>
  <c r="AI448" i="10"/>
  <c r="AI449" i="10"/>
  <c r="AI450" i="10"/>
  <c r="AI451" i="10"/>
  <c r="AI452" i="10"/>
  <c r="AI453" i="10"/>
  <c r="AI454" i="10"/>
  <c r="AI455" i="10"/>
  <c r="AI456" i="10"/>
  <c r="AI457" i="10"/>
  <c r="AI458" i="10"/>
  <c r="AI459" i="10"/>
  <c r="AI460" i="10"/>
  <c r="AI461" i="10"/>
  <c r="AI462" i="10"/>
  <c r="AI463" i="10"/>
  <c r="AI464" i="10"/>
  <c r="AI465" i="10"/>
  <c r="AI466" i="10"/>
  <c r="AI467" i="10"/>
  <c r="AI468" i="10"/>
  <c r="AI469" i="10"/>
  <c r="AI470" i="10"/>
  <c r="AI471" i="10"/>
  <c r="AI472" i="10"/>
  <c r="AI473" i="10"/>
  <c r="AI474" i="10"/>
  <c r="AI475" i="10"/>
  <c r="AI476" i="10"/>
  <c r="AI477" i="10"/>
  <c r="AI478" i="10"/>
  <c r="AI479" i="10"/>
  <c r="AI480" i="10"/>
  <c r="AI481" i="10"/>
  <c r="AI482" i="10"/>
  <c r="AI483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5" i="10"/>
  <c r="AI496" i="10"/>
  <c r="AI497" i="10"/>
  <c r="AI498" i="10"/>
  <c r="AI499" i="10"/>
  <c r="AI500" i="10"/>
  <c r="AI501" i="10"/>
  <c r="AI502" i="10"/>
  <c r="AI503" i="10"/>
  <c r="AI504" i="10"/>
  <c r="AI505" i="10"/>
  <c r="AI506" i="10"/>
  <c r="AI507" i="10"/>
  <c r="AI508" i="10"/>
  <c r="AI509" i="10"/>
  <c r="AI510" i="10"/>
  <c r="AI5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1" i="10"/>
  <c r="AI532" i="10"/>
  <c r="AI533" i="10"/>
  <c r="AI534" i="10"/>
  <c r="AI535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59" i="10"/>
  <c r="AI560" i="10"/>
  <c r="AI561" i="10"/>
  <c r="AI562" i="10"/>
  <c r="AI563" i="10"/>
  <c r="AI564" i="10"/>
  <c r="AI565" i="10"/>
  <c r="AI566" i="10"/>
  <c r="AI567" i="10"/>
  <c r="AI568" i="10"/>
  <c r="AI569" i="10"/>
  <c r="AI570" i="10"/>
  <c r="AI571" i="10"/>
  <c r="AI572" i="10"/>
  <c r="AI573" i="10"/>
  <c r="AI574" i="10"/>
  <c r="AI575" i="10"/>
  <c r="AI576" i="10"/>
  <c r="AI577" i="10"/>
  <c r="AI578" i="10"/>
  <c r="AI579" i="10"/>
  <c r="AI580" i="10"/>
  <c r="AI581" i="10"/>
  <c r="AI582" i="10"/>
  <c r="AI583" i="10"/>
  <c r="AI584" i="10"/>
  <c r="AI585" i="10"/>
  <c r="AI586" i="10"/>
  <c r="AI587" i="10"/>
  <c r="AI588" i="10"/>
  <c r="AI589" i="10"/>
  <c r="AI590" i="10"/>
  <c r="AI591" i="10"/>
  <c r="AI592" i="10"/>
  <c r="AI593" i="10"/>
  <c r="AI594" i="10"/>
  <c r="AI595" i="10"/>
  <c r="AI596" i="10"/>
  <c r="AI597" i="10"/>
  <c r="AI598" i="10"/>
  <c r="AI599" i="10"/>
  <c r="AI600" i="10"/>
  <c r="AI601" i="10"/>
  <c r="AI602" i="10"/>
  <c r="AI603" i="10"/>
  <c r="AI604" i="10"/>
  <c r="AI605" i="10"/>
  <c r="AI606" i="10"/>
  <c r="AI607" i="10"/>
  <c r="AI608" i="10"/>
  <c r="AI609" i="10"/>
  <c r="AI610" i="10"/>
  <c r="AI611" i="10"/>
  <c r="AI612" i="10"/>
  <c r="AI613" i="10"/>
  <c r="AI614" i="10"/>
  <c r="AI615" i="10"/>
  <c r="AI616" i="10"/>
  <c r="AI617" i="10"/>
  <c r="AI618" i="10"/>
  <c r="AI619" i="10"/>
  <c r="AI620" i="10"/>
  <c r="AI621" i="10"/>
  <c r="AI622" i="10"/>
  <c r="AI623" i="10"/>
  <c r="AI624" i="10"/>
  <c r="AI625" i="10"/>
  <c r="AI626" i="10"/>
  <c r="AI627" i="10"/>
  <c r="AI628" i="10"/>
  <c r="AI629" i="10"/>
  <c r="AI630" i="10"/>
  <c r="AI631" i="10"/>
  <c r="AI632" i="10"/>
  <c r="AI633" i="10"/>
  <c r="AI634" i="10"/>
  <c r="AI635" i="10"/>
  <c r="AI636" i="10"/>
  <c r="AI637" i="10"/>
  <c r="AI638" i="10"/>
  <c r="AI639" i="10"/>
  <c r="AI640" i="10"/>
  <c r="AI641" i="10"/>
  <c r="AI642" i="10"/>
  <c r="AI643" i="10"/>
  <c r="AI644" i="10"/>
  <c r="AI645" i="10"/>
  <c r="AI646" i="10"/>
  <c r="AI647" i="10"/>
  <c r="AI648" i="10"/>
  <c r="AI649" i="10"/>
  <c r="AI650" i="10"/>
  <c r="AI651" i="10"/>
  <c r="AI652" i="10"/>
  <c r="AI653" i="10"/>
  <c r="AI654" i="10"/>
  <c r="AI655" i="10"/>
  <c r="AI656" i="10"/>
  <c r="AI657" i="10"/>
  <c r="AI658" i="10"/>
  <c r="AI659" i="10"/>
  <c r="AI660" i="10"/>
  <c r="AI661" i="10"/>
  <c r="AI662" i="10"/>
  <c r="AI663" i="10"/>
  <c r="AI664" i="10"/>
  <c r="AI665" i="10"/>
  <c r="AI666" i="10"/>
  <c r="AI667" i="10"/>
  <c r="AI668" i="10"/>
  <c r="AI669" i="10"/>
  <c r="AI670" i="10"/>
  <c r="AI671" i="10"/>
  <c r="AI672" i="10"/>
  <c r="AI673" i="10"/>
  <c r="AI674" i="10"/>
  <c r="AI675" i="10"/>
  <c r="AI676" i="10"/>
  <c r="AI677" i="10"/>
  <c r="AI678" i="10"/>
  <c r="AI679" i="10"/>
  <c r="AI680" i="10"/>
  <c r="AI681" i="10"/>
  <c r="AI682" i="10"/>
  <c r="AI683" i="10"/>
  <c r="AI684" i="10"/>
  <c r="AI685" i="10"/>
  <c r="AI686" i="10"/>
  <c r="AI687" i="10"/>
  <c r="AI688" i="10"/>
  <c r="AI689" i="10"/>
  <c r="AI690" i="10"/>
  <c r="AI691" i="10"/>
  <c r="AI692" i="10"/>
  <c r="AI693" i="10"/>
  <c r="AI694" i="10"/>
  <c r="AI695" i="10"/>
  <c r="AI696" i="10"/>
  <c r="AI697" i="10"/>
  <c r="AI698" i="10"/>
  <c r="AI699" i="10"/>
  <c r="AI700" i="10"/>
  <c r="AI701" i="10"/>
  <c r="AI702" i="10"/>
  <c r="AI703" i="10"/>
  <c r="AI704" i="10"/>
  <c r="AI705" i="10"/>
  <c r="AI706" i="10"/>
  <c r="AI707" i="10"/>
  <c r="AI708" i="10"/>
  <c r="AI709" i="10"/>
  <c r="AI710" i="10"/>
  <c r="AI711" i="10"/>
  <c r="AI712" i="10"/>
  <c r="AI713" i="10"/>
  <c r="AI714" i="10"/>
  <c r="AI715" i="10"/>
  <c r="AI716" i="10"/>
  <c r="AI717" i="10"/>
  <c r="AI718" i="10"/>
  <c r="AI719" i="10"/>
  <c r="AI720" i="10"/>
  <c r="AI721" i="10"/>
  <c r="AI722" i="10"/>
  <c r="AI723" i="10"/>
  <c r="AI724" i="10"/>
  <c r="AI725" i="10"/>
  <c r="AI726" i="10"/>
  <c r="AI727" i="10"/>
  <c r="AI728" i="10"/>
  <c r="AI729" i="10"/>
  <c r="AI730" i="10"/>
  <c r="AI731" i="10"/>
  <c r="AI732" i="10"/>
  <c r="AI733" i="10"/>
  <c r="AI734" i="10"/>
  <c r="AI735" i="10"/>
  <c r="AI736" i="10"/>
  <c r="AI737" i="10"/>
  <c r="AI738" i="10"/>
  <c r="AI739" i="10"/>
  <c r="AI740" i="10"/>
  <c r="AI741" i="10"/>
  <c r="AI742" i="10"/>
  <c r="AI743" i="10"/>
  <c r="AI744" i="10"/>
  <c r="AI745" i="10"/>
  <c r="AI746" i="10"/>
  <c r="AI747" i="10"/>
  <c r="AI748" i="10"/>
  <c r="AI749" i="10"/>
  <c r="AI750" i="10"/>
  <c r="AI751" i="10"/>
  <c r="AI752" i="10"/>
  <c r="AI753" i="10"/>
  <c r="AI754" i="10"/>
  <c r="AI755" i="10"/>
  <c r="AI756" i="10"/>
  <c r="AI757" i="10"/>
  <c r="AI758" i="10"/>
  <c r="AI759" i="10"/>
  <c r="AI760" i="10"/>
  <c r="AI761" i="10"/>
  <c r="AI762" i="10"/>
  <c r="AI763" i="10"/>
  <c r="AI764" i="10"/>
  <c r="AI765" i="10"/>
  <c r="AI766" i="10"/>
  <c r="AI767" i="10"/>
  <c r="AI768" i="10"/>
  <c r="AI769" i="10"/>
  <c r="AI770" i="10"/>
  <c r="AI771" i="10"/>
  <c r="AI772" i="10"/>
  <c r="AI773" i="10"/>
  <c r="AI774" i="10"/>
  <c r="AI775" i="10"/>
  <c r="AI776" i="10"/>
  <c r="AI777" i="10"/>
  <c r="AI778" i="10"/>
  <c r="AI779" i="10"/>
  <c r="AI780" i="10"/>
  <c r="AI781" i="10"/>
  <c r="AI782" i="10"/>
  <c r="AI783" i="10"/>
  <c r="AI784" i="10"/>
  <c r="AI785" i="10"/>
  <c r="AI786" i="10"/>
  <c r="AI787" i="10"/>
  <c r="AI788" i="10"/>
  <c r="AI789" i="10"/>
  <c r="AI790" i="10"/>
  <c r="AI791" i="10"/>
  <c r="AI792" i="10"/>
  <c r="AI793" i="10"/>
  <c r="AI794" i="10"/>
  <c r="AI795" i="10"/>
  <c r="AI796" i="10"/>
  <c r="AI797" i="10"/>
  <c r="AI798" i="10"/>
  <c r="AI799" i="10"/>
  <c r="AI800" i="10"/>
  <c r="AI801" i="10"/>
  <c r="AI802" i="10"/>
  <c r="AI803" i="10"/>
  <c r="AI804" i="10"/>
  <c r="AI805" i="10"/>
  <c r="AI806" i="10"/>
  <c r="AI807" i="10"/>
  <c r="AI808" i="10"/>
  <c r="AI809" i="10"/>
  <c r="AI810" i="10"/>
  <c r="AI811" i="10"/>
  <c r="AI812" i="10"/>
  <c r="AI813" i="10"/>
  <c r="AI814" i="10"/>
  <c r="AI815" i="10"/>
  <c r="AI816" i="10"/>
  <c r="AI817" i="10"/>
  <c r="AI818" i="10"/>
  <c r="AI819" i="10"/>
  <c r="AI820" i="10"/>
  <c r="AI821" i="10"/>
  <c r="AI822" i="10"/>
  <c r="AI823" i="10"/>
  <c r="AI824" i="10"/>
  <c r="AI825" i="10"/>
  <c r="AI826" i="10"/>
  <c r="AI827" i="10"/>
  <c r="AI828" i="10"/>
  <c r="AI829" i="10"/>
  <c r="AI830" i="10"/>
  <c r="AI831" i="10"/>
  <c r="AI832" i="10"/>
  <c r="AI833" i="10"/>
  <c r="AI834" i="10"/>
  <c r="AI835" i="10"/>
  <c r="AI836" i="10"/>
  <c r="AI837" i="10"/>
  <c r="AI838" i="10"/>
  <c r="AI839" i="10"/>
  <c r="AI840" i="10"/>
  <c r="AI841" i="10"/>
  <c r="AI842" i="10"/>
  <c r="AI843" i="10"/>
  <c r="AI844" i="10"/>
  <c r="AI845" i="10"/>
  <c r="AI846" i="10"/>
  <c r="AI847" i="10"/>
  <c r="AI848" i="10"/>
  <c r="AI849" i="10"/>
  <c r="AI850" i="10"/>
  <c r="AI851" i="10"/>
  <c r="AI852" i="10"/>
  <c r="AI853" i="10"/>
  <c r="AI854" i="10"/>
  <c r="AI855" i="10"/>
  <c r="AI856" i="10"/>
  <c r="AI857" i="10"/>
  <c r="AI858" i="10"/>
  <c r="AI859" i="10"/>
  <c r="AI860" i="10"/>
  <c r="AI861" i="10"/>
  <c r="AI862" i="10"/>
  <c r="AI863" i="10"/>
  <c r="AI864" i="10"/>
  <c r="AI865" i="10"/>
  <c r="AI866" i="10"/>
  <c r="AI867" i="10"/>
  <c r="AI868" i="10"/>
  <c r="AI869" i="10"/>
  <c r="AI870" i="10"/>
  <c r="AI871" i="10"/>
  <c r="AI872" i="10"/>
  <c r="AI873" i="10"/>
  <c r="AI874" i="10"/>
  <c r="AI875" i="10"/>
  <c r="AI876" i="10"/>
  <c r="AI877" i="10"/>
  <c r="AI878" i="10"/>
  <c r="AI879" i="10"/>
  <c r="AI880" i="10"/>
  <c r="AI881" i="10"/>
  <c r="AI882" i="10"/>
  <c r="AI883" i="10"/>
  <c r="AI884" i="10"/>
  <c r="AI885" i="10"/>
  <c r="AI886" i="10"/>
  <c r="AI887" i="10"/>
  <c r="AI888" i="10"/>
  <c r="AI889" i="10"/>
  <c r="AI890" i="10"/>
  <c r="AI891" i="10"/>
  <c r="AI892" i="10"/>
  <c r="AI893" i="10"/>
  <c r="AI894" i="10"/>
  <c r="AI895" i="10"/>
  <c r="AI896" i="10"/>
  <c r="AI897" i="10"/>
  <c r="AI898" i="10"/>
  <c r="AI899" i="10"/>
  <c r="AI900" i="10"/>
  <c r="AI901" i="10"/>
  <c r="AI902" i="10"/>
  <c r="AI903" i="10"/>
  <c r="AI904" i="10"/>
  <c r="AI905" i="10"/>
  <c r="AI906" i="10"/>
  <c r="AI907" i="10"/>
  <c r="AI908" i="10"/>
  <c r="AI909" i="10"/>
  <c r="AI910" i="10"/>
  <c r="AI911" i="10"/>
  <c r="AI912" i="10"/>
  <c r="AI913" i="10"/>
  <c r="AI914" i="10"/>
  <c r="AI915" i="10"/>
  <c r="AI916" i="10"/>
  <c r="AI917" i="10"/>
  <c r="AI918" i="10"/>
  <c r="AI919" i="10"/>
  <c r="AI920" i="10"/>
  <c r="AI921" i="10"/>
  <c r="AI922" i="10"/>
  <c r="AI923" i="10"/>
  <c r="AI924" i="10"/>
  <c r="AI925" i="10"/>
  <c r="AI926" i="10"/>
  <c r="AI927" i="10"/>
  <c r="AI928" i="10"/>
  <c r="AI929" i="10"/>
  <c r="AI930" i="10"/>
  <c r="AI931" i="10"/>
  <c r="AI932" i="10"/>
  <c r="AI933" i="10"/>
  <c r="AI934" i="10"/>
  <c r="AI935" i="10"/>
  <c r="AI936" i="10"/>
  <c r="AI937" i="10"/>
  <c r="AI938" i="10"/>
  <c r="AI939" i="10"/>
  <c r="AI940" i="10"/>
  <c r="AI941" i="10"/>
  <c r="AI942" i="10"/>
  <c r="AI943" i="10"/>
  <c r="AI944" i="10"/>
  <c r="AI945" i="10"/>
  <c r="AI946" i="10"/>
  <c r="AI947" i="10"/>
  <c r="AI948" i="10"/>
  <c r="AI949" i="10"/>
  <c r="AI950" i="10"/>
  <c r="AI951" i="10"/>
  <c r="AI952" i="10"/>
  <c r="AI953" i="10"/>
  <c r="AI954" i="10"/>
  <c r="AI955" i="10"/>
  <c r="AI956" i="10"/>
  <c r="AI957" i="10"/>
  <c r="AI958" i="10"/>
  <c r="AI959" i="10"/>
  <c r="AI960" i="10"/>
  <c r="AI961" i="10"/>
  <c r="AI962" i="10"/>
  <c r="AI963" i="10"/>
  <c r="AI964" i="10"/>
  <c r="AI965" i="10"/>
  <c r="AI966" i="10"/>
  <c r="AI967" i="10"/>
  <c r="AI968" i="10"/>
  <c r="AI969" i="10"/>
  <c r="AI970" i="10"/>
  <c r="AI971" i="10"/>
  <c r="AI972" i="10"/>
  <c r="AI973" i="10"/>
  <c r="AI974" i="10"/>
  <c r="AI975" i="10"/>
  <c r="AI976" i="10"/>
  <c r="AI977" i="10"/>
  <c r="AI978" i="10"/>
  <c r="AI979" i="10"/>
  <c r="AI980" i="10"/>
  <c r="AI981" i="10"/>
  <c r="AI982" i="10"/>
  <c r="AI983" i="10"/>
  <c r="AI984" i="10"/>
  <c r="AI985" i="10"/>
  <c r="AI986" i="10"/>
  <c r="AI987" i="10"/>
  <c r="AI988" i="10"/>
  <c r="AI989" i="10"/>
  <c r="AI990" i="10"/>
  <c r="AI991" i="10"/>
  <c r="AI992" i="10"/>
  <c r="AI993" i="10"/>
  <c r="AI994" i="10"/>
  <c r="AI995" i="10"/>
  <c r="AI996" i="10"/>
  <c r="AI997" i="10"/>
  <c r="AI998" i="10"/>
  <c r="AI999" i="10"/>
  <c r="AI1000" i="10"/>
  <c r="AI1001" i="10"/>
  <c r="AI1002" i="10"/>
  <c r="AI1003" i="10"/>
  <c r="AI1004" i="10"/>
  <c r="AI1005" i="10"/>
  <c r="AI1006" i="10"/>
  <c r="AI1007" i="10"/>
  <c r="AI1008" i="10"/>
  <c r="AI1009" i="10"/>
  <c r="AI1010" i="10"/>
  <c r="AI1011" i="10"/>
  <c r="AI1012" i="10"/>
  <c r="AI1013" i="10"/>
  <c r="AI1014" i="10"/>
  <c r="AI1015" i="10"/>
  <c r="AI1016" i="10"/>
  <c r="AI1017" i="10"/>
  <c r="AI1018" i="10"/>
  <c r="AI1019" i="10"/>
  <c r="AI1020" i="10"/>
  <c r="AI1021" i="10"/>
  <c r="AI1022" i="10"/>
  <c r="AI1023" i="10"/>
  <c r="AI1024" i="10"/>
  <c r="AI1025" i="10"/>
  <c r="AI1026" i="10"/>
  <c r="AI1027" i="10"/>
  <c r="AI1028" i="10"/>
  <c r="AI1029" i="10"/>
  <c r="AI1030" i="10"/>
  <c r="AI1031" i="10"/>
  <c r="AI1032" i="10"/>
  <c r="AI1033" i="10"/>
  <c r="AI1034" i="10"/>
  <c r="AI1035" i="10"/>
  <c r="AI1036" i="10"/>
  <c r="AI1037" i="10"/>
  <c r="AI1038" i="10"/>
  <c r="AI1039" i="10"/>
  <c r="AI1040" i="10"/>
  <c r="AI1041" i="10"/>
  <c r="AI1042" i="10"/>
  <c r="AI1043" i="10"/>
  <c r="AI1044" i="10"/>
  <c r="AI1045" i="10"/>
  <c r="AI1046" i="10"/>
  <c r="AI1047" i="10"/>
  <c r="AI1048" i="10"/>
  <c r="AI1049" i="10"/>
  <c r="AI1050" i="10"/>
  <c r="AI1051" i="10"/>
  <c r="AI1052" i="10"/>
  <c r="AI1053" i="10"/>
  <c r="AI1054" i="10"/>
  <c r="AI1055" i="10"/>
  <c r="AI1056" i="10"/>
  <c r="AI1057" i="10"/>
  <c r="AI1058" i="10"/>
  <c r="AI1059" i="10"/>
  <c r="AI1060" i="10"/>
  <c r="AI1061" i="10"/>
  <c r="AI1062" i="10"/>
  <c r="AI1063" i="10"/>
  <c r="AI1064" i="10"/>
  <c r="AI1065" i="10"/>
  <c r="AI1066" i="10"/>
  <c r="AI1067" i="10"/>
  <c r="AI1068" i="10"/>
  <c r="AI1069" i="10"/>
  <c r="AI1070" i="10"/>
  <c r="AI1071" i="10"/>
  <c r="AI1072" i="10"/>
  <c r="AI1073" i="10"/>
  <c r="AI1074" i="10"/>
  <c r="AI1075" i="10"/>
  <c r="AI1076" i="10"/>
  <c r="AI1077" i="10"/>
  <c r="AI1078" i="10"/>
  <c r="AI1079" i="10"/>
  <c r="AI1080" i="10"/>
  <c r="AI1081" i="10"/>
  <c r="AI1082" i="10"/>
  <c r="AI1083" i="10"/>
  <c r="AI1084" i="10"/>
  <c r="AI1085" i="10"/>
  <c r="AI1086" i="10"/>
  <c r="AI1087" i="10"/>
  <c r="AI1088" i="10"/>
  <c r="AI1089" i="10"/>
  <c r="AI1090" i="10"/>
  <c r="AI1091" i="10"/>
  <c r="AI1092" i="10"/>
  <c r="AI1093" i="10"/>
  <c r="AI1094" i="10"/>
  <c r="AI1095" i="10"/>
  <c r="AI1096" i="10"/>
  <c r="AI1097" i="10"/>
  <c r="AI1098" i="10"/>
  <c r="AI1099" i="10"/>
  <c r="AI1100" i="10"/>
  <c r="AI1101" i="10"/>
  <c r="AI1102" i="10"/>
  <c r="AI1103" i="10"/>
  <c r="AI1104" i="10"/>
  <c r="AI1105" i="10"/>
  <c r="AI1106" i="10"/>
  <c r="AI1107" i="10"/>
  <c r="AI1108" i="10"/>
  <c r="AI1109" i="10"/>
  <c r="AI1110" i="10"/>
  <c r="AI1111" i="10"/>
  <c r="AI1112" i="10"/>
  <c r="AI1113" i="10"/>
  <c r="AI1114" i="10"/>
  <c r="AI1115" i="10"/>
  <c r="AI1116" i="10"/>
  <c r="AI1117" i="10"/>
  <c r="AI1118" i="10"/>
  <c r="AI1119" i="10"/>
  <c r="AI1120" i="10"/>
  <c r="AI1121" i="10"/>
  <c r="AI1122" i="10"/>
  <c r="AI1123" i="10"/>
  <c r="AI1124" i="10"/>
  <c r="AI1125" i="10"/>
  <c r="AI1126" i="10"/>
  <c r="AI1127" i="10"/>
  <c r="AI1128" i="10"/>
  <c r="AI1129" i="10"/>
  <c r="AI1130" i="10"/>
  <c r="AI1131" i="10"/>
  <c r="AI1132" i="10"/>
  <c r="AI1133" i="10"/>
  <c r="AI1134" i="10"/>
  <c r="AI1135" i="10"/>
  <c r="AI1136" i="10"/>
  <c r="AI1137" i="10"/>
  <c r="AI1138" i="10"/>
  <c r="AI1139" i="10"/>
  <c r="AI1140" i="10"/>
  <c r="AI1141" i="10"/>
  <c r="AI1142" i="10"/>
  <c r="AI1143" i="10"/>
  <c r="AI1144" i="10"/>
  <c r="AI1145" i="10"/>
  <c r="AI1146" i="10"/>
  <c r="AI1147" i="10"/>
  <c r="AI1148" i="10"/>
  <c r="AI1149" i="10"/>
  <c r="AI1150" i="10"/>
  <c r="AI1151" i="10"/>
  <c r="AI1152" i="10"/>
  <c r="AI1153" i="10"/>
  <c r="AI1154" i="10"/>
  <c r="AI1155" i="10"/>
  <c r="AI1156" i="10"/>
  <c r="AI1157" i="10"/>
  <c r="AI1158" i="10"/>
  <c r="AI1159" i="10"/>
  <c r="AI1160" i="10"/>
  <c r="AI1161" i="10"/>
  <c r="AI1162" i="10"/>
  <c r="AI1163" i="10"/>
  <c r="AI1164" i="10"/>
  <c r="AI1165" i="10"/>
  <c r="AI1166" i="10"/>
  <c r="AI1167" i="10"/>
  <c r="AI1168" i="10"/>
  <c r="AI1169" i="10"/>
  <c r="AI1170" i="10"/>
  <c r="AI1171" i="10"/>
  <c r="AI1172" i="10"/>
  <c r="AI1173" i="10"/>
  <c r="AI1174" i="10"/>
  <c r="AI1175" i="10"/>
  <c r="AI1176" i="10"/>
  <c r="AI1177" i="10"/>
  <c r="AI1178" i="10"/>
  <c r="AI1179" i="10"/>
  <c r="AI1180" i="10"/>
  <c r="AI1181" i="10"/>
  <c r="AI1182" i="10"/>
  <c r="AI1183" i="10"/>
  <c r="AI1184" i="10"/>
  <c r="AI1185" i="10"/>
  <c r="AI1186" i="10"/>
  <c r="AI1187" i="10"/>
  <c r="AI1188" i="10"/>
  <c r="AI1189" i="10"/>
  <c r="AI1190" i="10"/>
  <c r="AI1191" i="10"/>
  <c r="AI1192" i="10"/>
  <c r="AI1193" i="10"/>
  <c r="AI1194" i="10"/>
  <c r="AI1195" i="10"/>
  <c r="AI1196" i="10"/>
  <c r="AI1197" i="10"/>
  <c r="AI1198" i="10"/>
  <c r="AI1199" i="10"/>
  <c r="AI1200" i="10"/>
  <c r="AI1201" i="10"/>
  <c r="AI1202" i="10"/>
  <c r="AI1203" i="10"/>
  <c r="AI1204" i="10"/>
  <c r="AH3" i="10"/>
  <c r="AH4" i="10"/>
  <c r="AH5" i="10"/>
  <c r="AH6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303" i="10"/>
  <c r="AH304" i="10"/>
  <c r="AH305" i="10"/>
  <c r="AH306" i="10"/>
  <c r="AH307" i="10"/>
  <c r="AH308" i="10"/>
  <c r="AH309" i="10"/>
  <c r="AH310" i="10"/>
  <c r="AH311" i="10"/>
  <c r="AH312" i="10"/>
  <c r="AH313" i="10"/>
  <c r="AH314" i="10"/>
  <c r="AH315" i="10"/>
  <c r="AH316" i="10"/>
  <c r="AH317" i="10"/>
  <c r="AH318" i="10"/>
  <c r="AH319" i="10"/>
  <c r="AH320" i="10"/>
  <c r="AH321" i="10"/>
  <c r="AH322" i="10"/>
  <c r="AH323" i="10"/>
  <c r="AH324" i="10"/>
  <c r="AH325" i="10"/>
  <c r="AH326" i="10"/>
  <c r="AH327" i="10"/>
  <c r="AH328" i="10"/>
  <c r="AH329" i="10"/>
  <c r="AH330" i="10"/>
  <c r="AH331" i="10"/>
  <c r="AH332" i="10"/>
  <c r="AH333" i="10"/>
  <c r="AH334" i="10"/>
  <c r="AH335" i="10"/>
  <c r="AH336" i="10"/>
  <c r="AH337" i="10"/>
  <c r="AH338" i="10"/>
  <c r="AH339" i="10"/>
  <c r="AH340" i="10"/>
  <c r="AH341" i="10"/>
  <c r="AH342" i="10"/>
  <c r="AH343" i="10"/>
  <c r="AH344" i="10"/>
  <c r="AH345" i="10"/>
  <c r="AH346" i="10"/>
  <c r="AH347" i="10"/>
  <c r="AH348" i="10"/>
  <c r="AH349" i="10"/>
  <c r="AH350" i="10"/>
  <c r="AH351" i="10"/>
  <c r="AH352" i="10"/>
  <c r="AH353" i="10"/>
  <c r="AH354" i="10"/>
  <c r="AH355" i="10"/>
  <c r="AH356" i="10"/>
  <c r="AH357" i="10"/>
  <c r="AH358" i="10"/>
  <c r="AH359" i="10"/>
  <c r="AH360" i="10"/>
  <c r="AH361" i="10"/>
  <c r="AH362" i="10"/>
  <c r="AH363" i="10"/>
  <c r="AH364" i="10"/>
  <c r="AH365" i="10"/>
  <c r="AH366" i="10"/>
  <c r="AH367" i="10"/>
  <c r="AH368" i="10"/>
  <c r="AH369" i="10"/>
  <c r="AH370" i="10"/>
  <c r="AH371" i="10"/>
  <c r="AH372" i="10"/>
  <c r="AH373" i="10"/>
  <c r="AH374" i="10"/>
  <c r="AH375" i="10"/>
  <c r="AH376" i="10"/>
  <c r="AH377" i="10"/>
  <c r="AH378" i="10"/>
  <c r="AH379" i="10"/>
  <c r="AH380" i="10"/>
  <c r="AH381" i="10"/>
  <c r="AH382" i="10"/>
  <c r="AH383" i="10"/>
  <c r="AH384" i="10"/>
  <c r="AH385" i="10"/>
  <c r="AH386" i="10"/>
  <c r="AH387" i="10"/>
  <c r="AH388" i="10"/>
  <c r="AH389" i="10"/>
  <c r="AH390" i="10"/>
  <c r="AH391" i="10"/>
  <c r="AH392" i="10"/>
  <c r="AH393" i="10"/>
  <c r="AH394" i="10"/>
  <c r="AH395" i="10"/>
  <c r="AH396" i="10"/>
  <c r="AH397" i="10"/>
  <c r="AH398" i="10"/>
  <c r="AH399" i="10"/>
  <c r="AH400" i="10"/>
  <c r="AH401" i="10"/>
  <c r="AH402" i="10"/>
  <c r="AH403" i="10"/>
  <c r="AH404" i="10"/>
  <c r="AH405" i="10"/>
  <c r="AH406" i="10"/>
  <c r="AH407" i="10"/>
  <c r="AH408" i="10"/>
  <c r="AH409" i="10"/>
  <c r="AH410" i="10"/>
  <c r="AH411" i="10"/>
  <c r="AH412" i="10"/>
  <c r="AH413" i="10"/>
  <c r="AH414" i="10"/>
  <c r="AH415" i="10"/>
  <c r="AH416" i="10"/>
  <c r="AH417" i="10"/>
  <c r="AH418" i="10"/>
  <c r="AH419" i="10"/>
  <c r="AH420" i="10"/>
  <c r="AH421" i="10"/>
  <c r="AH422" i="10"/>
  <c r="AH423" i="10"/>
  <c r="AH424" i="10"/>
  <c r="AH425" i="10"/>
  <c r="AH426" i="10"/>
  <c r="AH427" i="10"/>
  <c r="AH428" i="10"/>
  <c r="AH429" i="10"/>
  <c r="AH430" i="10"/>
  <c r="AH431" i="10"/>
  <c r="AH432" i="10"/>
  <c r="AH433" i="10"/>
  <c r="AH434" i="10"/>
  <c r="AH435" i="10"/>
  <c r="AH436" i="10"/>
  <c r="AH437" i="10"/>
  <c r="AH438" i="10"/>
  <c r="AH439" i="10"/>
  <c r="AH440" i="10"/>
  <c r="AH441" i="10"/>
  <c r="AH442" i="10"/>
  <c r="AH443" i="10"/>
  <c r="AH444" i="10"/>
  <c r="AH445" i="10"/>
  <c r="AH446" i="10"/>
  <c r="AH447" i="10"/>
  <c r="AH448" i="10"/>
  <c r="AH449" i="10"/>
  <c r="AH450" i="10"/>
  <c r="AH451" i="10"/>
  <c r="AH452" i="10"/>
  <c r="AH453" i="10"/>
  <c r="AH454" i="10"/>
  <c r="AH455" i="10"/>
  <c r="AH456" i="10"/>
  <c r="AH457" i="10"/>
  <c r="AH458" i="10"/>
  <c r="AH459" i="10"/>
  <c r="AH460" i="10"/>
  <c r="AH461" i="10"/>
  <c r="AH462" i="10"/>
  <c r="AH463" i="10"/>
  <c r="AH464" i="10"/>
  <c r="AH465" i="10"/>
  <c r="AH466" i="10"/>
  <c r="AH467" i="10"/>
  <c r="AH468" i="10"/>
  <c r="AH469" i="10"/>
  <c r="AH470" i="10"/>
  <c r="AH471" i="10"/>
  <c r="AH472" i="10"/>
  <c r="AH473" i="10"/>
  <c r="AH474" i="10"/>
  <c r="AH475" i="10"/>
  <c r="AH476" i="10"/>
  <c r="AH477" i="10"/>
  <c r="AH478" i="10"/>
  <c r="AH479" i="10"/>
  <c r="AH480" i="10"/>
  <c r="AH481" i="10"/>
  <c r="AH482" i="10"/>
  <c r="AH483" i="10"/>
  <c r="AH484" i="10"/>
  <c r="AH485" i="10"/>
  <c r="AH486" i="10"/>
  <c r="AH487" i="10"/>
  <c r="AH488" i="10"/>
  <c r="AH489" i="10"/>
  <c r="AH490" i="10"/>
  <c r="AH491" i="10"/>
  <c r="AH492" i="10"/>
  <c r="AH493" i="10"/>
  <c r="AH494" i="10"/>
  <c r="AH495" i="10"/>
  <c r="AH496" i="10"/>
  <c r="AH497" i="10"/>
  <c r="AH498" i="10"/>
  <c r="AH499" i="10"/>
  <c r="AH500" i="10"/>
  <c r="AH501" i="10"/>
  <c r="AH502" i="10"/>
  <c r="AH503" i="10"/>
  <c r="AH504" i="10"/>
  <c r="AH505" i="10"/>
  <c r="AH506" i="10"/>
  <c r="AH507" i="10"/>
  <c r="AH508" i="10"/>
  <c r="AH509" i="10"/>
  <c r="AH510" i="10"/>
  <c r="AH5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H587" i="10"/>
  <c r="AH588" i="10"/>
  <c r="AH589" i="10"/>
  <c r="AH590" i="10"/>
  <c r="AH591" i="10"/>
  <c r="AH592" i="10"/>
  <c r="AH593" i="10"/>
  <c r="AH594" i="10"/>
  <c r="AH595" i="10"/>
  <c r="AH596" i="10"/>
  <c r="AH597" i="10"/>
  <c r="AH598" i="10"/>
  <c r="AH599" i="10"/>
  <c r="AH600" i="10"/>
  <c r="AH601" i="10"/>
  <c r="AH602" i="10"/>
  <c r="AH603" i="10"/>
  <c r="AH604" i="10"/>
  <c r="AH605" i="10"/>
  <c r="AH606" i="10"/>
  <c r="AH607" i="10"/>
  <c r="AH608" i="10"/>
  <c r="AH609" i="10"/>
  <c r="AH610" i="10"/>
  <c r="AH611" i="10"/>
  <c r="AH612" i="10"/>
  <c r="AH613" i="10"/>
  <c r="AH614" i="10"/>
  <c r="AH615" i="10"/>
  <c r="AH616" i="10"/>
  <c r="AH617" i="10"/>
  <c r="AH618" i="10"/>
  <c r="AH619" i="10"/>
  <c r="AH620" i="10"/>
  <c r="AH621" i="10"/>
  <c r="AH622" i="10"/>
  <c r="AH623" i="10"/>
  <c r="AH624" i="10"/>
  <c r="AH625" i="10"/>
  <c r="AH626" i="10"/>
  <c r="AH627" i="10"/>
  <c r="AH628" i="10"/>
  <c r="AH629" i="10"/>
  <c r="AH630" i="10"/>
  <c r="AH631" i="10"/>
  <c r="AH632" i="10"/>
  <c r="AH633" i="10"/>
  <c r="AH634" i="10"/>
  <c r="AH635" i="10"/>
  <c r="AH636" i="10"/>
  <c r="AH637" i="10"/>
  <c r="AH638" i="10"/>
  <c r="AH639" i="10"/>
  <c r="AH640" i="10"/>
  <c r="AH641" i="10"/>
  <c r="AH642" i="10"/>
  <c r="AH643" i="10"/>
  <c r="AH644" i="10"/>
  <c r="AH645" i="10"/>
  <c r="AH646" i="10"/>
  <c r="AH647" i="10"/>
  <c r="AH648" i="10"/>
  <c r="AH649" i="10"/>
  <c r="AH650" i="10"/>
  <c r="AH651" i="10"/>
  <c r="AH652" i="10"/>
  <c r="AH653" i="10"/>
  <c r="AH654" i="10"/>
  <c r="AH655" i="10"/>
  <c r="AH656" i="10"/>
  <c r="AH657" i="10"/>
  <c r="AH658" i="10"/>
  <c r="AH659" i="10"/>
  <c r="AH660" i="10"/>
  <c r="AH661" i="10"/>
  <c r="AH662" i="10"/>
  <c r="AH663" i="10"/>
  <c r="AH664" i="10"/>
  <c r="AH665" i="10"/>
  <c r="AH666" i="10"/>
  <c r="AH667" i="10"/>
  <c r="AH668" i="10"/>
  <c r="AH669" i="10"/>
  <c r="AH670" i="10"/>
  <c r="AH671" i="10"/>
  <c r="AH672" i="10"/>
  <c r="AH673" i="10"/>
  <c r="AH674" i="10"/>
  <c r="AH675" i="10"/>
  <c r="AH676" i="10"/>
  <c r="AH677" i="10"/>
  <c r="AH678" i="10"/>
  <c r="AH679" i="10"/>
  <c r="AH680" i="10"/>
  <c r="AH681" i="10"/>
  <c r="AH682" i="10"/>
  <c r="AH683" i="10"/>
  <c r="AH684" i="10"/>
  <c r="AH685" i="10"/>
  <c r="AH686" i="10"/>
  <c r="AH687" i="10"/>
  <c r="AH688" i="10"/>
  <c r="AH689" i="10"/>
  <c r="AH690" i="10"/>
  <c r="AH691" i="10"/>
  <c r="AH692" i="10"/>
  <c r="AH693" i="10"/>
  <c r="AH694" i="10"/>
  <c r="AH695" i="10"/>
  <c r="AH696" i="10"/>
  <c r="AH697" i="10"/>
  <c r="AH698" i="10"/>
  <c r="AH699" i="10"/>
  <c r="AH700" i="10"/>
  <c r="AH701" i="10"/>
  <c r="AH702" i="10"/>
  <c r="AH703" i="10"/>
  <c r="AH704" i="10"/>
  <c r="AH705" i="10"/>
  <c r="AH706" i="10"/>
  <c r="AH707" i="10"/>
  <c r="AH708" i="10"/>
  <c r="AH709" i="10"/>
  <c r="AH710" i="10"/>
  <c r="AH711" i="10"/>
  <c r="AH712" i="10"/>
  <c r="AH713" i="10"/>
  <c r="AH714" i="10"/>
  <c r="AH715" i="10"/>
  <c r="AH716" i="10"/>
  <c r="AH717" i="10"/>
  <c r="AH718" i="10"/>
  <c r="AH719" i="10"/>
  <c r="AH720" i="10"/>
  <c r="AH721" i="10"/>
  <c r="AH722" i="10"/>
  <c r="AH723" i="10"/>
  <c r="AH724" i="10"/>
  <c r="AH725" i="10"/>
  <c r="AH726" i="10"/>
  <c r="AH727" i="10"/>
  <c r="AH728" i="10"/>
  <c r="AH729" i="10"/>
  <c r="AH730" i="10"/>
  <c r="AH731" i="10"/>
  <c r="AH732" i="10"/>
  <c r="AH733" i="10"/>
  <c r="AH734" i="10"/>
  <c r="AH735" i="10"/>
  <c r="AH736" i="10"/>
  <c r="AH737" i="10"/>
  <c r="AH738" i="10"/>
  <c r="AH739" i="10"/>
  <c r="AH740" i="10"/>
  <c r="AH741" i="10"/>
  <c r="AH742" i="10"/>
  <c r="AH743" i="10"/>
  <c r="AH744" i="10"/>
  <c r="AH745" i="10"/>
  <c r="AH746" i="10"/>
  <c r="AH747" i="10"/>
  <c r="AH748" i="10"/>
  <c r="AH749" i="10"/>
  <c r="AH750" i="10"/>
  <c r="AH751" i="10"/>
  <c r="AH752" i="10"/>
  <c r="AH753" i="10"/>
  <c r="AH754" i="10"/>
  <c r="AH755" i="10"/>
  <c r="AH756" i="10"/>
  <c r="AH757" i="10"/>
  <c r="AH758" i="10"/>
  <c r="AH759" i="10"/>
  <c r="AH760" i="10"/>
  <c r="AH761" i="10"/>
  <c r="AH762" i="10"/>
  <c r="AH763" i="10"/>
  <c r="AH764" i="10"/>
  <c r="AH765" i="10"/>
  <c r="AH766" i="10"/>
  <c r="AH767" i="10"/>
  <c r="AH768" i="10"/>
  <c r="AH769" i="10"/>
  <c r="AH770" i="10"/>
  <c r="AH771" i="10"/>
  <c r="AH772" i="10"/>
  <c r="AH773" i="10"/>
  <c r="AH774" i="10"/>
  <c r="AH775" i="10"/>
  <c r="AH776" i="10"/>
  <c r="AH777" i="10"/>
  <c r="AH778" i="10"/>
  <c r="AH779" i="10"/>
  <c r="AH780" i="10"/>
  <c r="AH781" i="10"/>
  <c r="AH782" i="10"/>
  <c r="AH783" i="10"/>
  <c r="AH784" i="10"/>
  <c r="AH785" i="10"/>
  <c r="AH786" i="10"/>
  <c r="AH787" i="10"/>
  <c r="AH788" i="10"/>
  <c r="AH789" i="10"/>
  <c r="AH790" i="10"/>
  <c r="AH791" i="10"/>
  <c r="AH792" i="10"/>
  <c r="AH793" i="10"/>
  <c r="AH794" i="10"/>
  <c r="AH795" i="10"/>
  <c r="AH796" i="10"/>
  <c r="AH797" i="10"/>
  <c r="AH798" i="10"/>
  <c r="AH799" i="10"/>
  <c r="AH800" i="10"/>
  <c r="AH801" i="10"/>
  <c r="AH802" i="10"/>
  <c r="AH803" i="10"/>
  <c r="AH804" i="10"/>
  <c r="AH805" i="10"/>
  <c r="AH806" i="10"/>
  <c r="AH807" i="10"/>
  <c r="AH808" i="10"/>
  <c r="AH809" i="10"/>
  <c r="AH810" i="10"/>
  <c r="AH811" i="10"/>
  <c r="AH812" i="10"/>
  <c r="AH813" i="10"/>
  <c r="AH814" i="10"/>
  <c r="AH815" i="10"/>
  <c r="AH816" i="10"/>
  <c r="AH817" i="10"/>
  <c r="AH818" i="10"/>
  <c r="AH819" i="10"/>
  <c r="AH820" i="10"/>
  <c r="AH821" i="10"/>
  <c r="AH822" i="10"/>
  <c r="AH823" i="10"/>
  <c r="AH824" i="10"/>
  <c r="AH825" i="10"/>
  <c r="AH826" i="10"/>
  <c r="AH827" i="10"/>
  <c r="AH828" i="10"/>
  <c r="AH829" i="10"/>
  <c r="AH830" i="10"/>
  <c r="AH831" i="10"/>
  <c r="AH832" i="10"/>
  <c r="AH833" i="10"/>
  <c r="AH834" i="10"/>
  <c r="AH835" i="10"/>
  <c r="AH836" i="10"/>
  <c r="AH837" i="10"/>
  <c r="AH838" i="10"/>
  <c r="AH839" i="10"/>
  <c r="AH840" i="10"/>
  <c r="AH841" i="10"/>
  <c r="AH842" i="10"/>
  <c r="AH843" i="10"/>
  <c r="AH844" i="10"/>
  <c r="AH845" i="10"/>
  <c r="AH846" i="10"/>
  <c r="AH847" i="10"/>
  <c r="AH848" i="10"/>
  <c r="AH849" i="10"/>
  <c r="AH850" i="10"/>
  <c r="AH851" i="10"/>
  <c r="AH852" i="10"/>
  <c r="AH853" i="10"/>
  <c r="AH854" i="10"/>
  <c r="AH855" i="10"/>
  <c r="AH856" i="10"/>
  <c r="AH857" i="10"/>
  <c r="AH858" i="10"/>
  <c r="AH859" i="10"/>
  <c r="AH860" i="10"/>
  <c r="AH861" i="10"/>
  <c r="AH862" i="10"/>
  <c r="AH863" i="10"/>
  <c r="AH864" i="10"/>
  <c r="AH865" i="10"/>
  <c r="AH866" i="10"/>
  <c r="AH867" i="10"/>
  <c r="AH868" i="10"/>
  <c r="AH869" i="10"/>
  <c r="AH870" i="10"/>
  <c r="AH871" i="10"/>
  <c r="AH872" i="10"/>
  <c r="AH873" i="10"/>
  <c r="AH874" i="10"/>
  <c r="AH875" i="10"/>
  <c r="AH876" i="10"/>
  <c r="AH877" i="10"/>
  <c r="AH878" i="10"/>
  <c r="AH879" i="10"/>
  <c r="AH880" i="10"/>
  <c r="AH881" i="10"/>
  <c r="AH882" i="10"/>
  <c r="AH883" i="10"/>
  <c r="AH884" i="10"/>
  <c r="AH885" i="10"/>
  <c r="AH886" i="10"/>
  <c r="AH887" i="10"/>
  <c r="AH888" i="10"/>
  <c r="AH889" i="10"/>
  <c r="AH890" i="10"/>
  <c r="AH891" i="10"/>
  <c r="AH892" i="10"/>
  <c r="AH893" i="10"/>
  <c r="AH894" i="10"/>
  <c r="AH895" i="10"/>
  <c r="AH896" i="10"/>
  <c r="AH897" i="10"/>
  <c r="AH898" i="10"/>
  <c r="AH899" i="10"/>
  <c r="AH900" i="10"/>
  <c r="AH901" i="10"/>
  <c r="AH902" i="10"/>
  <c r="AH903" i="10"/>
  <c r="AH904" i="10"/>
  <c r="AH905" i="10"/>
  <c r="AH906" i="10"/>
  <c r="AH907" i="10"/>
  <c r="AH908" i="10"/>
  <c r="AH909" i="10"/>
  <c r="AH910" i="10"/>
  <c r="AH911" i="10"/>
  <c r="AH912" i="10"/>
  <c r="AH913" i="10"/>
  <c r="AH914" i="10"/>
  <c r="AH915" i="10"/>
  <c r="AH916" i="10"/>
  <c r="AH917" i="10"/>
  <c r="AH918" i="10"/>
  <c r="AH919" i="10"/>
  <c r="AH920" i="10"/>
  <c r="AH921" i="10"/>
  <c r="AH922" i="10"/>
  <c r="AH923" i="10"/>
  <c r="AH924" i="10"/>
  <c r="AH925" i="10"/>
  <c r="AH926" i="10"/>
  <c r="AH927" i="10"/>
  <c r="AH928" i="10"/>
  <c r="AH929" i="10"/>
  <c r="AH930" i="10"/>
  <c r="AH931" i="10"/>
  <c r="AH932" i="10"/>
  <c r="AH933" i="10"/>
  <c r="AH934" i="10"/>
  <c r="AH935" i="10"/>
  <c r="AH936" i="10"/>
  <c r="AH937" i="10"/>
  <c r="AH938" i="10"/>
  <c r="AH939" i="10"/>
  <c r="AH940" i="10"/>
  <c r="AH941" i="10"/>
  <c r="AH942" i="10"/>
  <c r="AH943" i="10"/>
  <c r="AH944" i="10"/>
  <c r="AH945" i="10"/>
  <c r="AH946" i="10"/>
  <c r="AH947" i="10"/>
  <c r="AH948" i="10"/>
  <c r="AH949" i="10"/>
  <c r="AH950" i="10"/>
  <c r="AH951" i="10"/>
  <c r="AH952" i="10"/>
  <c r="AH953" i="10"/>
  <c r="AH954" i="10"/>
  <c r="AH955" i="10"/>
  <c r="AH956" i="10"/>
  <c r="AH957" i="10"/>
  <c r="AH958" i="10"/>
  <c r="AH959" i="10"/>
  <c r="AH960" i="10"/>
  <c r="AH961" i="10"/>
  <c r="AH962" i="10"/>
  <c r="AH963" i="10"/>
  <c r="AH964" i="10"/>
  <c r="AH965" i="10"/>
  <c r="AH966" i="10"/>
  <c r="AH967" i="10"/>
  <c r="AH968" i="10"/>
  <c r="AH969" i="10"/>
  <c r="AH970" i="10"/>
  <c r="AH971" i="10"/>
  <c r="AH972" i="10"/>
  <c r="AH973" i="10"/>
  <c r="AH974" i="10"/>
  <c r="AH975" i="10"/>
  <c r="AH976" i="10"/>
  <c r="AH977" i="10"/>
  <c r="AH978" i="10"/>
  <c r="AH979" i="10"/>
  <c r="AH980" i="10"/>
  <c r="AH981" i="10"/>
  <c r="AH982" i="10"/>
  <c r="AH983" i="10"/>
  <c r="AH984" i="10"/>
  <c r="AH985" i="10"/>
  <c r="AH986" i="10"/>
  <c r="AH987" i="10"/>
  <c r="AH988" i="10"/>
  <c r="AH989" i="10"/>
  <c r="AH990" i="10"/>
  <c r="AH991" i="10"/>
  <c r="AH992" i="10"/>
  <c r="AH993" i="10"/>
  <c r="AH994" i="10"/>
  <c r="AH995" i="10"/>
  <c r="AH996" i="10"/>
  <c r="AH997" i="10"/>
  <c r="AH998" i="10"/>
  <c r="AH999" i="10"/>
  <c r="AH1000" i="10"/>
  <c r="AH1001" i="10"/>
  <c r="AH1002" i="10"/>
  <c r="AH1003" i="10"/>
  <c r="AH1004" i="10"/>
  <c r="AH1005" i="10"/>
  <c r="AH1006" i="10"/>
  <c r="AH1007" i="10"/>
  <c r="AH1008" i="10"/>
  <c r="AH1009" i="10"/>
  <c r="AH1010" i="10"/>
  <c r="AH1011" i="10"/>
  <c r="AH1012" i="10"/>
  <c r="AH1013" i="10"/>
  <c r="AH1014" i="10"/>
  <c r="AH1015" i="10"/>
  <c r="AH1016" i="10"/>
  <c r="AH1017" i="10"/>
  <c r="AH1018" i="10"/>
  <c r="AH1019" i="10"/>
  <c r="AH1020" i="10"/>
  <c r="AH1021" i="10"/>
  <c r="AH1022" i="10"/>
  <c r="AH1023" i="10"/>
  <c r="AH1024" i="10"/>
  <c r="AH1025" i="10"/>
  <c r="AH1026" i="10"/>
  <c r="AH1027" i="10"/>
  <c r="AH1028" i="10"/>
  <c r="AH1029" i="10"/>
  <c r="AH1030" i="10"/>
  <c r="AH1031" i="10"/>
  <c r="AH1032" i="10"/>
  <c r="AH1033" i="10"/>
  <c r="AH1034" i="10"/>
  <c r="AH1035" i="10"/>
  <c r="AH1036" i="10"/>
  <c r="AH1037" i="10"/>
  <c r="AH1038" i="10"/>
  <c r="AH1039" i="10"/>
  <c r="AH1040" i="10"/>
  <c r="AH1041" i="10"/>
  <c r="AH1042" i="10"/>
  <c r="AH1043" i="10"/>
  <c r="AH1044" i="10"/>
  <c r="AH1045" i="10"/>
  <c r="AH1046" i="10"/>
  <c r="AH1047" i="10"/>
  <c r="AH1048" i="10"/>
  <c r="AH1049" i="10"/>
  <c r="AH1050" i="10"/>
  <c r="AH1051" i="10"/>
  <c r="AH1052" i="10"/>
  <c r="AH1053" i="10"/>
  <c r="AH1054" i="10"/>
  <c r="AH1055" i="10"/>
  <c r="AH1056" i="10"/>
  <c r="AH1057" i="10"/>
  <c r="AH1058" i="10"/>
  <c r="AH1059" i="10"/>
  <c r="AH1060" i="10"/>
  <c r="AH1061" i="10"/>
  <c r="AH1062" i="10"/>
  <c r="AH1063" i="10"/>
  <c r="AH1064" i="10"/>
  <c r="AH1065" i="10"/>
  <c r="AH1066" i="10"/>
  <c r="AH1067" i="10"/>
  <c r="AH1068" i="10"/>
  <c r="AH1069" i="10"/>
  <c r="AH1070" i="10"/>
  <c r="AH1071" i="10"/>
  <c r="AH1072" i="10"/>
  <c r="AH1073" i="10"/>
  <c r="AH1074" i="10"/>
  <c r="AH1075" i="10"/>
  <c r="AH1076" i="10"/>
  <c r="AH1077" i="10"/>
  <c r="AH1078" i="10"/>
  <c r="AH1079" i="10"/>
  <c r="AH1080" i="10"/>
  <c r="AH1081" i="10"/>
  <c r="AH1082" i="10"/>
  <c r="AH1083" i="10"/>
  <c r="AH1084" i="10"/>
  <c r="AH1085" i="10"/>
  <c r="AH1086" i="10"/>
  <c r="AH1087" i="10"/>
  <c r="AH1088" i="10"/>
  <c r="AH1089" i="10"/>
  <c r="AH1090" i="10"/>
  <c r="AH1091" i="10"/>
  <c r="AH1092" i="10"/>
  <c r="AH1093" i="10"/>
  <c r="AH1094" i="10"/>
  <c r="AH1095" i="10"/>
  <c r="AH1096" i="10"/>
  <c r="AH1097" i="10"/>
  <c r="AH1098" i="10"/>
  <c r="AH1099" i="10"/>
  <c r="AH1100" i="10"/>
  <c r="AH1101" i="10"/>
  <c r="AH1102" i="10"/>
  <c r="AH1103" i="10"/>
  <c r="AH1104" i="10"/>
  <c r="AH1105" i="10"/>
  <c r="AH1106" i="10"/>
  <c r="AH1107" i="10"/>
  <c r="AH1108" i="10"/>
  <c r="AH1109" i="10"/>
  <c r="AH1110" i="10"/>
  <c r="AH1111" i="10"/>
  <c r="AH1112" i="10"/>
  <c r="AH1113" i="10"/>
  <c r="AH1114" i="10"/>
  <c r="AH1115" i="10"/>
  <c r="AH1116" i="10"/>
  <c r="AH1117" i="10"/>
  <c r="AH1118" i="10"/>
  <c r="AH1119" i="10"/>
  <c r="AH1120" i="10"/>
  <c r="AH1121" i="10"/>
  <c r="AH1122" i="10"/>
  <c r="AH1123" i="10"/>
  <c r="AH1124" i="10"/>
  <c r="AH1125" i="10"/>
  <c r="AH1126" i="10"/>
  <c r="AH1127" i="10"/>
  <c r="AH1128" i="10"/>
  <c r="AH1129" i="10"/>
  <c r="AH1130" i="10"/>
  <c r="AH1131" i="10"/>
  <c r="AH1132" i="10"/>
  <c r="AH1133" i="10"/>
  <c r="AH1134" i="10"/>
  <c r="AH1135" i="10"/>
  <c r="AH1136" i="10"/>
  <c r="AH1137" i="10"/>
  <c r="AH1138" i="10"/>
  <c r="AH1139" i="10"/>
  <c r="AH1140" i="10"/>
  <c r="AH1141" i="10"/>
  <c r="AH1142" i="10"/>
  <c r="AH1143" i="10"/>
  <c r="AH1144" i="10"/>
  <c r="AH1145" i="10"/>
  <c r="AH1146" i="10"/>
  <c r="AH1147" i="10"/>
  <c r="AH1148" i="10"/>
  <c r="AH1149" i="10"/>
  <c r="AH1150" i="10"/>
  <c r="AH1151" i="10"/>
  <c r="AH1152" i="10"/>
  <c r="AH1153" i="10"/>
  <c r="AH1154" i="10"/>
  <c r="AH1155" i="10"/>
  <c r="AH1156" i="10"/>
  <c r="AH1157" i="10"/>
  <c r="AH1158" i="10"/>
  <c r="AH1159" i="10"/>
  <c r="AH1160" i="10"/>
  <c r="AH1161" i="10"/>
  <c r="AH1162" i="10"/>
  <c r="AH1163" i="10"/>
  <c r="AH1164" i="10"/>
  <c r="AH1165" i="10"/>
  <c r="AH1166" i="10"/>
  <c r="AH1167" i="10"/>
  <c r="AH1168" i="10"/>
  <c r="AH1169" i="10"/>
  <c r="AH1170" i="10"/>
  <c r="AH1171" i="10"/>
  <c r="AH1172" i="10"/>
  <c r="AH1173" i="10"/>
  <c r="AH1174" i="10"/>
  <c r="AH1175" i="10"/>
  <c r="AH1176" i="10"/>
  <c r="AH1177" i="10"/>
  <c r="AH1178" i="10"/>
  <c r="AH1179" i="10"/>
  <c r="AH1180" i="10"/>
  <c r="AH1181" i="10"/>
  <c r="AH1182" i="10"/>
  <c r="AH1183" i="10"/>
  <c r="AH1184" i="10"/>
  <c r="AH1185" i="10"/>
  <c r="AH1186" i="10"/>
  <c r="AH1187" i="10"/>
  <c r="AH1188" i="10"/>
  <c r="AH1189" i="10"/>
  <c r="AH1190" i="10"/>
  <c r="AH1191" i="10"/>
  <c r="AH1192" i="10"/>
  <c r="AH1193" i="10"/>
  <c r="AH1194" i="10"/>
  <c r="AH1195" i="10"/>
  <c r="AH1196" i="10"/>
  <c r="AH1197" i="10"/>
  <c r="AH1198" i="10"/>
  <c r="AH1199" i="10"/>
  <c r="AH1200" i="10"/>
  <c r="AH1201" i="10"/>
  <c r="AH1202" i="10"/>
  <c r="AH1203" i="10"/>
  <c r="AH1204" i="10"/>
  <c r="AG3" i="10"/>
  <c r="AG4" i="10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AG619" i="10"/>
  <c r="AG620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AG649" i="10"/>
  <c r="AG650" i="10"/>
  <c r="AG651" i="10"/>
  <c r="AG652" i="10"/>
  <c r="AG653" i="10"/>
  <c r="AG654" i="10"/>
  <c r="AG655" i="10"/>
  <c r="AG656" i="10"/>
  <c r="AG657" i="10"/>
  <c r="AG658" i="10"/>
  <c r="AG659" i="10"/>
  <c r="AG660" i="10"/>
  <c r="AG661" i="10"/>
  <c r="AG662" i="10"/>
  <c r="AG663" i="10"/>
  <c r="AG664" i="10"/>
  <c r="AG665" i="10"/>
  <c r="AG666" i="10"/>
  <c r="AG667" i="10"/>
  <c r="AG668" i="10"/>
  <c r="AG669" i="10"/>
  <c r="AG670" i="10"/>
  <c r="AG671" i="10"/>
  <c r="AG672" i="10"/>
  <c r="AG673" i="10"/>
  <c r="AG674" i="10"/>
  <c r="AG675" i="10"/>
  <c r="AG676" i="10"/>
  <c r="AG677" i="10"/>
  <c r="AG678" i="10"/>
  <c r="AG679" i="10"/>
  <c r="AG680" i="10"/>
  <c r="AG681" i="10"/>
  <c r="AG682" i="10"/>
  <c r="AG683" i="10"/>
  <c r="AG684" i="10"/>
  <c r="AG685" i="10"/>
  <c r="AG686" i="10"/>
  <c r="AG687" i="10"/>
  <c r="AG688" i="10"/>
  <c r="AG689" i="10"/>
  <c r="AG690" i="10"/>
  <c r="AG691" i="10"/>
  <c r="AG692" i="10"/>
  <c r="AG693" i="10"/>
  <c r="AG694" i="10"/>
  <c r="AG695" i="10"/>
  <c r="AG696" i="10"/>
  <c r="AG697" i="10"/>
  <c r="AG698" i="10"/>
  <c r="AG699" i="10"/>
  <c r="AG700" i="10"/>
  <c r="AG701" i="10"/>
  <c r="AG702" i="10"/>
  <c r="AG703" i="10"/>
  <c r="AG704" i="10"/>
  <c r="AG705" i="10"/>
  <c r="AG706" i="10"/>
  <c r="AG707" i="10"/>
  <c r="AG708" i="10"/>
  <c r="AG709" i="10"/>
  <c r="AG710" i="10"/>
  <c r="AG711" i="10"/>
  <c r="AG712" i="10"/>
  <c r="AG713" i="10"/>
  <c r="AG714" i="10"/>
  <c r="AG715" i="10"/>
  <c r="AG716" i="10"/>
  <c r="AG717" i="10"/>
  <c r="AG718" i="10"/>
  <c r="AG719" i="10"/>
  <c r="AG720" i="10"/>
  <c r="AG721" i="10"/>
  <c r="AG722" i="10"/>
  <c r="AG723" i="10"/>
  <c r="AG724" i="10"/>
  <c r="AG725" i="10"/>
  <c r="AG726" i="10"/>
  <c r="AG727" i="10"/>
  <c r="AG728" i="10"/>
  <c r="AG729" i="10"/>
  <c r="AG730" i="10"/>
  <c r="AG731" i="10"/>
  <c r="AG732" i="10"/>
  <c r="AG733" i="10"/>
  <c r="AG734" i="10"/>
  <c r="AG735" i="10"/>
  <c r="AG736" i="10"/>
  <c r="AG737" i="10"/>
  <c r="AG738" i="10"/>
  <c r="AG739" i="10"/>
  <c r="AG740" i="10"/>
  <c r="AG741" i="10"/>
  <c r="AG742" i="10"/>
  <c r="AG743" i="10"/>
  <c r="AG744" i="10"/>
  <c r="AG745" i="10"/>
  <c r="AG746" i="10"/>
  <c r="AG747" i="10"/>
  <c r="AG748" i="10"/>
  <c r="AG749" i="10"/>
  <c r="AG750" i="10"/>
  <c r="AG751" i="10"/>
  <c r="AG752" i="10"/>
  <c r="AG753" i="10"/>
  <c r="AG754" i="10"/>
  <c r="AG755" i="10"/>
  <c r="AG756" i="10"/>
  <c r="AG757" i="10"/>
  <c r="AG758" i="10"/>
  <c r="AG759" i="10"/>
  <c r="AG760" i="10"/>
  <c r="AG761" i="10"/>
  <c r="AG762" i="10"/>
  <c r="AG763" i="10"/>
  <c r="AG764" i="10"/>
  <c r="AG765" i="10"/>
  <c r="AG766" i="10"/>
  <c r="AG767" i="10"/>
  <c r="AG768" i="10"/>
  <c r="AG769" i="10"/>
  <c r="AG770" i="10"/>
  <c r="AG771" i="10"/>
  <c r="AG772" i="10"/>
  <c r="AG773" i="10"/>
  <c r="AG774" i="10"/>
  <c r="AG775" i="10"/>
  <c r="AG776" i="10"/>
  <c r="AG777" i="10"/>
  <c r="AG778" i="10"/>
  <c r="AG779" i="10"/>
  <c r="AG780" i="10"/>
  <c r="AG781" i="10"/>
  <c r="AG782" i="10"/>
  <c r="AG783" i="10"/>
  <c r="AG784" i="10"/>
  <c r="AG785" i="10"/>
  <c r="AG786" i="10"/>
  <c r="AG787" i="10"/>
  <c r="AG788" i="10"/>
  <c r="AG789" i="10"/>
  <c r="AG790" i="10"/>
  <c r="AG791" i="10"/>
  <c r="AG792" i="10"/>
  <c r="AG793" i="10"/>
  <c r="AG794" i="10"/>
  <c r="AG795" i="10"/>
  <c r="AG796" i="10"/>
  <c r="AG797" i="10"/>
  <c r="AG798" i="10"/>
  <c r="AG799" i="10"/>
  <c r="AG800" i="10"/>
  <c r="AG801" i="10"/>
  <c r="AG802" i="10"/>
  <c r="AG803" i="10"/>
  <c r="AG804" i="10"/>
  <c r="AG805" i="10"/>
  <c r="AG806" i="10"/>
  <c r="AG807" i="10"/>
  <c r="AG808" i="10"/>
  <c r="AG809" i="10"/>
  <c r="AG810" i="10"/>
  <c r="AG811" i="10"/>
  <c r="AG812" i="10"/>
  <c r="AG813" i="10"/>
  <c r="AG814" i="10"/>
  <c r="AG815" i="10"/>
  <c r="AG816" i="10"/>
  <c r="AG817" i="10"/>
  <c r="AG818" i="10"/>
  <c r="AG819" i="10"/>
  <c r="AG820" i="10"/>
  <c r="AG821" i="10"/>
  <c r="AG822" i="10"/>
  <c r="AG823" i="10"/>
  <c r="AG824" i="10"/>
  <c r="AG825" i="10"/>
  <c r="AG826" i="10"/>
  <c r="AG827" i="10"/>
  <c r="AG828" i="10"/>
  <c r="AG829" i="10"/>
  <c r="AG830" i="10"/>
  <c r="AG831" i="10"/>
  <c r="AG832" i="10"/>
  <c r="AG833" i="10"/>
  <c r="AG834" i="10"/>
  <c r="AG835" i="10"/>
  <c r="AG836" i="10"/>
  <c r="AG837" i="10"/>
  <c r="AG838" i="10"/>
  <c r="AG839" i="10"/>
  <c r="AG840" i="10"/>
  <c r="AG841" i="10"/>
  <c r="AG842" i="10"/>
  <c r="AG843" i="10"/>
  <c r="AG844" i="10"/>
  <c r="AG845" i="10"/>
  <c r="AG846" i="10"/>
  <c r="AG847" i="10"/>
  <c r="AG848" i="10"/>
  <c r="AG849" i="10"/>
  <c r="AG850" i="10"/>
  <c r="AG851" i="10"/>
  <c r="AG852" i="10"/>
  <c r="AG853" i="10"/>
  <c r="AG854" i="10"/>
  <c r="AG855" i="10"/>
  <c r="AG856" i="10"/>
  <c r="AG857" i="10"/>
  <c r="AG858" i="10"/>
  <c r="AG859" i="10"/>
  <c r="AG860" i="10"/>
  <c r="AG861" i="10"/>
  <c r="AG862" i="10"/>
  <c r="AG863" i="10"/>
  <c r="AG864" i="10"/>
  <c r="AG865" i="10"/>
  <c r="AG866" i="10"/>
  <c r="AG867" i="10"/>
  <c r="AG868" i="10"/>
  <c r="AG869" i="10"/>
  <c r="AG870" i="10"/>
  <c r="AG871" i="10"/>
  <c r="AG872" i="10"/>
  <c r="AG873" i="10"/>
  <c r="AG874" i="10"/>
  <c r="AG875" i="10"/>
  <c r="AG876" i="10"/>
  <c r="AG877" i="10"/>
  <c r="AG878" i="10"/>
  <c r="AG879" i="10"/>
  <c r="AG880" i="10"/>
  <c r="AG881" i="10"/>
  <c r="AG882" i="10"/>
  <c r="AG883" i="10"/>
  <c r="AG884" i="10"/>
  <c r="AG885" i="10"/>
  <c r="AG886" i="10"/>
  <c r="AG887" i="10"/>
  <c r="AG888" i="10"/>
  <c r="AG889" i="10"/>
  <c r="AG890" i="10"/>
  <c r="AG891" i="10"/>
  <c r="AG892" i="10"/>
  <c r="AG893" i="10"/>
  <c r="AG894" i="10"/>
  <c r="AG895" i="10"/>
  <c r="AG896" i="10"/>
  <c r="AG897" i="10"/>
  <c r="AG898" i="10"/>
  <c r="AG899" i="10"/>
  <c r="AG900" i="10"/>
  <c r="AG901" i="10"/>
  <c r="AG902" i="10"/>
  <c r="AG903" i="10"/>
  <c r="AG904" i="10"/>
  <c r="AG905" i="10"/>
  <c r="AG906" i="10"/>
  <c r="AG907" i="10"/>
  <c r="AG908" i="10"/>
  <c r="AG909" i="10"/>
  <c r="AG910" i="10"/>
  <c r="AG911" i="10"/>
  <c r="AG912" i="10"/>
  <c r="AG913" i="10"/>
  <c r="AG914" i="10"/>
  <c r="AG915" i="10"/>
  <c r="AG916" i="10"/>
  <c r="AG917" i="10"/>
  <c r="AG918" i="10"/>
  <c r="AG919" i="10"/>
  <c r="AG920" i="10"/>
  <c r="AG921" i="10"/>
  <c r="AG922" i="10"/>
  <c r="AG923" i="10"/>
  <c r="AG924" i="10"/>
  <c r="AG925" i="10"/>
  <c r="AG926" i="10"/>
  <c r="AG927" i="10"/>
  <c r="AG928" i="10"/>
  <c r="AG929" i="10"/>
  <c r="AG930" i="10"/>
  <c r="AG931" i="10"/>
  <c r="AG932" i="10"/>
  <c r="AG933" i="10"/>
  <c r="AG934" i="10"/>
  <c r="AG935" i="10"/>
  <c r="AG936" i="10"/>
  <c r="AG937" i="10"/>
  <c r="AG938" i="10"/>
  <c r="AG939" i="10"/>
  <c r="AG940" i="10"/>
  <c r="AG941" i="10"/>
  <c r="AG942" i="10"/>
  <c r="AG943" i="10"/>
  <c r="AG944" i="10"/>
  <c r="AG945" i="10"/>
  <c r="AG946" i="10"/>
  <c r="AG947" i="10"/>
  <c r="AG948" i="10"/>
  <c r="AG949" i="10"/>
  <c r="AG950" i="10"/>
  <c r="AG951" i="10"/>
  <c r="AG952" i="10"/>
  <c r="AG953" i="10"/>
  <c r="AG954" i="10"/>
  <c r="AG955" i="10"/>
  <c r="AG956" i="10"/>
  <c r="AG957" i="10"/>
  <c r="AG958" i="10"/>
  <c r="AG959" i="10"/>
  <c r="AG960" i="10"/>
  <c r="AG961" i="10"/>
  <c r="AG962" i="10"/>
  <c r="AG963" i="10"/>
  <c r="AG964" i="10"/>
  <c r="AG965" i="10"/>
  <c r="AG966" i="10"/>
  <c r="AG967" i="10"/>
  <c r="AG968" i="10"/>
  <c r="AG969" i="10"/>
  <c r="AG970" i="10"/>
  <c r="AG971" i="10"/>
  <c r="AG972" i="10"/>
  <c r="AG973" i="10"/>
  <c r="AG974" i="10"/>
  <c r="AG975" i="10"/>
  <c r="AG976" i="10"/>
  <c r="AG977" i="10"/>
  <c r="AG978" i="10"/>
  <c r="AG979" i="10"/>
  <c r="AG980" i="10"/>
  <c r="AG981" i="10"/>
  <c r="AG982" i="10"/>
  <c r="AG983" i="10"/>
  <c r="AG984" i="10"/>
  <c r="AG985" i="10"/>
  <c r="AG986" i="10"/>
  <c r="AG987" i="10"/>
  <c r="AG988" i="10"/>
  <c r="AG989" i="10"/>
  <c r="AG990" i="10"/>
  <c r="AG991" i="10"/>
  <c r="AG992" i="10"/>
  <c r="AG993" i="10"/>
  <c r="AG994" i="10"/>
  <c r="AG995" i="10"/>
  <c r="AG996" i="10"/>
  <c r="AG997" i="10"/>
  <c r="AG998" i="10"/>
  <c r="AG999" i="10"/>
  <c r="AG1000" i="10"/>
  <c r="AG1001" i="10"/>
  <c r="AG1002" i="10"/>
  <c r="AG1003" i="10"/>
  <c r="AG1004" i="10"/>
  <c r="AG1005" i="10"/>
  <c r="AG1006" i="10"/>
  <c r="AG1007" i="10"/>
  <c r="AG1008" i="10"/>
  <c r="AG1009" i="10"/>
  <c r="AG1010" i="10"/>
  <c r="AG1011" i="10"/>
  <c r="AG1012" i="10"/>
  <c r="AG1013" i="10"/>
  <c r="AG1014" i="10"/>
  <c r="AG1015" i="10"/>
  <c r="AG1016" i="10"/>
  <c r="AG1017" i="10"/>
  <c r="AG1018" i="10"/>
  <c r="AG1019" i="10"/>
  <c r="AG1020" i="10"/>
  <c r="AG1021" i="10"/>
  <c r="AG1022" i="10"/>
  <c r="AG1023" i="10"/>
  <c r="AG1024" i="10"/>
  <c r="AG1025" i="10"/>
  <c r="AG1026" i="10"/>
  <c r="AG1027" i="10"/>
  <c r="AG1028" i="10"/>
  <c r="AG1029" i="10"/>
  <c r="AG1030" i="10"/>
  <c r="AG1031" i="10"/>
  <c r="AG1032" i="10"/>
  <c r="AG1033" i="10"/>
  <c r="AG1034" i="10"/>
  <c r="AG1035" i="10"/>
  <c r="AG1036" i="10"/>
  <c r="AG1037" i="10"/>
  <c r="AG1038" i="10"/>
  <c r="AG1039" i="10"/>
  <c r="AG1040" i="10"/>
  <c r="AG1041" i="10"/>
  <c r="AG1042" i="10"/>
  <c r="AG1043" i="10"/>
  <c r="AG1044" i="10"/>
  <c r="AG1045" i="10"/>
  <c r="AG1046" i="10"/>
  <c r="AG1047" i="10"/>
  <c r="AG1048" i="10"/>
  <c r="AG1049" i="10"/>
  <c r="AG1050" i="10"/>
  <c r="AG1051" i="10"/>
  <c r="AG1052" i="10"/>
  <c r="AG1053" i="10"/>
  <c r="AG1054" i="10"/>
  <c r="AG1055" i="10"/>
  <c r="AG1056" i="10"/>
  <c r="AG1057" i="10"/>
  <c r="AG1058" i="10"/>
  <c r="AG1059" i="10"/>
  <c r="AG1060" i="10"/>
  <c r="AG1061" i="10"/>
  <c r="AG1062" i="10"/>
  <c r="AG1063" i="10"/>
  <c r="AG1064" i="10"/>
  <c r="AG1065" i="10"/>
  <c r="AG1066" i="10"/>
  <c r="AG1067" i="10"/>
  <c r="AG1068" i="10"/>
  <c r="AG1069" i="10"/>
  <c r="AG1070" i="10"/>
  <c r="AG1071" i="10"/>
  <c r="AG1072" i="10"/>
  <c r="AG1073" i="10"/>
  <c r="AG1074" i="10"/>
  <c r="AG1075" i="10"/>
  <c r="AG1076" i="10"/>
  <c r="AG1077" i="10"/>
  <c r="AG1078" i="10"/>
  <c r="AG1079" i="10"/>
  <c r="AG1080" i="10"/>
  <c r="AG1081" i="10"/>
  <c r="AG1082" i="10"/>
  <c r="AG1083" i="10"/>
  <c r="AG1084" i="10"/>
  <c r="AG1085" i="10"/>
  <c r="AG1086" i="10"/>
  <c r="AG1087" i="10"/>
  <c r="AG1088" i="10"/>
  <c r="AG1089" i="10"/>
  <c r="AG1090" i="10"/>
  <c r="AG1091" i="10"/>
  <c r="AG1092" i="10"/>
  <c r="AG1093" i="10"/>
  <c r="AG1094" i="10"/>
  <c r="AG1095" i="10"/>
  <c r="AG1096" i="10"/>
  <c r="AG1097" i="10"/>
  <c r="AG1098" i="10"/>
  <c r="AG1099" i="10"/>
  <c r="AG1100" i="10"/>
  <c r="AG1101" i="10"/>
  <c r="AG1102" i="10"/>
  <c r="AG1103" i="10"/>
  <c r="AG1104" i="10"/>
  <c r="AG1105" i="10"/>
  <c r="AG1106" i="10"/>
  <c r="AG1107" i="10"/>
  <c r="AG1108" i="10"/>
  <c r="AG1109" i="10"/>
  <c r="AG1110" i="10"/>
  <c r="AG1111" i="10"/>
  <c r="AG1112" i="10"/>
  <c r="AG1113" i="10"/>
  <c r="AG1114" i="10"/>
  <c r="AG1115" i="10"/>
  <c r="AG1116" i="10"/>
  <c r="AG1117" i="10"/>
  <c r="AG1118" i="10"/>
  <c r="AG1119" i="10"/>
  <c r="AG1120" i="10"/>
  <c r="AG1121" i="10"/>
  <c r="AG1122" i="10"/>
  <c r="AG1123" i="10"/>
  <c r="AG1124" i="10"/>
  <c r="AG1125" i="10"/>
  <c r="AG1126" i="10"/>
  <c r="AG1127" i="10"/>
  <c r="AG1128" i="10"/>
  <c r="AG1129" i="10"/>
  <c r="AG1130" i="10"/>
  <c r="AG1131" i="10"/>
  <c r="AG1132" i="10"/>
  <c r="AG1133" i="10"/>
  <c r="AG1134" i="10"/>
  <c r="AG1135" i="10"/>
  <c r="AG1136" i="10"/>
  <c r="AG1137" i="10"/>
  <c r="AG1138" i="10"/>
  <c r="AG1139" i="10"/>
  <c r="AG1140" i="10"/>
  <c r="AG1141" i="10"/>
  <c r="AG1142" i="10"/>
  <c r="AG1143" i="10"/>
  <c r="AG1144" i="10"/>
  <c r="AG1145" i="10"/>
  <c r="AG1146" i="10"/>
  <c r="AG1147" i="10"/>
  <c r="AG1148" i="10"/>
  <c r="AG1149" i="10"/>
  <c r="AG1150" i="10"/>
  <c r="AG1151" i="10"/>
  <c r="AG1152" i="10"/>
  <c r="AG1153" i="10"/>
  <c r="AG1154" i="10"/>
  <c r="AG1155" i="10"/>
  <c r="AG1156" i="10"/>
  <c r="AG1157" i="10"/>
  <c r="AG1158" i="10"/>
  <c r="AG1159" i="10"/>
  <c r="AG1160" i="10"/>
  <c r="AG1161" i="10"/>
  <c r="AG1162" i="10"/>
  <c r="AG1163" i="10"/>
  <c r="AG1164" i="10"/>
  <c r="AG1165" i="10"/>
  <c r="AG1166" i="10"/>
  <c r="AG1167" i="10"/>
  <c r="AG1168" i="10"/>
  <c r="AG1169" i="10"/>
  <c r="AG1170" i="10"/>
  <c r="AG1171" i="10"/>
  <c r="AG1172" i="10"/>
  <c r="AG1173" i="10"/>
  <c r="AG1174" i="10"/>
  <c r="AG1175" i="10"/>
  <c r="AG1176" i="10"/>
  <c r="AG1177" i="10"/>
  <c r="AG1178" i="10"/>
  <c r="AG1179" i="10"/>
  <c r="AG1180" i="10"/>
  <c r="AG1181" i="10"/>
  <c r="AG1182" i="10"/>
  <c r="AG1183" i="10"/>
  <c r="AG1184" i="10"/>
  <c r="AG1185" i="10"/>
  <c r="AG1186" i="10"/>
  <c r="AG1187" i="10"/>
  <c r="AG1188" i="10"/>
  <c r="AG1189" i="10"/>
  <c r="AG1190" i="10"/>
  <c r="AG1191" i="10"/>
  <c r="AG1192" i="10"/>
  <c r="AG1193" i="10"/>
  <c r="AG1194" i="10"/>
  <c r="AG1195" i="10"/>
  <c r="AG1196" i="10"/>
  <c r="AG1197" i="10"/>
  <c r="AG1198" i="10"/>
  <c r="AG1199" i="10"/>
  <c r="AG1200" i="10"/>
  <c r="AG1201" i="10"/>
  <c r="AG1202" i="10"/>
  <c r="AG1203" i="10"/>
  <c r="AG1204" i="10"/>
  <c r="AF3" i="10"/>
  <c r="AF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F1012" i="10"/>
  <c r="AF1013" i="10"/>
  <c r="AF1014" i="10"/>
  <c r="AF1015" i="10"/>
  <c r="AF1016" i="10"/>
  <c r="AF1017" i="10"/>
  <c r="AF1018" i="10"/>
  <c r="AF1019" i="10"/>
  <c r="AF1020" i="10"/>
  <c r="AF1021" i="10"/>
  <c r="AF1022" i="10"/>
  <c r="AF1023" i="10"/>
  <c r="AF1024" i="10"/>
  <c r="AF1025" i="10"/>
  <c r="AF1026" i="10"/>
  <c r="AF1027" i="10"/>
  <c r="AF1028" i="10"/>
  <c r="AF1029" i="10"/>
  <c r="AF1030" i="10"/>
  <c r="AF1031" i="10"/>
  <c r="AF1032" i="10"/>
  <c r="AF1033" i="10"/>
  <c r="AF1034" i="10"/>
  <c r="AF1035" i="10"/>
  <c r="AF1036" i="10"/>
  <c r="AF1037" i="10"/>
  <c r="AF1038" i="10"/>
  <c r="AF1039" i="10"/>
  <c r="AF1040" i="10"/>
  <c r="AF1041" i="10"/>
  <c r="AF1042" i="10"/>
  <c r="AF1043" i="10"/>
  <c r="AF1044" i="10"/>
  <c r="AF1045" i="10"/>
  <c r="AF1046" i="10"/>
  <c r="AF1047" i="10"/>
  <c r="AF1048" i="10"/>
  <c r="AF1049" i="10"/>
  <c r="AF1050" i="10"/>
  <c r="AF1051" i="10"/>
  <c r="AF1052" i="10"/>
  <c r="AF1053" i="10"/>
  <c r="AF1054" i="10"/>
  <c r="AF1055" i="10"/>
  <c r="AF1056" i="10"/>
  <c r="AF1057" i="10"/>
  <c r="AF1058" i="10"/>
  <c r="AF1059" i="10"/>
  <c r="AF1060" i="10"/>
  <c r="AF1061" i="10"/>
  <c r="AF1062" i="10"/>
  <c r="AF1063" i="10"/>
  <c r="AF1064" i="10"/>
  <c r="AF1065" i="10"/>
  <c r="AF1066" i="10"/>
  <c r="AF1067" i="10"/>
  <c r="AF1068" i="10"/>
  <c r="AF1069" i="10"/>
  <c r="AF1070" i="10"/>
  <c r="AF1071" i="10"/>
  <c r="AF1072" i="10"/>
  <c r="AF1073" i="10"/>
  <c r="AF1074" i="10"/>
  <c r="AF1075" i="10"/>
  <c r="AF1076" i="10"/>
  <c r="AF1077" i="10"/>
  <c r="AF1078" i="10"/>
  <c r="AF1079" i="10"/>
  <c r="AF1080" i="10"/>
  <c r="AF1081" i="10"/>
  <c r="AF1082" i="10"/>
  <c r="AF1083" i="10"/>
  <c r="AF1084" i="10"/>
  <c r="AF1085" i="10"/>
  <c r="AF1086" i="10"/>
  <c r="AF1087" i="10"/>
  <c r="AF1088" i="10"/>
  <c r="AF1089" i="10"/>
  <c r="AF1090" i="10"/>
  <c r="AF1091" i="10"/>
  <c r="AF1092" i="10"/>
  <c r="AF1093" i="10"/>
  <c r="AF1094" i="10"/>
  <c r="AF1095" i="10"/>
  <c r="AF1096" i="10"/>
  <c r="AF1097" i="10"/>
  <c r="AF1098" i="10"/>
  <c r="AF1099" i="10"/>
  <c r="AF1100" i="10"/>
  <c r="AF1101" i="10"/>
  <c r="AF1102" i="10"/>
  <c r="AF1103" i="10"/>
  <c r="AF1104" i="10"/>
  <c r="AF1105" i="10"/>
  <c r="AF1106" i="10"/>
  <c r="AF1107" i="10"/>
  <c r="AF1108" i="10"/>
  <c r="AF1109" i="10"/>
  <c r="AF1110" i="10"/>
  <c r="AF1111" i="10"/>
  <c r="AF1112" i="10"/>
  <c r="AF1113" i="10"/>
  <c r="AF1114" i="10"/>
  <c r="AF1115" i="10"/>
  <c r="AF1116" i="10"/>
  <c r="AF1117" i="10"/>
  <c r="AF1118" i="10"/>
  <c r="AF1119" i="10"/>
  <c r="AF1120" i="10"/>
  <c r="AF1121" i="10"/>
  <c r="AF1122" i="10"/>
  <c r="AF1123" i="10"/>
  <c r="AF1124" i="10"/>
  <c r="AF1125" i="10"/>
  <c r="AF1126" i="10"/>
  <c r="AF1127" i="10"/>
  <c r="AF1128" i="10"/>
  <c r="AF1129" i="10"/>
  <c r="AF1130" i="10"/>
  <c r="AF1131" i="10"/>
  <c r="AF1132" i="10"/>
  <c r="AF1133" i="10"/>
  <c r="AF1134" i="10"/>
  <c r="AF1135" i="10"/>
  <c r="AF1136" i="10"/>
  <c r="AF1137" i="10"/>
  <c r="AF1138" i="10"/>
  <c r="AF1139" i="10"/>
  <c r="AF1140" i="10"/>
  <c r="AF1141" i="10"/>
  <c r="AF1142" i="10"/>
  <c r="AF1143" i="10"/>
  <c r="AF1144" i="10"/>
  <c r="AF1145" i="10"/>
  <c r="AF1146" i="10"/>
  <c r="AF1147" i="10"/>
  <c r="AF1148" i="10"/>
  <c r="AF1149" i="10"/>
  <c r="AF1150" i="10"/>
  <c r="AF1151" i="10"/>
  <c r="AF1152" i="10"/>
  <c r="AF1153" i="10"/>
  <c r="AF1154" i="10"/>
  <c r="AF1155" i="10"/>
  <c r="AF1156" i="10"/>
  <c r="AF1157" i="10"/>
  <c r="AF1158" i="10"/>
  <c r="AF1159" i="10"/>
  <c r="AF1160" i="10"/>
  <c r="AF1161" i="10"/>
  <c r="AF1162" i="10"/>
  <c r="AF1163" i="10"/>
  <c r="AF1164" i="10"/>
  <c r="AF1165" i="10"/>
  <c r="AF1166" i="10"/>
  <c r="AF1167" i="10"/>
  <c r="AF1168" i="10"/>
  <c r="AF1169" i="10"/>
  <c r="AF1170" i="10"/>
  <c r="AF1171" i="10"/>
  <c r="AF1172" i="10"/>
  <c r="AF1173" i="10"/>
  <c r="AF1174" i="10"/>
  <c r="AF1175" i="10"/>
  <c r="AF1176" i="10"/>
  <c r="AF1177" i="10"/>
  <c r="AF1178" i="10"/>
  <c r="AF1179" i="10"/>
  <c r="AF1180" i="10"/>
  <c r="AF1181" i="10"/>
  <c r="AF1182" i="10"/>
  <c r="AF1183" i="10"/>
  <c r="AF1184" i="10"/>
  <c r="AF1185" i="10"/>
  <c r="AF1186" i="10"/>
  <c r="AF1187" i="10"/>
  <c r="AF1188" i="10"/>
  <c r="AF1189" i="10"/>
  <c r="AF1190" i="10"/>
  <c r="AF1191" i="10"/>
  <c r="AF1192" i="10"/>
  <c r="AF1193" i="10"/>
  <c r="AF1194" i="10"/>
  <c r="AF1195" i="10"/>
  <c r="AF1196" i="10"/>
  <c r="AF1197" i="10"/>
  <c r="AF1198" i="10"/>
  <c r="AF1199" i="10"/>
  <c r="AF1200" i="10"/>
  <c r="AF1201" i="10"/>
  <c r="AF1202" i="10"/>
  <c r="AF1203" i="10"/>
  <c r="AF1204" i="10"/>
  <c r="AF2" i="10"/>
  <c r="AJ2" i="10"/>
  <c r="X1205" i="10" l="1"/>
  <c r="Y1205" i="10"/>
  <c r="AC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AC283" i="10"/>
  <c r="AC284" i="10"/>
  <c r="AC285" i="10"/>
  <c r="AC286" i="10"/>
  <c r="AC287" i="10"/>
  <c r="AC288" i="10"/>
  <c r="AC289" i="10"/>
  <c r="AC290" i="10"/>
  <c r="AC291" i="10"/>
  <c r="AC292" i="10"/>
  <c r="AC293" i="10"/>
  <c r="AC294" i="10"/>
  <c r="AC295" i="10"/>
  <c r="AC296" i="10"/>
  <c r="AC297" i="10"/>
  <c r="AC298" i="10"/>
  <c r="AC299" i="10"/>
  <c r="AC300" i="10"/>
  <c r="AC301" i="10"/>
  <c r="AC302" i="10"/>
  <c r="AC303" i="10"/>
  <c r="AC304" i="10"/>
  <c r="AC305" i="10"/>
  <c r="AC306" i="10"/>
  <c r="AC307" i="10"/>
  <c r="AC308" i="10"/>
  <c r="AC309" i="10"/>
  <c r="AC310" i="10"/>
  <c r="AC311" i="10"/>
  <c r="AC312" i="10"/>
  <c r="AC313" i="10"/>
  <c r="AC314" i="10"/>
  <c r="AC315" i="10"/>
  <c r="AC316" i="10"/>
  <c r="AC317" i="10"/>
  <c r="AC318" i="10"/>
  <c r="AC319" i="10"/>
  <c r="AC320" i="10"/>
  <c r="AC321" i="10"/>
  <c r="AC322" i="10"/>
  <c r="AC323" i="10"/>
  <c r="AC324" i="10"/>
  <c r="AC325" i="10"/>
  <c r="AC326" i="10"/>
  <c r="AC327" i="10"/>
  <c r="AC328" i="10"/>
  <c r="AC329" i="10"/>
  <c r="AC330" i="10"/>
  <c r="AC331" i="10"/>
  <c r="AC332" i="10"/>
  <c r="AC333" i="10"/>
  <c r="AC334" i="10"/>
  <c r="AC335" i="10"/>
  <c r="AC336" i="10"/>
  <c r="AC337" i="10"/>
  <c r="AC338" i="10"/>
  <c r="AC339" i="10"/>
  <c r="AC340" i="10"/>
  <c r="AC341" i="10"/>
  <c r="AC342" i="10"/>
  <c r="AC343" i="10"/>
  <c r="AC344" i="10"/>
  <c r="AC345" i="10"/>
  <c r="AC346" i="10"/>
  <c r="AC347" i="10"/>
  <c r="AC348" i="10"/>
  <c r="AC349" i="10"/>
  <c r="AC350" i="10"/>
  <c r="AC351" i="10"/>
  <c r="AC352" i="10"/>
  <c r="AC353" i="10"/>
  <c r="AC354" i="10"/>
  <c r="AC355" i="10"/>
  <c r="AC356" i="10"/>
  <c r="AC357" i="10"/>
  <c r="AC358" i="10"/>
  <c r="AC359" i="10"/>
  <c r="AC360" i="10"/>
  <c r="AC361" i="10"/>
  <c r="AC362" i="10"/>
  <c r="AC363" i="10"/>
  <c r="AC364" i="10"/>
  <c r="AC365" i="10"/>
  <c r="AC366" i="10"/>
  <c r="AC367" i="10"/>
  <c r="AC368" i="10"/>
  <c r="AC369" i="10"/>
  <c r="AC370" i="10"/>
  <c r="AC371" i="10"/>
  <c r="AC372" i="10"/>
  <c r="AC373" i="10"/>
  <c r="AC374" i="10"/>
  <c r="AC375" i="10"/>
  <c r="AC376" i="10"/>
  <c r="AC377" i="10"/>
  <c r="AC378" i="10"/>
  <c r="AC379" i="10"/>
  <c r="AC380" i="10"/>
  <c r="AC381" i="10"/>
  <c r="AC382" i="10"/>
  <c r="AC383" i="10"/>
  <c r="AC384" i="10"/>
  <c r="AC385" i="10"/>
  <c r="AC386" i="10"/>
  <c r="AC387" i="10"/>
  <c r="AC388" i="10"/>
  <c r="AC389" i="10"/>
  <c r="AC390" i="10"/>
  <c r="AC391" i="10"/>
  <c r="AC392" i="10"/>
  <c r="AC393" i="10"/>
  <c r="AC394" i="10"/>
  <c r="AC395" i="10"/>
  <c r="AC396" i="10"/>
  <c r="AC397" i="10"/>
  <c r="AC398" i="10"/>
  <c r="AC399" i="10"/>
  <c r="AC400" i="10"/>
  <c r="AC401" i="10"/>
  <c r="AC402" i="10"/>
  <c r="AC403" i="10"/>
  <c r="AC404" i="10"/>
  <c r="AC405" i="10"/>
  <c r="AC406" i="10"/>
  <c r="AC407" i="10"/>
  <c r="AC408" i="10"/>
  <c r="AC409" i="10"/>
  <c r="AC410" i="10"/>
  <c r="AC411" i="10"/>
  <c r="AC412" i="10"/>
  <c r="AC413" i="10"/>
  <c r="AC414" i="10"/>
  <c r="AC415" i="10"/>
  <c r="AC416" i="10"/>
  <c r="AC417" i="10"/>
  <c r="AC418" i="10"/>
  <c r="AC419" i="10"/>
  <c r="AC420" i="10"/>
  <c r="AC421" i="10"/>
  <c r="AC422" i="10"/>
  <c r="AC423" i="10"/>
  <c r="AC424" i="10"/>
  <c r="AC425" i="10"/>
  <c r="AC426" i="10"/>
  <c r="AC427" i="10"/>
  <c r="AC428" i="10"/>
  <c r="AC429" i="10"/>
  <c r="AC430" i="10"/>
  <c r="AC431" i="10"/>
  <c r="AC432" i="10"/>
  <c r="AC433" i="10"/>
  <c r="AC434" i="10"/>
  <c r="AC435" i="10"/>
  <c r="AC436" i="10"/>
  <c r="AC437" i="10"/>
  <c r="AC438" i="10"/>
  <c r="AC439" i="10"/>
  <c r="AC440" i="10"/>
  <c r="AC441" i="10"/>
  <c r="AC442" i="10"/>
  <c r="AC443" i="10"/>
  <c r="AC444" i="10"/>
  <c r="AC445" i="10"/>
  <c r="AC446" i="10"/>
  <c r="AC447" i="10"/>
  <c r="AC448" i="10"/>
  <c r="AC449" i="10"/>
  <c r="AC450" i="10"/>
  <c r="AC451" i="10"/>
  <c r="AC452" i="10"/>
  <c r="AC453" i="10"/>
  <c r="AC454" i="10"/>
  <c r="AC455" i="10"/>
  <c r="AC456" i="10"/>
  <c r="AC457" i="10"/>
  <c r="AC458" i="10"/>
  <c r="AC459" i="10"/>
  <c r="AC460" i="10"/>
  <c r="AC461" i="10"/>
  <c r="AC462" i="10"/>
  <c r="AC463" i="10"/>
  <c r="AC464" i="10"/>
  <c r="AC465" i="10"/>
  <c r="AC466" i="10"/>
  <c r="AC467" i="10"/>
  <c r="AC468" i="10"/>
  <c r="AC469" i="10"/>
  <c r="AC470" i="10"/>
  <c r="AC471" i="10"/>
  <c r="AC472" i="10"/>
  <c r="AC473" i="10"/>
  <c r="AC474" i="10"/>
  <c r="AC475" i="10"/>
  <c r="AC476" i="10"/>
  <c r="AC477" i="10"/>
  <c r="AC478" i="10"/>
  <c r="AC479" i="10"/>
  <c r="AC480" i="10"/>
  <c r="AC481" i="10"/>
  <c r="AC482" i="10"/>
  <c r="AC483" i="10"/>
  <c r="AC484" i="10"/>
  <c r="AC485" i="10"/>
  <c r="AC486" i="10"/>
  <c r="AC487" i="10"/>
  <c r="AC488" i="10"/>
  <c r="AC489" i="10"/>
  <c r="AC490" i="10"/>
  <c r="AC491" i="10"/>
  <c r="AC492" i="10"/>
  <c r="AC493" i="10"/>
  <c r="AC494" i="10"/>
  <c r="AC495" i="10"/>
  <c r="AC496" i="10"/>
  <c r="AC497" i="10"/>
  <c r="AC498" i="10"/>
  <c r="AC499" i="10"/>
  <c r="AC500" i="10"/>
  <c r="AC501" i="10"/>
  <c r="AC502" i="10"/>
  <c r="AC503" i="10"/>
  <c r="AC504" i="10"/>
  <c r="AC505" i="10"/>
  <c r="AC506" i="10"/>
  <c r="AC507" i="10"/>
  <c r="AC508" i="10"/>
  <c r="AC509" i="10"/>
  <c r="AC510" i="10"/>
  <c r="AC5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88" i="10"/>
  <c r="AC589" i="10"/>
  <c r="AC590" i="10"/>
  <c r="AC591" i="10"/>
  <c r="AC592" i="10"/>
  <c r="AC593" i="10"/>
  <c r="AC594" i="10"/>
  <c r="AC595" i="10"/>
  <c r="AC596" i="10"/>
  <c r="AC597" i="10"/>
  <c r="AC598" i="10"/>
  <c r="AC599" i="10"/>
  <c r="AC600" i="10"/>
  <c r="AC601" i="10"/>
  <c r="AC602" i="10"/>
  <c r="AC603" i="10"/>
  <c r="AC604" i="10"/>
  <c r="AC605" i="10"/>
  <c r="AC606" i="10"/>
  <c r="AC607" i="10"/>
  <c r="AC608" i="10"/>
  <c r="AC609" i="10"/>
  <c r="AC610" i="10"/>
  <c r="AC611" i="10"/>
  <c r="AC612" i="10"/>
  <c r="AC613" i="10"/>
  <c r="AC614" i="10"/>
  <c r="AC615" i="10"/>
  <c r="AC616" i="10"/>
  <c r="AC617" i="10"/>
  <c r="AC618" i="10"/>
  <c r="AC619" i="10"/>
  <c r="AC620" i="10"/>
  <c r="AC621" i="10"/>
  <c r="AC622" i="10"/>
  <c r="AC623" i="10"/>
  <c r="AC624" i="10"/>
  <c r="AC625" i="10"/>
  <c r="AC626" i="10"/>
  <c r="AC627" i="10"/>
  <c r="AC628" i="10"/>
  <c r="AC629" i="10"/>
  <c r="AC630" i="10"/>
  <c r="AC631" i="10"/>
  <c r="AC632" i="10"/>
  <c r="AC633" i="10"/>
  <c r="AC634" i="10"/>
  <c r="AC635" i="10"/>
  <c r="AC636" i="10"/>
  <c r="AC637" i="10"/>
  <c r="AC638" i="10"/>
  <c r="AC639" i="10"/>
  <c r="AC640" i="10"/>
  <c r="AC641" i="10"/>
  <c r="AC642" i="10"/>
  <c r="AC643" i="10"/>
  <c r="AC644" i="10"/>
  <c r="AC645" i="10"/>
  <c r="AC646" i="10"/>
  <c r="AC647" i="10"/>
  <c r="AC648" i="10"/>
  <c r="AC649" i="10"/>
  <c r="AC650" i="10"/>
  <c r="AC651" i="10"/>
  <c r="AC652" i="10"/>
  <c r="AC653" i="10"/>
  <c r="AC654" i="10"/>
  <c r="AC655" i="10"/>
  <c r="AC656" i="10"/>
  <c r="AC657" i="10"/>
  <c r="AC658" i="10"/>
  <c r="AC659" i="10"/>
  <c r="AC660" i="10"/>
  <c r="AC661" i="10"/>
  <c r="AC662" i="10"/>
  <c r="AC663" i="10"/>
  <c r="AC664" i="10"/>
  <c r="AC665" i="10"/>
  <c r="AC666" i="10"/>
  <c r="AC667" i="10"/>
  <c r="AC668" i="10"/>
  <c r="AC669" i="10"/>
  <c r="AC670" i="10"/>
  <c r="AC671" i="10"/>
  <c r="AC672" i="10"/>
  <c r="AC673" i="10"/>
  <c r="AC674" i="10"/>
  <c r="AC675" i="10"/>
  <c r="AC676" i="10"/>
  <c r="AC677" i="10"/>
  <c r="AC678" i="10"/>
  <c r="AC679" i="10"/>
  <c r="AC680" i="10"/>
  <c r="AC681" i="10"/>
  <c r="AC682" i="10"/>
  <c r="AC683" i="10"/>
  <c r="AC684" i="10"/>
  <c r="AC685" i="10"/>
  <c r="AC686" i="10"/>
  <c r="AC687" i="10"/>
  <c r="AC688" i="10"/>
  <c r="AC689" i="10"/>
  <c r="AC690" i="10"/>
  <c r="AC691" i="10"/>
  <c r="AC692" i="10"/>
  <c r="AC693" i="10"/>
  <c r="AC694" i="10"/>
  <c r="AC695" i="10"/>
  <c r="AC696" i="10"/>
  <c r="AC697" i="10"/>
  <c r="AC698" i="10"/>
  <c r="AC699" i="10"/>
  <c r="AC700" i="10"/>
  <c r="AC701" i="10"/>
  <c r="AC702" i="10"/>
  <c r="AC703" i="10"/>
  <c r="AC704" i="10"/>
  <c r="AC705" i="10"/>
  <c r="AC706" i="10"/>
  <c r="AC707" i="10"/>
  <c r="AC708" i="10"/>
  <c r="AC709" i="10"/>
  <c r="AC710" i="10"/>
  <c r="AC711" i="10"/>
  <c r="AC712" i="10"/>
  <c r="AC713" i="10"/>
  <c r="AC714" i="10"/>
  <c r="AC715" i="10"/>
  <c r="AC716" i="10"/>
  <c r="AC717" i="10"/>
  <c r="AC718" i="10"/>
  <c r="AC719" i="10"/>
  <c r="AC720" i="10"/>
  <c r="AC721" i="10"/>
  <c r="AC722" i="10"/>
  <c r="AC723" i="10"/>
  <c r="AC724" i="10"/>
  <c r="AC725" i="10"/>
  <c r="AC726" i="10"/>
  <c r="AC727" i="10"/>
  <c r="AC728" i="10"/>
  <c r="AC729" i="10"/>
  <c r="AC730" i="10"/>
  <c r="AC731" i="10"/>
  <c r="AC732" i="10"/>
  <c r="AC733" i="10"/>
  <c r="AC734" i="10"/>
  <c r="AC735" i="10"/>
  <c r="AC736" i="10"/>
  <c r="AC737" i="10"/>
  <c r="AC738" i="10"/>
  <c r="AC739" i="10"/>
  <c r="AC740" i="10"/>
  <c r="AC741" i="10"/>
  <c r="AC742" i="10"/>
  <c r="AC743" i="10"/>
  <c r="AC744" i="10"/>
  <c r="AC745" i="10"/>
  <c r="AC746" i="10"/>
  <c r="AC747" i="10"/>
  <c r="AC748" i="10"/>
  <c r="AC749" i="10"/>
  <c r="AC750" i="10"/>
  <c r="AC751" i="10"/>
  <c r="AC752" i="10"/>
  <c r="AC753" i="10"/>
  <c r="AC754" i="10"/>
  <c r="AC755" i="10"/>
  <c r="AC756" i="10"/>
  <c r="AC757" i="10"/>
  <c r="AC758" i="10"/>
  <c r="AC759" i="10"/>
  <c r="AC760" i="10"/>
  <c r="AC761" i="10"/>
  <c r="AC762" i="10"/>
  <c r="AC763" i="10"/>
  <c r="AC764" i="10"/>
  <c r="AC765" i="10"/>
  <c r="AC766" i="10"/>
  <c r="AC767" i="10"/>
  <c r="AC768" i="10"/>
  <c r="AC769" i="10"/>
  <c r="AC770" i="10"/>
  <c r="AC771" i="10"/>
  <c r="AC772" i="10"/>
  <c r="AC773" i="10"/>
  <c r="AC774" i="10"/>
  <c r="AC775" i="10"/>
  <c r="AC776" i="10"/>
  <c r="AC777" i="10"/>
  <c r="AC778" i="10"/>
  <c r="AC779" i="10"/>
  <c r="AC780" i="10"/>
  <c r="AC781" i="10"/>
  <c r="AC782" i="10"/>
  <c r="AC783" i="10"/>
  <c r="AC784" i="10"/>
  <c r="AC785" i="10"/>
  <c r="AC786" i="10"/>
  <c r="AC787" i="10"/>
  <c r="AC788" i="10"/>
  <c r="AC789" i="10"/>
  <c r="AC790" i="10"/>
  <c r="AC791" i="10"/>
  <c r="AC792" i="10"/>
  <c r="AC793" i="10"/>
  <c r="AC794" i="10"/>
  <c r="AC795" i="10"/>
  <c r="AC796" i="10"/>
  <c r="AC797" i="10"/>
  <c r="AC798" i="10"/>
  <c r="AC799" i="10"/>
  <c r="AC800" i="10"/>
  <c r="AC801" i="10"/>
  <c r="AC802" i="10"/>
  <c r="AC803" i="10"/>
  <c r="AC804" i="10"/>
  <c r="AC805" i="10"/>
  <c r="AC806" i="10"/>
  <c r="AC807" i="10"/>
  <c r="AC808" i="10"/>
  <c r="AC809" i="10"/>
  <c r="AC810" i="10"/>
  <c r="AC811" i="10"/>
  <c r="AC812" i="10"/>
  <c r="AC813" i="10"/>
  <c r="AC814" i="10"/>
  <c r="AC815" i="10"/>
  <c r="AC816" i="10"/>
  <c r="AC817" i="10"/>
  <c r="AC818" i="10"/>
  <c r="AC819" i="10"/>
  <c r="AC820" i="10"/>
  <c r="AC821" i="10"/>
  <c r="AC822" i="10"/>
  <c r="AC823" i="10"/>
  <c r="AC824" i="10"/>
  <c r="AC825" i="10"/>
  <c r="AC826" i="10"/>
  <c r="AC827" i="10"/>
  <c r="AC828" i="10"/>
  <c r="AC829" i="10"/>
  <c r="AC830" i="10"/>
  <c r="AC831" i="10"/>
  <c r="AC832" i="10"/>
  <c r="AC833" i="10"/>
  <c r="AC834" i="10"/>
  <c r="AC835" i="10"/>
  <c r="AC836" i="10"/>
  <c r="AC837" i="10"/>
  <c r="AC838" i="10"/>
  <c r="AC839" i="10"/>
  <c r="AC840" i="10"/>
  <c r="AC841" i="10"/>
  <c r="AC842" i="10"/>
  <c r="AC843" i="10"/>
  <c r="AC844" i="10"/>
  <c r="AC845" i="10"/>
  <c r="AC846" i="10"/>
  <c r="AC847" i="10"/>
  <c r="AC848" i="10"/>
  <c r="AC849" i="10"/>
  <c r="AC850" i="10"/>
  <c r="AC851" i="10"/>
  <c r="AC852" i="10"/>
  <c r="AC853" i="10"/>
  <c r="AC854" i="10"/>
  <c r="AC855" i="10"/>
  <c r="AC856" i="10"/>
  <c r="AC857" i="10"/>
  <c r="AC858" i="10"/>
  <c r="AC859" i="10"/>
  <c r="AC860" i="10"/>
  <c r="AC861" i="10"/>
  <c r="AC862" i="10"/>
  <c r="AC863" i="10"/>
  <c r="AC864" i="10"/>
  <c r="AC865" i="10"/>
  <c r="AC866" i="10"/>
  <c r="AC867" i="10"/>
  <c r="AC868" i="10"/>
  <c r="AC869" i="10"/>
  <c r="AC870" i="10"/>
  <c r="AC871" i="10"/>
  <c r="AC872" i="10"/>
  <c r="AC873" i="10"/>
  <c r="AC874" i="10"/>
  <c r="AC875" i="10"/>
  <c r="AC876" i="10"/>
  <c r="AC877" i="10"/>
  <c r="AC878" i="10"/>
  <c r="AC879" i="10"/>
  <c r="AC880" i="10"/>
  <c r="AC881" i="10"/>
  <c r="AC882" i="10"/>
  <c r="AC883" i="10"/>
  <c r="AC884" i="10"/>
  <c r="AC885" i="10"/>
  <c r="AC886" i="10"/>
  <c r="AC887" i="10"/>
  <c r="AC888" i="10"/>
  <c r="AC889" i="10"/>
  <c r="AC890" i="10"/>
  <c r="AC891" i="10"/>
  <c r="AC892" i="10"/>
  <c r="AC893" i="10"/>
  <c r="AC894" i="10"/>
  <c r="AC895" i="10"/>
  <c r="AC896" i="10"/>
  <c r="AC897" i="10"/>
  <c r="AC898" i="10"/>
  <c r="AC899" i="10"/>
  <c r="AC900" i="10"/>
  <c r="AC901" i="10"/>
  <c r="AC902" i="10"/>
  <c r="AC903" i="10"/>
  <c r="AC904" i="10"/>
  <c r="AC905" i="10"/>
  <c r="AC906" i="10"/>
  <c r="AC907" i="10"/>
  <c r="AC908" i="10"/>
  <c r="AC909" i="10"/>
  <c r="AC910" i="10"/>
  <c r="AC911" i="10"/>
  <c r="AC912" i="10"/>
  <c r="AC913" i="10"/>
  <c r="AC914" i="10"/>
  <c r="AC915" i="10"/>
  <c r="AC916" i="10"/>
  <c r="AC917" i="10"/>
  <c r="AC918" i="10"/>
  <c r="AC919" i="10"/>
  <c r="AC920" i="10"/>
  <c r="AC921" i="10"/>
  <c r="AC922" i="10"/>
  <c r="AC923" i="10"/>
  <c r="AC924" i="10"/>
  <c r="AC925" i="10"/>
  <c r="AC926" i="10"/>
  <c r="AC927" i="10"/>
  <c r="AC928" i="10"/>
  <c r="AC929" i="10"/>
  <c r="AC930" i="10"/>
  <c r="AC931" i="10"/>
  <c r="AC932" i="10"/>
  <c r="AC933" i="10"/>
  <c r="AC934" i="10"/>
  <c r="AC935" i="10"/>
  <c r="AC936" i="10"/>
  <c r="AC937" i="10"/>
  <c r="AC938" i="10"/>
  <c r="AC939" i="10"/>
  <c r="AC940" i="10"/>
  <c r="AC941" i="10"/>
  <c r="AC942" i="10"/>
  <c r="AC943" i="10"/>
  <c r="AC944" i="10"/>
  <c r="AC945" i="10"/>
  <c r="AC946" i="10"/>
  <c r="AC947" i="10"/>
  <c r="AC948" i="10"/>
  <c r="AC949" i="10"/>
  <c r="AC950" i="10"/>
  <c r="AC951" i="10"/>
  <c r="AC952" i="10"/>
  <c r="AC953" i="10"/>
  <c r="AC954" i="10"/>
  <c r="AC955" i="10"/>
  <c r="AC956" i="10"/>
  <c r="AC957" i="10"/>
  <c r="AC958" i="10"/>
  <c r="AC959" i="10"/>
  <c r="AC960" i="10"/>
  <c r="AC961" i="10"/>
  <c r="AC962" i="10"/>
  <c r="AC963" i="10"/>
  <c r="AC964" i="10"/>
  <c r="AC965" i="10"/>
  <c r="AC966" i="10"/>
  <c r="AC967" i="10"/>
  <c r="AC968" i="10"/>
  <c r="AC969" i="10"/>
  <c r="AC970" i="10"/>
  <c r="AC971" i="10"/>
  <c r="AC972" i="10"/>
  <c r="AC973" i="10"/>
  <c r="AC974" i="10"/>
  <c r="AC975" i="10"/>
  <c r="AC976" i="10"/>
  <c r="AC977" i="10"/>
  <c r="AC978" i="10"/>
  <c r="AC979" i="10"/>
  <c r="AC980" i="10"/>
  <c r="AC981" i="10"/>
  <c r="AC982" i="10"/>
  <c r="AC983" i="10"/>
  <c r="AC984" i="10"/>
  <c r="AC985" i="10"/>
  <c r="AC986" i="10"/>
  <c r="AC987" i="10"/>
  <c r="AC988" i="10"/>
  <c r="AC989" i="10"/>
  <c r="AC990" i="10"/>
  <c r="AC991" i="10"/>
  <c r="AC992" i="10"/>
  <c r="AC993" i="10"/>
  <c r="AC994" i="10"/>
  <c r="AC995" i="10"/>
  <c r="AC996" i="10"/>
  <c r="AC997" i="10"/>
  <c r="AC998" i="10"/>
  <c r="AC999" i="10"/>
  <c r="AC1000" i="10"/>
  <c r="AC1001" i="10"/>
  <c r="AC1002" i="10"/>
  <c r="AC1003" i="10"/>
  <c r="AC1004" i="10"/>
  <c r="AC1005" i="10"/>
  <c r="AC1006" i="10"/>
  <c r="AC1007" i="10"/>
  <c r="AC1008" i="10"/>
  <c r="AC1009" i="10"/>
  <c r="AC1010" i="10"/>
  <c r="AC1011" i="10"/>
  <c r="AC1012" i="10"/>
  <c r="AC1013" i="10"/>
  <c r="AC1014" i="10"/>
  <c r="AC1015" i="10"/>
  <c r="AC1016" i="10"/>
  <c r="AC1017" i="10"/>
  <c r="AC1018" i="10"/>
  <c r="AC1019" i="10"/>
  <c r="AC1020" i="10"/>
  <c r="AC1021" i="10"/>
  <c r="AC1022" i="10"/>
  <c r="AC1023" i="10"/>
  <c r="AC1024" i="10"/>
  <c r="AC1025" i="10"/>
  <c r="AC1026" i="10"/>
  <c r="AC1027" i="10"/>
  <c r="AC1028" i="10"/>
  <c r="AC1029" i="10"/>
  <c r="AC1030" i="10"/>
  <c r="AC1031" i="10"/>
  <c r="AC1032" i="10"/>
  <c r="AC1033" i="10"/>
  <c r="AC1034" i="10"/>
  <c r="AC1035" i="10"/>
  <c r="AC1036" i="10"/>
  <c r="AC1037" i="10"/>
  <c r="AC1038" i="10"/>
  <c r="AC1039" i="10"/>
  <c r="AC1040" i="10"/>
  <c r="AC1041" i="10"/>
  <c r="AC1042" i="10"/>
  <c r="AC1043" i="10"/>
  <c r="AC1044" i="10"/>
  <c r="AC1045" i="10"/>
  <c r="AC1046" i="10"/>
  <c r="AC1047" i="10"/>
  <c r="AC1048" i="10"/>
  <c r="AC1049" i="10"/>
  <c r="AC1050" i="10"/>
  <c r="AC1051" i="10"/>
  <c r="AC1052" i="10"/>
  <c r="AC1053" i="10"/>
  <c r="AC1054" i="10"/>
  <c r="AC1055" i="10"/>
  <c r="AC1056" i="10"/>
  <c r="AC1057" i="10"/>
  <c r="AC1058" i="10"/>
  <c r="AC1059" i="10"/>
  <c r="AC1060" i="10"/>
  <c r="AC1061" i="10"/>
  <c r="AC1062" i="10"/>
  <c r="AC1063" i="10"/>
  <c r="AC1064" i="10"/>
  <c r="AC1065" i="10"/>
  <c r="AC1066" i="10"/>
  <c r="AC1067" i="10"/>
  <c r="AC1068" i="10"/>
  <c r="AC1069" i="10"/>
  <c r="AC1070" i="10"/>
  <c r="AC1071" i="10"/>
  <c r="AC1072" i="10"/>
  <c r="AC1073" i="10"/>
  <c r="AC1074" i="10"/>
  <c r="AC1075" i="10"/>
  <c r="AC1076" i="10"/>
  <c r="AC1077" i="10"/>
  <c r="AC1078" i="10"/>
  <c r="AC1079" i="10"/>
  <c r="AC1080" i="10"/>
  <c r="AC1081" i="10"/>
  <c r="AC1082" i="10"/>
  <c r="AC1083" i="10"/>
  <c r="AC1084" i="10"/>
  <c r="AC1085" i="10"/>
  <c r="AC1086" i="10"/>
  <c r="AC1087" i="10"/>
  <c r="AC1088" i="10"/>
  <c r="AC1089" i="10"/>
  <c r="AC1090" i="10"/>
  <c r="AC1091" i="10"/>
  <c r="AC1092" i="10"/>
  <c r="AC1093" i="10"/>
  <c r="AC1094" i="10"/>
  <c r="AC1095" i="10"/>
  <c r="AC1096" i="10"/>
  <c r="AC1097" i="10"/>
  <c r="AC1098" i="10"/>
  <c r="AC1099" i="10"/>
  <c r="AC1100" i="10"/>
  <c r="AC1101" i="10"/>
  <c r="AC1102" i="10"/>
  <c r="AC1103" i="10"/>
  <c r="AC1104" i="10"/>
  <c r="AC1105" i="10"/>
  <c r="AC1106" i="10"/>
  <c r="AC1107" i="10"/>
  <c r="AC1108" i="10"/>
  <c r="AC1109" i="10"/>
  <c r="AC1110" i="10"/>
  <c r="AC1111" i="10"/>
  <c r="AC1112" i="10"/>
  <c r="AC1113" i="10"/>
  <c r="AC1114" i="10"/>
  <c r="AC1115" i="10"/>
  <c r="AC1116" i="10"/>
  <c r="AC1117" i="10"/>
  <c r="AC1118" i="10"/>
  <c r="AC1119" i="10"/>
  <c r="AC1120" i="10"/>
  <c r="AC1121" i="10"/>
  <c r="AC1122" i="10"/>
  <c r="AC1123" i="10"/>
  <c r="AC1124" i="10"/>
  <c r="AC1125" i="10"/>
  <c r="AC1126" i="10"/>
  <c r="AC1127" i="10"/>
  <c r="AC1128" i="10"/>
  <c r="AC1129" i="10"/>
  <c r="AC1130" i="10"/>
  <c r="AC1131" i="10"/>
  <c r="AC1132" i="10"/>
  <c r="AC1133" i="10"/>
  <c r="AC1134" i="10"/>
  <c r="AC1135" i="10"/>
  <c r="AC1136" i="10"/>
  <c r="AC1137" i="10"/>
  <c r="AC1138" i="10"/>
  <c r="AC1139" i="10"/>
  <c r="AC1140" i="10"/>
  <c r="AC1141" i="10"/>
  <c r="AC1142" i="10"/>
  <c r="AC1143" i="10"/>
  <c r="AC1144" i="10"/>
  <c r="AC1145" i="10"/>
  <c r="AC1146" i="10"/>
  <c r="AC1147" i="10"/>
  <c r="AC1148" i="10"/>
  <c r="AC1149" i="10"/>
  <c r="AC1150" i="10"/>
  <c r="AC1151" i="10"/>
  <c r="AC1152" i="10"/>
  <c r="AC1153" i="10"/>
  <c r="AC1154" i="10"/>
  <c r="AC1155" i="10"/>
  <c r="AC1156" i="10"/>
  <c r="AC1157" i="10"/>
  <c r="AC1158" i="10"/>
  <c r="AC1159" i="10"/>
  <c r="AC1160" i="10"/>
  <c r="AC1161" i="10"/>
  <c r="AC1162" i="10"/>
  <c r="AC1163" i="10"/>
  <c r="AC1164" i="10"/>
  <c r="AC1165" i="10"/>
  <c r="AC1166" i="10"/>
  <c r="AC1167" i="10"/>
  <c r="AC1168" i="10"/>
  <c r="AC1169" i="10"/>
  <c r="AC1170" i="10"/>
  <c r="AC1171" i="10"/>
  <c r="AC1172" i="10"/>
  <c r="AC1173" i="10"/>
  <c r="AC1174" i="10"/>
  <c r="AC1175" i="10"/>
  <c r="AC1176" i="10"/>
  <c r="AC1177" i="10"/>
  <c r="AC1178" i="10"/>
  <c r="AC1179" i="10"/>
  <c r="AC1180" i="10"/>
  <c r="AC1181" i="10"/>
  <c r="AC1182" i="10"/>
  <c r="AC1183" i="10"/>
  <c r="AC1184" i="10"/>
  <c r="AC1185" i="10"/>
  <c r="AC1186" i="10"/>
  <c r="AC1187" i="10"/>
  <c r="AC1188" i="10"/>
  <c r="AC1189" i="10"/>
  <c r="AC1190" i="10"/>
  <c r="AC1191" i="10"/>
  <c r="AC1192" i="10"/>
  <c r="AC1193" i="10"/>
  <c r="AC1194" i="10"/>
  <c r="AC1195" i="10"/>
  <c r="AC1196" i="10"/>
  <c r="AC1197" i="10"/>
  <c r="AC1198" i="10"/>
  <c r="AC1199" i="10"/>
  <c r="AC1200" i="10"/>
  <c r="AC1201" i="10"/>
  <c r="AC1202" i="10"/>
  <c r="AC1203" i="10"/>
  <c r="AC1204" i="10"/>
  <c r="AC1205" i="10"/>
  <c r="AB1205" i="10"/>
  <c r="AC2" i="10"/>
  <c r="AD1205" i="10" l="1"/>
  <c r="AE1205" i="10" s="1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2" i="10"/>
  <c r="AB2" i="10" l="1"/>
  <c r="AD2" i="10" s="1"/>
  <c r="AE2" i="10" s="1"/>
  <c r="X2" i="10"/>
  <c r="X1197" i="10"/>
  <c r="AB1197" i="10"/>
  <c r="AD1197" i="10" s="1"/>
  <c r="AE1197" i="10" s="1"/>
  <c r="X1189" i="10"/>
  <c r="AB1189" i="10"/>
  <c r="AD1189" i="10" s="1"/>
  <c r="AE1189" i="10" s="1"/>
  <c r="X1181" i="10"/>
  <c r="AB1181" i="10"/>
  <c r="AD1181" i="10" s="1"/>
  <c r="AE1181" i="10" s="1"/>
  <c r="X1173" i="10"/>
  <c r="AB1173" i="10"/>
  <c r="AD1173" i="10" s="1"/>
  <c r="AE1173" i="10" s="1"/>
  <c r="X1165" i="10"/>
  <c r="AB1165" i="10"/>
  <c r="AD1165" i="10" s="1"/>
  <c r="AE1165" i="10" s="1"/>
  <c r="X1157" i="10"/>
  <c r="AB1157" i="10"/>
  <c r="AD1157" i="10" s="1"/>
  <c r="AE1157" i="10" s="1"/>
  <c r="AB1145" i="10"/>
  <c r="AD1145" i="10" s="1"/>
  <c r="AE1145" i="10" s="1"/>
  <c r="X1145" i="10"/>
  <c r="X1137" i="10"/>
  <c r="AB1137" i="10"/>
  <c r="AD1137" i="10" s="1"/>
  <c r="AE1137" i="10" s="1"/>
  <c r="X1133" i="10"/>
  <c r="AB1133" i="10"/>
  <c r="AD1133" i="10" s="1"/>
  <c r="AE1133" i="10" s="1"/>
  <c r="X1113" i="10"/>
  <c r="AB1113" i="10"/>
  <c r="AD1113" i="10" s="1"/>
  <c r="AE1113" i="10" s="1"/>
  <c r="X1105" i="10"/>
  <c r="AB1105" i="10"/>
  <c r="AD1105" i="10" s="1"/>
  <c r="AE1105" i="10" s="1"/>
  <c r="X1101" i="10"/>
  <c r="AB1101" i="10"/>
  <c r="AD1101" i="10" s="1"/>
  <c r="AE1101" i="10" s="1"/>
  <c r="X1097" i="10"/>
  <c r="AB1097" i="10"/>
  <c r="AD1097" i="10" s="1"/>
  <c r="AE1097" i="10" s="1"/>
  <c r="X1093" i="10"/>
  <c r="AB1093" i="10"/>
  <c r="AD1093" i="10" s="1"/>
  <c r="AE1093" i="10" s="1"/>
  <c r="X1085" i="10"/>
  <c r="AB1085" i="10"/>
  <c r="AD1085" i="10" s="1"/>
  <c r="AE1085" i="10" s="1"/>
  <c r="X1073" i="10"/>
  <c r="AB1073" i="10"/>
  <c r="AD1073" i="10" s="1"/>
  <c r="AE1073" i="10" s="1"/>
  <c r="X1069" i="10"/>
  <c r="AB1069" i="10"/>
  <c r="AD1069" i="10" s="1"/>
  <c r="AE1069" i="10" s="1"/>
  <c r="X1061" i="10"/>
  <c r="AB1061" i="10"/>
  <c r="AD1061" i="10" s="1"/>
  <c r="AE1061" i="10" s="1"/>
  <c r="X1049" i="10"/>
  <c r="AB1049" i="10"/>
  <c r="AD1049" i="10" s="1"/>
  <c r="AE1049" i="10" s="1"/>
  <c r="X1037" i="10"/>
  <c r="AB1037" i="10"/>
  <c r="AD1037" i="10" s="1"/>
  <c r="AE1037" i="10" s="1"/>
  <c r="X1025" i="10"/>
  <c r="AB1025" i="10"/>
  <c r="AD1025" i="10" s="1"/>
  <c r="AE1025" i="10" s="1"/>
  <c r="X1013" i="10"/>
  <c r="AB1013" i="10"/>
  <c r="AD1013" i="10" s="1"/>
  <c r="AE1013" i="10" s="1"/>
  <c r="X1001" i="10"/>
  <c r="AB1001" i="10"/>
  <c r="AD1001" i="10" s="1"/>
  <c r="AE1001" i="10" s="1"/>
  <c r="X993" i="10"/>
  <c r="AB993" i="10"/>
  <c r="AD993" i="10" s="1"/>
  <c r="AE993" i="10" s="1"/>
  <c r="X985" i="10"/>
  <c r="AB985" i="10"/>
  <c r="AD985" i="10" s="1"/>
  <c r="AE985" i="10" s="1"/>
  <c r="X949" i="10"/>
  <c r="AB949" i="10"/>
  <c r="AD949" i="10" s="1"/>
  <c r="AE949" i="10" s="1"/>
  <c r="X945" i="10"/>
  <c r="AB945" i="10"/>
  <c r="AD945" i="10" s="1"/>
  <c r="AE945" i="10" s="1"/>
  <c r="X929" i="10"/>
  <c r="AB929" i="10"/>
  <c r="AD929" i="10" s="1"/>
  <c r="AE929" i="10" s="1"/>
  <c r="X925" i="10"/>
  <c r="AB925" i="10"/>
  <c r="AD925" i="10" s="1"/>
  <c r="AE925" i="10" s="1"/>
  <c r="X913" i="10"/>
  <c r="AB913" i="10"/>
  <c r="AD913" i="10" s="1"/>
  <c r="AE913" i="10" s="1"/>
  <c r="X909" i="10"/>
  <c r="AB909" i="10"/>
  <c r="AD909" i="10" s="1"/>
  <c r="AE909" i="10" s="1"/>
  <c r="X905" i="10"/>
  <c r="AB905" i="10"/>
  <c r="AD905" i="10" s="1"/>
  <c r="AE905" i="10" s="1"/>
  <c r="X901" i="10"/>
  <c r="AB901" i="10"/>
  <c r="AD901" i="10" s="1"/>
  <c r="AE901" i="10" s="1"/>
  <c r="X893" i="10"/>
  <c r="AB893" i="10"/>
  <c r="AD893" i="10" s="1"/>
  <c r="AE893" i="10" s="1"/>
  <c r="X889" i="10"/>
  <c r="AB889" i="10"/>
  <c r="AD889" i="10" s="1"/>
  <c r="AE889" i="10" s="1"/>
  <c r="X881" i="10"/>
  <c r="AB881" i="10"/>
  <c r="AD881" i="10" s="1"/>
  <c r="AE881" i="10" s="1"/>
  <c r="X869" i="10"/>
  <c r="AB869" i="10"/>
  <c r="AD869" i="10" s="1"/>
  <c r="AE869" i="10" s="1"/>
  <c r="X857" i="10"/>
  <c r="AB857" i="10"/>
  <c r="AD857" i="10" s="1"/>
  <c r="AE857" i="10" s="1"/>
  <c r="X845" i="10"/>
  <c r="AB845" i="10"/>
  <c r="AD845" i="10" s="1"/>
  <c r="AE845" i="10" s="1"/>
  <c r="X833" i="10"/>
  <c r="AB833" i="10"/>
  <c r="AD833" i="10" s="1"/>
  <c r="AE833" i="10" s="1"/>
  <c r="X821" i="10"/>
  <c r="AB821" i="10"/>
  <c r="AD821" i="10" s="1"/>
  <c r="AE821" i="10" s="1"/>
  <c r="X813" i="10"/>
  <c r="AB813" i="10"/>
  <c r="AD813" i="10" s="1"/>
  <c r="AE813" i="10" s="1"/>
  <c r="X801" i="10"/>
  <c r="AB801" i="10"/>
  <c r="AD801" i="10" s="1"/>
  <c r="AE801" i="10" s="1"/>
  <c r="X785" i="10"/>
  <c r="AB785" i="10"/>
  <c r="AD785" i="10" s="1"/>
  <c r="AE785" i="10" s="1"/>
  <c r="X777" i="10"/>
  <c r="AB777" i="10"/>
  <c r="AD777" i="10" s="1"/>
  <c r="AE777" i="10" s="1"/>
  <c r="X765" i="10"/>
  <c r="AB765" i="10"/>
  <c r="AD765" i="10" s="1"/>
  <c r="AE765" i="10" s="1"/>
  <c r="X753" i="10"/>
  <c r="AB753" i="10"/>
  <c r="AD753" i="10" s="1"/>
  <c r="AE753" i="10" s="1"/>
  <c r="X741" i="10"/>
  <c r="AB741" i="10"/>
  <c r="AD741" i="10" s="1"/>
  <c r="AE741" i="10" s="1"/>
  <c r="X737" i="10"/>
  <c r="AB737" i="10"/>
  <c r="AD737" i="10" s="1"/>
  <c r="AE737" i="10" s="1"/>
  <c r="X733" i="10"/>
  <c r="AB733" i="10"/>
  <c r="AD733" i="10" s="1"/>
  <c r="AE733" i="10" s="1"/>
  <c r="X725" i="10"/>
  <c r="AB725" i="10"/>
  <c r="AD725" i="10" s="1"/>
  <c r="AE725" i="10" s="1"/>
  <c r="X709" i="10"/>
  <c r="AB709" i="10"/>
  <c r="AD709" i="10" s="1"/>
  <c r="AE709" i="10" s="1"/>
  <c r="X705" i="10"/>
  <c r="AB705" i="10"/>
  <c r="AD705" i="10" s="1"/>
  <c r="AE705" i="10" s="1"/>
  <c r="X701" i="10"/>
  <c r="AB701" i="10"/>
  <c r="AD701" i="10" s="1"/>
  <c r="AE701" i="10" s="1"/>
  <c r="X697" i="10"/>
  <c r="AB697" i="10"/>
  <c r="AD697" i="10" s="1"/>
  <c r="AE697" i="10" s="1"/>
  <c r="X693" i="10"/>
  <c r="AB693" i="10"/>
  <c r="AD693" i="10" s="1"/>
  <c r="AE693" i="10" s="1"/>
  <c r="AB689" i="10"/>
  <c r="AD689" i="10" s="1"/>
  <c r="AE689" i="10" s="1"/>
  <c r="X689" i="10"/>
  <c r="X685" i="10"/>
  <c r="AB685" i="10"/>
  <c r="AD685" i="10" s="1"/>
  <c r="AE685" i="10" s="1"/>
  <c r="X681" i="10"/>
  <c r="AB681" i="10"/>
  <c r="AD681" i="10" s="1"/>
  <c r="AE681" i="10" s="1"/>
  <c r="X677" i="10"/>
  <c r="AB677" i="10"/>
  <c r="AD677" i="10" s="1"/>
  <c r="AE677" i="10" s="1"/>
  <c r="X673" i="10"/>
  <c r="AB673" i="10"/>
  <c r="AD673" i="10" s="1"/>
  <c r="AE673" i="10" s="1"/>
  <c r="X669" i="10"/>
  <c r="AB669" i="10"/>
  <c r="AD669" i="10" s="1"/>
  <c r="AE669" i="10" s="1"/>
  <c r="X665" i="10"/>
  <c r="AB665" i="10"/>
  <c r="AD665" i="10" s="1"/>
  <c r="AE665" i="10" s="1"/>
  <c r="X661" i="10"/>
  <c r="AB661" i="10"/>
  <c r="AD661" i="10" s="1"/>
  <c r="AE661" i="10" s="1"/>
  <c r="X609" i="10"/>
  <c r="AB609" i="10"/>
  <c r="AD609" i="10" s="1"/>
  <c r="AE609" i="10" s="1"/>
  <c r="X605" i="10"/>
  <c r="AB605" i="10"/>
  <c r="AD605" i="10" s="1"/>
  <c r="AE605" i="10" s="1"/>
  <c r="X577" i="10"/>
  <c r="AB577" i="10"/>
  <c r="AD577" i="10" s="1"/>
  <c r="AE577" i="10" s="1"/>
  <c r="X573" i="10"/>
  <c r="AB573" i="10"/>
  <c r="AD573" i="10" s="1"/>
  <c r="AE573" i="10" s="1"/>
  <c r="X569" i="10"/>
  <c r="AB569" i="10"/>
  <c r="AD569" i="10" s="1"/>
  <c r="AE569" i="10" s="1"/>
  <c r="X561" i="10"/>
  <c r="AB561" i="10"/>
  <c r="AD561" i="10" s="1"/>
  <c r="AE561" i="10" s="1"/>
  <c r="X557" i="10"/>
  <c r="AB557" i="10"/>
  <c r="AD557" i="10" s="1"/>
  <c r="AE557" i="10" s="1"/>
  <c r="X553" i="10"/>
  <c r="AB553" i="10"/>
  <c r="AD553" i="10" s="1"/>
  <c r="AE553" i="10" s="1"/>
  <c r="X549" i="10"/>
  <c r="AB549" i="10"/>
  <c r="AD549" i="10" s="1"/>
  <c r="AE549" i="10" s="1"/>
  <c r="X545" i="10"/>
  <c r="AB545" i="10"/>
  <c r="AD545" i="10" s="1"/>
  <c r="AE545" i="10" s="1"/>
  <c r="X541" i="10"/>
  <c r="AB541" i="10"/>
  <c r="AD541" i="10" s="1"/>
  <c r="AE541" i="10" s="1"/>
  <c r="X537" i="10"/>
  <c r="AB537" i="10"/>
  <c r="AD537" i="10" s="1"/>
  <c r="AE537" i="10" s="1"/>
  <c r="X533" i="10"/>
  <c r="AB533" i="10"/>
  <c r="AD533" i="10" s="1"/>
  <c r="AE533" i="10" s="1"/>
  <c r="X529" i="10"/>
  <c r="AB529" i="10"/>
  <c r="AD529" i="10" s="1"/>
  <c r="AE529" i="10" s="1"/>
  <c r="X525" i="10"/>
  <c r="AB525" i="10"/>
  <c r="AD525" i="10" s="1"/>
  <c r="AE525" i="10" s="1"/>
  <c r="X521" i="10"/>
  <c r="AB521" i="10"/>
  <c r="AD521" i="10" s="1"/>
  <c r="AE521" i="10" s="1"/>
  <c r="X517" i="10"/>
  <c r="AB517" i="10"/>
  <c r="AD517" i="10" s="1"/>
  <c r="AE517" i="10" s="1"/>
  <c r="X489" i="10"/>
  <c r="AB489" i="10"/>
  <c r="AD489" i="10" s="1"/>
  <c r="AE489" i="10" s="1"/>
  <c r="X485" i="10"/>
  <c r="AB485" i="10"/>
  <c r="AD485" i="10" s="1"/>
  <c r="AE485" i="10" s="1"/>
  <c r="X481" i="10"/>
  <c r="AB481" i="10"/>
  <c r="AD481" i="10" s="1"/>
  <c r="AE481" i="10" s="1"/>
  <c r="X477" i="10"/>
  <c r="AB477" i="10"/>
  <c r="AD477" i="10" s="1"/>
  <c r="AE477" i="10" s="1"/>
  <c r="X473" i="10"/>
  <c r="AB473" i="10"/>
  <c r="AD473" i="10" s="1"/>
  <c r="AE473" i="10" s="1"/>
  <c r="X469" i="10"/>
  <c r="AB469" i="10"/>
  <c r="AD469" i="10" s="1"/>
  <c r="AE469" i="10" s="1"/>
  <c r="X465" i="10"/>
  <c r="AB465" i="10"/>
  <c r="AD465" i="10" s="1"/>
  <c r="AE465" i="10" s="1"/>
  <c r="X461" i="10"/>
  <c r="AB461" i="10"/>
  <c r="AD461" i="10" s="1"/>
  <c r="AE461" i="10" s="1"/>
  <c r="X457" i="10"/>
  <c r="AB457" i="10"/>
  <c r="AD457" i="10" s="1"/>
  <c r="AE457" i="10" s="1"/>
  <c r="X453" i="10"/>
  <c r="AB453" i="10"/>
  <c r="AD453" i="10" s="1"/>
  <c r="AE453" i="10" s="1"/>
  <c r="X449" i="10"/>
  <c r="AB449" i="10"/>
  <c r="AD449" i="10" s="1"/>
  <c r="AE449" i="10" s="1"/>
  <c r="X445" i="10"/>
  <c r="AB445" i="10"/>
  <c r="AD445" i="10" s="1"/>
  <c r="AE445" i="10" s="1"/>
  <c r="X441" i="10"/>
  <c r="AB441" i="10"/>
  <c r="AD441" i="10" s="1"/>
  <c r="AE441" i="10" s="1"/>
  <c r="X437" i="10"/>
  <c r="AB437" i="10"/>
  <c r="AD437" i="10" s="1"/>
  <c r="AE437" i="10" s="1"/>
  <c r="AB433" i="10"/>
  <c r="AD433" i="10" s="1"/>
  <c r="AE433" i="10" s="1"/>
  <c r="X433" i="10"/>
  <c r="X429" i="10"/>
  <c r="AB429" i="10"/>
  <c r="AD429" i="10" s="1"/>
  <c r="AE429" i="10" s="1"/>
  <c r="X425" i="10"/>
  <c r="AB425" i="10"/>
  <c r="AD425" i="10" s="1"/>
  <c r="AE425" i="10" s="1"/>
  <c r="X421" i="10"/>
  <c r="AB421" i="10"/>
  <c r="AD421" i="10" s="1"/>
  <c r="AE421" i="10" s="1"/>
  <c r="X417" i="10"/>
  <c r="AB417" i="10"/>
  <c r="AD417" i="10" s="1"/>
  <c r="AE417" i="10" s="1"/>
  <c r="X413" i="10"/>
  <c r="AB413" i="10"/>
  <c r="AD413" i="10" s="1"/>
  <c r="AE413" i="10" s="1"/>
  <c r="X409" i="10"/>
  <c r="AB409" i="10"/>
  <c r="AD409" i="10" s="1"/>
  <c r="AE409" i="10" s="1"/>
  <c r="X405" i="10"/>
  <c r="AB405" i="10"/>
  <c r="AD405" i="10" s="1"/>
  <c r="AE405" i="10" s="1"/>
  <c r="X1041" i="10"/>
  <c r="X1029" i="10"/>
  <c r="AB1029" i="10"/>
  <c r="AD1029" i="10" s="1"/>
  <c r="AE1029" i="10" s="1"/>
  <c r="X1017" i="10"/>
  <c r="AB1017" i="10"/>
  <c r="AD1017" i="10" s="1"/>
  <c r="AE1017" i="10" s="1"/>
  <c r="X877" i="10"/>
  <c r="X865" i="10"/>
  <c r="AB865" i="10"/>
  <c r="AD865" i="10" s="1"/>
  <c r="AE865" i="10" s="1"/>
  <c r="X853" i="10"/>
  <c r="AB853" i="10"/>
  <c r="AD853" i="10" s="1"/>
  <c r="AE853" i="10" s="1"/>
  <c r="X841" i="10"/>
  <c r="AB841" i="10"/>
  <c r="AD841" i="10" s="1"/>
  <c r="AE841" i="10" s="1"/>
  <c r="X829" i="10"/>
  <c r="AB829" i="10"/>
  <c r="AD829" i="10" s="1"/>
  <c r="AE829" i="10" s="1"/>
  <c r="X817" i="10"/>
  <c r="AB817" i="10"/>
  <c r="AD817" i="10" s="1"/>
  <c r="AE817" i="10" s="1"/>
  <c r="X805" i="10"/>
  <c r="AB805" i="10"/>
  <c r="AD805" i="10" s="1"/>
  <c r="AE805" i="10" s="1"/>
  <c r="X793" i="10"/>
  <c r="AB793" i="10"/>
  <c r="AD793" i="10" s="1"/>
  <c r="AE793" i="10" s="1"/>
  <c r="X761" i="10"/>
  <c r="AB761" i="10"/>
  <c r="AD761" i="10" s="1"/>
  <c r="AE761" i="10" s="1"/>
  <c r="X749" i="10"/>
  <c r="AB749" i="10"/>
  <c r="AD749" i="10" s="1"/>
  <c r="AE749" i="10" s="1"/>
  <c r="X1196" i="10"/>
  <c r="AB1196" i="10"/>
  <c r="AD1196" i="10" s="1"/>
  <c r="AE1196" i="10" s="1"/>
  <c r="X1188" i="10"/>
  <c r="AB1188" i="10"/>
  <c r="AD1188" i="10" s="1"/>
  <c r="AE1188" i="10" s="1"/>
  <c r="X1180" i="10"/>
  <c r="AB1180" i="10"/>
  <c r="AD1180" i="10" s="1"/>
  <c r="AE1180" i="10" s="1"/>
  <c r="X1172" i="10"/>
  <c r="AB1172" i="10"/>
  <c r="AD1172" i="10" s="1"/>
  <c r="AE1172" i="10" s="1"/>
  <c r="X1164" i="10"/>
  <c r="AB1164" i="10"/>
  <c r="AD1164" i="10" s="1"/>
  <c r="AE1164" i="10" s="1"/>
  <c r="X1156" i="10"/>
  <c r="AB1156" i="10"/>
  <c r="AD1156" i="10" s="1"/>
  <c r="AE1156" i="10" s="1"/>
  <c r="X1144" i="10"/>
  <c r="AB1144" i="10"/>
  <c r="AD1144" i="10" s="1"/>
  <c r="AE1144" i="10" s="1"/>
  <c r="X1132" i="10"/>
  <c r="AB1132" i="10"/>
  <c r="AD1132" i="10" s="1"/>
  <c r="AE1132" i="10" s="1"/>
  <c r="X1040" i="10"/>
  <c r="X1032" i="10"/>
  <c r="AB1032" i="10"/>
  <c r="AD1032" i="10" s="1"/>
  <c r="AE1032" i="10" s="1"/>
  <c r="X1024" i="10"/>
  <c r="AB1024" i="10"/>
  <c r="AD1024" i="10" s="1"/>
  <c r="AE1024" i="10" s="1"/>
  <c r="X1016" i="10"/>
  <c r="AB1016" i="10"/>
  <c r="AD1016" i="10" s="1"/>
  <c r="AE1016" i="10" s="1"/>
  <c r="X1008" i="10"/>
  <c r="AB1008" i="10"/>
  <c r="AD1008" i="10" s="1"/>
  <c r="AE1008" i="10" s="1"/>
  <c r="X1004" i="10"/>
  <c r="AB1004" i="10"/>
  <c r="AD1004" i="10" s="1"/>
  <c r="AE1004" i="10" s="1"/>
  <c r="X1000" i="10"/>
  <c r="AB1000" i="10"/>
  <c r="AD1000" i="10" s="1"/>
  <c r="AE1000" i="10" s="1"/>
  <c r="X996" i="10"/>
  <c r="AB996" i="10"/>
  <c r="AD996" i="10" s="1"/>
  <c r="AE996" i="10" s="1"/>
  <c r="X960" i="10"/>
  <c r="X956" i="10"/>
  <c r="AB956" i="10"/>
  <c r="AD956" i="10" s="1"/>
  <c r="AE956" i="10" s="1"/>
  <c r="X952" i="10"/>
  <c r="AB952" i="10"/>
  <c r="AD952" i="10" s="1"/>
  <c r="AE952" i="10" s="1"/>
  <c r="X948" i="10"/>
  <c r="AB948" i="10"/>
  <c r="AD948" i="10" s="1"/>
  <c r="AE948" i="10" s="1"/>
  <c r="X944" i="10"/>
  <c r="AB944" i="10"/>
  <c r="AD944" i="10" s="1"/>
  <c r="AE944" i="10" s="1"/>
  <c r="X940" i="10"/>
  <c r="AB940" i="10"/>
  <c r="AD940" i="10" s="1"/>
  <c r="AE940" i="10" s="1"/>
  <c r="X928" i="10"/>
  <c r="AB928" i="10"/>
  <c r="AD928" i="10" s="1"/>
  <c r="AE928" i="10" s="1"/>
  <c r="X924" i="10"/>
  <c r="AB924" i="10"/>
  <c r="AD924" i="10" s="1"/>
  <c r="AE924" i="10" s="1"/>
  <c r="X920" i="10"/>
  <c r="AB920" i="10"/>
  <c r="AD920" i="10" s="1"/>
  <c r="AE920" i="10" s="1"/>
  <c r="X916" i="10"/>
  <c r="AB916" i="10"/>
  <c r="AD916" i="10" s="1"/>
  <c r="AE916" i="10" s="1"/>
  <c r="X912" i="10"/>
  <c r="AB912" i="10"/>
  <c r="AD912" i="10" s="1"/>
  <c r="AE912" i="10" s="1"/>
  <c r="X908" i="10"/>
  <c r="AB908" i="10"/>
  <c r="AD908" i="10" s="1"/>
  <c r="AE908" i="10" s="1"/>
  <c r="X904" i="10"/>
  <c r="AB904" i="10"/>
  <c r="AD904" i="10" s="1"/>
  <c r="AE904" i="10" s="1"/>
  <c r="X900" i="10"/>
  <c r="AB900" i="10"/>
  <c r="AD900" i="10" s="1"/>
  <c r="AE900" i="10" s="1"/>
  <c r="X896" i="10"/>
  <c r="AB896" i="10"/>
  <c r="AD896" i="10" s="1"/>
  <c r="AE896" i="10" s="1"/>
  <c r="X892" i="10"/>
  <c r="AB892" i="10"/>
  <c r="AD892" i="10" s="1"/>
  <c r="AE892" i="10" s="1"/>
  <c r="X888" i="10"/>
  <c r="AB888" i="10"/>
  <c r="AD888" i="10" s="1"/>
  <c r="AE888" i="10" s="1"/>
  <c r="X884" i="10"/>
  <c r="AB884" i="10"/>
  <c r="AD884" i="10" s="1"/>
  <c r="AE884" i="10" s="1"/>
  <c r="X880" i="10"/>
  <c r="AB880" i="10"/>
  <c r="AD880" i="10" s="1"/>
  <c r="AE880" i="10" s="1"/>
  <c r="X876" i="10"/>
  <c r="AB876" i="10"/>
  <c r="AD876" i="10" s="1"/>
  <c r="AE876" i="10" s="1"/>
  <c r="X872" i="10"/>
  <c r="AB872" i="10"/>
  <c r="AD872" i="10" s="1"/>
  <c r="AE872" i="10" s="1"/>
  <c r="X868" i="10"/>
  <c r="AB868" i="10"/>
  <c r="AD868" i="10" s="1"/>
  <c r="AE868" i="10" s="1"/>
  <c r="X1193" i="10"/>
  <c r="AB1193" i="10"/>
  <c r="AD1193" i="10" s="1"/>
  <c r="AE1193" i="10" s="1"/>
  <c r="X1185" i="10"/>
  <c r="AB1185" i="10"/>
  <c r="AD1185" i="10" s="1"/>
  <c r="AE1185" i="10" s="1"/>
  <c r="X1177" i="10"/>
  <c r="AB1177" i="10"/>
  <c r="AD1177" i="10" s="1"/>
  <c r="AE1177" i="10" s="1"/>
  <c r="X1169" i="10"/>
  <c r="AB1169" i="10"/>
  <c r="AD1169" i="10" s="1"/>
  <c r="AE1169" i="10" s="1"/>
  <c r="X1161" i="10"/>
  <c r="AB1161" i="10"/>
  <c r="AD1161" i="10" s="1"/>
  <c r="AE1161" i="10" s="1"/>
  <c r="X1153" i="10"/>
  <c r="AB1153" i="10"/>
  <c r="AD1153" i="10" s="1"/>
  <c r="AE1153" i="10" s="1"/>
  <c r="X1149" i="10"/>
  <c r="AB1149" i="10"/>
  <c r="AD1149" i="10" s="1"/>
  <c r="AE1149" i="10" s="1"/>
  <c r="X1141" i="10"/>
  <c r="AB1141" i="10"/>
  <c r="AD1141" i="10" s="1"/>
  <c r="AE1141" i="10" s="1"/>
  <c r="X1117" i="10"/>
  <c r="AB1117" i="10"/>
  <c r="AD1117" i="10" s="1"/>
  <c r="AE1117" i="10" s="1"/>
  <c r="X1109" i="10"/>
  <c r="AB1109" i="10"/>
  <c r="AD1109" i="10" s="1"/>
  <c r="AE1109" i="10" s="1"/>
  <c r="X1081" i="10"/>
  <c r="AB1081" i="10"/>
  <c r="AD1081" i="10" s="1"/>
  <c r="AE1081" i="10" s="1"/>
  <c r="X1077" i="10"/>
  <c r="AB1077" i="10"/>
  <c r="AD1077" i="10" s="1"/>
  <c r="AE1077" i="10" s="1"/>
  <c r="X1065" i="10"/>
  <c r="AB1065" i="10"/>
  <c r="AD1065" i="10" s="1"/>
  <c r="AE1065" i="10" s="1"/>
  <c r="X1057" i="10"/>
  <c r="AB1057" i="10"/>
  <c r="AD1057" i="10" s="1"/>
  <c r="AE1057" i="10" s="1"/>
  <c r="X1053" i="10"/>
  <c r="AB1053" i="10"/>
  <c r="AD1053" i="10" s="1"/>
  <c r="AE1053" i="10" s="1"/>
  <c r="X1045" i="10"/>
  <c r="AB1045" i="10"/>
  <c r="AD1045" i="10" s="1"/>
  <c r="AE1045" i="10" s="1"/>
  <c r="X1033" i="10"/>
  <c r="AB1033" i="10"/>
  <c r="AD1033" i="10" s="1"/>
  <c r="AE1033" i="10" s="1"/>
  <c r="X1021" i="10"/>
  <c r="AB1021" i="10"/>
  <c r="AD1021" i="10" s="1"/>
  <c r="AE1021" i="10" s="1"/>
  <c r="X1009" i="10"/>
  <c r="AB1009" i="10"/>
  <c r="AD1009" i="10" s="1"/>
  <c r="AE1009" i="10" s="1"/>
  <c r="X1005" i="10"/>
  <c r="AB1005" i="10"/>
  <c r="AD1005" i="10" s="1"/>
  <c r="AE1005" i="10" s="1"/>
  <c r="X997" i="10"/>
  <c r="AB997" i="10"/>
  <c r="AD997" i="10" s="1"/>
  <c r="AE997" i="10" s="1"/>
  <c r="X957" i="10"/>
  <c r="AB957" i="10"/>
  <c r="AD957" i="10" s="1"/>
  <c r="AE957" i="10" s="1"/>
  <c r="X953" i="10"/>
  <c r="AB953" i="10"/>
  <c r="AD953" i="10" s="1"/>
  <c r="AE953" i="10" s="1"/>
  <c r="X917" i="10"/>
  <c r="AB917" i="10"/>
  <c r="AD917" i="10" s="1"/>
  <c r="AE917" i="10" s="1"/>
  <c r="X897" i="10"/>
  <c r="AB897" i="10"/>
  <c r="AD897" i="10" s="1"/>
  <c r="AE897" i="10" s="1"/>
  <c r="X885" i="10"/>
  <c r="AB885" i="10"/>
  <c r="AD885" i="10" s="1"/>
  <c r="AE885" i="10" s="1"/>
  <c r="X861" i="10"/>
  <c r="AB861" i="10"/>
  <c r="AD861" i="10" s="1"/>
  <c r="AE861" i="10" s="1"/>
  <c r="X849" i="10"/>
  <c r="AB849" i="10"/>
  <c r="AD849" i="10" s="1"/>
  <c r="AE849" i="10" s="1"/>
  <c r="X837" i="10"/>
  <c r="AB837" i="10"/>
  <c r="AD837" i="10" s="1"/>
  <c r="AE837" i="10" s="1"/>
  <c r="X825" i="10"/>
  <c r="AB825" i="10"/>
  <c r="AD825" i="10" s="1"/>
  <c r="AE825" i="10" s="1"/>
  <c r="X809" i="10"/>
  <c r="AB809" i="10"/>
  <c r="AD809" i="10" s="1"/>
  <c r="AE809" i="10" s="1"/>
  <c r="X797" i="10"/>
  <c r="AB797" i="10"/>
  <c r="AD797" i="10" s="1"/>
  <c r="AE797" i="10" s="1"/>
  <c r="X789" i="10"/>
  <c r="AB789" i="10"/>
  <c r="AD789" i="10" s="1"/>
  <c r="AE789" i="10" s="1"/>
  <c r="X781" i="10"/>
  <c r="AB781" i="10"/>
  <c r="AD781" i="10" s="1"/>
  <c r="AE781" i="10" s="1"/>
  <c r="X769" i="10"/>
  <c r="AB769" i="10"/>
  <c r="AD769" i="10" s="1"/>
  <c r="AE769" i="10" s="1"/>
  <c r="X757" i="10"/>
  <c r="AB757" i="10"/>
  <c r="AD757" i="10" s="1"/>
  <c r="AE757" i="10" s="1"/>
  <c r="X745" i="10"/>
  <c r="AB745" i="10"/>
  <c r="AD745" i="10" s="1"/>
  <c r="AE745" i="10" s="1"/>
  <c r="X1200" i="10"/>
  <c r="AB1200" i="10"/>
  <c r="AD1200" i="10" s="1"/>
  <c r="AE1200" i="10" s="1"/>
  <c r="X1192" i="10"/>
  <c r="AB1192" i="10"/>
  <c r="AD1192" i="10" s="1"/>
  <c r="AE1192" i="10" s="1"/>
  <c r="X1184" i="10"/>
  <c r="AB1184" i="10"/>
  <c r="AD1184" i="10" s="1"/>
  <c r="AE1184" i="10" s="1"/>
  <c r="X1176" i="10"/>
  <c r="AB1176" i="10"/>
  <c r="AD1176" i="10" s="1"/>
  <c r="AE1176" i="10" s="1"/>
  <c r="X1168" i="10"/>
  <c r="AB1168" i="10"/>
  <c r="AD1168" i="10" s="1"/>
  <c r="AE1168" i="10" s="1"/>
  <c r="X1160" i="10"/>
  <c r="AB1160" i="10"/>
  <c r="AD1160" i="10" s="1"/>
  <c r="AE1160" i="10" s="1"/>
  <c r="X1152" i="10"/>
  <c r="AB1152" i="10"/>
  <c r="AD1152" i="10" s="1"/>
  <c r="AE1152" i="10" s="1"/>
  <c r="X1148" i="10"/>
  <c r="AB1148" i="10"/>
  <c r="AD1148" i="10" s="1"/>
  <c r="AE1148" i="10" s="1"/>
  <c r="X1140" i="10"/>
  <c r="AB1140" i="10"/>
  <c r="AD1140" i="10" s="1"/>
  <c r="AE1140" i="10" s="1"/>
  <c r="X1136" i="10"/>
  <c r="AB1136" i="10"/>
  <c r="AD1136" i="10" s="1"/>
  <c r="AE1136" i="10" s="1"/>
  <c r="X1120" i="10"/>
  <c r="AB1120" i="10"/>
  <c r="AD1120" i="10" s="1"/>
  <c r="AE1120" i="10" s="1"/>
  <c r="X1116" i="10"/>
  <c r="AB1116" i="10"/>
  <c r="AD1116" i="10" s="1"/>
  <c r="AE1116" i="10" s="1"/>
  <c r="X1112" i="10"/>
  <c r="AB1112" i="10"/>
  <c r="AD1112" i="10" s="1"/>
  <c r="AE1112" i="10" s="1"/>
  <c r="X1108" i="10"/>
  <c r="AB1108" i="10"/>
  <c r="AD1108" i="10" s="1"/>
  <c r="AE1108" i="10" s="1"/>
  <c r="X1104" i="10"/>
  <c r="AB1104" i="10"/>
  <c r="AD1104" i="10" s="1"/>
  <c r="AE1104" i="10" s="1"/>
  <c r="X1100" i="10"/>
  <c r="AB1100" i="10"/>
  <c r="AD1100" i="10" s="1"/>
  <c r="AE1100" i="10" s="1"/>
  <c r="X1096" i="10"/>
  <c r="AB1096" i="10"/>
  <c r="AD1096" i="10" s="1"/>
  <c r="AE1096" i="10" s="1"/>
  <c r="X1092" i="10"/>
  <c r="AB1092" i="10"/>
  <c r="AD1092" i="10" s="1"/>
  <c r="AE1092" i="10" s="1"/>
  <c r="X1084" i="10"/>
  <c r="AB1084" i="10"/>
  <c r="AD1084" i="10" s="1"/>
  <c r="AE1084" i="10" s="1"/>
  <c r="X1080" i="10"/>
  <c r="AB1080" i="10"/>
  <c r="AD1080" i="10" s="1"/>
  <c r="AE1080" i="10" s="1"/>
  <c r="X1076" i="10"/>
  <c r="AB1076" i="10"/>
  <c r="AD1076" i="10" s="1"/>
  <c r="AE1076" i="10" s="1"/>
  <c r="X1072" i="10"/>
  <c r="AB1072" i="10"/>
  <c r="AD1072" i="10" s="1"/>
  <c r="AE1072" i="10" s="1"/>
  <c r="X1068" i="10"/>
  <c r="AB1068" i="10"/>
  <c r="AD1068" i="10" s="1"/>
  <c r="AE1068" i="10" s="1"/>
  <c r="X1064" i="10"/>
  <c r="AB1064" i="10"/>
  <c r="AD1064" i="10" s="1"/>
  <c r="AE1064" i="10" s="1"/>
  <c r="X1060" i="10"/>
  <c r="AB1060" i="10"/>
  <c r="AD1060" i="10" s="1"/>
  <c r="AE1060" i="10" s="1"/>
  <c r="X1056" i="10"/>
  <c r="AB1056" i="10"/>
  <c r="AD1056" i="10" s="1"/>
  <c r="AE1056" i="10" s="1"/>
  <c r="X1052" i="10"/>
  <c r="AB1052" i="10"/>
  <c r="AD1052" i="10" s="1"/>
  <c r="AE1052" i="10" s="1"/>
  <c r="X1048" i="10"/>
  <c r="AB1048" i="10"/>
  <c r="AD1048" i="10" s="1"/>
  <c r="AE1048" i="10" s="1"/>
  <c r="X1036" i="10"/>
  <c r="AB1036" i="10"/>
  <c r="AD1036" i="10" s="1"/>
  <c r="AE1036" i="10" s="1"/>
  <c r="X1028" i="10"/>
  <c r="AB1028" i="10"/>
  <c r="AD1028" i="10" s="1"/>
  <c r="AE1028" i="10" s="1"/>
  <c r="X1020" i="10"/>
  <c r="AB1020" i="10"/>
  <c r="AD1020" i="10" s="1"/>
  <c r="AE1020" i="10" s="1"/>
  <c r="X1012" i="10"/>
  <c r="AB1012" i="10"/>
  <c r="AD1012" i="10" s="1"/>
  <c r="AE1012" i="10" s="1"/>
  <c r="X1199" i="10"/>
  <c r="AB1199" i="10"/>
  <c r="AD1199" i="10" s="1"/>
  <c r="AE1199" i="10" s="1"/>
  <c r="X1195" i="10"/>
  <c r="AB1195" i="10"/>
  <c r="AD1195" i="10" s="1"/>
  <c r="AE1195" i="10" s="1"/>
  <c r="X1191" i="10"/>
  <c r="AB1191" i="10"/>
  <c r="AD1191" i="10" s="1"/>
  <c r="AE1191" i="10" s="1"/>
  <c r="AB1187" i="10"/>
  <c r="AD1187" i="10" s="1"/>
  <c r="AE1187" i="10" s="1"/>
  <c r="X1187" i="10"/>
  <c r="X1183" i="10"/>
  <c r="AB1183" i="10"/>
  <c r="AD1183" i="10" s="1"/>
  <c r="AE1183" i="10" s="1"/>
  <c r="X1179" i="10"/>
  <c r="AB1179" i="10"/>
  <c r="AD1179" i="10" s="1"/>
  <c r="AE1179" i="10" s="1"/>
  <c r="X1175" i="10"/>
  <c r="AB1175" i="10"/>
  <c r="AD1175" i="10" s="1"/>
  <c r="AE1175" i="10" s="1"/>
  <c r="X1171" i="10"/>
  <c r="AB1171" i="10"/>
  <c r="AD1171" i="10" s="1"/>
  <c r="AE1171" i="10" s="1"/>
  <c r="X1167" i="10"/>
  <c r="AB1167" i="10"/>
  <c r="AD1167" i="10" s="1"/>
  <c r="AE1167" i="10" s="1"/>
  <c r="X1163" i="10"/>
  <c r="AB1163" i="10"/>
  <c r="AD1163" i="10" s="1"/>
  <c r="AE1163" i="10" s="1"/>
  <c r="X1159" i="10"/>
  <c r="AB1159" i="10"/>
  <c r="AD1159" i="10" s="1"/>
  <c r="AE1159" i="10" s="1"/>
  <c r="X1155" i="10"/>
  <c r="AB1155" i="10"/>
  <c r="AD1155" i="10" s="1"/>
  <c r="AE1155" i="10" s="1"/>
  <c r="X1151" i="10"/>
  <c r="AB1151" i="10"/>
  <c r="AD1151" i="10" s="1"/>
  <c r="AE1151" i="10" s="1"/>
  <c r="X1147" i="10"/>
  <c r="AB1147" i="10"/>
  <c r="AD1147" i="10" s="1"/>
  <c r="AE1147" i="10" s="1"/>
  <c r="X1143" i="10"/>
  <c r="AB1143" i="10"/>
  <c r="AD1143" i="10" s="1"/>
  <c r="AE1143" i="10" s="1"/>
  <c r="X1139" i="10"/>
  <c r="AB1139" i="10"/>
  <c r="AD1139" i="10" s="1"/>
  <c r="AE1139" i="10" s="1"/>
  <c r="X1135" i="10"/>
  <c r="AB1135" i="10"/>
  <c r="AD1135" i="10" s="1"/>
  <c r="AE1135" i="10" s="1"/>
  <c r="X1119" i="10"/>
  <c r="AB1119" i="10"/>
  <c r="AD1119" i="10" s="1"/>
  <c r="AE1119" i="10" s="1"/>
  <c r="X1115" i="10"/>
  <c r="AB1115" i="10"/>
  <c r="AD1115" i="10" s="1"/>
  <c r="AE1115" i="10" s="1"/>
  <c r="X1111" i="10"/>
  <c r="AB1111" i="10"/>
  <c r="AD1111" i="10" s="1"/>
  <c r="AE1111" i="10" s="1"/>
  <c r="X1107" i="10"/>
  <c r="AB1107" i="10"/>
  <c r="AD1107" i="10" s="1"/>
  <c r="AE1107" i="10" s="1"/>
  <c r="X1103" i="10"/>
  <c r="AB1103" i="10"/>
  <c r="AD1103" i="10" s="1"/>
  <c r="AE1103" i="10" s="1"/>
  <c r="X1099" i="10"/>
  <c r="AB1099" i="10"/>
  <c r="AD1099" i="10" s="1"/>
  <c r="AE1099" i="10" s="1"/>
  <c r="X1095" i="10"/>
  <c r="AB1095" i="10"/>
  <c r="AD1095" i="10" s="1"/>
  <c r="AE1095" i="10" s="1"/>
  <c r="X1091" i="10"/>
  <c r="AB1091" i="10"/>
  <c r="AD1091" i="10" s="1"/>
  <c r="AE1091" i="10" s="1"/>
  <c r="X1083" i="10"/>
  <c r="AB1083" i="10"/>
  <c r="AD1083" i="10" s="1"/>
  <c r="AE1083" i="10" s="1"/>
  <c r="X1079" i="10"/>
  <c r="AB1079" i="10"/>
  <c r="AD1079" i="10" s="1"/>
  <c r="AE1079" i="10" s="1"/>
  <c r="X1075" i="10"/>
  <c r="AB1075" i="10"/>
  <c r="AD1075" i="10" s="1"/>
  <c r="AE1075" i="10" s="1"/>
  <c r="X1071" i="10"/>
  <c r="AB1071" i="10"/>
  <c r="AD1071" i="10" s="1"/>
  <c r="AE1071" i="10" s="1"/>
  <c r="X1067" i="10"/>
  <c r="AB1067" i="10"/>
  <c r="AD1067" i="10" s="1"/>
  <c r="AE1067" i="10" s="1"/>
  <c r="X1063" i="10"/>
  <c r="AB1063" i="10"/>
  <c r="AD1063" i="10" s="1"/>
  <c r="AE1063" i="10" s="1"/>
  <c r="X1059" i="10"/>
  <c r="AB1059" i="10"/>
  <c r="AD1059" i="10" s="1"/>
  <c r="AE1059" i="10" s="1"/>
  <c r="X1055" i="10"/>
  <c r="AB1055" i="10"/>
  <c r="AD1055" i="10" s="1"/>
  <c r="AE1055" i="10" s="1"/>
  <c r="X1051" i="10"/>
  <c r="AB1051" i="10"/>
  <c r="AD1051" i="10" s="1"/>
  <c r="AE1051" i="10" s="1"/>
  <c r="X1047" i="10"/>
  <c r="AB1047" i="10"/>
  <c r="AD1047" i="10" s="1"/>
  <c r="AE1047" i="10" s="1"/>
  <c r="X1043" i="10"/>
  <c r="AB1043" i="10"/>
  <c r="AD1043" i="10" s="1"/>
  <c r="AE1043" i="10" s="1"/>
  <c r="X1039" i="10"/>
  <c r="AB1039" i="10"/>
  <c r="AD1039" i="10" s="1"/>
  <c r="AE1039" i="10" s="1"/>
  <c r="X1035" i="10"/>
  <c r="AB1035" i="10"/>
  <c r="AD1035" i="10" s="1"/>
  <c r="AE1035" i="10" s="1"/>
  <c r="X1031" i="10"/>
  <c r="AB1031" i="10"/>
  <c r="AD1031" i="10" s="1"/>
  <c r="AE1031" i="10" s="1"/>
  <c r="X1027" i="10"/>
  <c r="AB1027" i="10"/>
  <c r="AD1027" i="10" s="1"/>
  <c r="AE1027" i="10" s="1"/>
  <c r="X1023" i="10"/>
  <c r="AB1023" i="10"/>
  <c r="AD1023" i="10" s="1"/>
  <c r="AE1023" i="10" s="1"/>
  <c r="X1019" i="10"/>
  <c r="AB1019" i="10"/>
  <c r="AD1019" i="10" s="1"/>
  <c r="AE1019" i="10" s="1"/>
  <c r="X1015" i="10"/>
  <c r="AB1015" i="10"/>
  <c r="AD1015" i="10" s="1"/>
  <c r="AE1015" i="10" s="1"/>
  <c r="X1011" i="10"/>
  <c r="AB1011" i="10"/>
  <c r="AD1011" i="10" s="1"/>
  <c r="AE1011" i="10" s="1"/>
  <c r="X1007" i="10"/>
  <c r="AB1007" i="10"/>
  <c r="AD1007" i="10" s="1"/>
  <c r="AE1007" i="10" s="1"/>
  <c r="X1003" i="10"/>
  <c r="AB1003" i="10"/>
  <c r="AD1003" i="10" s="1"/>
  <c r="AE1003" i="10" s="1"/>
  <c r="X999" i="10"/>
  <c r="AB999" i="10"/>
  <c r="AD999" i="10" s="1"/>
  <c r="AE999" i="10" s="1"/>
  <c r="X995" i="10"/>
  <c r="AB995" i="10"/>
  <c r="AD995" i="10" s="1"/>
  <c r="AE995" i="10" s="1"/>
  <c r="X979" i="10"/>
  <c r="AB979" i="10"/>
  <c r="AD979" i="10" s="1"/>
  <c r="AE979" i="10" s="1"/>
  <c r="X1198" i="10"/>
  <c r="AB1198" i="10"/>
  <c r="AD1198" i="10" s="1"/>
  <c r="AE1198" i="10" s="1"/>
  <c r="X1194" i="10"/>
  <c r="AB1194" i="10"/>
  <c r="AD1194" i="10" s="1"/>
  <c r="AE1194" i="10" s="1"/>
  <c r="X1190" i="10"/>
  <c r="AB1190" i="10"/>
  <c r="AD1190" i="10" s="1"/>
  <c r="AE1190" i="10" s="1"/>
  <c r="X1186" i="10"/>
  <c r="AB1186" i="10"/>
  <c r="AD1186" i="10" s="1"/>
  <c r="AE1186" i="10" s="1"/>
  <c r="X1182" i="10"/>
  <c r="AB1182" i="10"/>
  <c r="AD1182" i="10" s="1"/>
  <c r="AE1182" i="10" s="1"/>
  <c r="X1178" i="10"/>
  <c r="AB1178" i="10"/>
  <c r="AD1178" i="10" s="1"/>
  <c r="AE1178" i="10" s="1"/>
  <c r="X1174" i="10"/>
  <c r="AB1174" i="10"/>
  <c r="AD1174" i="10" s="1"/>
  <c r="AE1174" i="10" s="1"/>
  <c r="X1170" i="10"/>
  <c r="AB1170" i="10"/>
  <c r="AD1170" i="10" s="1"/>
  <c r="AE1170" i="10" s="1"/>
  <c r="AB1166" i="10"/>
  <c r="AD1166" i="10" s="1"/>
  <c r="AE1166" i="10" s="1"/>
  <c r="X1166" i="10"/>
  <c r="X1162" i="10"/>
  <c r="AB1162" i="10"/>
  <c r="AD1162" i="10" s="1"/>
  <c r="AE1162" i="10" s="1"/>
  <c r="X1158" i="10"/>
  <c r="AB1158" i="10"/>
  <c r="AD1158" i="10" s="1"/>
  <c r="AE1158" i="10" s="1"/>
  <c r="X1154" i="10"/>
  <c r="AB1154" i="10"/>
  <c r="AD1154" i="10" s="1"/>
  <c r="AE1154" i="10" s="1"/>
  <c r="X1150" i="10"/>
  <c r="AB1150" i="10"/>
  <c r="AD1150" i="10" s="1"/>
  <c r="AE1150" i="10" s="1"/>
  <c r="X1146" i="10"/>
  <c r="AB1146" i="10"/>
  <c r="AD1146" i="10" s="1"/>
  <c r="AE1146" i="10" s="1"/>
  <c r="X1142" i="10"/>
  <c r="AB1142" i="10"/>
  <c r="AD1142" i="10" s="1"/>
  <c r="AE1142" i="10" s="1"/>
  <c r="X1138" i="10"/>
  <c r="AB1138" i="10"/>
  <c r="AD1138" i="10" s="1"/>
  <c r="AE1138" i="10" s="1"/>
  <c r="X1134" i="10"/>
  <c r="AB1134" i="10"/>
  <c r="AD1134" i="10" s="1"/>
  <c r="AE1134" i="10" s="1"/>
  <c r="X1126" i="10"/>
  <c r="AB1126" i="10"/>
  <c r="AD1126" i="10" s="1"/>
  <c r="AE1126" i="10" s="1"/>
  <c r="X1122" i="10"/>
  <c r="X1118" i="10"/>
  <c r="AB1118" i="10"/>
  <c r="AD1118" i="10" s="1"/>
  <c r="AE1118" i="10" s="1"/>
  <c r="X1114" i="10"/>
  <c r="AB1114" i="10"/>
  <c r="AD1114" i="10" s="1"/>
  <c r="AE1114" i="10" s="1"/>
  <c r="X1110" i="10"/>
  <c r="AB1110" i="10"/>
  <c r="AD1110" i="10" s="1"/>
  <c r="AE1110" i="10" s="1"/>
  <c r="X1106" i="10"/>
  <c r="AB1106" i="10"/>
  <c r="AD1106" i="10" s="1"/>
  <c r="AE1106" i="10" s="1"/>
  <c r="X1102" i="10"/>
  <c r="AB1102" i="10"/>
  <c r="AD1102" i="10" s="1"/>
  <c r="AE1102" i="10" s="1"/>
  <c r="X1098" i="10"/>
  <c r="AB1098" i="10"/>
  <c r="AD1098" i="10" s="1"/>
  <c r="AE1098" i="10" s="1"/>
  <c r="X1094" i="10"/>
  <c r="AB1094" i="10"/>
  <c r="AD1094" i="10" s="1"/>
  <c r="AE1094" i="10" s="1"/>
  <c r="X1090" i="10"/>
  <c r="AB1090" i="10"/>
  <c r="AD1090" i="10" s="1"/>
  <c r="AE1090" i="10" s="1"/>
  <c r="X1082" i="10"/>
  <c r="AB1082" i="10"/>
  <c r="AD1082" i="10" s="1"/>
  <c r="AE1082" i="10" s="1"/>
  <c r="X1078" i="10"/>
  <c r="AB1078" i="10"/>
  <c r="AD1078" i="10" s="1"/>
  <c r="AE1078" i="10" s="1"/>
  <c r="X1074" i="10"/>
  <c r="AB1074" i="10"/>
  <c r="AD1074" i="10" s="1"/>
  <c r="AE1074" i="10" s="1"/>
  <c r="X1070" i="10"/>
  <c r="AB1070" i="10"/>
  <c r="AD1070" i="10" s="1"/>
  <c r="AE1070" i="10" s="1"/>
  <c r="X1066" i="10"/>
  <c r="AB1066" i="10"/>
  <c r="AD1066" i="10" s="1"/>
  <c r="AE1066" i="10" s="1"/>
  <c r="X1062" i="10"/>
  <c r="AB1062" i="10"/>
  <c r="AD1062" i="10" s="1"/>
  <c r="AE1062" i="10" s="1"/>
  <c r="X1058" i="10"/>
  <c r="AB1058" i="10"/>
  <c r="AD1058" i="10" s="1"/>
  <c r="AE1058" i="10" s="1"/>
  <c r="X1054" i="10"/>
  <c r="AB1054" i="10"/>
  <c r="AD1054" i="10" s="1"/>
  <c r="AE1054" i="10" s="1"/>
  <c r="X1050" i="10"/>
  <c r="AB1050" i="10"/>
  <c r="AD1050" i="10" s="1"/>
  <c r="AE1050" i="10" s="1"/>
  <c r="X1046" i="10"/>
  <c r="AB1046" i="10"/>
  <c r="AD1046" i="10" s="1"/>
  <c r="AE1046" i="10" s="1"/>
  <c r="X1042" i="10"/>
  <c r="AB1042" i="10"/>
  <c r="AD1042" i="10" s="1"/>
  <c r="AE1042" i="10" s="1"/>
  <c r="X1038" i="10"/>
  <c r="AB1038" i="10"/>
  <c r="AD1038" i="10" s="1"/>
  <c r="AE1038" i="10" s="1"/>
  <c r="X1034" i="10"/>
  <c r="AB1034" i="10"/>
  <c r="AD1034" i="10" s="1"/>
  <c r="AE1034" i="10" s="1"/>
  <c r="X1030" i="10"/>
  <c r="AB1030" i="10"/>
  <c r="AD1030" i="10" s="1"/>
  <c r="AE1030" i="10" s="1"/>
  <c r="X1026" i="10"/>
  <c r="AB1026" i="10"/>
  <c r="AD1026" i="10" s="1"/>
  <c r="AE1026" i="10" s="1"/>
  <c r="X1022" i="10"/>
  <c r="AB1022" i="10"/>
  <c r="AD1022" i="10" s="1"/>
  <c r="AE1022" i="10" s="1"/>
  <c r="X1018" i="10"/>
  <c r="AB1018" i="10"/>
  <c r="AD1018" i="10" s="1"/>
  <c r="AE1018" i="10" s="1"/>
  <c r="X1014" i="10"/>
  <c r="AB1014" i="10"/>
  <c r="AD1014" i="10" s="1"/>
  <c r="AE1014" i="10" s="1"/>
  <c r="X1010" i="10"/>
  <c r="AB1010" i="10"/>
  <c r="AD1010" i="10" s="1"/>
  <c r="AE1010" i="10" s="1"/>
  <c r="X1006" i="10"/>
  <c r="AB1006" i="10"/>
  <c r="AD1006" i="10" s="1"/>
  <c r="AE1006" i="10" s="1"/>
  <c r="X1002" i="10"/>
  <c r="AB1002" i="10"/>
  <c r="AD1002" i="10" s="1"/>
  <c r="AE1002" i="10" s="1"/>
  <c r="X998" i="10"/>
  <c r="AB998" i="10"/>
  <c r="AD998" i="10" s="1"/>
  <c r="AE998" i="10" s="1"/>
  <c r="X994" i="10"/>
  <c r="AB994" i="10"/>
  <c r="AD994" i="10" s="1"/>
  <c r="AE994" i="10" s="1"/>
  <c r="AB958" i="10"/>
  <c r="AD958" i="10" s="1"/>
  <c r="AE958" i="10" s="1"/>
  <c r="X958" i="10"/>
  <c r="X950" i="10"/>
  <c r="AB950" i="10"/>
  <c r="AD950" i="10" s="1"/>
  <c r="AE950" i="10" s="1"/>
  <c r="X946" i="10"/>
  <c r="AB946" i="10"/>
  <c r="AD946" i="10" s="1"/>
  <c r="AE946" i="10" s="1"/>
  <c r="X942" i="10"/>
  <c r="AB942" i="10"/>
  <c r="AD942" i="10" s="1"/>
  <c r="AE942" i="10" s="1"/>
  <c r="X938" i="10"/>
  <c r="AB938" i="10"/>
  <c r="AD938" i="10" s="1"/>
  <c r="AE938" i="10" s="1"/>
  <c r="X926" i="10"/>
  <c r="AB926" i="10"/>
  <c r="AD926" i="10" s="1"/>
  <c r="AE926" i="10" s="1"/>
  <c r="X922" i="10"/>
  <c r="AB922" i="10"/>
  <c r="AD922" i="10" s="1"/>
  <c r="AE922" i="10" s="1"/>
  <c r="X918" i="10"/>
  <c r="AB918" i="10"/>
  <c r="AD918" i="10" s="1"/>
  <c r="AE918" i="10" s="1"/>
  <c r="X914" i="10"/>
  <c r="AB914" i="10"/>
  <c r="AD914" i="10" s="1"/>
  <c r="AE914" i="10" s="1"/>
  <c r="X906" i="10"/>
  <c r="AB906" i="10"/>
  <c r="AD906" i="10" s="1"/>
  <c r="AE906" i="10" s="1"/>
  <c r="X902" i="10"/>
  <c r="AB902" i="10"/>
  <c r="AD902" i="10" s="1"/>
  <c r="AE902" i="10" s="1"/>
  <c r="X898" i="10"/>
  <c r="AB898" i="10"/>
  <c r="AD898" i="10" s="1"/>
  <c r="AE898" i="10" s="1"/>
  <c r="AB894" i="10"/>
  <c r="AD894" i="10" s="1"/>
  <c r="AE894" i="10" s="1"/>
  <c r="X894" i="10"/>
  <c r="X890" i="10"/>
  <c r="AB890" i="10"/>
  <c r="AD890" i="10" s="1"/>
  <c r="AE890" i="10" s="1"/>
  <c r="X886" i="10"/>
  <c r="AB886" i="10"/>
  <c r="AD886" i="10" s="1"/>
  <c r="AE886" i="10" s="1"/>
  <c r="X882" i="10"/>
  <c r="AB882" i="10"/>
  <c r="AD882" i="10" s="1"/>
  <c r="AE882" i="10" s="1"/>
  <c r="X878" i="10"/>
  <c r="AB878" i="10"/>
  <c r="AD878" i="10" s="1"/>
  <c r="AE878" i="10" s="1"/>
  <c r="X874" i="10"/>
  <c r="AB874" i="10"/>
  <c r="AD874" i="10" s="1"/>
  <c r="AE874" i="10" s="1"/>
  <c r="X870" i="10"/>
  <c r="AB870" i="10"/>
  <c r="AD870" i="10" s="1"/>
  <c r="AE870" i="10" s="1"/>
  <c r="X858" i="10"/>
  <c r="AB858" i="10"/>
  <c r="AD858" i="10" s="1"/>
  <c r="AE858" i="10" s="1"/>
  <c r="X854" i="10"/>
  <c r="AB854" i="10"/>
  <c r="AD854" i="10" s="1"/>
  <c r="AE854" i="10" s="1"/>
  <c r="X850" i="10"/>
  <c r="AB850" i="10"/>
  <c r="AD850" i="10" s="1"/>
  <c r="AE850" i="10" s="1"/>
  <c r="X846" i="10"/>
  <c r="AB846" i="10"/>
  <c r="AD846" i="10" s="1"/>
  <c r="AE846" i="10" s="1"/>
  <c r="X842" i="10"/>
  <c r="AB842" i="10"/>
  <c r="AD842" i="10" s="1"/>
  <c r="AE842" i="10" s="1"/>
  <c r="X838" i="10"/>
  <c r="AB838" i="10"/>
  <c r="AD838" i="10" s="1"/>
  <c r="AE838" i="10" s="1"/>
  <c r="X834" i="10"/>
  <c r="AB834" i="10"/>
  <c r="AD834" i="10" s="1"/>
  <c r="AE834" i="10" s="1"/>
  <c r="AB830" i="10"/>
  <c r="AD830" i="10" s="1"/>
  <c r="AE830" i="10" s="1"/>
  <c r="X830" i="10"/>
  <c r="X826" i="10"/>
  <c r="AB826" i="10"/>
  <c r="AD826" i="10" s="1"/>
  <c r="AE826" i="10" s="1"/>
  <c r="X822" i="10"/>
  <c r="AB822" i="10"/>
  <c r="AD822" i="10" s="1"/>
  <c r="AE822" i="10" s="1"/>
  <c r="X818" i="10"/>
  <c r="AB818" i="10"/>
  <c r="AD818" i="10" s="1"/>
  <c r="AE818" i="10" s="1"/>
  <c r="X814" i="10"/>
  <c r="AB814" i="10"/>
  <c r="AD814" i="10" s="1"/>
  <c r="AE814" i="10" s="1"/>
  <c r="X810" i="10"/>
  <c r="AB810" i="10"/>
  <c r="AD810" i="10" s="1"/>
  <c r="AE810" i="10" s="1"/>
  <c r="X806" i="10"/>
  <c r="AB806" i="10"/>
  <c r="AD806" i="10" s="1"/>
  <c r="AE806" i="10" s="1"/>
  <c r="X802" i="10"/>
  <c r="AB802" i="10"/>
  <c r="AD802" i="10" s="1"/>
  <c r="AE802" i="10" s="1"/>
  <c r="X798" i="10"/>
  <c r="AB798" i="10"/>
  <c r="AD798" i="10" s="1"/>
  <c r="AE798" i="10" s="1"/>
  <c r="X794" i="10"/>
  <c r="AB794" i="10"/>
  <c r="AD794" i="10" s="1"/>
  <c r="AE794" i="10" s="1"/>
  <c r="X790" i="10"/>
  <c r="AB790" i="10"/>
  <c r="AD790" i="10" s="1"/>
  <c r="AE790" i="10" s="1"/>
  <c r="X786" i="10"/>
  <c r="AB786" i="10"/>
  <c r="AD786" i="10" s="1"/>
  <c r="AE786" i="10" s="1"/>
  <c r="X782" i="10"/>
  <c r="AB782" i="10"/>
  <c r="AD782" i="10" s="1"/>
  <c r="AE782" i="10" s="1"/>
  <c r="X778" i="10"/>
  <c r="AB778" i="10"/>
  <c r="AD778" i="10" s="1"/>
  <c r="AE778" i="10" s="1"/>
  <c r="AB766" i="10"/>
  <c r="AD766" i="10" s="1"/>
  <c r="AE766" i="10" s="1"/>
  <c r="X766" i="10"/>
  <c r="X762" i="10"/>
  <c r="AB762" i="10"/>
  <c r="AD762" i="10" s="1"/>
  <c r="AE762" i="10" s="1"/>
  <c r="X758" i="10"/>
  <c r="AB758" i="10"/>
  <c r="AD758" i="10" s="1"/>
  <c r="AE758" i="10" s="1"/>
  <c r="X754" i="10"/>
  <c r="AB754" i="10"/>
  <c r="AD754" i="10" s="1"/>
  <c r="AE754" i="10" s="1"/>
  <c r="X750" i="10"/>
  <c r="AB750" i="10"/>
  <c r="AD750" i="10" s="1"/>
  <c r="AE750" i="10" s="1"/>
  <c r="X746" i="10"/>
  <c r="AB746" i="10"/>
  <c r="AD746" i="10" s="1"/>
  <c r="AE746" i="10" s="1"/>
  <c r="X742" i="10"/>
  <c r="AB742" i="10"/>
  <c r="AD742" i="10" s="1"/>
  <c r="AE742" i="10" s="1"/>
  <c r="X738" i="10"/>
  <c r="AB738" i="10"/>
  <c r="AD738" i="10" s="1"/>
  <c r="AE738" i="10" s="1"/>
  <c r="X734" i="10"/>
  <c r="AB734" i="10"/>
  <c r="AD734" i="10" s="1"/>
  <c r="AE734" i="10" s="1"/>
  <c r="X730" i="10"/>
  <c r="AB730" i="10"/>
  <c r="AD730" i="10" s="1"/>
  <c r="AE730" i="10" s="1"/>
  <c r="X706" i="10"/>
  <c r="AB706" i="10"/>
  <c r="AD706" i="10" s="1"/>
  <c r="AE706" i="10" s="1"/>
  <c r="X702" i="10"/>
  <c r="AB702" i="10"/>
  <c r="AD702" i="10" s="1"/>
  <c r="AE702" i="10" s="1"/>
  <c r="X698" i="10"/>
  <c r="AB698" i="10"/>
  <c r="AD698" i="10" s="1"/>
  <c r="AE698" i="10" s="1"/>
  <c r="X694" i="10"/>
  <c r="AB694" i="10"/>
  <c r="AD694" i="10" s="1"/>
  <c r="AE694" i="10" s="1"/>
  <c r="X690" i="10"/>
  <c r="AB690" i="10"/>
  <c r="AD690" i="10" s="1"/>
  <c r="AE690" i="10" s="1"/>
  <c r="X686" i="10"/>
  <c r="AB686" i="10"/>
  <c r="AD686" i="10" s="1"/>
  <c r="AE686" i="10" s="1"/>
  <c r="X682" i="10"/>
  <c r="AB682" i="10"/>
  <c r="AD682" i="10" s="1"/>
  <c r="AE682" i="10" s="1"/>
  <c r="X678" i="10"/>
  <c r="AB678" i="10"/>
  <c r="AD678" i="10" s="1"/>
  <c r="AE678" i="10" s="1"/>
  <c r="X674" i="10"/>
  <c r="AB674" i="10"/>
  <c r="AD674" i="10" s="1"/>
  <c r="AE674" i="10" s="1"/>
  <c r="X670" i="10"/>
  <c r="AB670" i="10"/>
  <c r="AD670" i="10" s="1"/>
  <c r="AE670" i="10" s="1"/>
  <c r="X650" i="10"/>
  <c r="AB650" i="10"/>
  <c r="AD650" i="10" s="1"/>
  <c r="AE650" i="10" s="1"/>
  <c r="AB646" i="10"/>
  <c r="AD646" i="10" s="1"/>
  <c r="AE646" i="10" s="1"/>
  <c r="X646" i="10"/>
  <c r="X590" i="10"/>
  <c r="AB590" i="10"/>
  <c r="AD590" i="10" s="1"/>
  <c r="AE590" i="10" s="1"/>
  <c r="X582" i="10"/>
  <c r="AB582" i="10"/>
  <c r="AD582" i="10" s="1"/>
  <c r="AE582" i="10" s="1"/>
  <c r="X578" i="10"/>
  <c r="AB578" i="10"/>
  <c r="AD578" i="10" s="1"/>
  <c r="AE578" i="10" s="1"/>
  <c r="X562" i="10"/>
  <c r="AB562" i="10"/>
  <c r="AD562" i="10" s="1"/>
  <c r="AE562" i="10" s="1"/>
  <c r="X558" i="10"/>
  <c r="AB558" i="10"/>
  <c r="AD558" i="10" s="1"/>
  <c r="AE558" i="10" s="1"/>
  <c r="X554" i="10"/>
  <c r="AB554" i="10"/>
  <c r="AD554" i="10" s="1"/>
  <c r="AE554" i="10" s="1"/>
  <c r="X550" i="10"/>
  <c r="AB550" i="10"/>
  <c r="AD550" i="10" s="1"/>
  <c r="AE550" i="10" s="1"/>
  <c r="X546" i="10"/>
  <c r="AB546" i="10"/>
  <c r="AD546" i="10" s="1"/>
  <c r="AE546" i="10" s="1"/>
  <c r="X542" i="10"/>
  <c r="AB542" i="10"/>
  <c r="AD542" i="10" s="1"/>
  <c r="AE542" i="10" s="1"/>
  <c r="X538" i="10"/>
  <c r="AB538" i="10"/>
  <c r="AD538" i="10" s="1"/>
  <c r="AE538" i="10" s="1"/>
  <c r="X534" i="10"/>
  <c r="AB534" i="10"/>
  <c r="AD534" i="10" s="1"/>
  <c r="AE534" i="10" s="1"/>
  <c r="X530" i="10"/>
  <c r="X526" i="10"/>
  <c r="AB526" i="10"/>
  <c r="AD526" i="10" s="1"/>
  <c r="AE526" i="10" s="1"/>
  <c r="X522" i="10"/>
  <c r="AB522" i="10"/>
  <c r="AD522" i="10" s="1"/>
  <c r="AE522" i="10" s="1"/>
  <c r="X518" i="10"/>
  <c r="AB518" i="10"/>
  <c r="AD518" i="10" s="1"/>
  <c r="AE518" i="10" s="1"/>
  <c r="X490" i="10"/>
  <c r="AB490" i="10"/>
  <c r="AD490" i="10" s="1"/>
  <c r="AE490" i="10" s="1"/>
  <c r="X486" i="10"/>
  <c r="AB486" i="10"/>
  <c r="AD486" i="10" s="1"/>
  <c r="AE486" i="10" s="1"/>
  <c r="X482" i="10"/>
  <c r="AB482" i="10"/>
  <c r="AD482" i="10" s="1"/>
  <c r="AE482" i="10" s="1"/>
  <c r="X478" i="10"/>
  <c r="AB478" i="10"/>
  <c r="AD478" i="10" s="1"/>
  <c r="AE478" i="10" s="1"/>
  <c r="X474" i="10"/>
  <c r="AB474" i="10"/>
  <c r="AD474" i="10" s="1"/>
  <c r="AE474" i="10" s="1"/>
  <c r="X470" i="10"/>
  <c r="AB470" i="10"/>
  <c r="AD470" i="10" s="1"/>
  <c r="AE470" i="10" s="1"/>
  <c r="X466" i="10"/>
  <c r="AB466" i="10"/>
  <c r="AD466" i="10" s="1"/>
  <c r="AE466" i="10" s="1"/>
  <c r="X462" i="10"/>
  <c r="AB462" i="10"/>
  <c r="AD462" i="10" s="1"/>
  <c r="AE462" i="10" s="1"/>
  <c r="X458" i="10"/>
  <c r="AB458" i="10"/>
  <c r="AD458" i="10" s="1"/>
  <c r="AE458" i="10" s="1"/>
  <c r="X454" i="10"/>
  <c r="AB454" i="10"/>
  <c r="AD454" i="10" s="1"/>
  <c r="AE454" i="10" s="1"/>
  <c r="X450" i="10"/>
  <c r="AB450" i="10"/>
  <c r="AD450" i="10" s="1"/>
  <c r="AE450" i="10" s="1"/>
  <c r="X446" i="10"/>
  <c r="AB446" i="10"/>
  <c r="AD446" i="10" s="1"/>
  <c r="AE446" i="10" s="1"/>
  <c r="X442" i="10"/>
  <c r="AB442" i="10"/>
  <c r="AD442" i="10" s="1"/>
  <c r="AE442" i="10" s="1"/>
  <c r="X438" i="10"/>
  <c r="AB438" i="10"/>
  <c r="AD438" i="10" s="1"/>
  <c r="AE438" i="10" s="1"/>
  <c r="X434" i="10"/>
  <c r="AB434" i="10"/>
  <c r="AD434" i="10" s="1"/>
  <c r="AE434" i="10" s="1"/>
  <c r="X430" i="10"/>
  <c r="AB430" i="10"/>
  <c r="AD430" i="10" s="1"/>
  <c r="AE430" i="10" s="1"/>
  <c r="X426" i="10"/>
  <c r="AB426" i="10"/>
  <c r="AD426" i="10" s="1"/>
  <c r="AE426" i="10" s="1"/>
  <c r="X422" i="10"/>
  <c r="AB422" i="10"/>
  <c r="AD422" i="10" s="1"/>
  <c r="AE422" i="10" s="1"/>
  <c r="X418" i="10"/>
  <c r="AB418" i="10"/>
  <c r="AD418" i="10" s="1"/>
  <c r="AE418" i="10" s="1"/>
  <c r="X414" i="10"/>
  <c r="AB414" i="10"/>
  <c r="AD414" i="10" s="1"/>
  <c r="AE414" i="10" s="1"/>
  <c r="X410" i="10"/>
  <c r="AB410" i="10"/>
  <c r="AD410" i="10" s="1"/>
  <c r="AE410" i="10" s="1"/>
  <c r="X406" i="10"/>
  <c r="AB406" i="10"/>
  <c r="AD406" i="10" s="1"/>
  <c r="AE406" i="10" s="1"/>
  <c r="X402" i="10"/>
  <c r="AB402" i="10"/>
  <c r="AD402" i="10" s="1"/>
  <c r="AE402" i="10" s="1"/>
  <c r="X398" i="10"/>
  <c r="AB398" i="10"/>
  <c r="AD398" i="10" s="1"/>
  <c r="AE398" i="10" s="1"/>
  <c r="X394" i="10"/>
  <c r="AB394" i="10"/>
  <c r="AD394" i="10" s="1"/>
  <c r="AE394" i="10" s="1"/>
  <c r="X390" i="10"/>
  <c r="AB390" i="10"/>
  <c r="AD390" i="10" s="1"/>
  <c r="AE390" i="10" s="1"/>
  <c r="X386" i="10"/>
  <c r="AB386" i="10"/>
  <c r="AD386" i="10" s="1"/>
  <c r="AE386" i="10" s="1"/>
  <c r="X374" i="10"/>
  <c r="AB374" i="10"/>
  <c r="AD374" i="10" s="1"/>
  <c r="AE374" i="10" s="1"/>
  <c r="X350" i="10"/>
  <c r="AB350" i="10"/>
  <c r="AD350" i="10" s="1"/>
  <c r="AE350" i="10" s="1"/>
  <c r="X346" i="10"/>
  <c r="AB346" i="10"/>
  <c r="AD346" i="10" s="1"/>
  <c r="AE346" i="10" s="1"/>
  <c r="X318" i="10"/>
  <c r="AB318" i="10"/>
  <c r="AD318" i="10" s="1"/>
  <c r="AE318" i="10" s="1"/>
  <c r="X306" i="10"/>
  <c r="X302" i="10"/>
  <c r="AB302" i="10"/>
  <c r="AD302" i="10" s="1"/>
  <c r="AE302" i="10" s="1"/>
  <c r="X294" i="10"/>
  <c r="AB294" i="10"/>
  <c r="AD294" i="10" s="1"/>
  <c r="AE294" i="10" s="1"/>
  <c r="X290" i="10"/>
  <c r="AB290" i="10"/>
  <c r="AD290" i="10" s="1"/>
  <c r="AE290" i="10" s="1"/>
  <c r="X286" i="10"/>
  <c r="AB286" i="10"/>
  <c r="AD286" i="10" s="1"/>
  <c r="AE286" i="10" s="1"/>
  <c r="X282" i="10"/>
  <c r="AB282" i="10"/>
  <c r="AD282" i="10" s="1"/>
  <c r="AE282" i="10" s="1"/>
  <c r="X278" i="10"/>
  <c r="AB278" i="10"/>
  <c r="AD278" i="10" s="1"/>
  <c r="AE278" i="10" s="1"/>
  <c r="X274" i="10"/>
  <c r="AB274" i="10"/>
  <c r="AD274" i="10" s="1"/>
  <c r="AE274" i="10" s="1"/>
  <c r="X270" i="10"/>
  <c r="AB270" i="10"/>
  <c r="AD270" i="10" s="1"/>
  <c r="AE270" i="10" s="1"/>
  <c r="X266" i="10"/>
  <c r="AB266" i="10"/>
  <c r="AD266" i="10" s="1"/>
  <c r="AE266" i="10" s="1"/>
  <c r="X262" i="10"/>
  <c r="AB262" i="10"/>
  <c r="AD262" i="10" s="1"/>
  <c r="AE262" i="10" s="1"/>
  <c r="X258" i="10"/>
  <c r="AB258" i="10"/>
  <c r="AD258" i="10" s="1"/>
  <c r="AE258" i="10" s="1"/>
  <c r="X254" i="10"/>
  <c r="AB254" i="10"/>
  <c r="AD254" i="10" s="1"/>
  <c r="AE254" i="10" s="1"/>
  <c r="X250" i="10"/>
  <c r="AB250" i="10"/>
  <c r="AD250" i="10" s="1"/>
  <c r="AE250" i="10" s="1"/>
  <c r="X238" i="10"/>
  <c r="AB238" i="10"/>
  <c r="AD238" i="10" s="1"/>
  <c r="AE238" i="10" s="1"/>
  <c r="X234" i="10"/>
  <c r="AB234" i="10"/>
  <c r="AD234" i="10" s="1"/>
  <c r="AE234" i="10" s="1"/>
  <c r="X222" i="10"/>
  <c r="AB222" i="10"/>
  <c r="AD222" i="10" s="1"/>
  <c r="AE222" i="10" s="1"/>
  <c r="X214" i="10"/>
  <c r="AB214" i="10"/>
  <c r="AD214" i="10" s="1"/>
  <c r="AE214" i="10" s="1"/>
  <c r="X210" i="10"/>
  <c r="AB210" i="10"/>
  <c r="AD210" i="10" s="1"/>
  <c r="AE210" i="10" s="1"/>
  <c r="X198" i="10"/>
  <c r="AB198" i="10"/>
  <c r="AD198" i="10" s="1"/>
  <c r="AE198" i="10" s="1"/>
  <c r="X174" i="10"/>
  <c r="AB174" i="10"/>
  <c r="AD174" i="10" s="1"/>
  <c r="AE174" i="10" s="1"/>
  <c r="X166" i="10"/>
  <c r="AB166" i="10"/>
  <c r="AD166" i="10" s="1"/>
  <c r="AE166" i="10" s="1"/>
  <c r="X162" i="10"/>
  <c r="AB162" i="10"/>
  <c r="AD162" i="10" s="1"/>
  <c r="AE162" i="10" s="1"/>
  <c r="X401" i="10"/>
  <c r="AB401" i="10"/>
  <c r="AD401" i="10" s="1"/>
  <c r="AE401" i="10" s="1"/>
  <c r="X397" i="10"/>
  <c r="AB397" i="10"/>
  <c r="AD397" i="10" s="1"/>
  <c r="AE397" i="10" s="1"/>
  <c r="X393" i="10"/>
  <c r="AB393" i="10"/>
  <c r="AD393" i="10" s="1"/>
  <c r="AE393" i="10" s="1"/>
  <c r="X389" i="10"/>
  <c r="AB389" i="10"/>
  <c r="AD389" i="10" s="1"/>
  <c r="AE389" i="10" s="1"/>
  <c r="X349" i="10"/>
  <c r="AB349" i="10"/>
  <c r="AD349" i="10" s="1"/>
  <c r="AE349" i="10" s="1"/>
  <c r="X345" i="10"/>
  <c r="AB345" i="10"/>
  <c r="AD345" i="10" s="1"/>
  <c r="AE345" i="10" s="1"/>
  <c r="X341" i="10"/>
  <c r="X337" i="10"/>
  <c r="AB337" i="10"/>
  <c r="AD337" i="10" s="1"/>
  <c r="AE337" i="10" s="1"/>
  <c r="X317" i="10"/>
  <c r="AB317" i="10"/>
  <c r="AD317" i="10" s="1"/>
  <c r="AE317" i="10" s="1"/>
  <c r="X309" i="10"/>
  <c r="X293" i="10"/>
  <c r="AB293" i="10"/>
  <c r="AD293" i="10" s="1"/>
  <c r="AE293" i="10" s="1"/>
  <c r="X289" i="10"/>
  <c r="AB289" i="10"/>
  <c r="AD289" i="10" s="1"/>
  <c r="AE289" i="10" s="1"/>
  <c r="X285" i="10"/>
  <c r="AB285" i="10"/>
  <c r="AD285" i="10" s="1"/>
  <c r="AE285" i="10" s="1"/>
  <c r="X281" i="10"/>
  <c r="AB281" i="10"/>
  <c r="AD281" i="10" s="1"/>
  <c r="AE281" i="10" s="1"/>
  <c r="X277" i="10"/>
  <c r="AB277" i="10"/>
  <c r="AD277" i="10" s="1"/>
  <c r="AE277" i="10" s="1"/>
  <c r="X273" i="10"/>
  <c r="AB273" i="10"/>
  <c r="AD273" i="10" s="1"/>
  <c r="AE273" i="10" s="1"/>
  <c r="X269" i="10"/>
  <c r="AB269" i="10"/>
  <c r="AD269" i="10" s="1"/>
  <c r="AE269" i="10" s="1"/>
  <c r="X265" i="10"/>
  <c r="AB265" i="10"/>
  <c r="AD265" i="10" s="1"/>
  <c r="AE265" i="10" s="1"/>
  <c r="X261" i="10"/>
  <c r="AB261" i="10"/>
  <c r="AD261" i="10" s="1"/>
  <c r="AE261" i="10" s="1"/>
  <c r="X257" i="10"/>
  <c r="AB257" i="10"/>
  <c r="AD257" i="10" s="1"/>
  <c r="AE257" i="10" s="1"/>
  <c r="X253" i="10"/>
  <c r="AB253" i="10"/>
  <c r="AD253" i="10" s="1"/>
  <c r="AE253" i="10" s="1"/>
  <c r="X249" i="10"/>
  <c r="AB249" i="10"/>
  <c r="AD249" i="10" s="1"/>
  <c r="AE249" i="10" s="1"/>
  <c r="X237" i="10"/>
  <c r="AB237" i="10"/>
  <c r="AD237" i="10" s="1"/>
  <c r="AE237" i="10" s="1"/>
  <c r="X221" i="10"/>
  <c r="AB221" i="10"/>
  <c r="AD221" i="10" s="1"/>
  <c r="AE221" i="10" s="1"/>
  <c r="X217" i="10"/>
  <c r="AB217" i="10"/>
  <c r="AD217" i="10" s="1"/>
  <c r="AE217" i="10" s="1"/>
  <c r="X213" i="10"/>
  <c r="AB213" i="10"/>
  <c r="AD213" i="10" s="1"/>
  <c r="AE213" i="10" s="1"/>
  <c r="X193" i="10"/>
  <c r="X169" i="10"/>
  <c r="AB169" i="10"/>
  <c r="AD169" i="10" s="1"/>
  <c r="AE169" i="10" s="1"/>
  <c r="X165" i="10"/>
  <c r="AB165" i="10"/>
  <c r="AD165" i="10" s="1"/>
  <c r="AE165" i="10" s="1"/>
  <c r="X161" i="10"/>
  <c r="AB161" i="10"/>
  <c r="AD161" i="10" s="1"/>
  <c r="AE161" i="10" s="1"/>
  <c r="X157" i="10"/>
  <c r="AB157" i="10"/>
  <c r="AD157" i="10" s="1"/>
  <c r="AE157" i="10" s="1"/>
  <c r="X153" i="10"/>
  <c r="AB153" i="10"/>
  <c r="AD153" i="10" s="1"/>
  <c r="AE153" i="10" s="1"/>
  <c r="X149" i="10"/>
  <c r="AB149" i="10"/>
  <c r="AD149" i="10" s="1"/>
  <c r="AE149" i="10" s="1"/>
  <c r="X145" i="10"/>
  <c r="AB145" i="10"/>
  <c r="AD145" i="10" s="1"/>
  <c r="AE145" i="10" s="1"/>
  <c r="X141" i="10"/>
  <c r="AB141" i="10"/>
  <c r="AD141" i="10" s="1"/>
  <c r="AE141" i="10" s="1"/>
  <c r="X137" i="10"/>
  <c r="AB137" i="10"/>
  <c r="AD137" i="10" s="1"/>
  <c r="AE137" i="10" s="1"/>
  <c r="X133" i="10"/>
  <c r="AB133" i="10"/>
  <c r="AD133" i="10" s="1"/>
  <c r="AE133" i="10" s="1"/>
  <c r="X129" i="10"/>
  <c r="AB129" i="10"/>
  <c r="AD129" i="10" s="1"/>
  <c r="AE129" i="10" s="1"/>
  <c r="X125" i="10"/>
  <c r="AB125" i="10"/>
  <c r="AD125" i="10" s="1"/>
  <c r="AE125" i="10" s="1"/>
  <c r="X121" i="10"/>
  <c r="AB121" i="10"/>
  <c r="AD121" i="10" s="1"/>
  <c r="AE121" i="10" s="1"/>
  <c r="X117" i="10"/>
  <c r="AB117" i="10"/>
  <c r="AD117" i="10" s="1"/>
  <c r="AE117" i="10" s="1"/>
  <c r="X113" i="10"/>
  <c r="AB113" i="10"/>
  <c r="AD113" i="10" s="1"/>
  <c r="AE113" i="10" s="1"/>
  <c r="X109" i="10"/>
  <c r="AB109" i="10"/>
  <c r="AD109" i="10" s="1"/>
  <c r="AE109" i="10" s="1"/>
  <c r="X105" i="10"/>
  <c r="AB105" i="10"/>
  <c r="AD105" i="10" s="1"/>
  <c r="AE105" i="10" s="1"/>
  <c r="X101" i="10"/>
  <c r="AB101" i="10"/>
  <c r="AD101" i="10" s="1"/>
  <c r="AE101" i="10" s="1"/>
  <c r="X97" i="10"/>
  <c r="AB97" i="10"/>
  <c r="AD97" i="10" s="1"/>
  <c r="AE97" i="10" s="1"/>
  <c r="X93" i="10"/>
  <c r="AB93" i="10"/>
  <c r="AD93" i="10" s="1"/>
  <c r="AE93" i="10" s="1"/>
  <c r="X89" i="10"/>
  <c r="AB89" i="10"/>
  <c r="AD89" i="10" s="1"/>
  <c r="AE89" i="10" s="1"/>
  <c r="X85" i="10"/>
  <c r="AB85" i="10"/>
  <c r="AD85" i="10" s="1"/>
  <c r="AE85" i="10" s="1"/>
  <c r="X81" i="10"/>
  <c r="AB81" i="10"/>
  <c r="AD81" i="10" s="1"/>
  <c r="AE81" i="10" s="1"/>
  <c r="X77" i="10"/>
  <c r="AB77" i="10"/>
  <c r="AD77" i="10" s="1"/>
  <c r="AE77" i="10" s="1"/>
  <c r="X73" i="10"/>
  <c r="AB73" i="10"/>
  <c r="AD73" i="10" s="1"/>
  <c r="AE73" i="10" s="1"/>
  <c r="X69" i="10"/>
  <c r="AB69" i="10"/>
  <c r="AD69" i="10" s="1"/>
  <c r="AE69" i="10" s="1"/>
  <c r="X65" i="10"/>
  <c r="AB65" i="10"/>
  <c r="AD65" i="10" s="1"/>
  <c r="AE65" i="10" s="1"/>
  <c r="X61" i="10"/>
  <c r="AB61" i="10"/>
  <c r="AD61" i="10" s="1"/>
  <c r="AE61" i="10" s="1"/>
  <c r="X57" i="10"/>
  <c r="AB57" i="10"/>
  <c r="AD57" i="10" s="1"/>
  <c r="AE57" i="10" s="1"/>
  <c r="X53" i="10"/>
  <c r="AB53" i="10"/>
  <c r="AD53" i="10" s="1"/>
  <c r="AE53" i="10" s="1"/>
  <c r="X25" i="10"/>
  <c r="AB25" i="10"/>
  <c r="AD25" i="10" s="1"/>
  <c r="AE25" i="10" s="1"/>
  <c r="X21" i="10"/>
  <c r="AB21" i="10"/>
  <c r="AD21" i="10" s="1"/>
  <c r="AE21" i="10" s="1"/>
  <c r="X860" i="10"/>
  <c r="AB860" i="10"/>
  <c r="AD860" i="10" s="1"/>
  <c r="AE860" i="10" s="1"/>
  <c r="X856" i="10"/>
  <c r="AB856" i="10"/>
  <c r="AD856" i="10" s="1"/>
  <c r="AE856" i="10" s="1"/>
  <c r="X852" i="10"/>
  <c r="AB852" i="10"/>
  <c r="AD852" i="10" s="1"/>
  <c r="AE852" i="10" s="1"/>
  <c r="X848" i="10"/>
  <c r="AB848" i="10"/>
  <c r="AD848" i="10" s="1"/>
  <c r="AE848" i="10" s="1"/>
  <c r="X844" i="10"/>
  <c r="AB844" i="10"/>
  <c r="AD844" i="10" s="1"/>
  <c r="AE844" i="10" s="1"/>
  <c r="X840" i="10"/>
  <c r="AB840" i="10"/>
  <c r="AD840" i="10" s="1"/>
  <c r="AE840" i="10" s="1"/>
  <c r="X836" i="10"/>
  <c r="AB836" i="10"/>
  <c r="AD836" i="10" s="1"/>
  <c r="AE836" i="10" s="1"/>
  <c r="X832" i="10"/>
  <c r="AB832" i="10"/>
  <c r="AD832" i="10" s="1"/>
  <c r="AE832" i="10" s="1"/>
  <c r="X828" i="10"/>
  <c r="AB828" i="10"/>
  <c r="AD828" i="10" s="1"/>
  <c r="AE828" i="10" s="1"/>
  <c r="X824" i="10"/>
  <c r="AB824" i="10"/>
  <c r="AD824" i="10" s="1"/>
  <c r="AE824" i="10" s="1"/>
  <c r="X820" i="10"/>
  <c r="AB820" i="10"/>
  <c r="AD820" i="10" s="1"/>
  <c r="AE820" i="10" s="1"/>
  <c r="X816" i="10"/>
  <c r="AB816" i="10"/>
  <c r="AD816" i="10" s="1"/>
  <c r="AE816" i="10" s="1"/>
  <c r="X812" i="10"/>
  <c r="AB812" i="10"/>
  <c r="AD812" i="10" s="1"/>
  <c r="AE812" i="10" s="1"/>
  <c r="X808" i="10"/>
  <c r="AB808" i="10"/>
  <c r="AD808" i="10" s="1"/>
  <c r="AE808" i="10" s="1"/>
  <c r="X804" i="10"/>
  <c r="AB804" i="10"/>
  <c r="AD804" i="10" s="1"/>
  <c r="AE804" i="10" s="1"/>
  <c r="X800" i="10"/>
  <c r="AB800" i="10"/>
  <c r="AD800" i="10" s="1"/>
  <c r="AE800" i="10" s="1"/>
  <c r="X796" i="10"/>
  <c r="AB796" i="10"/>
  <c r="AD796" i="10" s="1"/>
  <c r="AE796" i="10" s="1"/>
  <c r="X792" i="10"/>
  <c r="AB792" i="10"/>
  <c r="AD792" i="10" s="1"/>
  <c r="AE792" i="10" s="1"/>
  <c r="X788" i="10"/>
  <c r="AB788" i="10"/>
  <c r="AD788" i="10" s="1"/>
  <c r="AE788" i="10" s="1"/>
  <c r="X784" i="10"/>
  <c r="AB784" i="10"/>
  <c r="AD784" i="10" s="1"/>
  <c r="AE784" i="10" s="1"/>
  <c r="X780" i="10"/>
  <c r="AB780" i="10"/>
  <c r="AD780" i="10" s="1"/>
  <c r="AE780" i="10" s="1"/>
  <c r="X776" i="10"/>
  <c r="AB776" i="10"/>
  <c r="AD776" i="10" s="1"/>
  <c r="AE776" i="10" s="1"/>
  <c r="X772" i="10"/>
  <c r="AB772" i="10"/>
  <c r="AD772" i="10" s="1"/>
  <c r="AE772" i="10" s="1"/>
  <c r="X768" i="10"/>
  <c r="AB768" i="10"/>
  <c r="AD768" i="10" s="1"/>
  <c r="AE768" i="10" s="1"/>
  <c r="X764" i="10"/>
  <c r="AB764" i="10"/>
  <c r="AD764" i="10" s="1"/>
  <c r="AE764" i="10" s="1"/>
  <c r="X760" i="10"/>
  <c r="AB760" i="10"/>
  <c r="AD760" i="10" s="1"/>
  <c r="AE760" i="10" s="1"/>
  <c r="X756" i="10"/>
  <c r="AB756" i="10"/>
  <c r="AD756" i="10" s="1"/>
  <c r="AE756" i="10" s="1"/>
  <c r="X752" i="10"/>
  <c r="AB752" i="10"/>
  <c r="AD752" i="10" s="1"/>
  <c r="AE752" i="10" s="1"/>
  <c r="X748" i="10"/>
  <c r="AB748" i="10"/>
  <c r="AD748" i="10" s="1"/>
  <c r="AE748" i="10" s="1"/>
  <c r="X744" i="10"/>
  <c r="AB744" i="10"/>
  <c r="AD744" i="10" s="1"/>
  <c r="AE744" i="10" s="1"/>
  <c r="X740" i="10"/>
  <c r="AB740" i="10"/>
  <c r="AD740" i="10" s="1"/>
  <c r="AE740" i="10" s="1"/>
  <c r="X736" i="10"/>
  <c r="AB736" i="10"/>
  <c r="AD736" i="10" s="1"/>
  <c r="AE736" i="10" s="1"/>
  <c r="X732" i="10"/>
  <c r="AB732" i="10"/>
  <c r="AD732" i="10" s="1"/>
  <c r="AE732" i="10" s="1"/>
  <c r="X708" i="10"/>
  <c r="AB708" i="10"/>
  <c r="AD708" i="10" s="1"/>
  <c r="AE708" i="10" s="1"/>
  <c r="X704" i="10"/>
  <c r="AB704" i="10"/>
  <c r="AD704" i="10" s="1"/>
  <c r="AE704" i="10" s="1"/>
  <c r="X700" i="10"/>
  <c r="AB700" i="10"/>
  <c r="AD700" i="10" s="1"/>
  <c r="AE700" i="10" s="1"/>
  <c r="X696" i="10"/>
  <c r="AB696" i="10"/>
  <c r="AD696" i="10" s="1"/>
  <c r="AE696" i="10" s="1"/>
  <c r="X692" i="10"/>
  <c r="AB692" i="10"/>
  <c r="AD692" i="10" s="1"/>
  <c r="AE692" i="10" s="1"/>
  <c r="X688" i="10"/>
  <c r="AB688" i="10"/>
  <c r="AD688" i="10" s="1"/>
  <c r="AE688" i="10" s="1"/>
  <c r="X684" i="10"/>
  <c r="AB684" i="10"/>
  <c r="AD684" i="10" s="1"/>
  <c r="AE684" i="10" s="1"/>
  <c r="X680" i="10"/>
  <c r="AB680" i="10"/>
  <c r="AD680" i="10" s="1"/>
  <c r="AE680" i="10" s="1"/>
  <c r="X676" i="10"/>
  <c r="AB676" i="10"/>
  <c r="AD676" i="10" s="1"/>
  <c r="AE676" i="10" s="1"/>
  <c r="X672" i="10"/>
  <c r="AB672" i="10"/>
  <c r="AD672" i="10" s="1"/>
  <c r="AE672" i="10" s="1"/>
  <c r="X668" i="10"/>
  <c r="AB668" i="10"/>
  <c r="AD668" i="10" s="1"/>
  <c r="AE668" i="10" s="1"/>
  <c r="X664" i="10"/>
  <c r="AB664" i="10"/>
  <c r="AD664" i="10" s="1"/>
  <c r="AE664" i="10" s="1"/>
  <c r="X636" i="10"/>
  <c r="AB636" i="10"/>
  <c r="AD636" i="10" s="1"/>
  <c r="AE636" i="10" s="1"/>
  <c r="X620" i="10"/>
  <c r="AB620" i="10"/>
  <c r="AD620" i="10" s="1"/>
  <c r="AE620" i="10" s="1"/>
  <c r="X616" i="10"/>
  <c r="AB616" i="10"/>
  <c r="AD616" i="10" s="1"/>
  <c r="AE616" i="10" s="1"/>
  <c r="X592" i="10"/>
  <c r="AB592" i="10"/>
  <c r="AD592" i="10" s="1"/>
  <c r="AE592" i="10" s="1"/>
  <c r="X584" i="10"/>
  <c r="AB584" i="10"/>
  <c r="AD584" i="10" s="1"/>
  <c r="AE584" i="10" s="1"/>
  <c r="X576" i="10"/>
  <c r="AB576" i="10"/>
  <c r="AD576" i="10" s="1"/>
  <c r="AE576" i="10" s="1"/>
  <c r="X572" i="10"/>
  <c r="AB572" i="10"/>
  <c r="AD572" i="10" s="1"/>
  <c r="AE572" i="10" s="1"/>
  <c r="X556" i="10"/>
  <c r="AB556" i="10"/>
  <c r="AD556" i="10" s="1"/>
  <c r="AE556" i="10" s="1"/>
  <c r="X552" i="10"/>
  <c r="AB552" i="10"/>
  <c r="AD552" i="10" s="1"/>
  <c r="AE552" i="10" s="1"/>
  <c r="X548" i="10"/>
  <c r="AB548" i="10"/>
  <c r="AD548" i="10" s="1"/>
  <c r="AE548" i="10" s="1"/>
  <c r="X544" i="10"/>
  <c r="AB544" i="10"/>
  <c r="AD544" i="10" s="1"/>
  <c r="AE544" i="10" s="1"/>
  <c r="X540" i="10"/>
  <c r="AB540" i="10"/>
  <c r="AD540" i="10" s="1"/>
  <c r="AE540" i="10" s="1"/>
  <c r="X536" i="10"/>
  <c r="AB536" i="10"/>
  <c r="AD536" i="10" s="1"/>
  <c r="AE536" i="10" s="1"/>
  <c r="X532" i="10"/>
  <c r="AB532" i="10"/>
  <c r="AD532" i="10" s="1"/>
  <c r="AE532" i="10" s="1"/>
  <c r="X528" i="10"/>
  <c r="AB528" i="10"/>
  <c r="AD528" i="10" s="1"/>
  <c r="AE528" i="10" s="1"/>
  <c r="X524" i="10"/>
  <c r="AB524" i="10"/>
  <c r="AD524" i="10" s="1"/>
  <c r="AE524" i="10" s="1"/>
  <c r="X520" i="10"/>
  <c r="AB520" i="10"/>
  <c r="AD520" i="10" s="1"/>
  <c r="AE520" i="10" s="1"/>
  <c r="X488" i="10"/>
  <c r="AB488" i="10"/>
  <c r="AD488" i="10" s="1"/>
  <c r="AE488" i="10" s="1"/>
  <c r="X484" i="10"/>
  <c r="AB484" i="10"/>
  <c r="AD484" i="10" s="1"/>
  <c r="AE484" i="10" s="1"/>
  <c r="X480" i="10"/>
  <c r="AB480" i="10"/>
  <c r="AD480" i="10" s="1"/>
  <c r="AE480" i="10" s="1"/>
  <c r="X476" i="10"/>
  <c r="AB476" i="10"/>
  <c r="AD476" i="10" s="1"/>
  <c r="AE476" i="10" s="1"/>
  <c r="X472" i="10"/>
  <c r="AB472" i="10"/>
  <c r="AD472" i="10" s="1"/>
  <c r="AE472" i="10" s="1"/>
  <c r="X468" i="10"/>
  <c r="AB468" i="10"/>
  <c r="AD468" i="10" s="1"/>
  <c r="AE468" i="10" s="1"/>
  <c r="X464" i="10"/>
  <c r="AB464" i="10"/>
  <c r="AD464" i="10" s="1"/>
  <c r="AE464" i="10" s="1"/>
  <c r="X460" i="10"/>
  <c r="AB460" i="10"/>
  <c r="AD460" i="10" s="1"/>
  <c r="AE460" i="10" s="1"/>
  <c r="X456" i="10"/>
  <c r="AB456" i="10"/>
  <c r="AD456" i="10" s="1"/>
  <c r="AE456" i="10" s="1"/>
  <c r="X452" i="10"/>
  <c r="AB452" i="10"/>
  <c r="AD452" i="10" s="1"/>
  <c r="AE452" i="10" s="1"/>
  <c r="X448" i="10"/>
  <c r="AB448" i="10"/>
  <c r="AD448" i="10" s="1"/>
  <c r="AE448" i="10" s="1"/>
  <c r="X444" i="10"/>
  <c r="AB444" i="10"/>
  <c r="AD444" i="10" s="1"/>
  <c r="AE444" i="10" s="1"/>
  <c r="X440" i="10"/>
  <c r="AB440" i="10"/>
  <c r="AD440" i="10" s="1"/>
  <c r="AE440" i="10" s="1"/>
  <c r="X436" i="10"/>
  <c r="AB436" i="10"/>
  <c r="AD436" i="10" s="1"/>
  <c r="AE436" i="10" s="1"/>
  <c r="X432" i="10"/>
  <c r="AB432" i="10"/>
  <c r="AD432" i="10" s="1"/>
  <c r="AE432" i="10" s="1"/>
  <c r="X428" i="10"/>
  <c r="AB428" i="10"/>
  <c r="AD428" i="10" s="1"/>
  <c r="AE428" i="10" s="1"/>
  <c r="X424" i="10"/>
  <c r="AB424" i="10"/>
  <c r="AD424" i="10" s="1"/>
  <c r="AE424" i="10" s="1"/>
  <c r="X420" i="10"/>
  <c r="AB420" i="10"/>
  <c r="AD420" i="10" s="1"/>
  <c r="AE420" i="10" s="1"/>
  <c r="X416" i="10"/>
  <c r="AB416" i="10"/>
  <c r="AD416" i="10" s="1"/>
  <c r="AE416" i="10" s="1"/>
  <c r="X412" i="10"/>
  <c r="AB412" i="10"/>
  <c r="AD412" i="10" s="1"/>
  <c r="AE412" i="10" s="1"/>
  <c r="X408" i="10"/>
  <c r="AB408" i="10"/>
  <c r="AD408" i="10" s="1"/>
  <c r="AE408" i="10" s="1"/>
  <c r="X404" i="10"/>
  <c r="AB404" i="10"/>
  <c r="AD404" i="10" s="1"/>
  <c r="AE404" i="10" s="1"/>
  <c r="X400" i="10"/>
  <c r="AB400" i="10"/>
  <c r="AD400" i="10" s="1"/>
  <c r="AE400" i="10" s="1"/>
  <c r="X396" i="10"/>
  <c r="AB396" i="10"/>
  <c r="AD396" i="10" s="1"/>
  <c r="AE396" i="10" s="1"/>
  <c r="X392" i="10"/>
  <c r="AB392" i="10"/>
  <c r="AD392" i="10" s="1"/>
  <c r="AE392" i="10" s="1"/>
  <c r="X388" i="10"/>
  <c r="AB388" i="10"/>
  <c r="AD388" i="10" s="1"/>
  <c r="AE388" i="10" s="1"/>
  <c r="X384" i="10"/>
  <c r="AB384" i="10"/>
  <c r="AD384" i="10" s="1"/>
  <c r="AE384" i="10" s="1"/>
  <c r="X376" i="10"/>
  <c r="AB376" i="10"/>
  <c r="AD376" i="10" s="1"/>
  <c r="AE376" i="10" s="1"/>
  <c r="X340" i="10"/>
  <c r="AB340" i="10"/>
  <c r="AD340" i="10" s="1"/>
  <c r="AE340" i="10" s="1"/>
  <c r="X332" i="10"/>
  <c r="AB332" i="10"/>
  <c r="AD332" i="10" s="1"/>
  <c r="AE332" i="10" s="1"/>
  <c r="X320" i="10"/>
  <c r="AB320" i="10"/>
  <c r="AD320" i="10" s="1"/>
  <c r="AE320" i="10" s="1"/>
  <c r="X292" i="10"/>
  <c r="AB292" i="10"/>
  <c r="AD292" i="10" s="1"/>
  <c r="AE292" i="10" s="1"/>
  <c r="X288" i="10"/>
  <c r="AB288" i="10"/>
  <c r="AD288" i="10" s="1"/>
  <c r="AE288" i="10" s="1"/>
  <c r="X284" i="10"/>
  <c r="AB284" i="10"/>
  <c r="AD284" i="10" s="1"/>
  <c r="AE284" i="10" s="1"/>
  <c r="X280" i="10"/>
  <c r="AB280" i="10"/>
  <c r="AD280" i="10" s="1"/>
  <c r="AE280" i="10" s="1"/>
  <c r="X276" i="10"/>
  <c r="AB276" i="10"/>
  <c r="AD276" i="10" s="1"/>
  <c r="AE276" i="10" s="1"/>
  <c r="X272" i="10"/>
  <c r="AB272" i="10"/>
  <c r="AD272" i="10" s="1"/>
  <c r="AE272" i="10" s="1"/>
  <c r="X268" i="10"/>
  <c r="AB268" i="10"/>
  <c r="AD268" i="10" s="1"/>
  <c r="AE268" i="10" s="1"/>
  <c r="X264" i="10"/>
  <c r="AB264" i="10"/>
  <c r="AD264" i="10" s="1"/>
  <c r="AE264" i="10" s="1"/>
  <c r="X260" i="10"/>
  <c r="AB260" i="10"/>
  <c r="AD260" i="10" s="1"/>
  <c r="AE260" i="10" s="1"/>
  <c r="X256" i="10"/>
  <c r="AB256" i="10"/>
  <c r="AD256" i="10" s="1"/>
  <c r="AE256" i="10" s="1"/>
  <c r="X252" i="10"/>
  <c r="AB252" i="10"/>
  <c r="AD252" i="10" s="1"/>
  <c r="AE252" i="10" s="1"/>
  <c r="X248" i="10"/>
  <c r="AB248" i="10"/>
  <c r="AD248" i="10" s="1"/>
  <c r="AE248" i="10" s="1"/>
  <c r="X236" i="10"/>
  <c r="AB236" i="10"/>
  <c r="AD236" i="10" s="1"/>
  <c r="AE236" i="10" s="1"/>
  <c r="X232" i="10"/>
  <c r="AB232" i="10"/>
  <c r="AD232" i="10" s="1"/>
  <c r="AE232" i="10" s="1"/>
  <c r="X228" i="10"/>
  <c r="AB228" i="10"/>
  <c r="AD228" i="10" s="1"/>
  <c r="AE228" i="10" s="1"/>
  <c r="X224" i="10"/>
  <c r="AB224" i="10"/>
  <c r="AD224" i="10" s="1"/>
  <c r="AE224" i="10" s="1"/>
  <c r="X220" i="10"/>
  <c r="AB220" i="10"/>
  <c r="AD220" i="10" s="1"/>
  <c r="AE220" i="10" s="1"/>
  <c r="X216" i="10"/>
  <c r="AB216" i="10"/>
  <c r="AD216" i="10" s="1"/>
  <c r="AE216" i="10" s="1"/>
  <c r="X212" i="10"/>
  <c r="AB212" i="10"/>
  <c r="AD212" i="10" s="1"/>
  <c r="AE212" i="10" s="1"/>
  <c r="X967" i="10"/>
  <c r="X959" i="10"/>
  <c r="AB959" i="10"/>
  <c r="AD959" i="10" s="1"/>
  <c r="AE959" i="10" s="1"/>
  <c r="X955" i="10"/>
  <c r="AB955" i="10"/>
  <c r="AD955" i="10" s="1"/>
  <c r="AE955" i="10" s="1"/>
  <c r="X951" i="10"/>
  <c r="AB951" i="10"/>
  <c r="AD951" i="10" s="1"/>
  <c r="AE951" i="10" s="1"/>
  <c r="X947" i="10"/>
  <c r="AB947" i="10"/>
  <c r="AD947" i="10" s="1"/>
  <c r="AE947" i="10" s="1"/>
  <c r="X943" i="10"/>
  <c r="AB943" i="10"/>
  <c r="AD943" i="10" s="1"/>
  <c r="AE943" i="10" s="1"/>
  <c r="X939" i="10"/>
  <c r="AB939" i="10"/>
  <c r="AD939" i="10" s="1"/>
  <c r="AE939" i="10" s="1"/>
  <c r="X927" i="10"/>
  <c r="AB927" i="10"/>
  <c r="AD927" i="10" s="1"/>
  <c r="AE927" i="10" s="1"/>
  <c r="X923" i="10"/>
  <c r="AB923" i="10"/>
  <c r="AD923" i="10" s="1"/>
  <c r="AE923" i="10" s="1"/>
  <c r="X919" i="10"/>
  <c r="AB919" i="10"/>
  <c r="AD919" i="10" s="1"/>
  <c r="AE919" i="10" s="1"/>
  <c r="X915" i="10"/>
  <c r="AB915" i="10"/>
  <c r="AD915" i="10" s="1"/>
  <c r="AE915" i="10" s="1"/>
  <c r="X907" i="10"/>
  <c r="AB907" i="10"/>
  <c r="AD907" i="10" s="1"/>
  <c r="AE907" i="10" s="1"/>
  <c r="X903" i="10"/>
  <c r="AB903" i="10"/>
  <c r="AD903" i="10" s="1"/>
  <c r="AE903" i="10" s="1"/>
  <c r="X899" i="10"/>
  <c r="AB899" i="10"/>
  <c r="AD899" i="10" s="1"/>
  <c r="AE899" i="10" s="1"/>
  <c r="X895" i="10"/>
  <c r="AB895" i="10"/>
  <c r="AD895" i="10" s="1"/>
  <c r="AE895" i="10" s="1"/>
  <c r="X891" i="10"/>
  <c r="AB891" i="10"/>
  <c r="AD891" i="10" s="1"/>
  <c r="AE891" i="10" s="1"/>
  <c r="X887" i="10"/>
  <c r="AB887" i="10"/>
  <c r="AD887" i="10" s="1"/>
  <c r="AE887" i="10" s="1"/>
  <c r="X883" i="10"/>
  <c r="AB883" i="10"/>
  <c r="AD883" i="10" s="1"/>
  <c r="AE883" i="10" s="1"/>
  <c r="X879" i="10"/>
  <c r="AB879" i="10"/>
  <c r="AD879" i="10" s="1"/>
  <c r="AE879" i="10" s="1"/>
  <c r="X875" i="10"/>
  <c r="AB875" i="10"/>
  <c r="AD875" i="10" s="1"/>
  <c r="AE875" i="10" s="1"/>
  <c r="X871" i="10"/>
  <c r="AB871" i="10"/>
  <c r="AD871" i="10" s="1"/>
  <c r="AE871" i="10" s="1"/>
  <c r="X867" i="10"/>
  <c r="AB867" i="10"/>
  <c r="AD867" i="10" s="1"/>
  <c r="AE867" i="10" s="1"/>
  <c r="X859" i="10"/>
  <c r="AB859" i="10"/>
  <c r="AD859" i="10" s="1"/>
  <c r="AE859" i="10" s="1"/>
  <c r="X855" i="10"/>
  <c r="AB855" i="10"/>
  <c r="AD855" i="10" s="1"/>
  <c r="AE855" i="10" s="1"/>
  <c r="X851" i="10"/>
  <c r="AB851" i="10"/>
  <c r="AD851" i="10" s="1"/>
  <c r="AE851" i="10" s="1"/>
  <c r="X847" i="10"/>
  <c r="AB847" i="10"/>
  <c r="AD847" i="10" s="1"/>
  <c r="AE847" i="10" s="1"/>
  <c r="X843" i="10"/>
  <c r="AB843" i="10"/>
  <c r="AD843" i="10" s="1"/>
  <c r="AE843" i="10" s="1"/>
  <c r="X839" i="10"/>
  <c r="AB839" i="10"/>
  <c r="AD839" i="10" s="1"/>
  <c r="AE839" i="10" s="1"/>
  <c r="X835" i="10"/>
  <c r="AB835" i="10"/>
  <c r="AD835" i="10" s="1"/>
  <c r="AE835" i="10" s="1"/>
  <c r="X831" i="10"/>
  <c r="AB831" i="10"/>
  <c r="AD831" i="10" s="1"/>
  <c r="AE831" i="10" s="1"/>
  <c r="X827" i="10"/>
  <c r="AB827" i="10"/>
  <c r="AD827" i="10" s="1"/>
  <c r="AE827" i="10" s="1"/>
  <c r="X823" i="10"/>
  <c r="AB823" i="10"/>
  <c r="AD823" i="10" s="1"/>
  <c r="AE823" i="10" s="1"/>
  <c r="X819" i="10"/>
  <c r="AB819" i="10"/>
  <c r="AD819" i="10" s="1"/>
  <c r="AE819" i="10" s="1"/>
  <c r="X815" i="10"/>
  <c r="AB815" i="10"/>
  <c r="AD815" i="10" s="1"/>
  <c r="AE815" i="10" s="1"/>
  <c r="X811" i="10"/>
  <c r="AB811" i="10"/>
  <c r="AD811" i="10" s="1"/>
  <c r="AE811" i="10" s="1"/>
  <c r="X807" i="10"/>
  <c r="AB807" i="10"/>
  <c r="AD807" i="10" s="1"/>
  <c r="AE807" i="10" s="1"/>
  <c r="X803" i="10"/>
  <c r="AB803" i="10"/>
  <c r="AD803" i="10" s="1"/>
  <c r="AE803" i="10" s="1"/>
  <c r="X799" i="10"/>
  <c r="AB799" i="10"/>
  <c r="AD799" i="10" s="1"/>
  <c r="AE799" i="10" s="1"/>
  <c r="X791" i="10"/>
  <c r="AB791" i="10"/>
  <c r="AD791" i="10" s="1"/>
  <c r="AE791" i="10" s="1"/>
  <c r="X787" i="10"/>
  <c r="AB787" i="10"/>
  <c r="AD787" i="10" s="1"/>
  <c r="AE787" i="10" s="1"/>
  <c r="X783" i="10"/>
  <c r="AB783" i="10"/>
  <c r="AD783" i="10" s="1"/>
  <c r="AE783" i="10" s="1"/>
  <c r="X779" i="10"/>
  <c r="AB779" i="10"/>
  <c r="AD779" i="10" s="1"/>
  <c r="AE779" i="10" s="1"/>
  <c r="X767" i="10"/>
  <c r="AB767" i="10"/>
  <c r="AD767" i="10" s="1"/>
  <c r="AE767" i="10" s="1"/>
  <c r="X763" i="10"/>
  <c r="AB763" i="10"/>
  <c r="AD763" i="10" s="1"/>
  <c r="AE763" i="10" s="1"/>
  <c r="X759" i="10"/>
  <c r="AB759" i="10"/>
  <c r="AD759" i="10" s="1"/>
  <c r="AE759" i="10" s="1"/>
  <c r="X755" i="10"/>
  <c r="AB755" i="10"/>
  <c r="AD755" i="10" s="1"/>
  <c r="AE755" i="10" s="1"/>
  <c r="X751" i="10"/>
  <c r="AB751" i="10"/>
  <c r="AD751" i="10" s="1"/>
  <c r="AE751" i="10" s="1"/>
  <c r="X747" i="10"/>
  <c r="AB747" i="10"/>
  <c r="AD747" i="10" s="1"/>
  <c r="AE747" i="10" s="1"/>
  <c r="X743" i="10"/>
  <c r="AB743" i="10"/>
  <c r="AD743" i="10" s="1"/>
  <c r="AE743" i="10" s="1"/>
  <c r="X739" i="10"/>
  <c r="AB739" i="10"/>
  <c r="AD739" i="10" s="1"/>
  <c r="AE739" i="10" s="1"/>
  <c r="X735" i="10"/>
  <c r="AB735" i="10"/>
  <c r="AD735" i="10" s="1"/>
  <c r="AE735" i="10" s="1"/>
  <c r="AB731" i="10"/>
  <c r="AD731" i="10" s="1"/>
  <c r="AE731" i="10" s="1"/>
  <c r="X731" i="10"/>
  <c r="X707" i="10"/>
  <c r="AB707" i="10"/>
  <c r="AD707" i="10" s="1"/>
  <c r="AE707" i="10" s="1"/>
  <c r="X703" i="10"/>
  <c r="AB703" i="10"/>
  <c r="AD703" i="10" s="1"/>
  <c r="AE703" i="10" s="1"/>
  <c r="X699" i="10"/>
  <c r="AB699" i="10"/>
  <c r="AD699" i="10" s="1"/>
  <c r="AE699" i="10" s="1"/>
  <c r="X695" i="10"/>
  <c r="AB695" i="10"/>
  <c r="AD695" i="10" s="1"/>
  <c r="AE695" i="10" s="1"/>
  <c r="X691" i="10"/>
  <c r="AB691" i="10"/>
  <c r="AD691" i="10" s="1"/>
  <c r="AE691" i="10" s="1"/>
  <c r="X687" i="10"/>
  <c r="AB687" i="10"/>
  <c r="AD687" i="10" s="1"/>
  <c r="AE687" i="10" s="1"/>
  <c r="X683" i="10"/>
  <c r="AB683" i="10"/>
  <c r="AD683" i="10" s="1"/>
  <c r="AE683" i="10" s="1"/>
  <c r="X675" i="10"/>
  <c r="AB675" i="10"/>
  <c r="AD675" i="10" s="1"/>
  <c r="AE675" i="10" s="1"/>
  <c r="X671" i="10"/>
  <c r="AB671" i="10"/>
  <c r="AD671" i="10" s="1"/>
  <c r="AE671" i="10" s="1"/>
  <c r="AB667" i="10"/>
  <c r="AD667" i="10" s="1"/>
  <c r="AE667" i="10" s="1"/>
  <c r="X667" i="10"/>
  <c r="X647" i="10"/>
  <c r="AB647" i="10"/>
  <c r="AD647" i="10" s="1"/>
  <c r="AE647" i="10" s="1"/>
  <c r="X575" i="10"/>
  <c r="AB575" i="10"/>
  <c r="AD575" i="10" s="1"/>
  <c r="AE575" i="10" s="1"/>
  <c r="AB559" i="10"/>
  <c r="AD559" i="10" s="1"/>
  <c r="AE559" i="10" s="1"/>
  <c r="X559" i="10"/>
  <c r="X555" i="10"/>
  <c r="AB555" i="10"/>
  <c r="AD555" i="10" s="1"/>
  <c r="AE555" i="10" s="1"/>
  <c r="X551" i="10"/>
  <c r="AB551" i="10"/>
  <c r="AD551" i="10" s="1"/>
  <c r="AE551" i="10" s="1"/>
  <c r="X547" i="10"/>
  <c r="AB547" i="10"/>
  <c r="AD547" i="10" s="1"/>
  <c r="AE547" i="10" s="1"/>
  <c r="X543" i="10"/>
  <c r="AB543" i="10"/>
  <c r="AD543" i="10" s="1"/>
  <c r="AE543" i="10" s="1"/>
  <c r="AB539" i="10"/>
  <c r="AD539" i="10" s="1"/>
  <c r="AE539" i="10" s="1"/>
  <c r="X539" i="10"/>
  <c r="X535" i="10"/>
  <c r="AB535" i="10"/>
  <c r="AD535" i="10" s="1"/>
  <c r="AE535" i="10" s="1"/>
  <c r="X531" i="10"/>
  <c r="AB531" i="10"/>
  <c r="AD531" i="10" s="1"/>
  <c r="AE531" i="10" s="1"/>
  <c r="X527" i="10"/>
  <c r="AB527" i="10"/>
  <c r="AD527" i="10" s="1"/>
  <c r="AE527" i="10" s="1"/>
  <c r="X523" i="10"/>
  <c r="AB523" i="10"/>
  <c r="AD523" i="10" s="1"/>
  <c r="AE523" i="10" s="1"/>
  <c r="X519" i="10"/>
  <c r="AB519" i="10"/>
  <c r="AD519" i="10" s="1"/>
  <c r="AE519" i="10" s="1"/>
  <c r="X487" i="10"/>
  <c r="AB487" i="10"/>
  <c r="AD487" i="10" s="1"/>
  <c r="AE487" i="10" s="1"/>
  <c r="X483" i="10"/>
  <c r="AB483" i="10"/>
  <c r="AD483" i="10" s="1"/>
  <c r="AE483" i="10" s="1"/>
  <c r="X479" i="10"/>
  <c r="AB479" i="10"/>
  <c r="AD479" i="10" s="1"/>
  <c r="AE479" i="10" s="1"/>
  <c r="AB475" i="10"/>
  <c r="AD475" i="10" s="1"/>
  <c r="AE475" i="10" s="1"/>
  <c r="X475" i="10"/>
  <c r="X471" i="10"/>
  <c r="AB471" i="10"/>
  <c r="AD471" i="10" s="1"/>
  <c r="AE471" i="10" s="1"/>
  <c r="X467" i="10"/>
  <c r="AB467" i="10"/>
  <c r="AD467" i="10" s="1"/>
  <c r="AE467" i="10" s="1"/>
  <c r="X463" i="10"/>
  <c r="AB463" i="10"/>
  <c r="AD463" i="10" s="1"/>
  <c r="AE463" i="10" s="1"/>
  <c r="X455" i="10"/>
  <c r="AB455" i="10"/>
  <c r="AD455" i="10" s="1"/>
  <c r="AE455" i="10" s="1"/>
  <c r="X451" i="10"/>
  <c r="AB451" i="10"/>
  <c r="AD451" i="10" s="1"/>
  <c r="AE451" i="10" s="1"/>
  <c r="AB443" i="10"/>
  <c r="AD443" i="10" s="1"/>
  <c r="AE443" i="10" s="1"/>
  <c r="X443" i="10"/>
  <c r="X439" i="10"/>
  <c r="AB439" i="10"/>
  <c r="AD439" i="10" s="1"/>
  <c r="AE439" i="10" s="1"/>
  <c r="X435" i="10"/>
  <c r="AB435" i="10"/>
  <c r="AD435" i="10" s="1"/>
  <c r="AE435" i="10" s="1"/>
  <c r="AB431" i="10"/>
  <c r="AD431" i="10" s="1"/>
  <c r="AE431" i="10" s="1"/>
  <c r="X431" i="10"/>
  <c r="X427" i="10"/>
  <c r="AB427" i="10"/>
  <c r="AD427" i="10" s="1"/>
  <c r="AE427" i="10" s="1"/>
  <c r="X423" i="10"/>
  <c r="AB423" i="10"/>
  <c r="AD423" i="10" s="1"/>
  <c r="AE423" i="10" s="1"/>
  <c r="X419" i="10"/>
  <c r="AB419" i="10"/>
  <c r="AD419" i="10" s="1"/>
  <c r="AE419" i="10" s="1"/>
  <c r="X415" i="10"/>
  <c r="AB415" i="10"/>
  <c r="AD415" i="10" s="1"/>
  <c r="AE415" i="10" s="1"/>
  <c r="AB411" i="10"/>
  <c r="AD411" i="10" s="1"/>
  <c r="AE411" i="10" s="1"/>
  <c r="X411" i="10"/>
  <c r="X407" i="10"/>
  <c r="AB407" i="10"/>
  <c r="AD407" i="10" s="1"/>
  <c r="AE407" i="10" s="1"/>
  <c r="X403" i="10"/>
  <c r="AB403" i="10"/>
  <c r="AD403" i="10" s="1"/>
  <c r="AE403" i="10" s="1"/>
  <c r="X399" i="10"/>
  <c r="AB399" i="10"/>
  <c r="AD399" i="10" s="1"/>
  <c r="AE399" i="10" s="1"/>
  <c r="X395" i="10"/>
  <c r="AB395" i="10"/>
  <c r="AD395" i="10" s="1"/>
  <c r="AE395" i="10" s="1"/>
  <c r="X391" i="10"/>
  <c r="AB391" i="10"/>
  <c r="AD391" i="10" s="1"/>
  <c r="AE391" i="10" s="1"/>
  <c r="X387" i="10"/>
  <c r="AB387" i="10"/>
  <c r="AD387" i="10" s="1"/>
  <c r="AE387" i="10" s="1"/>
  <c r="X359" i="10"/>
  <c r="AB359" i="10"/>
  <c r="AD359" i="10" s="1"/>
  <c r="AE359" i="10" s="1"/>
  <c r="X343" i="10"/>
  <c r="AB343" i="10"/>
  <c r="AD343" i="10" s="1"/>
  <c r="AE343" i="10" s="1"/>
  <c r="X335" i="10"/>
  <c r="AB335" i="10"/>
  <c r="AD335" i="10" s="1"/>
  <c r="AE335" i="10" s="1"/>
  <c r="X331" i="10"/>
  <c r="AB331" i="10"/>
  <c r="AD331" i="10" s="1"/>
  <c r="AE331" i="10" s="1"/>
  <c r="X319" i="10"/>
  <c r="AB319" i="10"/>
  <c r="AD319" i="10" s="1"/>
  <c r="AE319" i="10" s="1"/>
  <c r="AB303" i="10"/>
  <c r="AD303" i="10" s="1"/>
  <c r="AE303" i="10" s="1"/>
  <c r="X303" i="10"/>
  <c r="X291" i="10"/>
  <c r="AB291" i="10"/>
  <c r="AD291" i="10" s="1"/>
  <c r="AE291" i="10" s="1"/>
  <c r="X287" i="10"/>
  <c r="AB287" i="10"/>
  <c r="AD287" i="10" s="1"/>
  <c r="AE287" i="10" s="1"/>
  <c r="AB283" i="10"/>
  <c r="AD283" i="10" s="1"/>
  <c r="AE283" i="10" s="1"/>
  <c r="X283" i="10"/>
  <c r="X279" i="10"/>
  <c r="AB279" i="10"/>
  <c r="AD279" i="10" s="1"/>
  <c r="AE279" i="10" s="1"/>
  <c r="X275" i="10"/>
  <c r="AB275" i="10"/>
  <c r="AD275" i="10" s="1"/>
  <c r="AE275" i="10" s="1"/>
  <c r="X271" i="10"/>
  <c r="AB271" i="10"/>
  <c r="AD271" i="10" s="1"/>
  <c r="AE271" i="10" s="1"/>
  <c r="X267" i="10"/>
  <c r="AB267" i="10"/>
  <c r="AD267" i="10" s="1"/>
  <c r="AE267" i="10" s="1"/>
  <c r="X263" i="10"/>
  <c r="AB263" i="10"/>
  <c r="AD263" i="10" s="1"/>
  <c r="AE263" i="10" s="1"/>
  <c r="X259" i="10"/>
  <c r="AB259" i="10"/>
  <c r="AD259" i="10" s="1"/>
  <c r="AE259" i="10" s="1"/>
  <c r="X255" i="10"/>
  <c r="AB255" i="10"/>
  <c r="AD255" i="10" s="1"/>
  <c r="AE255" i="10" s="1"/>
  <c r="AB251" i="10"/>
  <c r="AD251" i="10" s="1"/>
  <c r="AE251" i="10" s="1"/>
  <c r="X251" i="10"/>
  <c r="AB239" i="10"/>
  <c r="AD239" i="10" s="1"/>
  <c r="AE239" i="10" s="1"/>
  <c r="X239" i="10"/>
  <c r="X223" i="10"/>
  <c r="AB223" i="10"/>
  <c r="AD223" i="10" s="1"/>
  <c r="AE223" i="10" s="1"/>
  <c r="AB219" i="10"/>
  <c r="AD219" i="10" s="1"/>
  <c r="AE219" i="10" s="1"/>
  <c r="X219" i="10"/>
  <c r="X195" i="10"/>
  <c r="X171" i="10"/>
  <c r="AB171" i="10"/>
  <c r="AD171" i="10" s="1"/>
  <c r="AE171" i="10" s="1"/>
  <c r="X167" i="10"/>
  <c r="AB167" i="10"/>
  <c r="AD167" i="10" s="1"/>
  <c r="AE167" i="10" s="1"/>
  <c r="X163" i="10"/>
  <c r="AB163" i="10"/>
  <c r="AD163" i="10" s="1"/>
  <c r="AE163" i="10" s="1"/>
  <c r="X159" i="10"/>
  <c r="AB159" i="10"/>
  <c r="AD159" i="10" s="1"/>
  <c r="AE159" i="10" s="1"/>
  <c r="AB155" i="10"/>
  <c r="AD155" i="10" s="1"/>
  <c r="AE155" i="10" s="1"/>
  <c r="X155" i="10"/>
  <c r="X151" i="10"/>
  <c r="AB151" i="10"/>
  <c r="AD151" i="10" s="1"/>
  <c r="AE151" i="10" s="1"/>
  <c r="X147" i="10"/>
  <c r="AB147" i="10"/>
  <c r="AD147" i="10" s="1"/>
  <c r="AE147" i="10" s="1"/>
  <c r="X143" i="10"/>
  <c r="AB143" i="10"/>
  <c r="AD143" i="10" s="1"/>
  <c r="AE143" i="10" s="1"/>
  <c r="X139" i="10"/>
  <c r="AB139" i="10"/>
  <c r="AD139" i="10" s="1"/>
  <c r="AE139" i="10" s="1"/>
  <c r="X135" i="10"/>
  <c r="AB135" i="10"/>
  <c r="AD135" i="10" s="1"/>
  <c r="AE135" i="10" s="1"/>
  <c r="X131" i="10"/>
  <c r="AB131" i="10"/>
  <c r="AD131" i="10" s="1"/>
  <c r="AE131" i="10" s="1"/>
  <c r="X127" i="10"/>
  <c r="AB127" i="10"/>
  <c r="AD127" i="10" s="1"/>
  <c r="AE127" i="10" s="1"/>
  <c r="AB123" i="10"/>
  <c r="AD123" i="10" s="1"/>
  <c r="AE123" i="10" s="1"/>
  <c r="X123" i="10"/>
  <c r="X115" i="10"/>
  <c r="AB115" i="10"/>
  <c r="AD115" i="10" s="1"/>
  <c r="AE115" i="10" s="1"/>
  <c r="AB111" i="10"/>
  <c r="AD111" i="10" s="1"/>
  <c r="AE111" i="10" s="1"/>
  <c r="X111" i="10"/>
  <c r="X103" i="10"/>
  <c r="AB103" i="10"/>
  <c r="AD103" i="10" s="1"/>
  <c r="AE103" i="10" s="1"/>
  <c r="X99" i="10"/>
  <c r="AB99" i="10"/>
  <c r="AD99" i="10" s="1"/>
  <c r="AE99" i="10" s="1"/>
  <c r="X95" i="10"/>
  <c r="AB95" i="10"/>
  <c r="AD95" i="10" s="1"/>
  <c r="AE95" i="10" s="1"/>
  <c r="X91" i="10"/>
  <c r="AB91" i="10"/>
  <c r="AD91" i="10" s="1"/>
  <c r="AE91" i="10" s="1"/>
  <c r="AB87" i="10"/>
  <c r="AD87" i="10" s="1"/>
  <c r="AE87" i="10" s="1"/>
  <c r="X87" i="10"/>
  <c r="X83" i="10"/>
  <c r="AB83" i="10"/>
  <c r="AD83" i="10" s="1"/>
  <c r="AE83" i="10" s="1"/>
  <c r="X79" i="10"/>
  <c r="AB79" i="10"/>
  <c r="AD79" i="10" s="1"/>
  <c r="AE79" i="10" s="1"/>
  <c r="X75" i="10"/>
  <c r="AB75" i="10"/>
  <c r="AD75" i="10" s="1"/>
  <c r="AE75" i="10" s="1"/>
  <c r="X71" i="10"/>
  <c r="AB71" i="10"/>
  <c r="AD71" i="10" s="1"/>
  <c r="AE71" i="10" s="1"/>
  <c r="X67" i="10"/>
  <c r="AB67" i="10"/>
  <c r="AD67" i="10" s="1"/>
  <c r="AE67" i="10" s="1"/>
  <c r="X63" i="10"/>
  <c r="AB63" i="10"/>
  <c r="AD63" i="10" s="1"/>
  <c r="AE63" i="10" s="1"/>
  <c r="AB59" i="10"/>
  <c r="AD59" i="10" s="1"/>
  <c r="AE59" i="10" s="1"/>
  <c r="X59" i="10"/>
  <c r="X51" i="10"/>
  <c r="AB51" i="10"/>
  <c r="AD51" i="10" s="1"/>
  <c r="AE51" i="10" s="1"/>
  <c r="X47" i="10"/>
  <c r="AB47" i="10"/>
  <c r="AD47" i="10" s="1"/>
  <c r="AE47" i="10" s="1"/>
  <c r="AB31" i="10"/>
  <c r="AD31" i="10" s="1"/>
  <c r="AE31" i="10" s="1"/>
  <c r="X31" i="10"/>
  <c r="X168" i="10"/>
  <c r="AB168" i="10"/>
  <c r="AD168" i="10" s="1"/>
  <c r="AE168" i="10" s="1"/>
  <c r="X164" i="10"/>
  <c r="AB164" i="10"/>
  <c r="AD164" i="10" s="1"/>
  <c r="AE164" i="10" s="1"/>
  <c r="X160" i="10"/>
  <c r="AB160" i="10"/>
  <c r="AD160" i="10" s="1"/>
  <c r="AE160" i="10" s="1"/>
  <c r="X156" i="10"/>
  <c r="AB156" i="10"/>
  <c r="AD156" i="10" s="1"/>
  <c r="AE156" i="10" s="1"/>
  <c r="X152" i="10"/>
  <c r="AB152" i="10"/>
  <c r="AD152" i="10" s="1"/>
  <c r="AE152" i="10" s="1"/>
  <c r="X144" i="10"/>
  <c r="AB144" i="10"/>
  <c r="AD144" i="10" s="1"/>
  <c r="AE144" i="10" s="1"/>
  <c r="X140" i="10"/>
  <c r="AB140" i="10"/>
  <c r="AD140" i="10" s="1"/>
  <c r="AE140" i="10" s="1"/>
  <c r="X136" i="10"/>
  <c r="AB136" i="10"/>
  <c r="AD136" i="10" s="1"/>
  <c r="AE136" i="10" s="1"/>
  <c r="X132" i="10"/>
  <c r="AB132" i="10"/>
  <c r="AD132" i="10" s="1"/>
  <c r="AE132" i="10" s="1"/>
  <c r="X128" i="10"/>
  <c r="AB128" i="10"/>
  <c r="AD128" i="10" s="1"/>
  <c r="AE128" i="10" s="1"/>
  <c r="X124" i="10"/>
  <c r="AB124" i="10"/>
  <c r="AD124" i="10" s="1"/>
  <c r="AE124" i="10" s="1"/>
  <c r="X120" i="10"/>
  <c r="AB120" i="10"/>
  <c r="AD120" i="10" s="1"/>
  <c r="AE120" i="10" s="1"/>
  <c r="X112" i="10"/>
  <c r="AB112" i="10"/>
  <c r="AD112" i="10" s="1"/>
  <c r="AE112" i="10" s="1"/>
  <c r="X108" i="10"/>
  <c r="AB108" i="10"/>
  <c r="AD108" i="10" s="1"/>
  <c r="AE108" i="10" s="1"/>
  <c r="X104" i="10"/>
  <c r="AB104" i="10"/>
  <c r="AD104" i="10" s="1"/>
  <c r="AE104" i="10" s="1"/>
  <c r="X100" i="10"/>
  <c r="AB100" i="10"/>
  <c r="AD100" i="10" s="1"/>
  <c r="AE100" i="10" s="1"/>
  <c r="X92" i="10"/>
  <c r="AB92" i="10"/>
  <c r="AD92" i="10" s="1"/>
  <c r="AE92" i="10" s="1"/>
  <c r="X88" i="10"/>
  <c r="AB88" i="10"/>
  <c r="AD88" i="10" s="1"/>
  <c r="AE88" i="10" s="1"/>
  <c r="X84" i="10"/>
  <c r="AB84" i="10"/>
  <c r="AD84" i="10" s="1"/>
  <c r="AE84" i="10" s="1"/>
  <c r="X80" i="10"/>
  <c r="AB80" i="10"/>
  <c r="AD80" i="10" s="1"/>
  <c r="AE80" i="10" s="1"/>
  <c r="X76" i="10"/>
  <c r="AB76" i="10"/>
  <c r="AD76" i="10" s="1"/>
  <c r="AE76" i="10" s="1"/>
  <c r="X72" i="10"/>
  <c r="AB72" i="10"/>
  <c r="AD72" i="10" s="1"/>
  <c r="AE72" i="10" s="1"/>
  <c r="X68" i="10"/>
  <c r="AB68" i="10"/>
  <c r="AD68" i="10" s="1"/>
  <c r="AE68" i="10" s="1"/>
  <c r="X64" i="10"/>
  <c r="AB64" i="10"/>
  <c r="AD64" i="10" s="1"/>
  <c r="AE64" i="10" s="1"/>
  <c r="X60" i="10"/>
  <c r="AB60" i="10"/>
  <c r="AD60" i="10" s="1"/>
  <c r="AE60" i="10" s="1"/>
  <c r="X56" i="10"/>
  <c r="AB56" i="10"/>
  <c r="AD56" i="10" s="1"/>
  <c r="AE56" i="10" s="1"/>
  <c r="X24" i="10"/>
  <c r="AB24" i="10"/>
  <c r="AD24" i="10" s="1"/>
  <c r="AE24" i="10" s="1"/>
  <c r="X158" i="10"/>
  <c r="AB158" i="10"/>
  <c r="AD158" i="10" s="1"/>
  <c r="AE158" i="10" s="1"/>
  <c r="X154" i="10"/>
  <c r="AB154" i="10"/>
  <c r="AD154" i="10" s="1"/>
  <c r="AE154" i="10" s="1"/>
  <c r="X150" i="10"/>
  <c r="AB150" i="10"/>
  <c r="AD150" i="10" s="1"/>
  <c r="AE150" i="10" s="1"/>
  <c r="X146" i="10"/>
  <c r="AB146" i="10"/>
  <c r="AD146" i="10" s="1"/>
  <c r="AE146" i="10" s="1"/>
  <c r="X142" i="10"/>
  <c r="AB142" i="10"/>
  <c r="AD142" i="10" s="1"/>
  <c r="AE142" i="10" s="1"/>
  <c r="X138" i="10"/>
  <c r="AB138" i="10"/>
  <c r="AD138" i="10" s="1"/>
  <c r="AE138" i="10" s="1"/>
  <c r="X134" i="10"/>
  <c r="AB134" i="10"/>
  <c r="AD134" i="10" s="1"/>
  <c r="AE134" i="10" s="1"/>
  <c r="X130" i="10"/>
  <c r="AB130" i="10"/>
  <c r="AD130" i="10" s="1"/>
  <c r="AE130" i="10" s="1"/>
  <c r="X126" i="10"/>
  <c r="AB126" i="10"/>
  <c r="AD126" i="10" s="1"/>
  <c r="AE126" i="10" s="1"/>
  <c r="X122" i="10"/>
  <c r="AB122" i="10"/>
  <c r="AD122" i="10" s="1"/>
  <c r="AE122" i="10" s="1"/>
  <c r="X118" i="10"/>
  <c r="AB118" i="10"/>
  <c r="AD118" i="10" s="1"/>
  <c r="AE118" i="10" s="1"/>
  <c r="X114" i="10"/>
  <c r="AB114" i="10"/>
  <c r="AD114" i="10" s="1"/>
  <c r="AE114" i="10" s="1"/>
  <c r="X110" i="10"/>
  <c r="AB110" i="10"/>
  <c r="AD110" i="10" s="1"/>
  <c r="AE110" i="10" s="1"/>
  <c r="X106" i="10"/>
  <c r="AB106" i="10"/>
  <c r="AD106" i="10" s="1"/>
  <c r="AE106" i="10" s="1"/>
  <c r="X98" i="10"/>
  <c r="AB98" i="10"/>
  <c r="AD98" i="10" s="1"/>
  <c r="AE98" i="10" s="1"/>
  <c r="X94" i="10"/>
  <c r="AB94" i="10"/>
  <c r="AD94" i="10" s="1"/>
  <c r="AE94" i="10" s="1"/>
  <c r="X90" i="10"/>
  <c r="AB90" i="10"/>
  <c r="AD90" i="10" s="1"/>
  <c r="AE90" i="10" s="1"/>
  <c r="X86" i="10"/>
  <c r="AB86" i="10"/>
  <c r="AD86" i="10" s="1"/>
  <c r="AE86" i="10" s="1"/>
  <c r="X82" i="10"/>
  <c r="AB82" i="10"/>
  <c r="AD82" i="10" s="1"/>
  <c r="AE82" i="10" s="1"/>
  <c r="X78" i="10"/>
  <c r="AB78" i="10"/>
  <c r="AD78" i="10" s="1"/>
  <c r="AE78" i="10" s="1"/>
  <c r="X74" i="10"/>
  <c r="AB74" i="10"/>
  <c r="AD74" i="10" s="1"/>
  <c r="AE74" i="10" s="1"/>
  <c r="X70" i="10"/>
  <c r="AB70" i="10"/>
  <c r="AD70" i="10" s="1"/>
  <c r="AE70" i="10" s="1"/>
  <c r="X66" i="10"/>
  <c r="AB66" i="10"/>
  <c r="AD66" i="10" s="1"/>
  <c r="AE66" i="10" s="1"/>
  <c r="X62" i="10"/>
  <c r="AB62" i="10"/>
  <c r="AD62" i="10" s="1"/>
  <c r="AE62" i="10" s="1"/>
  <c r="X58" i="10"/>
  <c r="AB58" i="10"/>
  <c r="AD58" i="10" s="1"/>
  <c r="AE58" i="10" s="1"/>
  <c r="X30" i="10"/>
  <c r="AB30" i="10"/>
  <c r="AD30" i="10" s="1"/>
  <c r="AE30" i="10" s="1"/>
  <c r="X18" i="10"/>
  <c r="AB18" i="10"/>
  <c r="AD18" i="10" s="1"/>
  <c r="AE18" i="10" s="1"/>
  <c r="W3" i="10"/>
  <c r="Y3" i="10" s="1"/>
  <c r="W4" i="10"/>
  <c r="Y4" i="10" s="1"/>
  <c r="W5" i="10"/>
  <c r="Y5" i="10" s="1"/>
  <c r="W6" i="10"/>
  <c r="Y6" i="10" s="1"/>
  <c r="W7" i="10"/>
  <c r="Y7" i="10" s="1"/>
  <c r="W8" i="10"/>
  <c r="Y8" i="10" s="1"/>
  <c r="W9" i="10"/>
  <c r="Y9" i="10" s="1"/>
  <c r="W10" i="10"/>
  <c r="Y10" i="10" s="1"/>
  <c r="W11" i="10"/>
  <c r="Y11" i="10" s="1"/>
  <c r="W12" i="10"/>
  <c r="Y12" i="10" s="1"/>
  <c r="W13" i="10"/>
  <c r="Y13" i="10" s="1"/>
  <c r="W14" i="10"/>
  <c r="Y14" i="10" s="1"/>
  <c r="W15" i="10"/>
  <c r="Y15" i="10" s="1"/>
  <c r="W16" i="10"/>
  <c r="Y16" i="10" s="1"/>
  <c r="W17" i="10"/>
  <c r="Y17" i="10" s="1"/>
  <c r="W18" i="10"/>
  <c r="Y18" i="10" s="1"/>
  <c r="W19" i="10"/>
  <c r="Y19" i="10" s="1"/>
  <c r="W20" i="10"/>
  <c r="Y20" i="10" s="1"/>
  <c r="W21" i="10"/>
  <c r="Y21" i="10" s="1"/>
  <c r="W22" i="10"/>
  <c r="Y22" i="10" s="1"/>
  <c r="W23" i="10"/>
  <c r="Y23" i="10" s="1"/>
  <c r="W24" i="10"/>
  <c r="Y24" i="10" s="1"/>
  <c r="W25" i="10"/>
  <c r="Y25" i="10" s="1"/>
  <c r="W26" i="10"/>
  <c r="Y26" i="10" s="1"/>
  <c r="W27" i="10"/>
  <c r="Y27" i="10" s="1"/>
  <c r="W28" i="10"/>
  <c r="Y28" i="10" s="1"/>
  <c r="W29" i="10"/>
  <c r="Y29" i="10" s="1"/>
  <c r="W30" i="10"/>
  <c r="Y30" i="10" s="1"/>
  <c r="W31" i="10"/>
  <c r="Y31" i="10" s="1"/>
  <c r="W32" i="10"/>
  <c r="Y32" i="10" s="1"/>
  <c r="W33" i="10"/>
  <c r="Y33" i="10" s="1"/>
  <c r="W34" i="10"/>
  <c r="Y34" i="10" s="1"/>
  <c r="W35" i="10"/>
  <c r="Y35" i="10" s="1"/>
  <c r="W36" i="10"/>
  <c r="Y36" i="10" s="1"/>
  <c r="W37" i="10"/>
  <c r="Y37" i="10" s="1"/>
  <c r="W38" i="10"/>
  <c r="Y38" i="10" s="1"/>
  <c r="W39" i="10"/>
  <c r="Y39" i="10" s="1"/>
  <c r="W40" i="10"/>
  <c r="Y40" i="10" s="1"/>
  <c r="W41" i="10"/>
  <c r="Y41" i="10" s="1"/>
  <c r="W42" i="10"/>
  <c r="Y42" i="10" s="1"/>
  <c r="W43" i="10"/>
  <c r="Y43" i="10" s="1"/>
  <c r="W44" i="10"/>
  <c r="Y44" i="10" s="1"/>
  <c r="W45" i="10"/>
  <c r="Y45" i="10" s="1"/>
  <c r="W46" i="10"/>
  <c r="Y46" i="10" s="1"/>
  <c r="W47" i="10"/>
  <c r="Y47" i="10" s="1"/>
  <c r="W48" i="10"/>
  <c r="Y48" i="10" s="1"/>
  <c r="W49" i="10"/>
  <c r="Y49" i="10" s="1"/>
  <c r="W50" i="10"/>
  <c r="Y50" i="10" s="1"/>
  <c r="W51" i="10"/>
  <c r="Y51" i="10" s="1"/>
  <c r="W52" i="10"/>
  <c r="Y52" i="10" s="1"/>
  <c r="W53" i="10"/>
  <c r="Y53" i="10" s="1"/>
  <c r="W54" i="10"/>
  <c r="Y54" i="10" s="1"/>
  <c r="W55" i="10"/>
  <c r="Y55" i="10" s="1"/>
  <c r="W56" i="10"/>
  <c r="Y56" i="10" s="1"/>
  <c r="W57" i="10"/>
  <c r="Y57" i="10" s="1"/>
  <c r="W58" i="10"/>
  <c r="Y58" i="10" s="1"/>
  <c r="W59" i="10"/>
  <c r="Y59" i="10" s="1"/>
  <c r="W60" i="10"/>
  <c r="Y60" i="10" s="1"/>
  <c r="W61" i="10"/>
  <c r="Y61" i="10" s="1"/>
  <c r="W62" i="10"/>
  <c r="Y62" i="10" s="1"/>
  <c r="W63" i="10"/>
  <c r="Y63" i="10" s="1"/>
  <c r="W64" i="10"/>
  <c r="Y64" i="10" s="1"/>
  <c r="W65" i="10"/>
  <c r="Y65" i="10" s="1"/>
  <c r="W66" i="10"/>
  <c r="Y66" i="10" s="1"/>
  <c r="W67" i="10"/>
  <c r="Y67" i="10" s="1"/>
  <c r="W68" i="10"/>
  <c r="Y68" i="10" s="1"/>
  <c r="W69" i="10"/>
  <c r="Y69" i="10" s="1"/>
  <c r="W70" i="10"/>
  <c r="Y70" i="10" s="1"/>
  <c r="W71" i="10"/>
  <c r="Y71" i="10" s="1"/>
  <c r="W72" i="10"/>
  <c r="Y72" i="10" s="1"/>
  <c r="W73" i="10"/>
  <c r="Y73" i="10" s="1"/>
  <c r="W74" i="10"/>
  <c r="Y74" i="10" s="1"/>
  <c r="W75" i="10"/>
  <c r="Y75" i="10" s="1"/>
  <c r="W76" i="10"/>
  <c r="Y76" i="10" s="1"/>
  <c r="W77" i="10"/>
  <c r="Y77" i="10" s="1"/>
  <c r="W78" i="10"/>
  <c r="Y78" i="10" s="1"/>
  <c r="W79" i="10"/>
  <c r="Y79" i="10" s="1"/>
  <c r="W80" i="10"/>
  <c r="Y80" i="10" s="1"/>
  <c r="W81" i="10"/>
  <c r="Y81" i="10" s="1"/>
  <c r="W82" i="10"/>
  <c r="Y82" i="10" s="1"/>
  <c r="W83" i="10"/>
  <c r="Y83" i="10" s="1"/>
  <c r="W84" i="10"/>
  <c r="Y84" i="10" s="1"/>
  <c r="W85" i="10"/>
  <c r="Y85" i="10" s="1"/>
  <c r="W86" i="10"/>
  <c r="Y86" i="10" s="1"/>
  <c r="W87" i="10"/>
  <c r="Y87" i="10" s="1"/>
  <c r="W88" i="10"/>
  <c r="Y88" i="10" s="1"/>
  <c r="W89" i="10"/>
  <c r="Y89" i="10" s="1"/>
  <c r="W90" i="10"/>
  <c r="Y90" i="10" s="1"/>
  <c r="W91" i="10"/>
  <c r="Y91" i="10" s="1"/>
  <c r="W92" i="10"/>
  <c r="Y92" i="10" s="1"/>
  <c r="W93" i="10"/>
  <c r="Y93" i="10" s="1"/>
  <c r="W94" i="10"/>
  <c r="Y94" i="10" s="1"/>
  <c r="W95" i="10"/>
  <c r="Y95" i="10" s="1"/>
  <c r="W96" i="10"/>
  <c r="Y96" i="10" s="1"/>
  <c r="W97" i="10"/>
  <c r="Y97" i="10" s="1"/>
  <c r="W98" i="10"/>
  <c r="Y98" i="10" s="1"/>
  <c r="W99" i="10"/>
  <c r="Y99" i="10" s="1"/>
  <c r="W100" i="10"/>
  <c r="Y100" i="10" s="1"/>
  <c r="W101" i="10"/>
  <c r="Y101" i="10" s="1"/>
  <c r="W102" i="10"/>
  <c r="Y102" i="10" s="1"/>
  <c r="W103" i="10"/>
  <c r="Y103" i="10" s="1"/>
  <c r="W104" i="10"/>
  <c r="Y104" i="10" s="1"/>
  <c r="W105" i="10"/>
  <c r="Y105" i="10" s="1"/>
  <c r="W106" i="10"/>
  <c r="Y106" i="10" s="1"/>
  <c r="W107" i="10"/>
  <c r="Y107" i="10" s="1"/>
  <c r="W108" i="10"/>
  <c r="Y108" i="10" s="1"/>
  <c r="W109" i="10"/>
  <c r="Y109" i="10" s="1"/>
  <c r="W110" i="10"/>
  <c r="Y110" i="10" s="1"/>
  <c r="W111" i="10"/>
  <c r="Y111" i="10" s="1"/>
  <c r="W112" i="10"/>
  <c r="Y112" i="10" s="1"/>
  <c r="W113" i="10"/>
  <c r="Y113" i="10" s="1"/>
  <c r="W114" i="10"/>
  <c r="Y114" i="10" s="1"/>
  <c r="W115" i="10"/>
  <c r="Y115" i="10" s="1"/>
  <c r="W116" i="10"/>
  <c r="Y116" i="10" s="1"/>
  <c r="W117" i="10"/>
  <c r="Y117" i="10" s="1"/>
  <c r="W118" i="10"/>
  <c r="Y118" i="10" s="1"/>
  <c r="W119" i="10"/>
  <c r="Y119" i="10" s="1"/>
  <c r="W120" i="10"/>
  <c r="Y120" i="10" s="1"/>
  <c r="W121" i="10"/>
  <c r="Y121" i="10" s="1"/>
  <c r="W122" i="10"/>
  <c r="Y122" i="10" s="1"/>
  <c r="W123" i="10"/>
  <c r="Y123" i="10" s="1"/>
  <c r="W124" i="10"/>
  <c r="Y124" i="10" s="1"/>
  <c r="W125" i="10"/>
  <c r="Y125" i="10" s="1"/>
  <c r="W126" i="10"/>
  <c r="Y126" i="10" s="1"/>
  <c r="W127" i="10"/>
  <c r="Y127" i="10" s="1"/>
  <c r="W128" i="10"/>
  <c r="Y128" i="10" s="1"/>
  <c r="W129" i="10"/>
  <c r="Y129" i="10" s="1"/>
  <c r="W130" i="10"/>
  <c r="Y130" i="10" s="1"/>
  <c r="W131" i="10"/>
  <c r="Y131" i="10" s="1"/>
  <c r="W132" i="10"/>
  <c r="Y132" i="10" s="1"/>
  <c r="W133" i="10"/>
  <c r="Y133" i="10" s="1"/>
  <c r="W134" i="10"/>
  <c r="Y134" i="10" s="1"/>
  <c r="W135" i="10"/>
  <c r="Y135" i="10" s="1"/>
  <c r="W136" i="10"/>
  <c r="Y136" i="10" s="1"/>
  <c r="W137" i="10"/>
  <c r="Y137" i="10" s="1"/>
  <c r="W138" i="10"/>
  <c r="Y138" i="10" s="1"/>
  <c r="W139" i="10"/>
  <c r="Y139" i="10" s="1"/>
  <c r="W140" i="10"/>
  <c r="Y140" i="10" s="1"/>
  <c r="W141" i="10"/>
  <c r="Y141" i="10" s="1"/>
  <c r="W142" i="10"/>
  <c r="Y142" i="10" s="1"/>
  <c r="W143" i="10"/>
  <c r="Y143" i="10" s="1"/>
  <c r="W144" i="10"/>
  <c r="Y144" i="10" s="1"/>
  <c r="W145" i="10"/>
  <c r="Y145" i="10" s="1"/>
  <c r="W146" i="10"/>
  <c r="Y146" i="10" s="1"/>
  <c r="W147" i="10"/>
  <c r="Y147" i="10" s="1"/>
  <c r="W148" i="10"/>
  <c r="Y148" i="10" s="1"/>
  <c r="W149" i="10"/>
  <c r="Y149" i="10" s="1"/>
  <c r="W150" i="10"/>
  <c r="Y150" i="10" s="1"/>
  <c r="W151" i="10"/>
  <c r="Y151" i="10" s="1"/>
  <c r="W152" i="10"/>
  <c r="Y152" i="10" s="1"/>
  <c r="W153" i="10"/>
  <c r="Y153" i="10" s="1"/>
  <c r="W154" i="10"/>
  <c r="Y154" i="10" s="1"/>
  <c r="W155" i="10"/>
  <c r="Y155" i="10" s="1"/>
  <c r="W156" i="10"/>
  <c r="Y156" i="10" s="1"/>
  <c r="W157" i="10"/>
  <c r="Y157" i="10" s="1"/>
  <c r="W158" i="10"/>
  <c r="Y158" i="10" s="1"/>
  <c r="W159" i="10"/>
  <c r="Y159" i="10" s="1"/>
  <c r="W160" i="10"/>
  <c r="Y160" i="10" s="1"/>
  <c r="W161" i="10"/>
  <c r="Y161" i="10" s="1"/>
  <c r="W162" i="10"/>
  <c r="Y162" i="10" s="1"/>
  <c r="W163" i="10"/>
  <c r="Y163" i="10" s="1"/>
  <c r="W164" i="10"/>
  <c r="Y164" i="10" s="1"/>
  <c r="W165" i="10"/>
  <c r="Y165" i="10" s="1"/>
  <c r="W166" i="10"/>
  <c r="Y166" i="10" s="1"/>
  <c r="W167" i="10"/>
  <c r="Y167" i="10" s="1"/>
  <c r="W168" i="10"/>
  <c r="Y168" i="10" s="1"/>
  <c r="W169" i="10"/>
  <c r="Y169" i="10" s="1"/>
  <c r="W170" i="10"/>
  <c r="Y170" i="10" s="1"/>
  <c r="W171" i="10"/>
  <c r="Y171" i="10" s="1"/>
  <c r="W172" i="10"/>
  <c r="Y172" i="10" s="1"/>
  <c r="W173" i="10"/>
  <c r="Y173" i="10" s="1"/>
  <c r="W174" i="10"/>
  <c r="Y174" i="10" s="1"/>
  <c r="W175" i="10"/>
  <c r="Y175" i="10" s="1"/>
  <c r="W176" i="10"/>
  <c r="Y176" i="10" s="1"/>
  <c r="W177" i="10"/>
  <c r="Y177" i="10" s="1"/>
  <c r="W178" i="10"/>
  <c r="Y178" i="10" s="1"/>
  <c r="W179" i="10"/>
  <c r="Y179" i="10" s="1"/>
  <c r="W180" i="10"/>
  <c r="Y180" i="10" s="1"/>
  <c r="W181" i="10"/>
  <c r="Y181" i="10" s="1"/>
  <c r="W182" i="10"/>
  <c r="Y182" i="10" s="1"/>
  <c r="W183" i="10"/>
  <c r="Y183" i="10" s="1"/>
  <c r="W184" i="10"/>
  <c r="Y184" i="10" s="1"/>
  <c r="W185" i="10"/>
  <c r="Y185" i="10" s="1"/>
  <c r="W186" i="10"/>
  <c r="Y186" i="10" s="1"/>
  <c r="W187" i="10"/>
  <c r="Y187" i="10" s="1"/>
  <c r="W188" i="10"/>
  <c r="Y188" i="10" s="1"/>
  <c r="W189" i="10"/>
  <c r="Y189" i="10" s="1"/>
  <c r="W190" i="10"/>
  <c r="Y190" i="10" s="1"/>
  <c r="W191" i="10"/>
  <c r="Y191" i="10" s="1"/>
  <c r="W192" i="10"/>
  <c r="Y192" i="10" s="1"/>
  <c r="W193" i="10"/>
  <c r="Y193" i="10" s="1"/>
  <c r="W194" i="10"/>
  <c r="Y194" i="10" s="1"/>
  <c r="W195" i="10"/>
  <c r="Y195" i="10" s="1"/>
  <c r="W196" i="10"/>
  <c r="Y196" i="10" s="1"/>
  <c r="W197" i="10"/>
  <c r="Y197" i="10" s="1"/>
  <c r="W198" i="10"/>
  <c r="Y198" i="10" s="1"/>
  <c r="W199" i="10"/>
  <c r="Y199" i="10" s="1"/>
  <c r="W200" i="10"/>
  <c r="Y200" i="10" s="1"/>
  <c r="W201" i="10"/>
  <c r="Y201" i="10" s="1"/>
  <c r="W202" i="10"/>
  <c r="Y202" i="10" s="1"/>
  <c r="W203" i="10"/>
  <c r="Y203" i="10" s="1"/>
  <c r="W204" i="10"/>
  <c r="Y204" i="10" s="1"/>
  <c r="W205" i="10"/>
  <c r="Y205" i="10" s="1"/>
  <c r="W206" i="10"/>
  <c r="Y206" i="10" s="1"/>
  <c r="W207" i="10"/>
  <c r="Y207" i="10" s="1"/>
  <c r="W208" i="10"/>
  <c r="Y208" i="10" s="1"/>
  <c r="W209" i="10"/>
  <c r="Y209" i="10" s="1"/>
  <c r="W210" i="10"/>
  <c r="Y210" i="10" s="1"/>
  <c r="W211" i="10"/>
  <c r="Y211" i="10" s="1"/>
  <c r="W212" i="10"/>
  <c r="Y212" i="10" s="1"/>
  <c r="W213" i="10"/>
  <c r="Y213" i="10" s="1"/>
  <c r="W214" i="10"/>
  <c r="Y214" i="10" s="1"/>
  <c r="W215" i="10"/>
  <c r="Y215" i="10" s="1"/>
  <c r="W216" i="10"/>
  <c r="Y216" i="10" s="1"/>
  <c r="W217" i="10"/>
  <c r="Y217" i="10" s="1"/>
  <c r="W218" i="10"/>
  <c r="Y218" i="10" s="1"/>
  <c r="W219" i="10"/>
  <c r="Y219" i="10" s="1"/>
  <c r="W220" i="10"/>
  <c r="Y220" i="10" s="1"/>
  <c r="W221" i="10"/>
  <c r="Y221" i="10" s="1"/>
  <c r="W222" i="10"/>
  <c r="Y222" i="10" s="1"/>
  <c r="W223" i="10"/>
  <c r="Y223" i="10" s="1"/>
  <c r="W224" i="10"/>
  <c r="Y224" i="10" s="1"/>
  <c r="W225" i="10"/>
  <c r="Y225" i="10" s="1"/>
  <c r="W226" i="10"/>
  <c r="Y226" i="10" s="1"/>
  <c r="W227" i="10"/>
  <c r="Y227" i="10" s="1"/>
  <c r="W228" i="10"/>
  <c r="Y228" i="10" s="1"/>
  <c r="W229" i="10"/>
  <c r="Y229" i="10" s="1"/>
  <c r="W230" i="10"/>
  <c r="Y230" i="10" s="1"/>
  <c r="W231" i="10"/>
  <c r="Y231" i="10" s="1"/>
  <c r="W232" i="10"/>
  <c r="Y232" i="10" s="1"/>
  <c r="W233" i="10"/>
  <c r="Y233" i="10" s="1"/>
  <c r="W234" i="10"/>
  <c r="Y234" i="10" s="1"/>
  <c r="W235" i="10"/>
  <c r="Y235" i="10" s="1"/>
  <c r="W236" i="10"/>
  <c r="Y236" i="10" s="1"/>
  <c r="W237" i="10"/>
  <c r="Y237" i="10" s="1"/>
  <c r="W238" i="10"/>
  <c r="Y238" i="10" s="1"/>
  <c r="W239" i="10"/>
  <c r="Y239" i="10" s="1"/>
  <c r="W240" i="10"/>
  <c r="Y240" i="10" s="1"/>
  <c r="W241" i="10"/>
  <c r="Y241" i="10" s="1"/>
  <c r="W242" i="10"/>
  <c r="Y242" i="10" s="1"/>
  <c r="W243" i="10"/>
  <c r="Y243" i="10" s="1"/>
  <c r="W244" i="10"/>
  <c r="Y244" i="10" s="1"/>
  <c r="W245" i="10"/>
  <c r="Y245" i="10" s="1"/>
  <c r="W246" i="10"/>
  <c r="Y246" i="10" s="1"/>
  <c r="W247" i="10"/>
  <c r="Y247" i="10" s="1"/>
  <c r="W248" i="10"/>
  <c r="Y248" i="10" s="1"/>
  <c r="W249" i="10"/>
  <c r="Y249" i="10" s="1"/>
  <c r="W250" i="10"/>
  <c r="Y250" i="10" s="1"/>
  <c r="W251" i="10"/>
  <c r="Y251" i="10" s="1"/>
  <c r="W252" i="10"/>
  <c r="Y252" i="10" s="1"/>
  <c r="W253" i="10"/>
  <c r="Y253" i="10" s="1"/>
  <c r="W254" i="10"/>
  <c r="Y254" i="10" s="1"/>
  <c r="W255" i="10"/>
  <c r="Y255" i="10" s="1"/>
  <c r="W256" i="10"/>
  <c r="Y256" i="10" s="1"/>
  <c r="W257" i="10"/>
  <c r="Y257" i="10" s="1"/>
  <c r="W258" i="10"/>
  <c r="Y258" i="10" s="1"/>
  <c r="W259" i="10"/>
  <c r="Y259" i="10" s="1"/>
  <c r="W260" i="10"/>
  <c r="Y260" i="10" s="1"/>
  <c r="W261" i="10"/>
  <c r="Y261" i="10" s="1"/>
  <c r="W262" i="10"/>
  <c r="Y262" i="10" s="1"/>
  <c r="W263" i="10"/>
  <c r="Y263" i="10" s="1"/>
  <c r="W264" i="10"/>
  <c r="Y264" i="10" s="1"/>
  <c r="W265" i="10"/>
  <c r="Y265" i="10" s="1"/>
  <c r="W266" i="10"/>
  <c r="Y266" i="10" s="1"/>
  <c r="W267" i="10"/>
  <c r="Y267" i="10" s="1"/>
  <c r="W268" i="10"/>
  <c r="Y268" i="10" s="1"/>
  <c r="W269" i="10"/>
  <c r="Y269" i="10" s="1"/>
  <c r="W270" i="10"/>
  <c r="Y270" i="10" s="1"/>
  <c r="W271" i="10"/>
  <c r="Y271" i="10" s="1"/>
  <c r="W272" i="10"/>
  <c r="Y272" i="10" s="1"/>
  <c r="W273" i="10"/>
  <c r="Y273" i="10" s="1"/>
  <c r="W274" i="10"/>
  <c r="Y274" i="10" s="1"/>
  <c r="W275" i="10"/>
  <c r="Y275" i="10" s="1"/>
  <c r="W276" i="10"/>
  <c r="Y276" i="10" s="1"/>
  <c r="W277" i="10"/>
  <c r="Y277" i="10" s="1"/>
  <c r="W278" i="10"/>
  <c r="Y278" i="10" s="1"/>
  <c r="W279" i="10"/>
  <c r="Y279" i="10" s="1"/>
  <c r="W280" i="10"/>
  <c r="Y280" i="10" s="1"/>
  <c r="W281" i="10"/>
  <c r="Y281" i="10" s="1"/>
  <c r="W282" i="10"/>
  <c r="Y282" i="10" s="1"/>
  <c r="W283" i="10"/>
  <c r="Y283" i="10" s="1"/>
  <c r="W284" i="10"/>
  <c r="Y284" i="10" s="1"/>
  <c r="W285" i="10"/>
  <c r="Y285" i="10" s="1"/>
  <c r="W286" i="10"/>
  <c r="Y286" i="10" s="1"/>
  <c r="W287" i="10"/>
  <c r="Y287" i="10" s="1"/>
  <c r="W288" i="10"/>
  <c r="Y288" i="10" s="1"/>
  <c r="W289" i="10"/>
  <c r="Y289" i="10" s="1"/>
  <c r="W290" i="10"/>
  <c r="Y290" i="10" s="1"/>
  <c r="W291" i="10"/>
  <c r="Y291" i="10" s="1"/>
  <c r="W292" i="10"/>
  <c r="Y292" i="10" s="1"/>
  <c r="W293" i="10"/>
  <c r="Y293" i="10" s="1"/>
  <c r="W294" i="10"/>
  <c r="Y294" i="10" s="1"/>
  <c r="W295" i="10"/>
  <c r="Y295" i="10" s="1"/>
  <c r="W296" i="10"/>
  <c r="Y296" i="10" s="1"/>
  <c r="W297" i="10"/>
  <c r="Y297" i="10" s="1"/>
  <c r="W298" i="10"/>
  <c r="Y298" i="10" s="1"/>
  <c r="W299" i="10"/>
  <c r="Y299" i="10" s="1"/>
  <c r="W300" i="10"/>
  <c r="Y300" i="10" s="1"/>
  <c r="W301" i="10"/>
  <c r="Y301" i="10" s="1"/>
  <c r="W302" i="10"/>
  <c r="Y302" i="10" s="1"/>
  <c r="W303" i="10"/>
  <c r="Y303" i="10" s="1"/>
  <c r="W304" i="10"/>
  <c r="Y304" i="10" s="1"/>
  <c r="W305" i="10"/>
  <c r="Y305" i="10" s="1"/>
  <c r="W306" i="10"/>
  <c r="Y306" i="10" s="1"/>
  <c r="W307" i="10"/>
  <c r="Y307" i="10" s="1"/>
  <c r="W308" i="10"/>
  <c r="Y308" i="10" s="1"/>
  <c r="W309" i="10"/>
  <c r="Y309" i="10" s="1"/>
  <c r="W310" i="10"/>
  <c r="Y310" i="10" s="1"/>
  <c r="W311" i="10"/>
  <c r="Y311" i="10" s="1"/>
  <c r="W312" i="10"/>
  <c r="Y312" i="10" s="1"/>
  <c r="W313" i="10"/>
  <c r="Y313" i="10" s="1"/>
  <c r="W314" i="10"/>
  <c r="Y314" i="10" s="1"/>
  <c r="W315" i="10"/>
  <c r="Y315" i="10" s="1"/>
  <c r="W316" i="10"/>
  <c r="Y316" i="10" s="1"/>
  <c r="W317" i="10"/>
  <c r="Y317" i="10" s="1"/>
  <c r="W318" i="10"/>
  <c r="Y318" i="10" s="1"/>
  <c r="W319" i="10"/>
  <c r="Y319" i="10" s="1"/>
  <c r="W320" i="10"/>
  <c r="Y320" i="10" s="1"/>
  <c r="W321" i="10"/>
  <c r="Y321" i="10" s="1"/>
  <c r="W322" i="10"/>
  <c r="Y322" i="10" s="1"/>
  <c r="W323" i="10"/>
  <c r="Y323" i="10" s="1"/>
  <c r="W324" i="10"/>
  <c r="Y324" i="10" s="1"/>
  <c r="W325" i="10"/>
  <c r="Y325" i="10" s="1"/>
  <c r="W326" i="10"/>
  <c r="Y326" i="10" s="1"/>
  <c r="W327" i="10"/>
  <c r="Y327" i="10" s="1"/>
  <c r="W328" i="10"/>
  <c r="Y328" i="10" s="1"/>
  <c r="W329" i="10"/>
  <c r="Y329" i="10" s="1"/>
  <c r="W330" i="10"/>
  <c r="Y330" i="10" s="1"/>
  <c r="W331" i="10"/>
  <c r="Y331" i="10" s="1"/>
  <c r="W332" i="10"/>
  <c r="Y332" i="10" s="1"/>
  <c r="W333" i="10"/>
  <c r="Y333" i="10" s="1"/>
  <c r="W334" i="10"/>
  <c r="Y334" i="10" s="1"/>
  <c r="W335" i="10"/>
  <c r="Y335" i="10" s="1"/>
  <c r="W336" i="10"/>
  <c r="Y336" i="10" s="1"/>
  <c r="W337" i="10"/>
  <c r="Y337" i="10" s="1"/>
  <c r="W338" i="10"/>
  <c r="Y338" i="10" s="1"/>
  <c r="W339" i="10"/>
  <c r="Y339" i="10" s="1"/>
  <c r="W340" i="10"/>
  <c r="Y340" i="10" s="1"/>
  <c r="W341" i="10"/>
  <c r="Y341" i="10" s="1"/>
  <c r="W342" i="10"/>
  <c r="Y342" i="10" s="1"/>
  <c r="W343" i="10"/>
  <c r="Y343" i="10" s="1"/>
  <c r="W344" i="10"/>
  <c r="Y344" i="10" s="1"/>
  <c r="W345" i="10"/>
  <c r="Y345" i="10" s="1"/>
  <c r="W346" i="10"/>
  <c r="Y346" i="10" s="1"/>
  <c r="W347" i="10"/>
  <c r="Y347" i="10" s="1"/>
  <c r="W348" i="10"/>
  <c r="Y348" i="10" s="1"/>
  <c r="W349" i="10"/>
  <c r="Y349" i="10" s="1"/>
  <c r="W350" i="10"/>
  <c r="Y350" i="10" s="1"/>
  <c r="W351" i="10"/>
  <c r="Y351" i="10" s="1"/>
  <c r="W352" i="10"/>
  <c r="Y352" i="10" s="1"/>
  <c r="W353" i="10"/>
  <c r="Y353" i="10" s="1"/>
  <c r="W354" i="10"/>
  <c r="Y354" i="10" s="1"/>
  <c r="W355" i="10"/>
  <c r="Y355" i="10" s="1"/>
  <c r="W356" i="10"/>
  <c r="Y356" i="10" s="1"/>
  <c r="W357" i="10"/>
  <c r="Y357" i="10" s="1"/>
  <c r="W358" i="10"/>
  <c r="Y358" i="10" s="1"/>
  <c r="W359" i="10"/>
  <c r="Y359" i="10" s="1"/>
  <c r="W360" i="10"/>
  <c r="Y360" i="10" s="1"/>
  <c r="W361" i="10"/>
  <c r="Y361" i="10" s="1"/>
  <c r="W362" i="10"/>
  <c r="Y362" i="10" s="1"/>
  <c r="W363" i="10"/>
  <c r="Y363" i="10" s="1"/>
  <c r="W364" i="10"/>
  <c r="Y364" i="10" s="1"/>
  <c r="W365" i="10"/>
  <c r="Y365" i="10" s="1"/>
  <c r="W366" i="10"/>
  <c r="Y366" i="10" s="1"/>
  <c r="W367" i="10"/>
  <c r="Y367" i="10" s="1"/>
  <c r="W368" i="10"/>
  <c r="Y368" i="10" s="1"/>
  <c r="W369" i="10"/>
  <c r="Y369" i="10" s="1"/>
  <c r="W370" i="10"/>
  <c r="Y370" i="10" s="1"/>
  <c r="W371" i="10"/>
  <c r="Y371" i="10" s="1"/>
  <c r="W372" i="10"/>
  <c r="Y372" i="10" s="1"/>
  <c r="W373" i="10"/>
  <c r="Y373" i="10" s="1"/>
  <c r="W374" i="10"/>
  <c r="Y374" i="10" s="1"/>
  <c r="W375" i="10"/>
  <c r="Y375" i="10" s="1"/>
  <c r="W376" i="10"/>
  <c r="Y376" i="10" s="1"/>
  <c r="W377" i="10"/>
  <c r="Y377" i="10" s="1"/>
  <c r="W378" i="10"/>
  <c r="Y378" i="10" s="1"/>
  <c r="W379" i="10"/>
  <c r="Y379" i="10" s="1"/>
  <c r="W380" i="10"/>
  <c r="Y380" i="10" s="1"/>
  <c r="W381" i="10"/>
  <c r="Y381" i="10" s="1"/>
  <c r="W382" i="10"/>
  <c r="Y382" i="10" s="1"/>
  <c r="W383" i="10"/>
  <c r="Y383" i="10" s="1"/>
  <c r="W384" i="10"/>
  <c r="Y384" i="10" s="1"/>
  <c r="W385" i="10"/>
  <c r="Y385" i="10" s="1"/>
  <c r="W386" i="10"/>
  <c r="Y386" i="10" s="1"/>
  <c r="W387" i="10"/>
  <c r="Y387" i="10" s="1"/>
  <c r="W388" i="10"/>
  <c r="Y388" i="10" s="1"/>
  <c r="W389" i="10"/>
  <c r="Y389" i="10" s="1"/>
  <c r="W390" i="10"/>
  <c r="Y390" i="10" s="1"/>
  <c r="W391" i="10"/>
  <c r="Y391" i="10" s="1"/>
  <c r="W392" i="10"/>
  <c r="Y392" i="10" s="1"/>
  <c r="W393" i="10"/>
  <c r="Y393" i="10" s="1"/>
  <c r="W394" i="10"/>
  <c r="Y394" i="10" s="1"/>
  <c r="W395" i="10"/>
  <c r="Y395" i="10" s="1"/>
  <c r="W396" i="10"/>
  <c r="Y396" i="10" s="1"/>
  <c r="W397" i="10"/>
  <c r="Y397" i="10" s="1"/>
  <c r="W398" i="10"/>
  <c r="Y398" i="10" s="1"/>
  <c r="W399" i="10"/>
  <c r="Y399" i="10" s="1"/>
  <c r="W400" i="10"/>
  <c r="Y400" i="10" s="1"/>
  <c r="W401" i="10"/>
  <c r="Y401" i="10" s="1"/>
  <c r="W402" i="10"/>
  <c r="Y402" i="10" s="1"/>
  <c r="W403" i="10"/>
  <c r="Y403" i="10" s="1"/>
  <c r="W404" i="10"/>
  <c r="Y404" i="10" s="1"/>
  <c r="W405" i="10"/>
  <c r="Y405" i="10" s="1"/>
  <c r="W406" i="10"/>
  <c r="Y406" i="10" s="1"/>
  <c r="W407" i="10"/>
  <c r="Y407" i="10" s="1"/>
  <c r="W408" i="10"/>
  <c r="Y408" i="10" s="1"/>
  <c r="W409" i="10"/>
  <c r="Y409" i="10" s="1"/>
  <c r="W410" i="10"/>
  <c r="Y410" i="10" s="1"/>
  <c r="W411" i="10"/>
  <c r="Y411" i="10" s="1"/>
  <c r="W412" i="10"/>
  <c r="Y412" i="10" s="1"/>
  <c r="W413" i="10"/>
  <c r="Y413" i="10" s="1"/>
  <c r="W414" i="10"/>
  <c r="Y414" i="10" s="1"/>
  <c r="W415" i="10"/>
  <c r="Y415" i="10" s="1"/>
  <c r="W416" i="10"/>
  <c r="Y416" i="10" s="1"/>
  <c r="W417" i="10"/>
  <c r="Y417" i="10" s="1"/>
  <c r="W418" i="10"/>
  <c r="Y418" i="10" s="1"/>
  <c r="W419" i="10"/>
  <c r="Y419" i="10" s="1"/>
  <c r="W420" i="10"/>
  <c r="Y420" i="10" s="1"/>
  <c r="W421" i="10"/>
  <c r="Y421" i="10" s="1"/>
  <c r="W422" i="10"/>
  <c r="Y422" i="10" s="1"/>
  <c r="W423" i="10"/>
  <c r="Y423" i="10" s="1"/>
  <c r="W424" i="10"/>
  <c r="Y424" i="10" s="1"/>
  <c r="W425" i="10"/>
  <c r="Y425" i="10" s="1"/>
  <c r="W426" i="10"/>
  <c r="Y426" i="10" s="1"/>
  <c r="W427" i="10"/>
  <c r="Y427" i="10" s="1"/>
  <c r="W428" i="10"/>
  <c r="Y428" i="10" s="1"/>
  <c r="W429" i="10"/>
  <c r="Y429" i="10" s="1"/>
  <c r="W430" i="10"/>
  <c r="Y430" i="10" s="1"/>
  <c r="W431" i="10"/>
  <c r="Y431" i="10" s="1"/>
  <c r="W432" i="10"/>
  <c r="Y432" i="10" s="1"/>
  <c r="W433" i="10"/>
  <c r="Y433" i="10" s="1"/>
  <c r="W434" i="10"/>
  <c r="Y434" i="10" s="1"/>
  <c r="W435" i="10"/>
  <c r="Y435" i="10" s="1"/>
  <c r="W436" i="10"/>
  <c r="Y436" i="10" s="1"/>
  <c r="W437" i="10"/>
  <c r="Y437" i="10" s="1"/>
  <c r="W438" i="10"/>
  <c r="Y438" i="10" s="1"/>
  <c r="W439" i="10"/>
  <c r="Y439" i="10" s="1"/>
  <c r="W440" i="10"/>
  <c r="Y440" i="10" s="1"/>
  <c r="W441" i="10"/>
  <c r="Y441" i="10" s="1"/>
  <c r="W442" i="10"/>
  <c r="Y442" i="10" s="1"/>
  <c r="W443" i="10"/>
  <c r="Y443" i="10" s="1"/>
  <c r="W444" i="10"/>
  <c r="Y444" i="10" s="1"/>
  <c r="W445" i="10"/>
  <c r="Y445" i="10" s="1"/>
  <c r="W446" i="10"/>
  <c r="Y446" i="10" s="1"/>
  <c r="W447" i="10"/>
  <c r="Y447" i="10" s="1"/>
  <c r="W448" i="10"/>
  <c r="Y448" i="10" s="1"/>
  <c r="W449" i="10"/>
  <c r="Y449" i="10" s="1"/>
  <c r="W450" i="10"/>
  <c r="Y450" i="10" s="1"/>
  <c r="W451" i="10"/>
  <c r="Y451" i="10" s="1"/>
  <c r="W452" i="10"/>
  <c r="Y452" i="10" s="1"/>
  <c r="W453" i="10"/>
  <c r="Y453" i="10" s="1"/>
  <c r="W454" i="10"/>
  <c r="Y454" i="10" s="1"/>
  <c r="W455" i="10"/>
  <c r="Y455" i="10" s="1"/>
  <c r="W456" i="10"/>
  <c r="Y456" i="10" s="1"/>
  <c r="W457" i="10"/>
  <c r="Y457" i="10" s="1"/>
  <c r="W458" i="10"/>
  <c r="Y458" i="10" s="1"/>
  <c r="W459" i="10"/>
  <c r="Y459" i="10" s="1"/>
  <c r="W460" i="10"/>
  <c r="Y460" i="10" s="1"/>
  <c r="W461" i="10"/>
  <c r="Y461" i="10" s="1"/>
  <c r="W462" i="10"/>
  <c r="Y462" i="10" s="1"/>
  <c r="W463" i="10"/>
  <c r="Y463" i="10" s="1"/>
  <c r="W464" i="10"/>
  <c r="Y464" i="10" s="1"/>
  <c r="W465" i="10"/>
  <c r="Y465" i="10" s="1"/>
  <c r="W466" i="10"/>
  <c r="Y466" i="10" s="1"/>
  <c r="W467" i="10"/>
  <c r="Y467" i="10" s="1"/>
  <c r="W468" i="10"/>
  <c r="Y468" i="10" s="1"/>
  <c r="W469" i="10"/>
  <c r="Y469" i="10" s="1"/>
  <c r="W470" i="10"/>
  <c r="Y470" i="10" s="1"/>
  <c r="W471" i="10"/>
  <c r="Y471" i="10" s="1"/>
  <c r="W472" i="10"/>
  <c r="Y472" i="10" s="1"/>
  <c r="W473" i="10"/>
  <c r="Y473" i="10" s="1"/>
  <c r="W474" i="10"/>
  <c r="Y474" i="10" s="1"/>
  <c r="W475" i="10"/>
  <c r="Y475" i="10" s="1"/>
  <c r="W476" i="10"/>
  <c r="Y476" i="10" s="1"/>
  <c r="W477" i="10"/>
  <c r="Y477" i="10" s="1"/>
  <c r="W478" i="10"/>
  <c r="Y478" i="10" s="1"/>
  <c r="W479" i="10"/>
  <c r="Y479" i="10" s="1"/>
  <c r="W480" i="10"/>
  <c r="Y480" i="10" s="1"/>
  <c r="W481" i="10"/>
  <c r="Y481" i="10" s="1"/>
  <c r="W482" i="10"/>
  <c r="Y482" i="10" s="1"/>
  <c r="W483" i="10"/>
  <c r="Y483" i="10" s="1"/>
  <c r="W484" i="10"/>
  <c r="Y484" i="10" s="1"/>
  <c r="W485" i="10"/>
  <c r="Y485" i="10" s="1"/>
  <c r="W486" i="10"/>
  <c r="Y486" i="10" s="1"/>
  <c r="W487" i="10"/>
  <c r="Y487" i="10" s="1"/>
  <c r="W488" i="10"/>
  <c r="Y488" i="10" s="1"/>
  <c r="W489" i="10"/>
  <c r="Y489" i="10" s="1"/>
  <c r="W490" i="10"/>
  <c r="Y490" i="10" s="1"/>
  <c r="W491" i="10"/>
  <c r="Y491" i="10" s="1"/>
  <c r="W492" i="10"/>
  <c r="Y492" i="10" s="1"/>
  <c r="W493" i="10"/>
  <c r="Y493" i="10" s="1"/>
  <c r="W494" i="10"/>
  <c r="Y494" i="10" s="1"/>
  <c r="W495" i="10"/>
  <c r="Y495" i="10" s="1"/>
  <c r="W496" i="10"/>
  <c r="Y496" i="10" s="1"/>
  <c r="W497" i="10"/>
  <c r="Y497" i="10" s="1"/>
  <c r="W498" i="10"/>
  <c r="Y498" i="10" s="1"/>
  <c r="W499" i="10"/>
  <c r="Y499" i="10" s="1"/>
  <c r="W500" i="10"/>
  <c r="Y500" i="10" s="1"/>
  <c r="W501" i="10"/>
  <c r="Y501" i="10" s="1"/>
  <c r="W502" i="10"/>
  <c r="Y502" i="10" s="1"/>
  <c r="W503" i="10"/>
  <c r="Y503" i="10" s="1"/>
  <c r="W504" i="10"/>
  <c r="Y504" i="10" s="1"/>
  <c r="W505" i="10"/>
  <c r="Y505" i="10" s="1"/>
  <c r="W506" i="10"/>
  <c r="Y506" i="10" s="1"/>
  <c r="W507" i="10"/>
  <c r="Y507" i="10" s="1"/>
  <c r="W508" i="10"/>
  <c r="Y508" i="10" s="1"/>
  <c r="W509" i="10"/>
  <c r="Y509" i="10" s="1"/>
  <c r="W510" i="10"/>
  <c r="Y510" i="10" s="1"/>
  <c r="W511" i="10"/>
  <c r="Y511" i="10" s="1"/>
  <c r="W512" i="10"/>
  <c r="Y512" i="10" s="1"/>
  <c r="W513" i="10"/>
  <c r="Y513" i="10" s="1"/>
  <c r="W514" i="10"/>
  <c r="Y514" i="10" s="1"/>
  <c r="W515" i="10"/>
  <c r="Y515" i="10" s="1"/>
  <c r="W516" i="10"/>
  <c r="Y516" i="10" s="1"/>
  <c r="W517" i="10"/>
  <c r="Y517" i="10" s="1"/>
  <c r="W518" i="10"/>
  <c r="Y518" i="10" s="1"/>
  <c r="W519" i="10"/>
  <c r="Y519" i="10" s="1"/>
  <c r="W520" i="10"/>
  <c r="Y520" i="10" s="1"/>
  <c r="W521" i="10"/>
  <c r="Y521" i="10" s="1"/>
  <c r="W522" i="10"/>
  <c r="Y522" i="10" s="1"/>
  <c r="W523" i="10"/>
  <c r="Y523" i="10" s="1"/>
  <c r="W524" i="10"/>
  <c r="Y524" i="10" s="1"/>
  <c r="W525" i="10"/>
  <c r="Y525" i="10" s="1"/>
  <c r="W526" i="10"/>
  <c r="Y526" i="10" s="1"/>
  <c r="W527" i="10"/>
  <c r="Y527" i="10" s="1"/>
  <c r="W528" i="10"/>
  <c r="Y528" i="10" s="1"/>
  <c r="W529" i="10"/>
  <c r="Y529" i="10" s="1"/>
  <c r="W530" i="10"/>
  <c r="Y530" i="10" s="1"/>
  <c r="W531" i="10"/>
  <c r="Y531" i="10" s="1"/>
  <c r="W532" i="10"/>
  <c r="Y532" i="10" s="1"/>
  <c r="W533" i="10"/>
  <c r="Y533" i="10" s="1"/>
  <c r="W534" i="10"/>
  <c r="Y534" i="10" s="1"/>
  <c r="W535" i="10"/>
  <c r="Y535" i="10" s="1"/>
  <c r="W536" i="10"/>
  <c r="Y536" i="10" s="1"/>
  <c r="W537" i="10"/>
  <c r="Y537" i="10" s="1"/>
  <c r="W538" i="10"/>
  <c r="Y538" i="10" s="1"/>
  <c r="W539" i="10"/>
  <c r="Y539" i="10" s="1"/>
  <c r="W540" i="10"/>
  <c r="Y540" i="10" s="1"/>
  <c r="W541" i="10"/>
  <c r="Y541" i="10" s="1"/>
  <c r="W542" i="10"/>
  <c r="Y542" i="10" s="1"/>
  <c r="W543" i="10"/>
  <c r="Y543" i="10" s="1"/>
  <c r="W544" i="10"/>
  <c r="Y544" i="10" s="1"/>
  <c r="W545" i="10"/>
  <c r="Y545" i="10" s="1"/>
  <c r="W546" i="10"/>
  <c r="Y546" i="10" s="1"/>
  <c r="W547" i="10"/>
  <c r="Y547" i="10" s="1"/>
  <c r="W548" i="10"/>
  <c r="Y548" i="10" s="1"/>
  <c r="W549" i="10"/>
  <c r="Y549" i="10" s="1"/>
  <c r="W550" i="10"/>
  <c r="Y550" i="10" s="1"/>
  <c r="W551" i="10"/>
  <c r="Y551" i="10" s="1"/>
  <c r="W552" i="10"/>
  <c r="Y552" i="10" s="1"/>
  <c r="W553" i="10"/>
  <c r="Y553" i="10" s="1"/>
  <c r="W554" i="10"/>
  <c r="Y554" i="10" s="1"/>
  <c r="W555" i="10"/>
  <c r="Y555" i="10" s="1"/>
  <c r="W556" i="10"/>
  <c r="Y556" i="10" s="1"/>
  <c r="W557" i="10"/>
  <c r="Y557" i="10" s="1"/>
  <c r="W558" i="10"/>
  <c r="Y558" i="10" s="1"/>
  <c r="W559" i="10"/>
  <c r="Y559" i="10" s="1"/>
  <c r="W560" i="10"/>
  <c r="Y560" i="10" s="1"/>
  <c r="W561" i="10"/>
  <c r="Y561" i="10" s="1"/>
  <c r="W562" i="10"/>
  <c r="Y562" i="10" s="1"/>
  <c r="W563" i="10"/>
  <c r="Y563" i="10" s="1"/>
  <c r="W564" i="10"/>
  <c r="Y564" i="10" s="1"/>
  <c r="W565" i="10"/>
  <c r="Y565" i="10" s="1"/>
  <c r="W566" i="10"/>
  <c r="Y566" i="10" s="1"/>
  <c r="W567" i="10"/>
  <c r="Y567" i="10" s="1"/>
  <c r="W568" i="10"/>
  <c r="Y568" i="10" s="1"/>
  <c r="W569" i="10"/>
  <c r="Y569" i="10" s="1"/>
  <c r="W570" i="10"/>
  <c r="Y570" i="10" s="1"/>
  <c r="W571" i="10"/>
  <c r="Y571" i="10" s="1"/>
  <c r="W572" i="10"/>
  <c r="Y572" i="10" s="1"/>
  <c r="W573" i="10"/>
  <c r="Y573" i="10" s="1"/>
  <c r="W574" i="10"/>
  <c r="Y574" i="10" s="1"/>
  <c r="W575" i="10"/>
  <c r="Y575" i="10" s="1"/>
  <c r="W576" i="10"/>
  <c r="Y576" i="10" s="1"/>
  <c r="W577" i="10"/>
  <c r="Y577" i="10" s="1"/>
  <c r="W578" i="10"/>
  <c r="Y578" i="10" s="1"/>
  <c r="W579" i="10"/>
  <c r="Y579" i="10" s="1"/>
  <c r="W580" i="10"/>
  <c r="Y580" i="10" s="1"/>
  <c r="W581" i="10"/>
  <c r="Y581" i="10" s="1"/>
  <c r="W582" i="10"/>
  <c r="Y582" i="10" s="1"/>
  <c r="W583" i="10"/>
  <c r="Y583" i="10" s="1"/>
  <c r="W584" i="10"/>
  <c r="Y584" i="10" s="1"/>
  <c r="W585" i="10"/>
  <c r="Y585" i="10" s="1"/>
  <c r="W586" i="10"/>
  <c r="Y586" i="10" s="1"/>
  <c r="W587" i="10"/>
  <c r="Y587" i="10" s="1"/>
  <c r="W588" i="10"/>
  <c r="Y588" i="10" s="1"/>
  <c r="W589" i="10"/>
  <c r="Y589" i="10" s="1"/>
  <c r="W590" i="10"/>
  <c r="Y590" i="10" s="1"/>
  <c r="W591" i="10"/>
  <c r="Y591" i="10" s="1"/>
  <c r="W592" i="10"/>
  <c r="Y592" i="10" s="1"/>
  <c r="W593" i="10"/>
  <c r="Y593" i="10" s="1"/>
  <c r="W594" i="10"/>
  <c r="Y594" i="10" s="1"/>
  <c r="W595" i="10"/>
  <c r="Y595" i="10" s="1"/>
  <c r="W596" i="10"/>
  <c r="Y596" i="10" s="1"/>
  <c r="W597" i="10"/>
  <c r="Y597" i="10" s="1"/>
  <c r="W598" i="10"/>
  <c r="Y598" i="10" s="1"/>
  <c r="W599" i="10"/>
  <c r="Y599" i="10" s="1"/>
  <c r="W600" i="10"/>
  <c r="Y600" i="10" s="1"/>
  <c r="W601" i="10"/>
  <c r="Y601" i="10" s="1"/>
  <c r="W602" i="10"/>
  <c r="Y602" i="10" s="1"/>
  <c r="W603" i="10"/>
  <c r="Y603" i="10" s="1"/>
  <c r="W604" i="10"/>
  <c r="Y604" i="10" s="1"/>
  <c r="W605" i="10"/>
  <c r="Y605" i="10" s="1"/>
  <c r="W606" i="10"/>
  <c r="Y606" i="10" s="1"/>
  <c r="W607" i="10"/>
  <c r="Y607" i="10" s="1"/>
  <c r="W608" i="10"/>
  <c r="Y608" i="10" s="1"/>
  <c r="W609" i="10"/>
  <c r="Y609" i="10" s="1"/>
  <c r="W610" i="10"/>
  <c r="Y610" i="10" s="1"/>
  <c r="W611" i="10"/>
  <c r="Y611" i="10" s="1"/>
  <c r="W612" i="10"/>
  <c r="Y612" i="10" s="1"/>
  <c r="W613" i="10"/>
  <c r="Y613" i="10" s="1"/>
  <c r="W614" i="10"/>
  <c r="Y614" i="10" s="1"/>
  <c r="W615" i="10"/>
  <c r="Y615" i="10" s="1"/>
  <c r="W616" i="10"/>
  <c r="Y616" i="10" s="1"/>
  <c r="W617" i="10"/>
  <c r="Y617" i="10" s="1"/>
  <c r="W618" i="10"/>
  <c r="Y618" i="10" s="1"/>
  <c r="W619" i="10"/>
  <c r="Y619" i="10" s="1"/>
  <c r="W620" i="10"/>
  <c r="Y620" i="10" s="1"/>
  <c r="W621" i="10"/>
  <c r="Y621" i="10" s="1"/>
  <c r="W622" i="10"/>
  <c r="Y622" i="10" s="1"/>
  <c r="W623" i="10"/>
  <c r="Y623" i="10" s="1"/>
  <c r="W624" i="10"/>
  <c r="Y624" i="10" s="1"/>
  <c r="W625" i="10"/>
  <c r="Y625" i="10" s="1"/>
  <c r="W626" i="10"/>
  <c r="Y626" i="10" s="1"/>
  <c r="W627" i="10"/>
  <c r="Y627" i="10" s="1"/>
  <c r="W628" i="10"/>
  <c r="Y628" i="10" s="1"/>
  <c r="W629" i="10"/>
  <c r="Y629" i="10" s="1"/>
  <c r="W630" i="10"/>
  <c r="Y630" i="10" s="1"/>
  <c r="W631" i="10"/>
  <c r="Y631" i="10" s="1"/>
  <c r="W632" i="10"/>
  <c r="Y632" i="10" s="1"/>
  <c r="W633" i="10"/>
  <c r="Y633" i="10" s="1"/>
  <c r="W634" i="10"/>
  <c r="Y634" i="10" s="1"/>
  <c r="W635" i="10"/>
  <c r="Y635" i="10" s="1"/>
  <c r="W636" i="10"/>
  <c r="Y636" i="10" s="1"/>
  <c r="W637" i="10"/>
  <c r="Y637" i="10" s="1"/>
  <c r="W638" i="10"/>
  <c r="Y638" i="10" s="1"/>
  <c r="W639" i="10"/>
  <c r="Y639" i="10" s="1"/>
  <c r="W640" i="10"/>
  <c r="Y640" i="10" s="1"/>
  <c r="W641" i="10"/>
  <c r="Y641" i="10" s="1"/>
  <c r="W642" i="10"/>
  <c r="Y642" i="10" s="1"/>
  <c r="W643" i="10"/>
  <c r="Y643" i="10" s="1"/>
  <c r="W644" i="10"/>
  <c r="Y644" i="10" s="1"/>
  <c r="W645" i="10"/>
  <c r="Y645" i="10" s="1"/>
  <c r="W646" i="10"/>
  <c r="Y646" i="10" s="1"/>
  <c r="W647" i="10"/>
  <c r="Y647" i="10" s="1"/>
  <c r="W648" i="10"/>
  <c r="Y648" i="10" s="1"/>
  <c r="W649" i="10"/>
  <c r="Y649" i="10" s="1"/>
  <c r="W650" i="10"/>
  <c r="Y650" i="10" s="1"/>
  <c r="W651" i="10"/>
  <c r="Y651" i="10" s="1"/>
  <c r="W652" i="10"/>
  <c r="Y652" i="10" s="1"/>
  <c r="W653" i="10"/>
  <c r="Y653" i="10" s="1"/>
  <c r="W654" i="10"/>
  <c r="Y654" i="10" s="1"/>
  <c r="W655" i="10"/>
  <c r="Y655" i="10" s="1"/>
  <c r="W656" i="10"/>
  <c r="Y656" i="10" s="1"/>
  <c r="W657" i="10"/>
  <c r="Y657" i="10" s="1"/>
  <c r="W658" i="10"/>
  <c r="Y658" i="10" s="1"/>
  <c r="W659" i="10"/>
  <c r="Y659" i="10" s="1"/>
  <c r="W660" i="10"/>
  <c r="Y660" i="10" s="1"/>
  <c r="W661" i="10"/>
  <c r="Y661" i="10" s="1"/>
  <c r="W662" i="10"/>
  <c r="Y662" i="10" s="1"/>
  <c r="W663" i="10"/>
  <c r="Y663" i="10" s="1"/>
  <c r="W664" i="10"/>
  <c r="Y664" i="10" s="1"/>
  <c r="W665" i="10"/>
  <c r="Y665" i="10" s="1"/>
  <c r="W666" i="10"/>
  <c r="Y666" i="10" s="1"/>
  <c r="W667" i="10"/>
  <c r="Y667" i="10" s="1"/>
  <c r="W668" i="10"/>
  <c r="Y668" i="10" s="1"/>
  <c r="W669" i="10"/>
  <c r="Y669" i="10" s="1"/>
  <c r="W670" i="10"/>
  <c r="Y670" i="10" s="1"/>
  <c r="W671" i="10"/>
  <c r="Y671" i="10" s="1"/>
  <c r="W672" i="10"/>
  <c r="Y672" i="10" s="1"/>
  <c r="W673" i="10"/>
  <c r="Y673" i="10" s="1"/>
  <c r="W674" i="10"/>
  <c r="Y674" i="10" s="1"/>
  <c r="W675" i="10"/>
  <c r="Y675" i="10" s="1"/>
  <c r="W676" i="10"/>
  <c r="Y676" i="10" s="1"/>
  <c r="W677" i="10"/>
  <c r="Y677" i="10" s="1"/>
  <c r="W678" i="10"/>
  <c r="Y678" i="10" s="1"/>
  <c r="W679" i="10"/>
  <c r="Y679" i="10" s="1"/>
  <c r="W680" i="10"/>
  <c r="Y680" i="10" s="1"/>
  <c r="W681" i="10"/>
  <c r="Y681" i="10" s="1"/>
  <c r="W682" i="10"/>
  <c r="Y682" i="10" s="1"/>
  <c r="W683" i="10"/>
  <c r="Y683" i="10" s="1"/>
  <c r="W684" i="10"/>
  <c r="Y684" i="10" s="1"/>
  <c r="W685" i="10"/>
  <c r="Y685" i="10" s="1"/>
  <c r="W686" i="10"/>
  <c r="Y686" i="10" s="1"/>
  <c r="W687" i="10"/>
  <c r="Y687" i="10" s="1"/>
  <c r="W688" i="10"/>
  <c r="Y688" i="10" s="1"/>
  <c r="W689" i="10"/>
  <c r="Y689" i="10" s="1"/>
  <c r="W690" i="10"/>
  <c r="Y690" i="10" s="1"/>
  <c r="W691" i="10"/>
  <c r="Y691" i="10" s="1"/>
  <c r="W692" i="10"/>
  <c r="Y692" i="10" s="1"/>
  <c r="W693" i="10"/>
  <c r="Y693" i="10" s="1"/>
  <c r="W694" i="10"/>
  <c r="Y694" i="10" s="1"/>
  <c r="W695" i="10"/>
  <c r="Y695" i="10" s="1"/>
  <c r="W696" i="10"/>
  <c r="Y696" i="10" s="1"/>
  <c r="W697" i="10"/>
  <c r="Y697" i="10" s="1"/>
  <c r="W698" i="10"/>
  <c r="Y698" i="10" s="1"/>
  <c r="W699" i="10"/>
  <c r="Y699" i="10" s="1"/>
  <c r="W700" i="10"/>
  <c r="Y700" i="10" s="1"/>
  <c r="W701" i="10"/>
  <c r="Y701" i="10" s="1"/>
  <c r="W702" i="10"/>
  <c r="Y702" i="10" s="1"/>
  <c r="W703" i="10"/>
  <c r="Y703" i="10" s="1"/>
  <c r="W704" i="10"/>
  <c r="Y704" i="10" s="1"/>
  <c r="W705" i="10"/>
  <c r="Y705" i="10" s="1"/>
  <c r="W706" i="10"/>
  <c r="Y706" i="10" s="1"/>
  <c r="W707" i="10"/>
  <c r="Y707" i="10" s="1"/>
  <c r="W708" i="10"/>
  <c r="Y708" i="10" s="1"/>
  <c r="W709" i="10"/>
  <c r="Y709" i="10" s="1"/>
  <c r="W710" i="10"/>
  <c r="Y710" i="10" s="1"/>
  <c r="W711" i="10"/>
  <c r="Y711" i="10" s="1"/>
  <c r="W712" i="10"/>
  <c r="Y712" i="10" s="1"/>
  <c r="W713" i="10"/>
  <c r="Y713" i="10" s="1"/>
  <c r="W714" i="10"/>
  <c r="Y714" i="10" s="1"/>
  <c r="W715" i="10"/>
  <c r="Y715" i="10" s="1"/>
  <c r="W716" i="10"/>
  <c r="Y716" i="10" s="1"/>
  <c r="W717" i="10"/>
  <c r="Y717" i="10" s="1"/>
  <c r="W718" i="10"/>
  <c r="Y718" i="10" s="1"/>
  <c r="W719" i="10"/>
  <c r="Y719" i="10" s="1"/>
  <c r="W720" i="10"/>
  <c r="Y720" i="10" s="1"/>
  <c r="W721" i="10"/>
  <c r="Y721" i="10" s="1"/>
  <c r="W722" i="10"/>
  <c r="Y722" i="10" s="1"/>
  <c r="W723" i="10"/>
  <c r="Y723" i="10" s="1"/>
  <c r="W724" i="10"/>
  <c r="Y724" i="10" s="1"/>
  <c r="W725" i="10"/>
  <c r="Y725" i="10" s="1"/>
  <c r="W726" i="10"/>
  <c r="Y726" i="10" s="1"/>
  <c r="W727" i="10"/>
  <c r="Y727" i="10" s="1"/>
  <c r="W728" i="10"/>
  <c r="Y728" i="10" s="1"/>
  <c r="W729" i="10"/>
  <c r="Y729" i="10" s="1"/>
  <c r="W730" i="10"/>
  <c r="Y730" i="10" s="1"/>
  <c r="W731" i="10"/>
  <c r="Y731" i="10" s="1"/>
  <c r="W732" i="10"/>
  <c r="Y732" i="10" s="1"/>
  <c r="W733" i="10"/>
  <c r="Y733" i="10" s="1"/>
  <c r="W734" i="10"/>
  <c r="Y734" i="10" s="1"/>
  <c r="W735" i="10"/>
  <c r="Y735" i="10" s="1"/>
  <c r="W736" i="10"/>
  <c r="Y736" i="10" s="1"/>
  <c r="W737" i="10"/>
  <c r="Y737" i="10" s="1"/>
  <c r="W738" i="10"/>
  <c r="Y738" i="10" s="1"/>
  <c r="W739" i="10"/>
  <c r="Y739" i="10" s="1"/>
  <c r="W740" i="10"/>
  <c r="Y740" i="10" s="1"/>
  <c r="W741" i="10"/>
  <c r="Y741" i="10" s="1"/>
  <c r="W742" i="10"/>
  <c r="Y742" i="10" s="1"/>
  <c r="W743" i="10"/>
  <c r="Y743" i="10" s="1"/>
  <c r="W744" i="10"/>
  <c r="Y744" i="10" s="1"/>
  <c r="W745" i="10"/>
  <c r="Y745" i="10" s="1"/>
  <c r="W746" i="10"/>
  <c r="Y746" i="10" s="1"/>
  <c r="W747" i="10"/>
  <c r="Y747" i="10" s="1"/>
  <c r="W748" i="10"/>
  <c r="Y748" i="10" s="1"/>
  <c r="W749" i="10"/>
  <c r="Y749" i="10" s="1"/>
  <c r="W750" i="10"/>
  <c r="Y750" i="10" s="1"/>
  <c r="W751" i="10"/>
  <c r="Y751" i="10" s="1"/>
  <c r="W752" i="10"/>
  <c r="Y752" i="10" s="1"/>
  <c r="W753" i="10"/>
  <c r="Y753" i="10" s="1"/>
  <c r="W754" i="10"/>
  <c r="Y754" i="10" s="1"/>
  <c r="W755" i="10"/>
  <c r="Y755" i="10" s="1"/>
  <c r="W756" i="10"/>
  <c r="Y756" i="10" s="1"/>
  <c r="W757" i="10"/>
  <c r="Y757" i="10" s="1"/>
  <c r="W758" i="10"/>
  <c r="Y758" i="10" s="1"/>
  <c r="W759" i="10"/>
  <c r="Y759" i="10" s="1"/>
  <c r="W760" i="10"/>
  <c r="Y760" i="10" s="1"/>
  <c r="W761" i="10"/>
  <c r="Y761" i="10" s="1"/>
  <c r="W762" i="10"/>
  <c r="Y762" i="10" s="1"/>
  <c r="W763" i="10"/>
  <c r="Y763" i="10" s="1"/>
  <c r="W764" i="10"/>
  <c r="Y764" i="10" s="1"/>
  <c r="W765" i="10"/>
  <c r="Y765" i="10" s="1"/>
  <c r="W766" i="10"/>
  <c r="Y766" i="10" s="1"/>
  <c r="W767" i="10"/>
  <c r="Y767" i="10" s="1"/>
  <c r="W768" i="10"/>
  <c r="Y768" i="10" s="1"/>
  <c r="W769" i="10"/>
  <c r="Y769" i="10" s="1"/>
  <c r="W770" i="10"/>
  <c r="Y770" i="10" s="1"/>
  <c r="W771" i="10"/>
  <c r="Y771" i="10" s="1"/>
  <c r="W772" i="10"/>
  <c r="Y772" i="10" s="1"/>
  <c r="W773" i="10"/>
  <c r="Y773" i="10" s="1"/>
  <c r="W774" i="10"/>
  <c r="Y774" i="10" s="1"/>
  <c r="W775" i="10"/>
  <c r="Y775" i="10" s="1"/>
  <c r="W776" i="10"/>
  <c r="Y776" i="10" s="1"/>
  <c r="W777" i="10"/>
  <c r="Y777" i="10" s="1"/>
  <c r="W778" i="10"/>
  <c r="Y778" i="10" s="1"/>
  <c r="W779" i="10"/>
  <c r="Y779" i="10" s="1"/>
  <c r="W780" i="10"/>
  <c r="Y780" i="10" s="1"/>
  <c r="W781" i="10"/>
  <c r="Y781" i="10" s="1"/>
  <c r="W782" i="10"/>
  <c r="Y782" i="10" s="1"/>
  <c r="W783" i="10"/>
  <c r="Y783" i="10" s="1"/>
  <c r="W784" i="10"/>
  <c r="Y784" i="10" s="1"/>
  <c r="W785" i="10"/>
  <c r="Y785" i="10" s="1"/>
  <c r="W786" i="10"/>
  <c r="Y786" i="10" s="1"/>
  <c r="W787" i="10"/>
  <c r="Y787" i="10" s="1"/>
  <c r="W788" i="10"/>
  <c r="Y788" i="10" s="1"/>
  <c r="W789" i="10"/>
  <c r="Y789" i="10" s="1"/>
  <c r="W790" i="10"/>
  <c r="Y790" i="10" s="1"/>
  <c r="W791" i="10"/>
  <c r="Y791" i="10" s="1"/>
  <c r="W792" i="10"/>
  <c r="Y792" i="10" s="1"/>
  <c r="W793" i="10"/>
  <c r="Y793" i="10" s="1"/>
  <c r="W794" i="10"/>
  <c r="Y794" i="10" s="1"/>
  <c r="W795" i="10"/>
  <c r="Y795" i="10" s="1"/>
  <c r="W796" i="10"/>
  <c r="Y796" i="10" s="1"/>
  <c r="W797" i="10"/>
  <c r="Y797" i="10" s="1"/>
  <c r="W798" i="10"/>
  <c r="Y798" i="10" s="1"/>
  <c r="W799" i="10"/>
  <c r="Y799" i="10" s="1"/>
  <c r="W800" i="10"/>
  <c r="Y800" i="10" s="1"/>
  <c r="W801" i="10"/>
  <c r="Y801" i="10" s="1"/>
  <c r="W802" i="10"/>
  <c r="Y802" i="10" s="1"/>
  <c r="W803" i="10"/>
  <c r="Y803" i="10" s="1"/>
  <c r="W804" i="10"/>
  <c r="Y804" i="10" s="1"/>
  <c r="W805" i="10"/>
  <c r="Y805" i="10" s="1"/>
  <c r="W806" i="10"/>
  <c r="Y806" i="10" s="1"/>
  <c r="W807" i="10"/>
  <c r="Y807" i="10" s="1"/>
  <c r="W808" i="10"/>
  <c r="Y808" i="10" s="1"/>
  <c r="W809" i="10"/>
  <c r="Y809" i="10" s="1"/>
  <c r="W810" i="10"/>
  <c r="Y810" i="10" s="1"/>
  <c r="W811" i="10"/>
  <c r="Y811" i="10" s="1"/>
  <c r="W812" i="10"/>
  <c r="Y812" i="10" s="1"/>
  <c r="W813" i="10"/>
  <c r="Y813" i="10" s="1"/>
  <c r="W814" i="10"/>
  <c r="Y814" i="10" s="1"/>
  <c r="W815" i="10"/>
  <c r="Y815" i="10" s="1"/>
  <c r="W816" i="10"/>
  <c r="Y816" i="10" s="1"/>
  <c r="W817" i="10"/>
  <c r="Y817" i="10" s="1"/>
  <c r="W818" i="10"/>
  <c r="Y818" i="10" s="1"/>
  <c r="W819" i="10"/>
  <c r="Y819" i="10" s="1"/>
  <c r="W820" i="10"/>
  <c r="Y820" i="10" s="1"/>
  <c r="W821" i="10"/>
  <c r="Y821" i="10" s="1"/>
  <c r="W822" i="10"/>
  <c r="Y822" i="10" s="1"/>
  <c r="W823" i="10"/>
  <c r="Y823" i="10" s="1"/>
  <c r="W824" i="10"/>
  <c r="Y824" i="10" s="1"/>
  <c r="W825" i="10"/>
  <c r="Y825" i="10" s="1"/>
  <c r="W826" i="10"/>
  <c r="Y826" i="10" s="1"/>
  <c r="W827" i="10"/>
  <c r="Y827" i="10" s="1"/>
  <c r="W828" i="10"/>
  <c r="Y828" i="10" s="1"/>
  <c r="W829" i="10"/>
  <c r="Y829" i="10" s="1"/>
  <c r="W830" i="10"/>
  <c r="Y830" i="10" s="1"/>
  <c r="W831" i="10"/>
  <c r="Y831" i="10" s="1"/>
  <c r="W832" i="10"/>
  <c r="Y832" i="10" s="1"/>
  <c r="W833" i="10"/>
  <c r="Y833" i="10" s="1"/>
  <c r="W834" i="10"/>
  <c r="Y834" i="10" s="1"/>
  <c r="W835" i="10"/>
  <c r="Y835" i="10" s="1"/>
  <c r="W836" i="10"/>
  <c r="Y836" i="10" s="1"/>
  <c r="W837" i="10"/>
  <c r="Y837" i="10" s="1"/>
  <c r="W838" i="10"/>
  <c r="Y838" i="10" s="1"/>
  <c r="W839" i="10"/>
  <c r="Y839" i="10" s="1"/>
  <c r="W840" i="10"/>
  <c r="Y840" i="10" s="1"/>
  <c r="W841" i="10"/>
  <c r="Y841" i="10" s="1"/>
  <c r="W842" i="10"/>
  <c r="Y842" i="10" s="1"/>
  <c r="W843" i="10"/>
  <c r="Y843" i="10" s="1"/>
  <c r="W844" i="10"/>
  <c r="Y844" i="10" s="1"/>
  <c r="W845" i="10"/>
  <c r="Y845" i="10" s="1"/>
  <c r="W846" i="10"/>
  <c r="Y846" i="10" s="1"/>
  <c r="W847" i="10"/>
  <c r="Y847" i="10" s="1"/>
  <c r="W848" i="10"/>
  <c r="Y848" i="10" s="1"/>
  <c r="W849" i="10"/>
  <c r="Y849" i="10" s="1"/>
  <c r="W850" i="10"/>
  <c r="Y850" i="10" s="1"/>
  <c r="W851" i="10"/>
  <c r="Y851" i="10" s="1"/>
  <c r="W852" i="10"/>
  <c r="Y852" i="10" s="1"/>
  <c r="W853" i="10"/>
  <c r="Y853" i="10" s="1"/>
  <c r="W854" i="10"/>
  <c r="Y854" i="10" s="1"/>
  <c r="W855" i="10"/>
  <c r="Y855" i="10" s="1"/>
  <c r="W856" i="10"/>
  <c r="Y856" i="10" s="1"/>
  <c r="W857" i="10"/>
  <c r="Y857" i="10" s="1"/>
  <c r="W858" i="10"/>
  <c r="Y858" i="10" s="1"/>
  <c r="W859" i="10"/>
  <c r="Y859" i="10" s="1"/>
  <c r="W860" i="10"/>
  <c r="Y860" i="10" s="1"/>
  <c r="W861" i="10"/>
  <c r="Y861" i="10" s="1"/>
  <c r="W862" i="10"/>
  <c r="Y862" i="10" s="1"/>
  <c r="W863" i="10"/>
  <c r="Y863" i="10" s="1"/>
  <c r="W864" i="10"/>
  <c r="Y864" i="10" s="1"/>
  <c r="W865" i="10"/>
  <c r="Y865" i="10" s="1"/>
  <c r="W866" i="10"/>
  <c r="Y866" i="10" s="1"/>
  <c r="W867" i="10"/>
  <c r="Y867" i="10" s="1"/>
  <c r="W868" i="10"/>
  <c r="Y868" i="10" s="1"/>
  <c r="W869" i="10"/>
  <c r="Y869" i="10" s="1"/>
  <c r="W870" i="10"/>
  <c r="Y870" i="10" s="1"/>
  <c r="W871" i="10"/>
  <c r="Y871" i="10" s="1"/>
  <c r="W872" i="10"/>
  <c r="Y872" i="10" s="1"/>
  <c r="W873" i="10"/>
  <c r="Y873" i="10" s="1"/>
  <c r="W874" i="10"/>
  <c r="Y874" i="10" s="1"/>
  <c r="W875" i="10"/>
  <c r="Y875" i="10" s="1"/>
  <c r="W876" i="10"/>
  <c r="Y876" i="10" s="1"/>
  <c r="W877" i="10"/>
  <c r="Y877" i="10" s="1"/>
  <c r="W878" i="10"/>
  <c r="Y878" i="10" s="1"/>
  <c r="W879" i="10"/>
  <c r="Y879" i="10" s="1"/>
  <c r="W880" i="10"/>
  <c r="Y880" i="10" s="1"/>
  <c r="W881" i="10"/>
  <c r="Y881" i="10" s="1"/>
  <c r="W882" i="10"/>
  <c r="Y882" i="10" s="1"/>
  <c r="W883" i="10"/>
  <c r="Y883" i="10" s="1"/>
  <c r="W884" i="10"/>
  <c r="Y884" i="10" s="1"/>
  <c r="W885" i="10"/>
  <c r="Y885" i="10" s="1"/>
  <c r="W886" i="10"/>
  <c r="Y886" i="10" s="1"/>
  <c r="W887" i="10"/>
  <c r="Y887" i="10" s="1"/>
  <c r="W888" i="10"/>
  <c r="Y888" i="10" s="1"/>
  <c r="W889" i="10"/>
  <c r="Y889" i="10" s="1"/>
  <c r="W890" i="10"/>
  <c r="Y890" i="10" s="1"/>
  <c r="W891" i="10"/>
  <c r="Y891" i="10" s="1"/>
  <c r="W892" i="10"/>
  <c r="Y892" i="10" s="1"/>
  <c r="W893" i="10"/>
  <c r="Y893" i="10" s="1"/>
  <c r="W894" i="10"/>
  <c r="Y894" i="10" s="1"/>
  <c r="W895" i="10"/>
  <c r="Y895" i="10" s="1"/>
  <c r="W896" i="10"/>
  <c r="Y896" i="10" s="1"/>
  <c r="W897" i="10"/>
  <c r="Y897" i="10" s="1"/>
  <c r="W898" i="10"/>
  <c r="Y898" i="10" s="1"/>
  <c r="W899" i="10"/>
  <c r="Y899" i="10" s="1"/>
  <c r="W900" i="10"/>
  <c r="Y900" i="10" s="1"/>
  <c r="W901" i="10"/>
  <c r="Y901" i="10" s="1"/>
  <c r="W902" i="10"/>
  <c r="Y902" i="10" s="1"/>
  <c r="W903" i="10"/>
  <c r="Y903" i="10" s="1"/>
  <c r="W904" i="10"/>
  <c r="Y904" i="10" s="1"/>
  <c r="W905" i="10"/>
  <c r="Y905" i="10" s="1"/>
  <c r="W906" i="10"/>
  <c r="Y906" i="10" s="1"/>
  <c r="W907" i="10"/>
  <c r="Y907" i="10" s="1"/>
  <c r="W908" i="10"/>
  <c r="Y908" i="10" s="1"/>
  <c r="W909" i="10"/>
  <c r="Y909" i="10" s="1"/>
  <c r="W910" i="10"/>
  <c r="Y910" i="10" s="1"/>
  <c r="W911" i="10"/>
  <c r="Y911" i="10" s="1"/>
  <c r="W912" i="10"/>
  <c r="Y912" i="10" s="1"/>
  <c r="W913" i="10"/>
  <c r="Y913" i="10" s="1"/>
  <c r="W914" i="10"/>
  <c r="Y914" i="10" s="1"/>
  <c r="W915" i="10"/>
  <c r="Y915" i="10" s="1"/>
  <c r="W916" i="10"/>
  <c r="Y916" i="10" s="1"/>
  <c r="W917" i="10"/>
  <c r="Y917" i="10" s="1"/>
  <c r="W918" i="10"/>
  <c r="Y918" i="10" s="1"/>
  <c r="W919" i="10"/>
  <c r="Y919" i="10" s="1"/>
  <c r="W920" i="10"/>
  <c r="Y920" i="10" s="1"/>
  <c r="W921" i="10"/>
  <c r="Y921" i="10" s="1"/>
  <c r="W922" i="10"/>
  <c r="Y922" i="10" s="1"/>
  <c r="W923" i="10"/>
  <c r="Y923" i="10" s="1"/>
  <c r="W924" i="10"/>
  <c r="Y924" i="10" s="1"/>
  <c r="W925" i="10"/>
  <c r="Y925" i="10" s="1"/>
  <c r="W926" i="10"/>
  <c r="Y926" i="10" s="1"/>
  <c r="W927" i="10"/>
  <c r="Y927" i="10" s="1"/>
  <c r="W928" i="10"/>
  <c r="Y928" i="10" s="1"/>
  <c r="W929" i="10"/>
  <c r="Y929" i="10" s="1"/>
  <c r="W930" i="10"/>
  <c r="Y930" i="10" s="1"/>
  <c r="W931" i="10"/>
  <c r="Y931" i="10" s="1"/>
  <c r="W932" i="10"/>
  <c r="Y932" i="10" s="1"/>
  <c r="W933" i="10"/>
  <c r="Y933" i="10" s="1"/>
  <c r="W934" i="10"/>
  <c r="Y934" i="10" s="1"/>
  <c r="W935" i="10"/>
  <c r="Y935" i="10" s="1"/>
  <c r="W936" i="10"/>
  <c r="Y936" i="10" s="1"/>
  <c r="W937" i="10"/>
  <c r="Y937" i="10" s="1"/>
  <c r="W938" i="10"/>
  <c r="Y938" i="10" s="1"/>
  <c r="W939" i="10"/>
  <c r="Y939" i="10" s="1"/>
  <c r="W940" i="10"/>
  <c r="Y940" i="10" s="1"/>
  <c r="W941" i="10"/>
  <c r="Y941" i="10" s="1"/>
  <c r="W942" i="10"/>
  <c r="Y942" i="10" s="1"/>
  <c r="W943" i="10"/>
  <c r="Y943" i="10" s="1"/>
  <c r="W944" i="10"/>
  <c r="Y944" i="10" s="1"/>
  <c r="W945" i="10"/>
  <c r="Y945" i="10" s="1"/>
  <c r="W946" i="10"/>
  <c r="Y946" i="10" s="1"/>
  <c r="W947" i="10"/>
  <c r="Y947" i="10" s="1"/>
  <c r="W948" i="10"/>
  <c r="Y948" i="10" s="1"/>
  <c r="W949" i="10"/>
  <c r="Y949" i="10" s="1"/>
  <c r="W950" i="10"/>
  <c r="Y950" i="10" s="1"/>
  <c r="W951" i="10"/>
  <c r="Y951" i="10" s="1"/>
  <c r="W952" i="10"/>
  <c r="Y952" i="10" s="1"/>
  <c r="W953" i="10"/>
  <c r="Y953" i="10" s="1"/>
  <c r="W954" i="10"/>
  <c r="Y954" i="10" s="1"/>
  <c r="W955" i="10"/>
  <c r="Y955" i="10" s="1"/>
  <c r="W956" i="10"/>
  <c r="Y956" i="10" s="1"/>
  <c r="W957" i="10"/>
  <c r="Y957" i="10" s="1"/>
  <c r="W958" i="10"/>
  <c r="Y958" i="10" s="1"/>
  <c r="W959" i="10"/>
  <c r="Y959" i="10" s="1"/>
  <c r="W960" i="10"/>
  <c r="Y960" i="10" s="1"/>
  <c r="W961" i="10"/>
  <c r="Y961" i="10" s="1"/>
  <c r="W962" i="10"/>
  <c r="Y962" i="10" s="1"/>
  <c r="W963" i="10"/>
  <c r="Y963" i="10" s="1"/>
  <c r="W964" i="10"/>
  <c r="Y964" i="10" s="1"/>
  <c r="W965" i="10"/>
  <c r="Y965" i="10" s="1"/>
  <c r="W966" i="10"/>
  <c r="Y966" i="10" s="1"/>
  <c r="W967" i="10"/>
  <c r="Y967" i="10" s="1"/>
  <c r="W968" i="10"/>
  <c r="Y968" i="10" s="1"/>
  <c r="W969" i="10"/>
  <c r="Y969" i="10" s="1"/>
  <c r="W970" i="10"/>
  <c r="Y970" i="10" s="1"/>
  <c r="W971" i="10"/>
  <c r="Y971" i="10" s="1"/>
  <c r="W972" i="10"/>
  <c r="Y972" i="10" s="1"/>
  <c r="W973" i="10"/>
  <c r="Y973" i="10" s="1"/>
  <c r="W974" i="10"/>
  <c r="Y974" i="10" s="1"/>
  <c r="W975" i="10"/>
  <c r="Y975" i="10" s="1"/>
  <c r="W976" i="10"/>
  <c r="Y976" i="10" s="1"/>
  <c r="W977" i="10"/>
  <c r="Y977" i="10" s="1"/>
  <c r="W978" i="10"/>
  <c r="Y978" i="10" s="1"/>
  <c r="W979" i="10"/>
  <c r="Y979" i="10" s="1"/>
  <c r="W980" i="10"/>
  <c r="Y980" i="10" s="1"/>
  <c r="W981" i="10"/>
  <c r="Y981" i="10" s="1"/>
  <c r="W982" i="10"/>
  <c r="Y982" i="10" s="1"/>
  <c r="W983" i="10"/>
  <c r="Y983" i="10" s="1"/>
  <c r="W984" i="10"/>
  <c r="Y984" i="10" s="1"/>
  <c r="W985" i="10"/>
  <c r="Y985" i="10" s="1"/>
  <c r="W986" i="10"/>
  <c r="Y986" i="10" s="1"/>
  <c r="W987" i="10"/>
  <c r="Y987" i="10" s="1"/>
  <c r="W988" i="10"/>
  <c r="Y988" i="10" s="1"/>
  <c r="W989" i="10"/>
  <c r="Y989" i="10" s="1"/>
  <c r="W990" i="10"/>
  <c r="Y990" i="10" s="1"/>
  <c r="W991" i="10"/>
  <c r="Y991" i="10" s="1"/>
  <c r="W992" i="10"/>
  <c r="Y992" i="10" s="1"/>
  <c r="W993" i="10"/>
  <c r="Y993" i="10" s="1"/>
  <c r="W994" i="10"/>
  <c r="Y994" i="10" s="1"/>
  <c r="W995" i="10"/>
  <c r="Y995" i="10" s="1"/>
  <c r="W996" i="10"/>
  <c r="Y996" i="10" s="1"/>
  <c r="W997" i="10"/>
  <c r="Y997" i="10" s="1"/>
  <c r="W998" i="10"/>
  <c r="Y998" i="10" s="1"/>
  <c r="W999" i="10"/>
  <c r="Y999" i="10" s="1"/>
  <c r="W1000" i="10"/>
  <c r="Y1000" i="10" s="1"/>
  <c r="W1001" i="10"/>
  <c r="Y1001" i="10" s="1"/>
  <c r="W1002" i="10"/>
  <c r="Y1002" i="10" s="1"/>
  <c r="W1003" i="10"/>
  <c r="Y1003" i="10" s="1"/>
  <c r="W1004" i="10"/>
  <c r="Y1004" i="10" s="1"/>
  <c r="W1005" i="10"/>
  <c r="Y1005" i="10" s="1"/>
  <c r="W1006" i="10"/>
  <c r="Y1006" i="10" s="1"/>
  <c r="W1007" i="10"/>
  <c r="Y1007" i="10" s="1"/>
  <c r="W1008" i="10"/>
  <c r="Y1008" i="10" s="1"/>
  <c r="W1009" i="10"/>
  <c r="Y1009" i="10" s="1"/>
  <c r="W1010" i="10"/>
  <c r="Y1010" i="10" s="1"/>
  <c r="W1011" i="10"/>
  <c r="Y1011" i="10" s="1"/>
  <c r="W1012" i="10"/>
  <c r="Y1012" i="10" s="1"/>
  <c r="W1013" i="10"/>
  <c r="Y1013" i="10" s="1"/>
  <c r="W1014" i="10"/>
  <c r="Y1014" i="10" s="1"/>
  <c r="W1015" i="10"/>
  <c r="Y1015" i="10" s="1"/>
  <c r="W1016" i="10"/>
  <c r="Y1016" i="10" s="1"/>
  <c r="W1017" i="10"/>
  <c r="Y1017" i="10" s="1"/>
  <c r="W1018" i="10"/>
  <c r="Y1018" i="10" s="1"/>
  <c r="W1019" i="10"/>
  <c r="Y1019" i="10" s="1"/>
  <c r="W1020" i="10"/>
  <c r="Y1020" i="10" s="1"/>
  <c r="W1021" i="10"/>
  <c r="Y1021" i="10" s="1"/>
  <c r="W1022" i="10"/>
  <c r="Y1022" i="10" s="1"/>
  <c r="W1023" i="10"/>
  <c r="Y1023" i="10" s="1"/>
  <c r="W1024" i="10"/>
  <c r="Y1024" i="10" s="1"/>
  <c r="W1025" i="10"/>
  <c r="Y1025" i="10" s="1"/>
  <c r="W1026" i="10"/>
  <c r="Y1026" i="10" s="1"/>
  <c r="W1027" i="10"/>
  <c r="Y1027" i="10" s="1"/>
  <c r="W1028" i="10"/>
  <c r="Y1028" i="10" s="1"/>
  <c r="W1029" i="10"/>
  <c r="Y1029" i="10" s="1"/>
  <c r="W1030" i="10"/>
  <c r="Y1030" i="10" s="1"/>
  <c r="W1031" i="10"/>
  <c r="Y1031" i="10" s="1"/>
  <c r="W1032" i="10"/>
  <c r="Y1032" i="10" s="1"/>
  <c r="W1033" i="10"/>
  <c r="Y1033" i="10" s="1"/>
  <c r="W1034" i="10"/>
  <c r="Y1034" i="10" s="1"/>
  <c r="W1035" i="10"/>
  <c r="Y1035" i="10" s="1"/>
  <c r="W1036" i="10"/>
  <c r="Y1036" i="10" s="1"/>
  <c r="W1037" i="10"/>
  <c r="Y1037" i="10" s="1"/>
  <c r="W1038" i="10"/>
  <c r="Y1038" i="10" s="1"/>
  <c r="W1039" i="10"/>
  <c r="Y1039" i="10" s="1"/>
  <c r="W1040" i="10"/>
  <c r="Y1040" i="10" s="1"/>
  <c r="W1041" i="10"/>
  <c r="Y1041" i="10" s="1"/>
  <c r="W1042" i="10"/>
  <c r="Y1042" i="10" s="1"/>
  <c r="W1043" i="10"/>
  <c r="Y1043" i="10" s="1"/>
  <c r="W1044" i="10"/>
  <c r="Y1044" i="10" s="1"/>
  <c r="W1045" i="10"/>
  <c r="Y1045" i="10" s="1"/>
  <c r="W1046" i="10"/>
  <c r="Y1046" i="10" s="1"/>
  <c r="W1047" i="10"/>
  <c r="Y1047" i="10" s="1"/>
  <c r="W1048" i="10"/>
  <c r="Y1048" i="10" s="1"/>
  <c r="W1049" i="10"/>
  <c r="Y1049" i="10" s="1"/>
  <c r="W1050" i="10"/>
  <c r="Y1050" i="10" s="1"/>
  <c r="W1051" i="10"/>
  <c r="Y1051" i="10" s="1"/>
  <c r="W1052" i="10"/>
  <c r="Y1052" i="10" s="1"/>
  <c r="W1053" i="10"/>
  <c r="Y1053" i="10" s="1"/>
  <c r="W1054" i="10"/>
  <c r="Y1054" i="10" s="1"/>
  <c r="W1055" i="10"/>
  <c r="Y1055" i="10" s="1"/>
  <c r="W1056" i="10"/>
  <c r="Y1056" i="10" s="1"/>
  <c r="W1057" i="10"/>
  <c r="Y1057" i="10" s="1"/>
  <c r="W1058" i="10"/>
  <c r="Y1058" i="10" s="1"/>
  <c r="W1059" i="10"/>
  <c r="Y1059" i="10" s="1"/>
  <c r="W1060" i="10"/>
  <c r="Y1060" i="10" s="1"/>
  <c r="W1061" i="10"/>
  <c r="Y1061" i="10" s="1"/>
  <c r="W1062" i="10"/>
  <c r="Y1062" i="10" s="1"/>
  <c r="W1063" i="10"/>
  <c r="Y1063" i="10" s="1"/>
  <c r="W1064" i="10"/>
  <c r="Y1064" i="10" s="1"/>
  <c r="W1065" i="10"/>
  <c r="Y1065" i="10" s="1"/>
  <c r="W1066" i="10"/>
  <c r="Y1066" i="10" s="1"/>
  <c r="W1067" i="10"/>
  <c r="Y1067" i="10" s="1"/>
  <c r="W1068" i="10"/>
  <c r="Y1068" i="10" s="1"/>
  <c r="W1069" i="10"/>
  <c r="Y1069" i="10" s="1"/>
  <c r="W1070" i="10"/>
  <c r="Y1070" i="10" s="1"/>
  <c r="W1071" i="10"/>
  <c r="Y1071" i="10" s="1"/>
  <c r="W1072" i="10"/>
  <c r="Y1072" i="10" s="1"/>
  <c r="W1073" i="10"/>
  <c r="Y1073" i="10" s="1"/>
  <c r="W1074" i="10"/>
  <c r="Y1074" i="10" s="1"/>
  <c r="W1075" i="10"/>
  <c r="Y1075" i="10" s="1"/>
  <c r="W1076" i="10"/>
  <c r="Y1076" i="10" s="1"/>
  <c r="W1077" i="10"/>
  <c r="Y1077" i="10" s="1"/>
  <c r="W1078" i="10"/>
  <c r="Y1078" i="10" s="1"/>
  <c r="W1079" i="10"/>
  <c r="Y1079" i="10" s="1"/>
  <c r="W1080" i="10"/>
  <c r="Y1080" i="10" s="1"/>
  <c r="W1081" i="10"/>
  <c r="Y1081" i="10" s="1"/>
  <c r="W1082" i="10"/>
  <c r="Y1082" i="10" s="1"/>
  <c r="W1083" i="10"/>
  <c r="Y1083" i="10" s="1"/>
  <c r="W1084" i="10"/>
  <c r="Y1084" i="10" s="1"/>
  <c r="W1085" i="10"/>
  <c r="Y1085" i="10" s="1"/>
  <c r="W1086" i="10"/>
  <c r="Y1086" i="10" s="1"/>
  <c r="W1087" i="10"/>
  <c r="Y1087" i="10" s="1"/>
  <c r="W1088" i="10"/>
  <c r="Y1088" i="10" s="1"/>
  <c r="W1089" i="10"/>
  <c r="Y1089" i="10" s="1"/>
  <c r="W1090" i="10"/>
  <c r="Y1090" i="10" s="1"/>
  <c r="W1091" i="10"/>
  <c r="Y1091" i="10" s="1"/>
  <c r="W1092" i="10"/>
  <c r="Y1092" i="10" s="1"/>
  <c r="W1093" i="10"/>
  <c r="Y1093" i="10" s="1"/>
  <c r="W1094" i="10"/>
  <c r="Y1094" i="10" s="1"/>
  <c r="W1095" i="10"/>
  <c r="Y1095" i="10" s="1"/>
  <c r="W1096" i="10"/>
  <c r="Y1096" i="10" s="1"/>
  <c r="W1097" i="10"/>
  <c r="Y1097" i="10" s="1"/>
  <c r="W1098" i="10"/>
  <c r="Y1098" i="10" s="1"/>
  <c r="W1099" i="10"/>
  <c r="Y1099" i="10" s="1"/>
  <c r="W1100" i="10"/>
  <c r="Y1100" i="10" s="1"/>
  <c r="W1101" i="10"/>
  <c r="Y1101" i="10" s="1"/>
  <c r="W1102" i="10"/>
  <c r="Y1102" i="10" s="1"/>
  <c r="W1103" i="10"/>
  <c r="Y1103" i="10" s="1"/>
  <c r="W1104" i="10"/>
  <c r="Y1104" i="10" s="1"/>
  <c r="W1105" i="10"/>
  <c r="Y1105" i="10" s="1"/>
  <c r="W1106" i="10"/>
  <c r="Y1106" i="10" s="1"/>
  <c r="W1107" i="10"/>
  <c r="Y1107" i="10" s="1"/>
  <c r="W1108" i="10"/>
  <c r="Y1108" i="10" s="1"/>
  <c r="W1109" i="10"/>
  <c r="Y1109" i="10" s="1"/>
  <c r="W1110" i="10"/>
  <c r="Y1110" i="10" s="1"/>
  <c r="W1111" i="10"/>
  <c r="Y1111" i="10" s="1"/>
  <c r="W1112" i="10"/>
  <c r="Y1112" i="10" s="1"/>
  <c r="W1113" i="10"/>
  <c r="Y1113" i="10" s="1"/>
  <c r="W1114" i="10"/>
  <c r="Y1114" i="10" s="1"/>
  <c r="W1115" i="10"/>
  <c r="Y1115" i="10" s="1"/>
  <c r="W1116" i="10"/>
  <c r="Y1116" i="10" s="1"/>
  <c r="W1117" i="10"/>
  <c r="Y1117" i="10" s="1"/>
  <c r="W1118" i="10"/>
  <c r="Y1118" i="10" s="1"/>
  <c r="W1119" i="10"/>
  <c r="Y1119" i="10" s="1"/>
  <c r="W1120" i="10"/>
  <c r="Y1120" i="10" s="1"/>
  <c r="W1121" i="10"/>
  <c r="Y1121" i="10" s="1"/>
  <c r="W1122" i="10"/>
  <c r="Y1122" i="10" s="1"/>
  <c r="W1123" i="10"/>
  <c r="Y1123" i="10" s="1"/>
  <c r="W1124" i="10"/>
  <c r="Y1124" i="10" s="1"/>
  <c r="W1125" i="10"/>
  <c r="Y1125" i="10" s="1"/>
  <c r="W1126" i="10"/>
  <c r="Y1126" i="10" s="1"/>
  <c r="W1127" i="10"/>
  <c r="Y1127" i="10" s="1"/>
  <c r="W1128" i="10"/>
  <c r="Y1128" i="10" s="1"/>
  <c r="W1129" i="10"/>
  <c r="Y1129" i="10" s="1"/>
  <c r="W1130" i="10"/>
  <c r="Y1130" i="10" s="1"/>
  <c r="W1131" i="10"/>
  <c r="Y1131" i="10" s="1"/>
  <c r="W1132" i="10"/>
  <c r="Y1132" i="10" s="1"/>
  <c r="W1133" i="10"/>
  <c r="Y1133" i="10" s="1"/>
  <c r="W1134" i="10"/>
  <c r="Y1134" i="10" s="1"/>
  <c r="W1135" i="10"/>
  <c r="Y1135" i="10" s="1"/>
  <c r="W1136" i="10"/>
  <c r="Y1136" i="10" s="1"/>
  <c r="W1137" i="10"/>
  <c r="Y1137" i="10" s="1"/>
  <c r="W1138" i="10"/>
  <c r="Y1138" i="10" s="1"/>
  <c r="W1139" i="10"/>
  <c r="Y1139" i="10" s="1"/>
  <c r="W1140" i="10"/>
  <c r="Y1140" i="10" s="1"/>
  <c r="W1141" i="10"/>
  <c r="Y1141" i="10" s="1"/>
  <c r="W1142" i="10"/>
  <c r="Y1142" i="10" s="1"/>
  <c r="W1143" i="10"/>
  <c r="Y1143" i="10" s="1"/>
  <c r="W1144" i="10"/>
  <c r="Y1144" i="10" s="1"/>
  <c r="W1145" i="10"/>
  <c r="Y1145" i="10" s="1"/>
  <c r="W1146" i="10"/>
  <c r="Y1146" i="10" s="1"/>
  <c r="W1147" i="10"/>
  <c r="Y1147" i="10" s="1"/>
  <c r="W1148" i="10"/>
  <c r="Y1148" i="10" s="1"/>
  <c r="W1149" i="10"/>
  <c r="Y1149" i="10" s="1"/>
  <c r="W1150" i="10"/>
  <c r="Y1150" i="10" s="1"/>
  <c r="W1151" i="10"/>
  <c r="Y1151" i="10" s="1"/>
  <c r="W1152" i="10"/>
  <c r="Y1152" i="10" s="1"/>
  <c r="W1153" i="10"/>
  <c r="Y1153" i="10" s="1"/>
  <c r="W1154" i="10"/>
  <c r="Y1154" i="10" s="1"/>
  <c r="W1155" i="10"/>
  <c r="Y1155" i="10" s="1"/>
  <c r="W1156" i="10"/>
  <c r="Y1156" i="10" s="1"/>
  <c r="W1157" i="10"/>
  <c r="Y1157" i="10" s="1"/>
  <c r="W1158" i="10"/>
  <c r="Y1158" i="10" s="1"/>
  <c r="W1159" i="10"/>
  <c r="Y1159" i="10" s="1"/>
  <c r="W1160" i="10"/>
  <c r="Y1160" i="10" s="1"/>
  <c r="W1161" i="10"/>
  <c r="Y1161" i="10" s="1"/>
  <c r="W1162" i="10"/>
  <c r="Y1162" i="10" s="1"/>
  <c r="W1163" i="10"/>
  <c r="Y1163" i="10" s="1"/>
  <c r="W1164" i="10"/>
  <c r="Y1164" i="10" s="1"/>
  <c r="W1165" i="10"/>
  <c r="Y1165" i="10" s="1"/>
  <c r="W1166" i="10"/>
  <c r="Y1166" i="10" s="1"/>
  <c r="W1167" i="10"/>
  <c r="Y1167" i="10" s="1"/>
  <c r="W1168" i="10"/>
  <c r="Y1168" i="10" s="1"/>
  <c r="W1169" i="10"/>
  <c r="Y1169" i="10" s="1"/>
  <c r="W1170" i="10"/>
  <c r="Y1170" i="10" s="1"/>
  <c r="W1171" i="10"/>
  <c r="Y1171" i="10" s="1"/>
  <c r="W1172" i="10"/>
  <c r="Y1172" i="10" s="1"/>
  <c r="W1173" i="10"/>
  <c r="Y1173" i="10" s="1"/>
  <c r="W1174" i="10"/>
  <c r="Y1174" i="10" s="1"/>
  <c r="W1175" i="10"/>
  <c r="Y1175" i="10" s="1"/>
  <c r="W1176" i="10"/>
  <c r="Y1176" i="10" s="1"/>
  <c r="W1177" i="10"/>
  <c r="Y1177" i="10" s="1"/>
  <c r="W1178" i="10"/>
  <c r="Y1178" i="10" s="1"/>
  <c r="W1179" i="10"/>
  <c r="Y1179" i="10" s="1"/>
  <c r="W1180" i="10"/>
  <c r="Y1180" i="10" s="1"/>
  <c r="W1181" i="10"/>
  <c r="Y1181" i="10" s="1"/>
  <c r="W1182" i="10"/>
  <c r="Y1182" i="10" s="1"/>
  <c r="W1183" i="10"/>
  <c r="Y1183" i="10" s="1"/>
  <c r="W1184" i="10"/>
  <c r="Y1184" i="10" s="1"/>
  <c r="W1185" i="10"/>
  <c r="Y1185" i="10" s="1"/>
  <c r="W1186" i="10"/>
  <c r="Y1186" i="10" s="1"/>
  <c r="W1187" i="10"/>
  <c r="Y1187" i="10" s="1"/>
  <c r="W1188" i="10"/>
  <c r="Y1188" i="10" s="1"/>
  <c r="W1189" i="10"/>
  <c r="Y1189" i="10" s="1"/>
  <c r="W1190" i="10"/>
  <c r="Y1190" i="10" s="1"/>
  <c r="W1191" i="10"/>
  <c r="Y1191" i="10" s="1"/>
  <c r="W1192" i="10"/>
  <c r="Y1192" i="10" s="1"/>
  <c r="W1193" i="10"/>
  <c r="Y1193" i="10" s="1"/>
  <c r="W1194" i="10"/>
  <c r="Y1194" i="10" s="1"/>
  <c r="W1195" i="10"/>
  <c r="Y1195" i="10" s="1"/>
  <c r="W1196" i="10"/>
  <c r="Y1196" i="10" s="1"/>
  <c r="W1197" i="10"/>
  <c r="Y1197" i="10" s="1"/>
  <c r="W1198" i="10"/>
  <c r="Y1198" i="10" s="1"/>
  <c r="W1199" i="10"/>
  <c r="Y1199" i="10" s="1"/>
  <c r="W1200" i="10"/>
  <c r="Y1200" i="10" s="1"/>
  <c r="W1201" i="10"/>
  <c r="Y1201" i="10" s="1"/>
  <c r="W1202" i="10"/>
  <c r="Y1202" i="10" s="1"/>
  <c r="W1203" i="10"/>
  <c r="Y1203" i="10" s="1"/>
  <c r="W1204" i="10"/>
  <c r="Y1204" i="10" s="1"/>
  <c r="W2" i="10"/>
  <c r="Y2" i="10" s="1"/>
  <c r="AH2" i="10" l="1"/>
  <c r="AG2" i="10"/>
  <c r="AI2" i="10"/>
  <c r="Q632" i="10"/>
  <c r="Q638" i="10"/>
  <c r="Q978" i="10"/>
  <c r="Q10" i="10"/>
  <c r="Q36" i="10"/>
  <c r="Q172" i="10"/>
  <c r="Q32" i="10"/>
  <c r="Q502" i="10"/>
  <c r="Q7" i="10"/>
  <c r="Q495" i="10"/>
  <c r="Q229" i="10"/>
  <c r="Q225" i="10"/>
  <c r="Q42" i="10"/>
  <c r="Q19" i="10"/>
  <c r="Q39" i="10"/>
  <c r="Q305" i="10"/>
  <c r="Q231" i="10"/>
  <c r="Q510" i="10"/>
  <c r="Q199" i="10"/>
  <c r="Q334" i="10"/>
  <c r="Q227" i="10"/>
  <c r="Q226" i="10"/>
  <c r="Q230" i="10"/>
  <c r="Q492" i="10"/>
  <c r="Q311" i="10"/>
  <c r="Q459" i="10"/>
  <c r="Q644" i="10"/>
  <c r="Q990" i="10"/>
  <c r="Q333" i="10"/>
  <c r="Q961" i="10"/>
  <c r="Q862" i="10"/>
  <c r="Q175" i="10"/>
  <c r="Q930" i="10"/>
  <c r="Q1123" i="10"/>
  <c r="Q643" i="10"/>
  <c r="Q662" i="10"/>
  <c r="Q560" i="10"/>
  <c r="Q322" i="10"/>
  <c r="Q641" i="10"/>
  <c r="Q186" i="10"/>
  <c r="Q941" i="10"/>
  <c r="Q233" i="10"/>
  <c r="Q625" i="10"/>
  <c r="Q344" i="10"/>
  <c r="Q298" i="10"/>
  <c r="Q202" i="10"/>
  <c r="Q203" i="10"/>
  <c r="Q660" i="10"/>
  <c r="Q299" i="10"/>
  <c r="Q381" i="10"/>
  <c r="Q205" i="10"/>
  <c r="Q201" i="10"/>
  <c r="Q28" i="10"/>
  <c r="Q45" i="10"/>
  <c r="Q55" i="10"/>
  <c r="Q187" i="10"/>
  <c r="Q182" i="10"/>
  <c r="Q321" i="10"/>
  <c r="Q627" i="10"/>
  <c r="Q191" i="10"/>
  <c r="Q192" i="10"/>
  <c r="Q200" i="10"/>
  <c r="Q204" i="10"/>
  <c r="Q185" i="10"/>
  <c r="Q189" i="10"/>
  <c r="Q5" i="10"/>
  <c r="Q312" i="10"/>
  <c r="Q714" i="10"/>
  <c r="Q197" i="10"/>
  <c r="Q339" i="10"/>
  <c r="Q342" i="10"/>
  <c r="Q338" i="10"/>
  <c r="Q196" i="10"/>
  <c r="Q713" i="10"/>
  <c r="Q365" i="10"/>
  <c r="Q363" i="10"/>
  <c r="Q385" i="10"/>
  <c r="Q366" i="10"/>
  <c r="Q351" i="10"/>
  <c r="Q54" i="10"/>
  <c r="Q964" i="10"/>
  <c r="Q148" i="10"/>
  <c r="Q102" i="10"/>
  <c r="Q170" i="10"/>
  <c r="Q116" i="10"/>
  <c r="Q96" i="10"/>
  <c r="Q119" i="10"/>
  <c r="Q107" i="10"/>
  <c r="Q325" i="10"/>
  <c r="Q301" i="10"/>
  <c r="Q619" i="10"/>
  <c r="Q304" i="10"/>
  <c r="Q617" i="10"/>
  <c r="Q618" i="10"/>
  <c r="Q378" i="10"/>
  <c r="Q367" i="10"/>
  <c r="Q377" i="10"/>
  <c r="Q370" i="10"/>
  <c r="Q368" i="10"/>
  <c r="Q1129" i="10"/>
  <c r="Q369" i="10"/>
  <c r="Q723" i="10"/>
  <c r="Q300" i="10"/>
  <c r="Q969" i="10"/>
  <c r="Q612" i="10"/>
  <c r="Q911" i="10"/>
  <c r="Q504" i="10"/>
  <c r="Q1128" i="10"/>
  <c r="Q984" i="10"/>
  <c r="Q598" i="10"/>
  <c r="Q316" i="10"/>
  <c r="Q1086" i="10"/>
  <c r="Q934" i="10"/>
  <c r="Q242" i="10"/>
  <c r="Q49" i="10"/>
  <c r="Q965" i="10"/>
  <c r="Q324" i="10"/>
  <c r="Q932" i="10"/>
  <c r="Q497" i="10"/>
  <c r="Q989" i="10"/>
  <c r="Q3" i="10"/>
  <c r="Q589" i="10"/>
  <c r="Q1203" i="10"/>
  <c r="Q935" i="10"/>
  <c r="Q11" i="10"/>
  <c r="Q29" i="10"/>
  <c r="Q988" i="10"/>
  <c r="Q585" i="10"/>
  <c r="Q314" i="10"/>
  <c r="Q597" i="10"/>
  <c r="Q586" i="10"/>
  <c r="Q986" i="10"/>
  <c r="Q724" i="10"/>
  <c r="Q184" i="10"/>
  <c r="Q12" i="10"/>
  <c r="Q1204" i="10"/>
  <c r="Q963" i="10"/>
  <c r="Q581" i="10"/>
  <c r="Q1125" i="10"/>
  <c r="Q587" i="10"/>
  <c r="Q1127" i="10"/>
  <c r="Q987" i="10"/>
  <c r="Q971" i="10"/>
  <c r="Q501" i="10"/>
  <c r="Q352" i="10"/>
  <c r="Q602" i="10"/>
  <c r="Q245" i="10"/>
  <c r="Q613" i="10"/>
  <c r="Q718" i="10"/>
  <c r="Q974" i="10"/>
  <c r="Q244" i="10"/>
  <c r="Q607" i="10"/>
  <c r="Q588" i="10"/>
  <c r="Q247" i="10"/>
  <c r="Q515" i="10"/>
  <c r="Q348" i="10"/>
  <c r="Q863" i="10"/>
  <c r="Q313" i="10"/>
  <c r="Q1044" i="10"/>
  <c r="Q16" i="10"/>
  <c r="Q243" i="10"/>
  <c r="Q600" i="10"/>
  <c r="Q937" i="10"/>
  <c r="Q17" i="10"/>
  <c r="Q15" i="10"/>
  <c r="Q630" i="10"/>
  <c r="Q574" i="10"/>
  <c r="Q866" i="10"/>
  <c r="Q610" i="10"/>
  <c r="Q679" i="10"/>
  <c r="Q992" i="10"/>
  <c r="Q8" i="10"/>
  <c r="Q622" i="10"/>
  <c r="Q611" i="10"/>
  <c r="Q315" i="10"/>
  <c r="Q1124" i="10"/>
  <c r="Q873" i="10"/>
  <c r="Q975" i="10"/>
  <c r="Q240" i="10"/>
  <c r="Q615" i="10"/>
  <c r="Q970" i="10"/>
  <c r="Q631" i="10"/>
  <c r="Q35" i="10"/>
  <c r="Q246" i="10"/>
  <c r="Q580" i="10"/>
  <c r="Q624" i="10"/>
  <c r="Q26" i="10"/>
  <c r="Q601" i="10"/>
  <c r="Q1131" i="10"/>
  <c r="Q364" i="10"/>
  <c r="Q614" i="10"/>
  <c r="Q599" i="10"/>
  <c r="Q594" i="10"/>
  <c r="Q593" i="10"/>
  <c r="Q327" i="10"/>
  <c r="Q973" i="10"/>
  <c r="Q362" i="10"/>
  <c r="Q447" i="10"/>
  <c r="Q506" i="10"/>
  <c r="Q770" i="10"/>
  <c r="Q608" i="10"/>
  <c r="Q505" i="10"/>
  <c r="Q717" i="10"/>
  <c r="Q715" i="10"/>
  <c r="Q716" i="10"/>
  <c r="Q509" i="10"/>
  <c r="Q493" i="10"/>
  <c r="Q513" i="10"/>
  <c r="Q498" i="10"/>
  <c r="Q712" i="10"/>
  <c r="Q596" i="10"/>
  <c r="Q512" i="10"/>
  <c r="Q507" i="10"/>
  <c r="Q579" i="10"/>
  <c r="Q864" i="10"/>
  <c r="Q931" i="10"/>
  <c r="Q603" i="10"/>
  <c r="Q241" i="10"/>
  <c r="Q634" i="10"/>
  <c r="Q980" i="10"/>
  <c r="Q637" i="10"/>
  <c r="Q968" i="10"/>
  <c r="Q14" i="10"/>
  <c r="Q516" i="10"/>
  <c r="Q568" i="10"/>
  <c r="Q37" i="10"/>
  <c r="Q936" i="10"/>
  <c r="Q347" i="10"/>
  <c r="Q606" i="10"/>
  <c r="Q583" i="10"/>
  <c r="Q966" i="10"/>
  <c r="Q570" i="10"/>
  <c r="Q295" i="10"/>
  <c r="Q188" i="10"/>
  <c r="Q323" i="10"/>
  <c r="Q330" i="10"/>
  <c r="Q43" i="10"/>
  <c r="Q629" i="10"/>
  <c r="Q46" i="10"/>
  <c r="Q180" i="10"/>
  <c r="Q33" i="10"/>
  <c r="Q181" i="10"/>
  <c r="Q296" i="10"/>
  <c r="Q178" i="10"/>
  <c r="Q194" i="10"/>
  <c r="Q177" i="10"/>
  <c r="Q40" i="10"/>
  <c r="Q176" i="10"/>
  <c r="Q179" i="10"/>
  <c r="Q13" i="10"/>
  <c r="Q183" i="10"/>
  <c r="Q297" i="10"/>
  <c r="Q235" i="10"/>
  <c r="Q710" i="10"/>
  <c r="Q720" i="10"/>
  <c r="Q310" i="10"/>
  <c r="Q771" i="10"/>
  <c r="Q308" i="10"/>
  <c r="Q721" i="10"/>
  <c r="Q307" i="10"/>
  <c r="Q663" i="10"/>
  <c r="Q44" i="10"/>
  <c r="Q23" i="10"/>
  <c r="Q595" i="10"/>
  <c r="Q328" i="10"/>
  <c r="Q645" i="10"/>
  <c r="Q621" i="10"/>
  <c r="Q491" i="10"/>
  <c r="Q982" i="10"/>
  <c r="Q983" i="10"/>
  <c r="Q508" i="10"/>
  <c r="Q981" i="10"/>
  <c r="Q571" i="10"/>
  <c r="Q666" i="10"/>
  <c r="Q727" i="10"/>
  <c r="Q1202" i="10"/>
  <c r="Q719" i="10"/>
  <c r="Q773" i="10"/>
  <c r="Q722" i="10"/>
  <c r="Q711" i="10"/>
  <c r="Q1089" i="10"/>
  <c r="Q729" i="10"/>
  <c r="Q728" i="10"/>
  <c r="Q726" i="10"/>
  <c r="Q604" i="10"/>
  <c r="Q567" i="10"/>
  <c r="Q1087" i="10"/>
  <c r="Q1201" i="10"/>
  <c r="Q591" i="10"/>
  <c r="Q976" i="10"/>
  <c r="Q566" i="10"/>
  <c r="Q1121" i="10"/>
  <c r="Q496" i="10"/>
  <c r="Q775" i="10"/>
  <c r="Q933" i="10"/>
  <c r="Q499" i="10"/>
  <c r="Q50" i="10"/>
  <c r="Q511" i="10"/>
  <c r="Q774" i="10"/>
  <c r="Q910" i="10"/>
  <c r="Q215" i="10"/>
  <c r="Q336" i="10"/>
  <c r="Q218" i="10"/>
  <c r="Q326" i="10"/>
  <c r="Q38" i="10"/>
  <c r="Q1088" i="10"/>
  <c r="Q34" i="10"/>
  <c r="Q173" i="10"/>
  <c r="Q4" i="10"/>
  <c r="Q564" i="10"/>
  <c r="Q565" i="10"/>
  <c r="Q563" i="10"/>
  <c r="Q972" i="10"/>
  <c r="Q921" i="10"/>
  <c r="Q652" i="10"/>
  <c r="Q655" i="10"/>
  <c r="Q656" i="10"/>
  <c r="Q353" i="10"/>
  <c r="Q357" i="10"/>
  <c r="Q207" i="10"/>
  <c r="Q355" i="10"/>
  <c r="Q379" i="10"/>
  <c r="Q991" i="10"/>
  <c r="Q354" i="10"/>
  <c r="Q52" i="10"/>
  <c r="Q48" i="10"/>
  <c r="Q209" i="10"/>
  <c r="Q654" i="10"/>
  <c r="Q356" i="10"/>
  <c r="Q358" i="10"/>
  <c r="Q1130" i="10"/>
  <c r="Q659" i="10"/>
  <c r="Q208" i="10"/>
  <c r="Q653" i="10"/>
  <c r="Q651" i="10"/>
  <c r="Q657" i="10"/>
  <c r="Q649" i="10"/>
  <c r="Q954" i="10"/>
  <c r="Q27" i="10"/>
  <c r="Q41" i="10"/>
  <c r="Q658" i="10"/>
  <c r="Q380" i="10"/>
  <c r="Q211" i="10"/>
  <c r="Q9" i="10"/>
  <c r="Q795" i="10"/>
  <c r="Q20" i="10"/>
  <c r="Q977" i="10"/>
  <c r="Q382" i="10"/>
  <c r="Q626" i="10"/>
  <c r="Q6" i="10"/>
  <c r="Q623" i="10"/>
  <c r="Q648" i="10"/>
  <c r="Q628" i="10"/>
  <c r="Q206" i="10"/>
  <c r="Q22" i="10"/>
  <c r="Q190" i="10"/>
  <c r="Q329" i="10"/>
  <c r="Q361" i="10"/>
  <c r="Q383" i="10"/>
  <c r="Q360" i="10"/>
  <c r="Q375" i="10"/>
  <c r="Q500" i="10"/>
  <c r="Q642" i="10"/>
  <c r="Q372" i="10"/>
  <c r="Q503" i="10"/>
  <c r="Q371" i="10"/>
  <c r="Q640" i="10"/>
  <c r="Q494" i="10"/>
  <c r="Q514" i="10"/>
  <c r="Q373" i="10"/>
  <c r="Q633" i="10"/>
  <c r="Q635" i="10"/>
  <c r="Q962" i="10"/>
  <c r="Q639" i="10"/>
  <c r="X635" i="10" l="1"/>
  <c r="AB635" i="10"/>
  <c r="AD635" i="10" s="1"/>
  <c r="AE635" i="10" s="1"/>
  <c r="X494" i="10"/>
  <c r="AB494" i="10"/>
  <c r="AD494" i="10" s="1"/>
  <c r="AE494" i="10" s="1"/>
  <c r="X372" i="10"/>
  <c r="AB372" i="10"/>
  <c r="AD372" i="10" s="1"/>
  <c r="AE372" i="10" s="1"/>
  <c r="X360" i="10"/>
  <c r="AB360" i="10"/>
  <c r="AD360" i="10" s="1"/>
  <c r="AE360" i="10" s="1"/>
  <c r="X190" i="10"/>
  <c r="AB190" i="10"/>
  <c r="AD190" i="10" s="1"/>
  <c r="AE190" i="10" s="1"/>
  <c r="X648" i="10"/>
  <c r="AB648" i="10"/>
  <c r="AD648" i="10" s="1"/>
  <c r="AE648" i="10" s="1"/>
  <c r="X382" i="10"/>
  <c r="AB382" i="10"/>
  <c r="AD382" i="10" s="1"/>
  <c r="AE382" i="10" s="1"/>
  <c r="X9" i="10"/>
  <c r="AB9" i="10"/>
  <c r="AD9" i="10" s="1"/>
  <c r="AE9" i="10" s="1"/>
  <c r="X41" i="10"/>
  <c r="AB41" i="10"/>
  <c r="AD41" i="10" s="1"/>
  <c r="AE41" i="10" s="1"/>
  <c r="X657" i="10"/>
  <c r="AB657" i="10"/>
  <c r="AD657" i="10" s="1"/>
  <c r="AE657" i="10" s="1"/>
  <c r="X659" i="10"/>
  <c r="AB659" i="10"/>
  <c r="AD659" i="10" s="1"/>
  <c r="AE659" i="10" s="1"/>
  <c r="X654" i="10"/>
  <c r="AB654" i="10"/>
  <c r="AD654" i="10" s="1"/>
  <c r="AE654" i="10" s="1"/>
  <c r="X354" i="10"/>
  <c r="AB354" i="10"/>
  <c r="AD354" i="10" s="1"/>
  <c r="AE354" i="10" s="1"/>
  <c r="X207" i="10"/>
  <c r="AB207" i="10"/>
  <c r="AD207" i="10" s="1"/>
  <c r="AE207" i="10" s="1"/>
  <c r="X655" i="10"/>
  <c r="AB655" i="10"/>
  <c r="AD655" i="10" s="1"/>
  <c r="AE655" i="10" s="1"/>
  <c r="X563" i="10"/>
  <c r="AB563" i="10"/>
  <c r="AD563" i="10" s="1"/>
  <c r="AE563" i="10" s="1"/>
  <c r="X173" i="10"/>
  <c r="AB173" i="10"/>
  <c r="AD173" i="10" s="1"/>
  <c r="AE173" i="10" s="1"/>
  <c r="X326" i="10"/>
  <c r="AB326" i="10"/>
  <c r="AD326" i="10" s="1"/>
  <c r="AE326" i="10" s="1"/>
  <c r="X910" i="10"/>
  <c r="AB910" i="10"/>
  <c r="AD910" i="10" s="1"/>
  <c r="AE910" i="10" s="1"/>
  <c r="X499" i="10"/>
  <c r="AB499" i="10"/>
  <c r="AD499" i="10" s="1"/>
  <c r="AE499" i="10" s="1"/>
  <c r="X1121" i="10"/>
  <c r="AB1121" i="10"/>
  <c r="AD1121" i="10" s="1"/>
  <c r="AE1121" i="10" s="1"/>
  <c r="X1201" i="10"/>
  <c r="AB1201" i="10"/>
  <c r="AD1201" i="10" s="1"/>
  <c r="AE1201" i="10" s="1"/>
  <c r="X726" i="10"/>
  <c r="AB726" i="10"/>
  <c r="AD726" i="10" s="1"/>
  <c r="AE726" i="10" s="1"/>
  <c r="X711" i="10"/>
  <c r="AB711" i="10"/>
  <c r="AD711" i="10" s="1"/>
  <c r="AE711" i="10" s="1"/>
  <c r="X1202" i="10"/>
  <c r="AB1202" i="10"/>
  <c r="AD1202" i="10" s="1"/>
  <c r="AE1202" i="10" s="1"/>
  <c r="X981" i="10"/>
  <c r="AB981" i="10"/>
  <c r="AD981" i="10" s="1"/>
  <c r="AE981" i="10" s="1"/>
  <c r="X491" i="10"/>
  <c r="AB491" i="10"/>
  <c r="AD491" i="10" s="1"/>
  <c r="AE491" i="10" s="1"/>
  <c r="X595" i="10"/>
  <c r="AB595" i="10"/>
  <c r="AD595" i="10" s="1"/>
  <c r="AE595" i="10" s="1"/>
  <c r="X307" i="10"/>
  <c r="AB307" i="10"/>
  <c r="AD307" i="10" s="1"/>
  <c r="AE307" i="10" s="1"/>
  <c r="X310" i="10"/>
  <c r="AB310" i="10"/>
  <c r="AD310" i="10" s="1"/>
  <c r="AE310" i="10" s="1"/>
  <c r="X297" i="10"/>
  <c r="AB297" i="10"/>
  <c r="AD297" i="10" s="1"/>
  <c r="AE297" i="10" s="1"/>
  <c r="X176" i="10"/>
  <c r="AB176" i="10"/>
  <c r="AD176" i="10" s="1"/>
  <c r="AE176" i="10" s="1"/>
  <c r="X178" i="10"/>
  <c r="AB178" i="10"/>
  <c r="AD178" i="10" s="1"/>
  <c r="AE178" i="10" s="1"/>
  <c r="X180" i="10"/>
  <c r="AB180" i="10"/>
  <c r="AD180" i="10" s="1"/>
  <c r="AE180" i="10" s="1"/>
  <c r="X330" i="10"/>
  <c r="AB330" i="10"/>
  <c r="AD330" i="10" s="1"/>
  <c r="AE330" i="10" s="1"/>
  <c r="X570" i="10"/>
  <c r="AB570" i="10"/>
  <c r="AD570" i="10" s="1"/>
  <c r="AE570" i="10" s="1"/>
  <c r="AB347" i="10"/>
  <c r="AD347" i="10" s="1"/>
  <c r="AE347" i="10" s="1"/>
  <c r="X347" i="10"/>
  <c r="X516" i="10"/>
  <c r="AB516" i="10"/>
  <c r="AD516" i="10" s="1"/>
  <c r="AE516" i="10" s="1"/>
  <c r="X980" i="10"/>
  <c r="AB980" i="10"/>
  <c r="AD980" i="10" s="1"/>
  <c r="AE980" i="10" s="1"/>
  <c r="X931" i="10"/>
  <c r="AB931" i="10"/>
  <c r="AD931" i="10" s="1"/>
  <c r="AE931" i="10" s="1"/>
  <c r="X512" i="10"/>
  <c r="AB512" i="10"/>
  <c r="AD512" i="10" s="1"/>
  <c r="AE512" i="10" s="1"/>
  <c r="X513" i="10"/>
  <c r="AB513" i="10"/>
  <c r="AD513" i="10" s="1"/>
  <c r="AE513" i="10" s="1"/>
  <c r="X715" i="10"/>
  <c r="AB715" i="10"/>
  <c r="AD715" i="10" s="1"/>
  <c r="AE715" i="10" s="1"/>
  <c r="X770" i="10"/>
  <c r="AB770" i="10"/>
  <c r="AD770" i="10" s="1"/>
  <c r="AE770" i="10" s="1"/>
  <c r="X973" i="10"/>
  <c r="AB973" i="10"/>
  <c r="AD973" i="10" s="1"/>
  <c r="AE973" i="10" s="1"/>
  <c r="X599" i="10"/>
  <c r="AB599" i="10"/>
  <c r="AD599" i="10" s="1"/>
  <c r="AE599" i="10" s="1"/>
  <c r="X601" i="10"/>
  <c r="AB601" i="10"/>
  <c r="AD601" i="10" s="1"/>
  <c r="AE601" i="10" s="1"/>
  <c r="X246" i="10"/>
  <c r="AB246" i="10"/>
  <c r="AD246" i="10" s="1"/>
  <c r="AE246" i="10" s="1"/>
  <c r="X615" i="10"/>
  <c r="AB615" i="10"/>
  <c r="AD615" i="10" s="1"/>
  <c r="AE615" i="10" s="1"/>
  <c r="X1124" i="10"/>
  <c r="AB1124" i="10"/>
  <c r="AD1124" i="10" s="1"/>
  <c r="AE1124" i="10" s="1"/>
  <c r="X8" i="10"/>
  <c r="AB8" i="10"/>
  <c r="AD8" i="10" s="1"/>
  <c r="AE8" i="10" s="1"/>
  <c r="X866" i="10"/>
  <c r="AB866" i="10"/>
  <c r="AD866" i="10" s="1"/>
  <c r="AE866" i="10" s="1"/>
  <c r="X17" i="10"/>
  <c r="AB17" i="10"/>
  <c r="AD17" i="10" s="1"/>
  <c r="AE17" i="10" s="1"/>
  <c r="X16" i="10"/>
  <c r="AB16" i="10"/>
  <c r="AD16" i="10" s="1"/>
  <c r="AE16" i="10" s="1"/>
  <c r="X348" i="10"/>
  <c r="AB348" i="10"/>
  <c r="AD348" i="10" s="1"/>
  <c r="AE348" i="10" s="1"/>
  <c r="X607" i="10"/>
  <c r="AB607" i="10"/>
  <c r="AD607" i="10" s="1"/>
  <c r="AE607" i="10" s="1"/>
  <c r="X613" i="10"/>
  <c r="AB613" i="10"/>
  <c r="AD613" i="10" s="1"/>
  <c r="AE613" i="10" s="1"/>
  <c r="X501" i="10"/>
  <c r="AB501" i="10"/>
  <c r="AD501" i="10" s="1"/>
  <c r="AE501" i="10" s="1"/>
  <c r="X587" i="10"/>
  <c r="AB587" i="10"/>
  <c r="AD587" i="10" s="1"/>
  <c r="AE587" i="10" s="1"/>
  <c r="X1204" i="10"/>
  <c r="AB1204" i="10"/>
  <c r="AD1204" i="10" s="1"/>
  <c r="AE1204" i="10" s="1"/>
  <c r="X986" i="10"/>
  <c r="AB986" i="10"/>
  <c r="AD986" i="10" s="1"/>
  <c r="AE986" i="10" s="1"/>
  <c r="X585" i="10"/>
  <c r="AB585" i="10"/>
  <c r="AD585" i="10" s="1"/>
  <c r="AE585" i="10" s="1"/>
  <c r="X935" i="10"/>
  <c r="AB935" i="10"/>
  <c r="AD935" i="10" s="1"/>
  <c r="AE935" i="10" s="1"/>
  <c r="X989" i="10"/>
  <c r="AB989" i="10"/>
  <c r="AD989" i="10" s="1"/>
  <c r="AE989" i="10" s="1"/>
  <c r="X965" i="10"/>
  <c r="AB965" i="10"/>
  <c r="AD965" i="10" s="1"/>
  <c r="AE965" i="10" s="1"/>
  <c r="X1086" i="10"/>
  <c r="AB1086" i="10"/>
  <c r="AD1086" i="10" s="1"/>
  <c r="AE1086" i="10" s="1"/>
  <c r="X1128" i="10"/>
  <c r="AB1128" i="10"/>
  <c r="AD1128" i="10" s="1"/>
  <c r="AE1128" i="10" s="1"/>
  <c r="X969" i="10"/>
  <c r="AB969" i="10"/>
  <c r="AD969" i="10" s="1"/>
  <c r="AE969" i="10" s="1"/>
  <c r="X1129" i="10"/>
  <c r="AB1129" i="10"/>
  <c r="AD1129" i="10" s="1"/>
  <c r="AE1129" i="10" s="1"/>
  <c r="AB367" i="10"/>
  <c r="AD367" i="10" s="1"/>
  <c r="AE367" i="10" s="1"/>
  <c r="X367" i="10"/>
  <c r="X304" i="10"/>
  <c r="AB304" i="10"/>
  <c r="AD304" i="10" s="1"/>
  <c r="AE304" i="10" s="1"/>
  <c r="X107" i="10"/>
  <c r="AB107" i="10"/>
  <c r="AD107" i="10" s="1"/>
  <c r="AE107" i="10" s="1"/>
  <c r="X170" i="10"/>
  <c r="AB170" i="10"/>
  <c r="AD170" i="10" s="1"/>
  <c r="AE170" i="10" s="1"/>
  <c r="X54" i="10"/>
  <c r="AB54" i="10"/>
  <c r="AD54" i="10" s="1"/>
  <c r="AE54" i="10" s="1"/>
  <c r="X363" i="10"/>
  <c r="AB363" i="10"/>
  <c r="AD363" i="10" s="1"/>
  <c r="AE363" i="10" s="1"/>
  <c r="X338" i="10"/>
  <c r="AB338" i="10"/>
  <c r="AD338" i="10" s="1"/>
  <c r="AE338" i="10" s="1"/>
  <c r="X714" i="10"/>
  <c r="AB714" i="10"/>
  <c r="AD714" i="10" s="1"/>
  <c r="AE714" i="10" s="1"/>
  <c r="X185" i="10"/>
  <c r="AB185" i="10"/>
  <c r="AD185" i="10" s="1"/>
  <c r="AE185" i="10" s="1"/>
  <c r="X191" i="10"/>
  <c r="AB191" i="10"/>
  <c r="AD191" i="10" s="1"/>
  <c r="AE191" i="10" s="1"/>
  <c r="AB187" i="10"/>
  <c r="AD187" i="10" s="1"/>
  <c r="AE187" i="10" s="1"/>
  <c r="X187" i="10"/>
  <c r="X201" i="10"/>
  <c r="AB201" i="10"/>
  <c r="AD201" i="10" s="1"/>
  <c r="AE201" i="10" s="1"/>
  <c r="X660" i="10"/>
  <c r="AB660" i="10"/>
  <c r="AD660" i="10" s="1"/>
  <c r="AE660" i="10" s="1"/>
  <c r="X344" i="10"/>
  <c r="AB344" i="10"/>
  <c r="AD344" i="10" s="1"/>
  <c r="AE344" i="10" s="1"/>
  <c r="X186" i="10"/>
  <c r="AB186" i="10"/>
  <c r="AD186" i="10" s="1"/>
  <c r="AE186" i="10" s="1"/>
  <c r="X662" i="10"/>
  <c r="AB662" i="10"/>
  <c r="AD662" i="10" s="1"/>
  <c r="AE662" i="10" s="1"/>
  <c r="AB175" i="10"/>
  <c r="AD175" i="10" s="1"/>
  <c r="AE175" i="10" s="1"/>
  <c r="X175" i="10"/>
  <c r="X990" i="10"/>
  <c r="AB990" i="10"/>
  <c r="AD990" i="10" s="1"/>
  <c r="AE990" i="10" s="1"/>
  <c r="X492" i="10"/>
  <c r="AB492" i="10"/>
  <c r="AD492" i="10" s="1"/>
  <c r="AE492" i="10" s="1"/>
  <c r="X334" i="10"/>
  <c r="AB334" i="10"/>
  <c r="AD334" i="10" s="1"/>
  <c r="AE334" i="10" s="1"/>
  <c r="X305" i="10"/>
  <c r="AB305" i="10"/>
  <c r="AD305" i="10" s="1"/>
  <c r="AE305" i="10" s="1"/>
  <c r="X225" i="10"/>
  <c r="AB225" i="10"/>
  <c r="AD225" i="10" s="1"/>
  <c r="AE225" i="10" s="1"/>
  <c r="X502" i="10"/>
  <c r="AB502" i="10"/>
  <c r="AD502" i="10" s="1"/>
  <c r="AE502" i="10" s="1"/>
  <c r="X10" i="10"/>
  <c r="AB10" i="10"/>
  <c r="AD10" i="10" s="1"/>
  <c r="AE10" i="10" s="1"/>
  <c r="X640" i="10"/>
  <c r="AB640" i="10"/>
  <c r="AD640" i="10" s="1"/>
  <c r="AE640" i="10" s="1"/>
  <c r="X642" i="10"/>
  <c r="AB642" i="10"/>
  <c r="AD642" i="10" s="1"/>
  <c r="AE642" i="10" s="1"/>
  <c r="X383" i="10"/>
  <c r="AB383" i="10"/>
  <c r="AD383" i="10" s="1"/>
  <c r="AE383" i="10" s="1"/>
  <c r="X22" i="10"/>
  <c r="AB22" i="10"/>
  <c r="AD22" i="10" s="1"/>
  <c r="AE22" i="10" s="1"/>
  <c r="X623" i="10"/>
  <c r="AB623" i="10"/>
  <c r="AD623" i="10" s="1"/>
  <c r="AE623" i="10" s="1"/>
  <c r="X977" i="10"/>
  <c r="AB977" i="10"/>
  <c r="AD977" i="10" s="1"/>
  <c r="AE977" i="10" s="1"/>
  <c r="X211" i="10"/>
  <c r="AB211" i="10"/>
  <c r="AD211" i="10" s="1"/>
  <c r="AE211" i="10" s="1"/>
  <c r="X27" i="10"/>
  <c r="AB27" i="10"/>
  <c r="AD27" i="10" s="1"/>
  <c r="AE27" i="10" s="1"/>
  <c r="X651" i="10"/>
  <c r="AB651" i="10"/>
  <c r="AD651" i="10" s="1"/>
  <c r="AE651" i="10" s="1"/>
  <c r="X1130" i="10"/>
  <c r="AB1130" i="10"/>
  <c r="AD1130" i="10" s="1"/>
  <c r="AE1130" i="10" s="1"/>
  <c r="X209" i="10"/>
  <c r="AB209" i="10"/>
  <c r="AD209" i="10" s="1"/>
  <c r="AE209" i="10" s="1"/>
  <c r="X991" i="10"/>
  <c r="AB991" i="10"/>
  <c r="AD991" i="10" s="1"/>
  <c r="AE991" i="10" s="1"/>
  <c r="X357" i="10"/>
  <c r="AB357" i="10"/>
  <c r="AD357" i="10" s="1"/>
  <c r="AE357" i="10" s="1"/>
  <c r="X652" i="10"/>
  <c r="AB652" i="10"/>
  <c r="AD652" i="10" s="1"/>
  <c r="AE652" i="10" s="1"/>
  <c r="X565" i="10"/>
  <c r="AB565" i="10"/>
  <c r="AD565" i="10" s="1"/>
  <c r="AE565" i="10" s="1"/>
  <c r="X34" i="10"/>
  <c r="AB34" i="10"/>
  <c r="AD34" i="10" s="1"/>
  <c r="AE34" i="10" s="1"/>
  <c r="X218" i="10"/>
  <c r="AB218" i="10"/>
  <c r="AD218" i="10" s="1"/>
  <c r="AE218" i="10" s="1"/>
  <c r="X774" i="10"/>
  <c r="AB774" i="10"/>
  <c r="AD774" i="10" s="1"/>
  <c r="AE774" i="10" s="1"/>
  <c r="X933" i="10"/>
  <c r="AB933" i="10"/>
  <c r="AD933" i="10" s="1"/>
  <c r="AE933" i="10" s="1"/>
  <c r="X566" i="10"/>
  <c r="AB566" i="10"/>
  <c r="AD566" i="10" s="1"/>
  <c r="AE566" i="10" s="1"/>
  <c r="X1087" i="10"/>
  <c r="AB1087" i="10"/>
  <c r="AD1087" i="10" s="1"/>
  <c r="AE1087" i="10" s="1"/>
  <c r="X728" i="10"/>
  <c r="AB728" i="10"/>
  <c r="AD728" i="10" s="1"/>
  <c r="AE728" i="10" s="1"/>
  <c r="X722" i="10"/>
  <c r="AB722" i="10"/>
  <c r="AD722" i="10" s="1"/>
  <c r="AE722" i="10" s="1"/>
  <c r="X727" i="10"/>
  <c r="AB727" i="10"/>
  <c r="AD727" i="10" s="1"/>
  <c r="AE727" i="10" s="1"/>
  <c r="X508" i="10"/>
  <c r="AB508" i="10"/>
  <c r="AD508" i="10" s="1"/>
  <c r="AE508" i="10" s="1"/>
  <c r="X621" i="10"/>
  <c r="AB621" i="10"/>
  <c r="AD621" i="10" s="1"/>
  <c r="AE621" i="10" s="1"/>
  <c r="X23" i="10"/>
  <c r="AB23" i="10"/>
  <c r="AD23" i="10" s="1"/>
  <c r="AE23" i="10" s="1"/>
  <c r="X721" i="10"/>
  <c r="AB721" i="10"/>
  <c r="AD721" i="10" s="1"/>
  <c r="AE721" i="10" s="1"/>
  <c r="X720" i="10"/>
  <c r="AB720" i="10"/>
  <c r="AD720" i="10" s="1"/>
  <c r="AE720" i="10" s="1"/>
  <c r="X183" i="10"/>
  <c r="AB183" i="10"/>
  <c r="AD183" i="10" s="1"/>
  <c r="AE183" i="10" s="1"/>
  <c r="X40" i="10"/>
  <c r="AB40" i="10"/>
  <c r="AD40" i="10" s="1"/>
  <c r="AE40" i="10" s="1"/>
  <c r="X296" i="10"/>
  <c r="AB296" i="10"/>
  <c r="AD296" i="10" s="1"/>
  <c r="AE296" i="10" s="1"/>
  <c r="X46" i="10"/>
  <c r="AB46" i="10"/>
  <c r="AD46" i="10" s="1"/>
  <c r="AE46" i="10" s="1"/>
  <c r="X323" i="10"/>
  <c r="AB323" i="10"/>
  <c r="AD323" i="10" s="1"/>
  <c r="AE323" i="10" s="1"/>
  <c r="X966" i="10"/>
  <c r="AB966" i="10"/>
  <c r="AD966" i="10" s="1"/>
  <c r="AE966" i="10" s="1"/>
  <c r="X936" i="10"/>
  <c r="AB936" i="10"/>
  <c r="AD936" i="10" s="1"/>
  <c r="AE936" i="10" s="1"/>
  <c r="X14" i="10"/>
  <c r="AB14" i="10"/>
  <c r="AD14" i="10" s="1"/>
  <c r="AE14" i="10" s="1"/>
  <c r="X634" i="10"/>
  <c r="AB634" i="10"/>
  <c r="AD634" i="10" s="1"/>
  <c r="AE634" i="10" s="1"/>
  <c r="X864" i="10"/>
  <c r="AB864" i="10"/>
  <c r="AD864" i="10" s="1"/>
  <c r="AE864" i="10" s="1"/>
  <c r="X596" i="10"/>
  <c r="AB596" i="10"/>
  <c r="AD596" i="10" s="1"/>
  <c r="AE596" i="10" s="1"/>
  <c r="X493" i="10"/>
  <c r="AB493" i="10"/>
  <c r="AD493" i="10" s="1"/>
  <c r="AE493" i="10" s="1"/>
  <c r="X717" i="10"/>
  <c r="AB717" i="10"/>
  <c r="AD717" i="10" s="1"/>
  <c r="AE717" i="10" s="1"/>
  <c r="X506" i="10"/>
  <c r="AB506" i="10"/>
  <c r="AD506" i="10" s="1"/>
  <c r="AE506" i="10" s="1"/>
  <c r="X327" i="10"/>
  <c r="AB327" i="10"/>
  <c r="AD327" i="10" s="1"/>
  <c r="AE327" i="10" s="1"/>
  <c r="X614" i="10"/>
  <c r="AB614" i="10"/>
  <c r="AD614" i="10" s="1"/>
  <c r="AE614" i="10" s="1"/>
  <c r="X26" i="10"/>
  <c r="AB26" i="10"/>
  <c r="AD26" i="10" s="1"/>
  <c r="AE26" i="10" s="1"/>
  <c r="X35" i="10"/>
  <c r="AB35" i="10"/>
  <c r="AD35" i="10" s="1"/>
  <c r="AE35" i="10" s="1"/>
  <c r="X240" i="10"/>
  <c r="AB240" i="10"/>
  <c r="AD240" i="10" s="1"/>
  <c r="AE240" i="10" s="1"/>
  <c r="AB315" i="10"/>
  <c r="AD315" i="10" s="1"/>
  <c r="AE315" i="10" s="1"/>
  <c r="X315" i="10"/>
  <c r="X992" i="10"/>
  <c r="AB992" i="10"/>
  <c r="AD992" i="10" s="1"/>
  <c r="AE992" i="10" s="1"/>
  <c r="X574" i="10"/>
  <c r="AB574" i="10"/>
  <c r="AD574" i="10" s="1"/>
  <c r="AE574" i="10" s="1"/>
  <c r="X937" i="10"/>
  <c r="AB937" i="10"/>
  <c r="AD937" i="10" s="1"/>
  <c r="AE937" i="10" s="1"/>
  <c r="X1044" i="10"/>
  <c r="AB1044" i="10"/>
  <c r="AD1044" i="10" s="1"/>
  <c r="AE1044" i="10" s="1"/>
  <c r="X515" i="10"/>
  <c r="AB515" i="10"/>
  <c r="AD515" i="10" s="1"/>
  <c r="AE515" i="10" s="1"/>
  <c r="X244" i="10"/>
  <c r="AB244" i="10"/>
  <c r="AD244" i="10" s="1"/>
  <c r="AE244" i="10" s="1"/>
  <c r="X245" i="10"/>
  <c r="AB245" i="10"/>
  <c r="AD245" i="10" s="1"/>
  <c r="AE245" i="10" s="1"/>
  <c r="X971" i="10"/>
  <c r="AB971" i="10"/>
  <c r="AD971" i="10" s="1"/>
  <c r="AE971" i="10" s="1"/>
  <c r="X1125" i="10"/>
  <c r="AB1125" i="10"/>
  <c r="AD1125" i="10" s="1"/>
  <c r="AE1125" i="10" s="1"/>
  <c r="X12" i="10"/>
  <c r="AB12" i="10"/>
  <c r="AD12" i="10" s="1"/>
  <c r="AE12" i="10" s="1"/>
  <c r="X586" i="10"/>
  <c r="AB586" i="10"/>
  <c r="AD586" i="10" s="1"/>
  <c r="AE586" i="10" s="1"/>
  <c r="X988" i="10"/>
  <c r="AB988" i="10"/>
  <c r="AD988" i="10" s="1"/>
  <c r="AE988" i="10" s="1"/>
  <c r="X1203" i="10"/>
  <c r="AB1203" i="10"/>
  <c r="AD1203" i="10" s="1"/>
  <c r="AE1203" i="10" s="1"/>
  <c r="X497" i="10"/>
  <c r="AB497" i="10"/>
  <c r="AD497" i="10" s="1"/>
  <c r="AE497" i="10" s="1"/>
  <c r="X49" i="10"/>
  <c r="AB49" i="10"/>
  <c r="AD49" i="10" s="1"/>
  <c r="AE49" i="10" s="1"/>
  <c r="X316" i="10"/>
  <c r="AB316" i="10"/>
  <c r="AD316" i="10" s="1"/>
  <c r="AE316" i="10" s="1"/>
  <c r="X504" i="10"/>
  <c r="AB504" i="10"/>
  <c r="AD504" i="10" s="1"/>
  <c r="AE504" i="10" s="1"/>
  <c r="X300" i="10"/>
  <c r="AB300" i="10"/>
  <c r="AD300" i="10" s="1"/>
  <c r="AE300" i="10" s="1"/>
  <c r="X368" i="10"/>
  <c r="AB368" i="10"/>
  <c r="AD368" i="10" s="1"/>
  <c r="AE368" i="10" s="1"/>
  <c r="X378" i="10"/>
  <c r="AB378" i="10"/>
  <c r="AD378" i="10" s="1"/>
  <c r="AE378" i="10" s="1"/>
  <c r="X619" i="10"/>
  <c r="AB619" i="10"/>
  <c r="AD619" i="10" s="1"/>
  <c r="AE619" i="10" s="1"/>
  <c r="X119" i="10"/>
  <c r="AB119" i="10"/>
  <c r="AD119" i="10" s="1"/>
  <c r="AE119" i="10" s="1"/>
  <c r="X102" i="10"/>
  <c r="AB102" i="10"/>
  <c r="AD102" i="10" s="1"/>
  <c r="AE102" i="10" s="1"/>
  <c r="X351" i="10"/>
  <c r="AB351" i="10"/>
  <c r="AD351" i="10" s="1"/>
  <c r="AE351" i="10" s="1"/>
  <c r="X365" i="10"/>
  <c r="AB365" i="10"/>
  <c r="AD365" i="10" s="1"/>
  <c r="AE365" i="10" s="1"/>
  <c r="X342" i="10"/>
  <c r="AB342" i="10"/>
  <c r="AD342" i="10" s="1"/>
  <c r="AE342" i="10" s="1"/>
  <c r="X312" i="10"/>
  <c r="AB312" i="10"/>
  <c r="AD312" i="10" s="1"/>
  <c r="AE312" i="10" s="1"/>
  <c r="X204" i="10"/>
  <c r="AB204" i="10"/>
  <c r="AD204" i="10" s="1"/>
  <c r="AE204" i="10" s="1"/>
  <c r="X627" i="10"/>
  <c r="AB627" i="10"/>
  <c r="AD627" i="10" s="1"/>
  <c r="AE627" i="10" s="1"/>
  <c r="X55" i="10"/>
  <c r="AB55" i="10"/>
  <c r="AD55" i="10" s="1"/>
  <c r="AE55" i="10" s="1"/>
  <c r="X205" i="10"/>
  <c r="AB205" i="10"/>
  <c r="AD205" i="10" s="1"/>
  <c r="AE205" i="10" s="1"/>
  <c r="X203" i="10"/>
  <c r="AB203" i="10"/>
  <c r="AD203" i="10" s="1"/>
  <c r="AE203" i="10" s="1"/>
  <c r="X625" i="10"/>
  <c r="AB625" i="10"/>
  <c r="AD625" i="10" s="1"/>
  <c r="AE625" i="10" s="1"/>
  <c r="X641" i="10"/>
  <c r="AB641" i="10"/>
  <c r="AD641" i="10" s="1"/>
  <c r="AE641" i="10" s="1"/>
  <c r="X643" i="10"/>
  <c r="AB643" i="10"/>
  <c r="AD643" i="10" s="1"/>
  <c r="AE643" i="10" s="1"/>
  <c r="X862" i="10"/>
  <c r="AB862" i="10"/>
  <c r="AD862" i="10" s="1"/>
  <c r="AE862" i="10" s="1"/>
  <c r="X644" i="10"/>
  <c r="AB644" i="10"/>
  <c r="AD644" i="10" s="1"/>
  <c r="AE644" i="10" s="1"/>
  <c r="X230" i="10"/>
  <c r="AB230" i="10"/>
  <c r="AD230" i="10" s="1"/>
  <c r="AE230" i="10" s="1"/>
  <c r="X199" i="10"/>
  <c r="AB199" i="10"/>
  <c r="AD199" i="10" s="1"/>
  <c r="AE199" i="10" s="1"/>
  <c r="X39" i="10"/>
  <c r="AB39" i="10"/>
  <c r="AD39" i="10" s="1"/>
  <c r="AE39" i="10" s="1"/>
  <c r="X229" i="10"/>
  <c r="AB229" i="10"/>
  <c r="AD229" i="10" s="1"/>
  <c r="AE229" i="10" s="1"/>
  <c r="X32" i="10"/>
  <c r="AB32" i="10"/>
  <c r="AD32" i="10" s="1"/>
  <c r="AE32" i="10" s="1"/>
  <c r="X978" i="10"/>
  <c r="AB978" i="10"/>
  <c r="AD978" i="10" s="1"/>
  <c r="AE978" i="10" s="1"/>
  <c r="X633" i="10"/>
  <c r="AB633" i="10"/>
  <c r="AD633" i="10" s="1"/>
  <c r="AE633" i="10" s="1"/>
  <c r="X639" i="10"/>
  <c r="AB639" i="10"/>
  <c r="AD639" i="10" s="1"/>
  <c r="AE639" i="10" s="1"/>
  <c r="X371" i="10"/>
  <c r="AB371" i="10"/>
  <c r="AD371" i="10" s="1"/>
  <c r="AE371" i="10" s="1"/>
  <c r="X500" i="10"/>
  <c r="AB500" i="10"/>
  <c r="AD500" i="10" s="1"/>
  <c r="AE500" i="10" s="1"/>
  <c r="X361" i="10"/>
  <c r="AB361" i="10"/>
  <c r="AD361" i="10" s="1"/>
  <c r="AE361" i="10" s="1"/>
  <c r="X206" i="10"/>
  <c r="AB206" i="10"/>
  <c r="AD206" i="10" s="1"/>
  <c r="AE206" i="10" s="1"/>
  <c r="X6" i="10"/>
  <c r="AB6" i="10"/>
  <c r="AD6" i="10" s="1"/>
  <c r="AE6" i="10" s="1"/>
  <c r="X20" i="10"/>
  <c r="AB20" i="10"/>
  <c r="AD20" i="10" s="1"/>
  <c r="AE20" i="10" s="1"/>
  <c r="X380" i="10"/>
  <c r="AB380" i="10"/>
  <c r="AD380" i="10" s="1"/>
  <c r="AE380" i="10" s="1"/>
  <c r="X954" i="10"/>
  <c r="AB954" i="10"/>
  <c r="AD954" i="10" s="1"/>
  <c r="AE954" i="10" s="1"/>
  <c r="X653" i="10"/>
  <c r="AB653" i="10"/>
  <c r="AD653" i="10" s="1"/>
  <c r="AE653" i="10" s="1"/>
  <c r="X358" i="10"/>
  <c r="AB358" i="10"/>
  <c r="AD358" i="10" s="1"/>
  <c r="AE358" i="10" s="1"/>
  <c r="X48" i="10"/>
  <c r="AB48" i="10"/>
  <c r="AD48" i="10" s="1"/>
  <c r="AE48" i="10" s="1"/>
  <c r="AB379" i="10"/>
  <c r="AD379" i="10" s="1"/>
  <c r="AE379" i="10" s="1"/>
  <c r="X379" i="10"/>
  <c r="X353" i="10"/>
  <c r="AB353" i="10"/>
  <c r="AD353" i="10" s="1"/>
  <c r="AE353" i="10" s="1"/>
  <c r="X921" i="10"/>
  <c r="AB921" i="10"/>
  <c r="AD921" i="10" s="1"/>
  <c r="AE921" i="10" s="1"/>
  <c r="X564" i="10"/>
  <c r="AB564" i="10"/>
  <c r="AD564" i="10" s="1"/>
  <c r="AE564" i="10" s="1"/>
  <c r="X1088" i="10"/>
  <c r="AB1088" i="10"/>
  <c r="AD1088" i="10" s="1"/>
  <c r="AE1088" i="10" s="1"/>
  <c r="X336" i="10"/>
  <c r="AB336" i="10"/>
  <c r="AD336" i="10" s="1"/>
  <c r="AE336" i="10" s="1"/>
  <c r="X511" i="10"/>
  <c r="AB511" i="10"/>
  <c r="AD511" i="10" s="1"/>
  <c r="AE511" i="10" s="1"/>
  <c r="X775" i="10"/>
  <c r="AB775" i="10"/>
  <c r="AD775" i="10" s="1"/>
  <c r="AE775" i="10" s="1"/>
  <c r="X976" i="10"/>
  <c r="AB976" i="10"/>
  <c r="AD976" i="10" s="1"/>
  <c r="AE976" i="10" s="1"/>
  <c r="X567" i="10"/>
  <c r="AB567" i="10"/>
  <c r="AD567" i="10" s="1"/>
  <c r="AE567" i="10" s="1"/>
  <c r="X729" i="10"/>
  <c r="AB729" i="10"/>
  <c r="AD729" i="10" s="1"/>
  <c r="AE729" i="10" s="1"/>
  <c r="X773" i="10"/>
  <c r="AB773" i="10"/>
  <c r="AD773" i="10" s="1"/>
  <c r="AE773" i="10" s="1"/>
  <c r="X666" i="10"/>
  <c r="AB666" i="10"/>
  <c r="AD666" i="10" s="1"/>
  <c r="AE666" i="10" s="1"/>
  <c r="X983" i="10"/>
  <c r="AB983" i="10"/>
  <c r="AD983" i="10" s="1"/>
  <c r="AE983" i="10" s="1"/>
  <c r="X645" i="10"/>
  <c r="AB645" i="10"/>
  <c r="AD645" i="10" s="1"/>
  <c r="AE645" i="10" s="1"/>
  <c r="X44" i="10"/>
  <c r="AB44" i="10"/>
  <c r="AD44" i="10" s="1"/>
  <c r="AE44" i="10" s="1"/>
  <c r="X308" i="10"/>
  <c r="AB308" i="10"/>
  <c r="AD308" i="10" s="1"/>
  <c r="AE308" i="10" s="1"/>
  <c r="X710" i="10"/>
  <c r="AB710" i="10"/>
  <c r="AD710" i="10" s="1"/>
  <c r="AE710" i="10" s="1"/>
  <c r="X13" i="10"/>
  <c r="AB13" i="10"/>
  <c r="AD13" i="10" s="1"/>
  <c r="AE13" i="10" s="1"/>
  <c r="AB177" i="10"/>
  <c r="AD177" i="10" s="1"/>
  <c r="AE177" i="10" s="1"/>
  <c r="X177" i="10"/>
  <c r="X181" i="10"/>
  <c r="AB181" i="10"/>
  <c r="AD181" i="10" s="1"/>
  <c r="AE181" i="10" s="1"/>
  <c r="X629" i="10"/>
  <c r="AB629" i="10"/>
  <c r="AD629" i="10" s="1"/>
  <c r="AE629" i="10" s="1"/>
  <c r="X188" i="10"/>
  <c r="AB188" i="10"/>
  <c r="AD188" i="10" s="1"/>
  <c r="AE188" i="10" s="1"/>
  <c r="X583" i="10"/>
  <c r="AB583" i="10"/>
  <c r="AD583" i="10" s="1"/>
  <c r="AE583" i="10" s="1"/>
  <c r="X37" i="10"/>
  <c r="AB37" i="10"/>
  <c r="AD37" i="10" s="1"/>
  <c r="AE37" i="10" s="1"/>
  <c r="X968" i="10"/>
  <c r="AB968" i="10"/>
  <c r="AD968" i="10" s="1"/>
  <c r="AE968" i="10" s="1"/>
  <c r="X241" i="10"/>
  <c r="AB241" i="10"/>
  <c r="AD241" i="10" s="1"/>
  <c r="AE241" i="10" s="1"/>
  <c r="X579" i="10"/>
  <c r="AB579" i="10"/>
  <c r="AD579" i="10" s="1"/>
  <c r="AE579" i="10" s="1"/>
  <c r="X712" i="10"/>
  <c r="AB712" i="10"/>
  <c r="AD712" i="10" s="1"/>
  <c r="AE712" i="10" s="1"/>
  <c r="X509" i="10"/>
  <c r="AB509" i="10"/>
  <c r="AD509" i="10" s="1"/>
  <c r="AE509" i="10" s="1"/>
  <c r="X505" i="10"/>
  <c r="AB505" i="10"/>
  <c r="AD505" i="10" s="1"/>
  <c r="AE505" i="10" s="1"/>
  <c r="X447" i="10"/>
  <c r="AB447" i="10"/>
  <c r="AD447" i="10" s="1"/>
  <c r="AE447" i="10" s="1"/>
  <c r="X593" i="10"/>
  <c r="AB593" i="10"/>
  <c r="AD593" i="10" s="1"/>
  <c r="AE593" i="10" s="1"/>
  <c r="X364" i="10"/>
  <c r="AB364" i="10"/>
  <c r="AD364" i="10" s="1"/>
  <c r="AE364" i="10" s="1"/>
  <c r="X624" i="10"/>
  <c r="AB624" i="10"/>
  <c r="AD624" i="10" s="1"/>
  <c r="AE624" i="10" s="1"/>
  <c r="X631" i="10"/>
  <c r="AB631" i="10"/>
  <c r="AD631" i="10" s="1"/>
  <c r="AE631" i="10" s="1"/>
  <c r="X975" i="10"/>
  <c r="AB975" i="10"/>
  <c r="AD975" i="10" s="1"/>
  <c r="AE975" i="10" s="1"/>
  <c r="X611" i="10"/>
  <c r="AB611" i="10"/>
  <c r="AD611" i="10" s="1"/>
  <c r="AE611" i="10" s="1"/>
  <c r="X679" i="10"/>
  <c r="AB679" i="10"/>
  <c r="AD679" i="10" s="1"/>
  <c r="AE679" i="10" s="1"/>
  <c r="X630" i="10"/>
  <c r="AB630" i="10"/>
  <c r="AD630" i="10" s="1"/>
  <c r="AE630" i="10" s="1"/>
  <c r="X600" i="10"/>
  <c r="AB600" i="10"/>
  <c r="AD600" i="10" s="1"/>
  <c r="AE600" i="10" s="1"/>
  <c r="X313" i="10"/>
  <c r="AB313" i="10"/>
  <c r="AD313" i="10" s="1"/>
  <c r="AE313" i="10" s="1"/>
  <c r="X247" i="10"/>
  <c r="AB247" i="10"/>
  <c r="AD247" i="10" s="1"/>
  <c r="AE247" i="10" s="1"/>
  <c r="X974" i="10"/>
  <c r="AB974" i="10"/>
  <c r="AD974" i="10" s="1"/>
  <c r="AE974" i="10" s="1"/>
  <c r="X602" i="10"/>
  <c r="AB602" i="10"/>
  <c r="AD602" i="10" s="1"/>
  <c r="AE602" i="10" s="1"/>
  <c r="X987" i="10"/>
  <c r="AB987" i="10"/>
  <c r="AD987" i="10" s="1"/>
  <c r="AE987" i="10" s="1"/>
  <c r="X581" i="10"/>
  <c r="AB581" i="10"/>
  <c r="AD581" i="10" s="1"/>
  <c r="AE581" i="10" s="1"/>
  <c r="X184" i="10"/>
  <c r="AB184" i="10"/>
  <c r="AD184" i="10" s="1"/>
  <c r="AE184" i="10" s="1"/>
  <c r="X597" i="10"/>
  <c r="AB597" i="10"/>
  <c r="AD597" i="10" s="1"/>
  <c r="AE597" i="10" s="1"/>
  <c r="X29" i="10"/>
  <c r="AB29" i="10"/>
  <c r="AD29" i="10" s="1"/>
  <c r="AE29" i="10" s="1"/>
  <c r="X589" i="10"/>
  <c r="AB589" i="10"/>
  <c r="AD589" i="10" s="1"/>
  <c r="AE589" i="10" s="1"/>
  <c r="X932" i="10"/>
  <c r="AB932" i="10"/>
  <c r="AD932" i="10" s="1"/>
  <c r="AE932" i="10" s="1"/>
  <c r="X242" i="10"/>
  <c r="AB242" i="10"/>
  <c r="AD242" i="10" s="1"/>
  <c r="AE242" i="10" s="1"/>
  <c r="X598" i="10"/>
  <c r="AB598" i="10"/>
  <c r="AD598" i="10" s="1"/>
  <c r="AE598" i="10" s="1"/>
  <c r="X911" i="10"/>
  <c r="AB911" i="10"/>
  <c r="AD911" i="10" s="1"/>
  <c r="AE911" i="10" s="1"/>
  <c r="X723" i="10"/>
  <c r="AB723" i="10"/>
  <c r="AD723" i="10" s="1"/>
  <c r="AE723" i="10" s="1"/>
  <c r="X370" i="10"/>
  <c r="AB370" i="10"/>
  <c r="AD370" i="10" s="1"/>
  <c r="AE370" i="10" s="1"/>
  <c r="X618" i="10"/>
  <c r="AB618" i="10"/>
  <c r="AD618" i="10" s="1"/>
  <c r="AE618" i="10" s="1"/>
  <c r="X301" i="10"/>
  <c r="AB301" i="10"/>
  <c r="AD301" i="10" s="1"/>
  <c r="AE301" i="10" s="1"/>
  <c r="X96" i="10"/>
  <c r="AB96" i="10"/>
  <c r="AD96" i="10" s="1"/>
  <c r="AE96" i="10" s="1"/>
  <c r="X148" i="10"/>
  <c r="AB148" i="10"/>
  <c r="AD148" i="10" s="1"/>
  <c r="AE148" i="10" s="1"/>
  <c r="X366" i="10"/>
  <c r="AB366" i="10"/>
  <c r="AD366" i="10" s="1"/>
  <c r="AE366" i="10" s="1"/>
  <c r="X713" i="10"/>
  <c r="AB713" i="10"/>
  <c r="AD713" i="10" s="1"/>
  <c r="AE713" i="10" s="1"/>
  <c r="X339" i="10"/>
  <c r="AB339" i="10"/>
  <c r="AD339" i="10" s="1"/>
  <c r="AE339" i="10" s="1"/>
  <c r="X5" i="10"/>
  <c r="AB5" i="10"/>
  <c r="AD5" i="10" s="1"/>
  <c r="AE5" i="10" s="1"/>
  <c r="X200" i="10"/>
  <c r="AB200" i="10"/>
  <c r="AD200" i="10" s="1"/>
  <c r="AE200" i="10" s="1"/>
  <c r="X321" i="10"/>
  <c r="AB321" i="10"/>
  <c r="AD321" i="10" s="1"/>
  <c r="AE321" i="10" s="1"/>
  <c r="X45" i="10"/>
  <c r="AB45" i="10"/>
  <c r="AD45" i="10" s="1"/>
  <c r="AE45" i="10" s="1"/>
  <c r="X381" i="10"/>
  <c r="AB381" i="10"/>
  <c r="AD381" i="10" s="1"/>
  <c r="AE381" i="10" s="1"/>
  <c r="X202" i="10"/>
  <c r="AB202" i="10"/>
  <c r="AD202" i="10" s="1"/>
  <c r="AE202" i="10" s="1"/>
  <c r="X233" i="10"/>
  <c r="AB233" i="10"/>
  <c r="AD233" i="10" s="1"/>
  <c r="AE233" i="10" s="1"/>
  <c r="X322" i="10"/>
  <c r="AB322" i="10"/>
  <c r="AD322" i="10" s="1"/>
  <c r="AE322" i="10" s="1"/>
  <c r="AB1123" i="10"/>
  <c r="AD1123" i="10" s="1"/>
  <c r="AE1123" i="10" s="1"/>
  <c r="X1123" i="10"/>
  <c r="X961" i="10"/>
  <c r="AB961" i="10"/>
  <c r="AD961" i="10" s="1"/>
  <c r="AE961" i="10" s="1"/>
  <c r="X459" i="10"/>
  <c r="AB459" i="10"/>
  <c r="AD459" i="10" s="1"/>
  <c r="AE459" i="10" s="1"/>
  <c r="X226" i="10"/>
  <c r="AB226" i="10"/>
  <c r="AD226" i="10" s="1"/>
  <c r="AE226" i="10" s="1"/>
  <c r="X510" i="10"/>
  <c r="AB510" i="10"/>
  <c r="AD510" i="10" s="1"/>
  <c r="AE510" i="10" s="1"/>
  <c r="X19" i="10"/>
  <c r="AB19" i="10"/>
  <c r="AD19" i="10" s="1"/>
  <c r="AE19" i="10" s="1"/>
  <c r="AB495" i="10"/>
  <c r="AD495" i="10" s="1"/>
  <c r="AE495" i="10" s="1"/>
  <c r="X495" i="10"/>
  <c r="X172" i="10"/>
  <c r="AB172" i="10"/>
  <c r="AD172" i="10" s="1"/>
  <c r="AE172" i="10" s="1"/>
  <c r="X638" i="10"/>
  <c r="AB638" i="10"/>
  <c r="AD638" i="10" s="1"/>
  <c r="AE638" i="10" s="1"/>
  <c r="X373" i="10"/>
  <c r="AB373" i="10"/>
  <c r="AD373" i="10" s="1"/>
  <c r="AE373" i="10" s="1"/>
  <c r="X962" i="10"/>
  <c r="AB962" i="10"/>
  <c r="AD962" i="10" s="1"/>
  <c r="AE962" i="10" s="1"/>
  <c r="X514" i="10"/>
  <c r="AB514" i="10"/>
  <c r="AD514" i="10" s="1"/>
  <c r="AE514" i="10" s="1"/>
  <c r="X503" i="10"/>
  <c r="AB503" i="10"/>
  <c r="AD503" i="10" s="1"/>
  <c r="AE503" i="10" s="1"/>
  <c r="X375" i="10"/>
  <c r="AB375" i="10"/>
  <c r="AD375" i="10" s="1"/>
  <c r="AE375" i="10" s="1"/>
  <c r="X329" i="10"/>
  <c r="AB329" i="10"/>
  <c r="AD329" i="10" s="1"/>
  <c r="AE329" i="10" s="1"/>
  <c r="X628" i="10"/>
  <c r="AB628" i="10"/>
  <c r="AD628" i="10" s="1"/>
  <c r="AE628" i="10" s="1"/>
  <c r="X626" i="10"/>
  <c r="AB626" i="10"/>
  <c r="AD626" i="10" s="1"/>
  <c r="AE626" i="10" s="1"/>
  <c r="X795" i="10"/>
  <c r="AB795" i="10"/>
  <c r="AD795" i="10" s="1"/>
  <c r="AE795" i="10" s="1"/>
  <c r="X658" i="10"/>
  <c r="AB658" i="10"/>
  <c r="AD658" i="10" s="1"/>
  <c r="AE658" i="10" s="1"/>
  <c r="X649" i="10"/>
  <c r="AB649" i="10"/>
  <c r="AD649" i="10" s="1"/>
  <c r="AE649" i="10" s="1"/>
  <c r="X208" i="10"/>
  <c r="AB208" i="10"/>
  <c r="AD208" i="10" s="1"/>
  <c r="AE208" i="10" s="1"/>
  <c r="X356" i="10"/>
  <c r="AB356" i="10"/>
  <c r="AD356" i="10" s="1"/>
  <c r="AE356" i="10" s="1"/>
  <c r="X52" i="10"/>
  <c r="AB52" i="10"/>
  <c r="AD52" i="10" s="1"/>
  <c r="AE52" i="10" s="1"/>
  <c r="X355" i="10"/>
  <c r="AB355" i="10"/>
  <c r="AD355" i="10" s="1"/>
  <c r="AE355" i="10" s="1"/>
  <c r="X656" i="10"/>
  <c r="AB656" i="10"/>
  <c r="AD656" i="10" s="1"/>
  <c r="AE656" i="10" s="1"/>
  <c r="X972" i="10"/>
  <c r="AB972" i="10"/>
  <c r="AD972" i="10" s="1"/>
  <c r="AE972" i="10" s="1"/>
  <c r="X4" i="10"/>
  <c r="AB4" i="10"/>
  <c r="AD4" i="10" s="1"/>
  <c r="AE4" i="10" s="1"/>
  <c r="X38" i="10"/>
  <c r="AB38" i="10"/>
  <c r="AD38" i="10" s="1"/>
  <c r="AE38" i="10" s="1"/>
  <c r="X215" i="10"/>
  <c r="AB215" i="10"/>
  <c r="AD215" i="10" s="1"/>
  <c r="AE215" i="10" s="1"/>
  <c r="X50" i="10"/>
  <c r="AB50" i="10"/>
  <c r="AD50" i="10" s="1"/>
  <c r="AE50" i="10" s="1"/>
  <c r="X496" i="10"/>
  <c r="AB496" i="10"/>
  <c r="AD496" i="10" s="1"/>
  <c r="AE496" i="10" s="1"/>
  <c r="X591" i="10"/>
  <c r="AB591" i="10"/>
  <c r="AD591" i="10" s="1"/>
  <c r="AE591" i="10" s="1"/>
  <c r="X604" i="10"/>
  <c r="AB604" i="10"/>
  <c r="AD604" i="10" s="1"/>
  <c r="AE604" i="10" s="1"/>
  <c r="X1089" i="10"/>
  <c r="AB1089" i="10"/>
  <c r="AD1089" i="10" s="1"/>
  <c r="AE1089" i="10" s="1"/>
  <c r="X719" i="10"/>
  <c r="AB719" i="10"/>
  <c r="AD719" i="10" s="1"/>
  <c r="AE719" i="10" s="1"/>
  <c r="AB571" i="10"/>
  <c r="AD571" i="10" s="1"/>
  <c r="AE571" i="10" s="1"/>
  <c r="X571" i="10"/>
  <c r="X982" i="10"/>
  <c r="AB982" i="10"/>
  <c r="AD982" i="10" s="1"/>
  <c r="AE982" i="10" s="1"/>
  <c r="X328" i="10"/>
  <c r="AB328" i="10"/>
  <c r="AD328" i="10" s="1"/>
  <c r="AE328" i="10" s="1"/>
  <c r="X663" i="10"/>
  <c r="AB663" i="10"/>
  <c r="AD663" i="10" s="1"/>
  <c r="AE663" i="10" s="1"/>
  <c r="X771" i="10"/>
  <c r="AB771" i="10"/>
  <c r="AD771" i="10" s="1"/>
  <c r="AE771" i="10" s="1"/>
  <c r="X235" i="10"/>
  <c r="AB235" i="10"/>
  <c r="AD235" i="10" s="1"/>
  <c r="AE235" i="10" s="1"/>
  <c r="X179" i="10"/>
  <c r="AB179" i="10"/>
  <c r="AD179" i="10" s="1"/>
  <c r="AE179" i="10" s="1"/>
  <c r="X194" i="10"/>
  <c r="AB194" i="10"/>
  <c r="AD194" i="10" s="1"/>
  <c r="AE194" i="10" s="1"/>
  <c r="X33" i="10"/>
  <c r="AB33" i="10"/>
  <c r="AD33" i="10" s="1"/>
  <c r="AE33" i="10" s="1"/>
  <c r="X43" i="10"/>
  <c r="AB43" i="10"/>
  <c r="AD43" i="10" s="1"/>
  <c r="AE43" i="10" s="1"/>
  <c r="X295" i="10"/>
  <c r="AB295" i="10"/>
  <c r="AD295" i="10" s="1"/>
  <c r="AE295" i="10" s="1"/>
  <c r="X606" i="10"/>
  <c r="AB606" i="10"/>
  <c r="AD606" i="10" s="1"/>
  <c r="AE606" i="10" s="1"/>
  <c r="X568" i="10"/>
  <c r="AB568" i="10"/>
  <c r="AD568" i="10" s="1"/>
  <c r="AE568" i="10" s="1"/>
  <c r="X637" i="10"/>
  <c r="AB637" i="10"/>
  <c r="AD637" i="10" s="1"/>
  <c r="AE637" i="10" s="1"/>
  <c r="AB603" i="10"/>
  <c r="AD603" i="10" s="1"/>
  <c r="AE603" i="10" s="1"/>
  <c r="X603" i="10"/>
  <c r="AB507" i="10"/>
  <c r="AD507" i="10" s="1"/>
  <c r="AE507" i="10" s="1"/>
  <c r="X507" i="10"/>
  <c r="X498" i="10"/>
  <c r="AB498" i="10"/>
  <c r="AD498" i="10" s="1"/>
  <c r="AE498" i="10" s="1"/>
  <c r="X716" i="10"/>
  <c r="AB716" i="10"/>
  <c r="AD716" i="10" s="1"/>
  <c r="AE716" i="10" s="1"/>
  <c r="X608" i="10"/>
  <c r="AB608" i="10"/>
  <c r="AD608" i="10" s="1"/>
  <c r="AE608" i="10" s="1"/>
  <c r="X362" i="10"/>
  <c r="AB362" i="10"/>
  <c r="AD362" i="10" s="1"/>
  <c r="AE362" i="10" s="1"/>
  <c r="X594" i="10"/>
  <c r="AB594" i="10"/>
  <c r="AD594" i="10" s="1"/>
  <c r="AE594" i="10" s="1"/>
  <c r="X1131" i="10"/>
  <c r="AB1131" i="10"/>
  <c r="AD1131" i="10" s="1"/>
  <c r="AE1131" i="10" s="1"/>
  <c r="X580" i="10"/>
  <c r="AB580" i="10"/>
  <c r="AD580" i="10" s="1"/>
  <c r="AE580" i="10" s="1"/>
  <c r="X970" i="10"/>
  <c r="AB970" i="10"/>
  <c r="AD970" i="10" s="1"/>
  <c r="AE970" i="10" s="1"/>
  <c r="X873" i="10"/>
  <c r="AB873" i="10"/>
  <c r="AD873" i="10" s="1"/>
  <c r="AE873" i="10" s="1"/>
  <c r="X622" i="10"/>
  <c r="AB622" i="10"/>
  <c r="AD622" i="10" s="1"/>
  <c r="AE622" i="10" s="1"/>
  <c r="X610" i="10"/>
  <c r="AB610" i="10"/>
  <c r="AD610" i="10" s="1"/>
  <c r="AE610" i="10" s="1"/>
  <c r="X15" i="10"/>
  <c r="AB15" i="10"/>
  <c r="AD15" i="10" s="1"/>
  <c r="AE15" i="10" s="1"/>
  <c r="X243" i="10"/>
  <c r="AB243" i="10"/>
  <c r="AD243" i="10" s="1"/>
  <c r="AE243" i="10" s="1"/>
  <c r="X863" i="10"/>
  <c r="AB863" i="10"/>
  <c r="AD863" i="10" s="1"/>
  <c r="AE863" i="10" s="1"/>
  <c r="X588" i="10"/>
  <c r="AB588" i="10"/>
  <c r="AD588" i="10" s="1"/>
  <c r="AE588" i="10" s="1"/>
  <c r="X718" i="10"/>
  <c r="AB718" i="10"/>
  <c r="AD718" i="10" s="1"/>
  <c r="AE718" i="10" s="1"/>
  <c r="X352" i="10"/>
  <c r="AB352" i="10"/>
  <c r="AD352" i="10" s="1"/>
  <c r="AE352" i="10" s="1"/>
  <c r="X1127" i="10"/>
  <c r="AB1127" i="10"/>
  <c r="AD1127" i="10" s="1"/>
  <c r="AE1127" i="10" s="1"/>
  <c r="X963" i="10"/>
  <c r="AB963" i="10"/>
  <c r="AD963" i="10" s="1"/>
  <c r="AE963" i="10" s="1"/>
  <c r="X724" i="10"/>
  <c r="AB724" i="10"/>
  <c r="AD724" i="10" s="1"/>
  <c r="AE724" i="10" s="1"/>
  <c r="X314" i="10"/>
  <c r="AB314" i="10"/>
  <c r="AD314" i="10" s="1"/>
  <c r="AE314" i="10" s="1"/>
  <c r="X11" i="10"/>
  <c r="AB11" i="10"/>
  <c r="AD11" i="10" s="1"/>
  <c r="AE11" i="10" s="1"/>
  <c r="X3" i="10"/>
  <c r="AB3" i="10"/>
  <c r="AD3" i="10" s="1"/>
  <c r="AE3" i="10" s="1"/>
  <c r="X324" i="10"/>
  <c r="AB324" i="10"/>
  <c r="AD324" i="10" s="1"/>
  <c r="AE324" i="10" s="1"/>
  <c r="X934" i="10"/>
  <c r="AB934" i="10"/>
  <c r="AD934" i="10" s="1"/>
  <c r="AE934" i="10" s="1"/>
  <c r="X984" i="10"/>
  <c r="AB984" i="10"/>
  <c r="AD984" i="10" s="1"/>
  <c r="AE984" i="10" s="1"/>
  <c r="X612" i="10"/>
  <c r="AB612" i="10"/>
  <c r="AD612" i="10" s="1"/>
  <c r="AE612" i="10" s="1"/>
  <c r="X369" i="10"/>
  <c r="AB369" i="10"/>
  <c r="AD369" i="10" s="1"/>
  <c r="AE369" i="10" s="1"/>
  <c r="X377" i="10"/>
  <c r="AB377" i="10"/>
  <c r="AD377" i="10" s="1"/>
  <c r="AE377" i="10" s="1"/>
  <c r="X617" i="10"/>
  <c r="AB617" i="10"/>
  <c r="AD617" i="10" s="1"/>
  <c r="AE617" i="10" s="1"/>
  <c r="X325" i="10"/>
  <c r="AB325" i="10"/>
  <c r="AD325" i="10" s="1"/>
  <c r="AE325" i="10" s="1"/>
  <c r="X116" i="10"/>
  <c r="AB116" i="10"/>
  <c r="AD116" i="10" s="1"/>
  <c r="AE116" i="10" s="1"/>
  <c r="X964" i="10"/>
  <c r="AB964" i="10"/>
  <c r="AD964" i="10" s="1"/>
  <c r="AE964" i="10" s="1"/>
  <c r="X385" i="10"/>
  <c r="AB385" i="10"/>
  <c r="AD385" i="10" s="1"/>
  <c r="AE385" i="10" s="1"/>
  <c r="X196" i="10"/>
  <c r="AB196" i="10"/>
  <c r="AD196" i="10" s="1"/>
  <c r="AE196" i="10" s="1"/>
  <c r="X197" i="10"/>
  <c r="AB197" i="10"/>
  <c r="AD197" i="10" s="1"/>
  <c r="AE197" i="10" s="1"/>
  <c r="X189" i="10"/>
  <c r="AB189" i="10"/>
  <c r="AD189" i="10" s="1"/>
  <c r="AE189" i="10" s="1"/>
  <c r="X192" i="10"/>
  <c r="AB192" i="10"/>
  <c r="AD192" i="10" s="1"/>
  <c r="AE192" i="10" s="1"/>
  <c r="X182" i="10"/>
  <c r="AB182" i="10"/>
  <c r="AD182" i="10" s="1"/>
  <c r="AE182" i="10" s="1"/>
  <c r="AB28" i="10"/>
  <c r="AD28" i="10" s="1"/>
  <c r="AE28" i="10" s="1"/>
  <c r="X28" i="10"/>
  <c r="X299" i="10"/>
  <c r="AB299" i="10"/>
  <c r="AD299" i="10" s="1"/>
  <c r="AE299" i="10" s="1"/>
  <c r="X298" i="10"/>
  <c r="AB298" i="10"/>
  <c r="AD298" i="10" s="1"/>
  <c r="AE298" i="10" s="1"/>
  <c r="X941" i="10"/>
  <c r="AB941" i="10"/>
  <c r="AD941" i="10" s="1"/>
  <c r="AE941" i="10" s="1"/>
  <c r="X560" i="10"/>
  <c r="AB560" i="10"/>
  <c r="AD560" i="10" s="1"/>
  <c r="AE560" i="10" s="1"/>
  <c r="X930" i="10"/>
  <c r="AB930" i="10"/>
  <c r="AD930" i="10" s="1"/>
  <c r="AE930" i="10" s="1"/>
  <c r="X333" i="10"/>
  <c r="AB333" i="10"/>
  <c r="AD333" i="10" s="1"/>
  <c r="AE333" i="10" s="1"/>
  <c r="X311" i="10"/>
  <c r="AB311" i="10"/>
  <c r="AD311" i="10" s="1"/>
  <c r="AE311" i="10" s="1"/>
  <c r="X227" i="10"/>
  <c r="AB227" i="10"/>
  <c r="AD227" i="10" s="1"/>
  <c r="AE227" i="10" s="1"/>
  <c r="X231" i="10"/>
  <c r="AB231" i="10"/>
  <c r="AD231" i="10" s="1"/>
  <c r="AE231" i="10" s="1"/>
  <c r="X42" i="10"/>
  <c r="AB42" i="10"/>
  <c r="AD42" i="10" s="1"/>
  <c r="AE42" i="10" s="1"/>
  <c r="X7" i="10"/>
  <c r="AB7" i="10"/>
  <c r="AD7" i="10" s="1"/>
  <c r="AE7" i="10" s="1"/>
  <c r="X36" i="10"/>
  <c r="AB36" i="10"/>
  <c r="AD36" i="10" s="1"/>
  <c r="AE36" i="10" s="1"/>
  <c r="X632" i="10"/>
  <c r="AB632" i="10"/>
  <c r="AD632" i="10" s="1"/>
  <c r="AE632" i="10" s="1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2" i="8"/>
  <c r="AA3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A740" i="8"/>
  <c r="AA741" i="8"/>
  <c r="AA742" i="8"/>
  <c r="AA743" i="8"/>
  <c r="AA744" i="8"/>
  <c r="AA745" i="8"/>
  <c r="AA746" i="8"/>
  <c r="AA747" i="8"/>
  <c r="AA748" i="8"/>
  <c r="AA749" i="8"/>
  <c r="AA750" i="8"/>
  <c r="AA751" i="8"/>
  <c r="AA752" i="8"/>
  <c r="AA753" i="8"/>
  <c r="AA754" i="8"/>
  <c r="AA755" i="8"/>
  <c r="AA756" i="8"/>
  <c r="AA757" i="8"/>
  <c r="AA758" i="8"/>
  <c r="AA759" i="8"/>
  <c r="AA760" i="8"/>
  <c r="AA761" i="8"/>
  <c r="AA762" i="8"/>
  <c r="AA763" i="8"/>
  <c r="AA764" i="8"/>
  <c r="AA765" i="8"/>
  <c r="AA766" i="8"/>
  <c r="AA767" i="8"/>
  <c r="AA768" i="8"/>
  <c r="AA769" i="8"/>
  <c r="AA770" i="8"/>
  <c r="AA771" i="8"/>
  <c r="AA772" i="8"/>
  <c r="AA773" i="8"/>
  <c r="AA774" i="8"/>
  <c r="AA775" i="8"/>
  <c r="AA776" i="8"/>
  <c r="AA777" i="8"/>
  <c r="AA778" i="8"/>
  <c r="AA779" i="8"/>
  <c r="AA780" i="8"/>
  <c r="AA781" i="8"/>
  <c r="AA782" i="8"/>
  <c r="AA783" i="8"/>
  <c r="AA784" i="8"/>
  <c r="AA785" i="8"/>
  <c r="AA786" i="8"/>
  <c r="AA787" i="8"/>
  <c r="AA788" i="8"/>
  <c r="AA789" i="8"/>
  <c r="AA790" i="8"/>
  <c r="AA791" i="8"/>
  <c r="AA792" i="8"/>
  <c r="AA793" i="8"/>
  <c r="AA794" i="8"/>
  <c r="AA795" i="8"/>
  <c r="AA796" i="8"/>
  <c r="AA797" i="8"/>
  <c r="AA798" i="8"/>
  <c r="AA799" i="8"/>
  <c r="AA800" i="8"/>
  <c r="AA801" i="8"/>
  <c r="AA802" i="8"/>
  <c r="AA803" i="8"/>
  <c r="AA804" i="8"/>
  <c r="AA805" i="8"/>
  <c r="AA806" i="8"/>
  <c r="AA807" i="8"/>
  <c r="AA808" i="8"/>
  <c r="AA809" i="8"/>
  <c r="AA810" i="8"/>
  <c r="AA811" i="8"/>
  <c r="AA812" i="8"/>
  <c r="AA813" i="8"/>
  <c r="AA814" i="8"/>
  <c r="AA815" i="8"/>
  <c r="AA816" i="8"/>
  <c r="AA817" i="8"/>
  <c r="AA818" i="8"/>
  <c r="AA819" i="8"/>
  <c r="AA820" i="8"/>
  <c r="AA821" i="8"/>
  <c r="AA822" i="8"/>
  <c r="AA823" i="8"/>
  <c r="AA824" i="8"/>
  <c r="AA825" i="8"/>
  <c r="AA826" i="8"/>
  <c r="AA827" i="8"/>
  <c r="AA828" i="8"/>
  <c r="AA829" i="8"/>
  <c r="AA830" i="8"/>
  <c r="AA831" i="8"/>
  <c r="AA832" i="8"/>
  <c r="AA833" i="8"/>
  <c r="AA834" i="8"/>
  <c r="AA835" i="8"/>
  <c r="AA836" i="8"/>
  <c r="AA837" i="8"/>
  <c r="AA838" i="8"/>
  <c r="AA839" i="8"/>
  <c r="AA840" i="8"/>
  <c r="AA841" i="8"/>
  <c r="AA842" i="8"/>
  <c r="AA843" i="8"/>
  <c r="AA844" i="8"/>
  <c r="AA845" i="8"/>
  <c r="AA846" i="8"/>
  <c r="AA847" i="8"/>
  <c r="AA848" i="8"/>
  <c r="AA849" i="8"/>
  <c r="AA850" i="8"/>
  <c r="AA851" i="8"/>
  <c r="AA852" i="8"/>
  <c r="AA853" i="8"/>
  <c r="AA854" i="8"/>
  <c r="AA855" i="8"/>
  <c r="AA856" i="8"/>
  <c r="AA857" i="8"/>
  <c r="AA858" i="8"/>
  <c r="AA859" i="8"/>
  <c r="AA860" i="8"/>
  <c r="AA861" i="8"/>
  <c r="AA862" i="8"/>
  <c r="AA863" i="8"/>
  <c r="AA864" i="8"/>
  <c r="AA865" i="8"/>
  <c r="AA866" i="8"/>
  <c r="AA867" i="8"/>
  <c r="AA868" i="8"/>
  <c r="AA869" i="8"/>
  <c r="AA870" i="8"/>
  <c r="AA871" i="8"/>
  <c r="AA872" i="8"/>
  <c r="AA873" i="8"/>
  <c r="AA874" i="8"/>
  <c r="AA875" i="8"/>
  <c r="AA876" i="8"/>
  <c r="AA877" i="8"/>
  <c r="AA878" i="8"/>
  <c r="AA879" i="8"/>
  <c r="AA880" i="8"/>
  <c r="AA881" i="8"/>
  <c r="AA882" i="8"/>
  <c r="AA883" i="8"/>
  <c r="AA884" i="8"/>
  <c r="AA885" i="8"/>
  <c r="AA886" i="8"/>
  <c r="AA887" i="8"/>
  <c r="AA888" i="8"/>
  <c r="AA889" i="8"/>
  <c r="AA890" i="8"/>
  <c r="AA891" i="8"/>
  <c r="AA892" i="8"/>
  <c r="AA893" i="8"/>
  <c r="AA894" i="8"/>
  <c r="AA895" i="8"/>
  <c r="AA896" i="8"/>
  <c r="AA897" i="8"/>
  <c r="AA898" i="8"/>
  <c r="AA899" i="8"/>
  <c r="AA900" i="8"/>
  <c r="AA901" i="8"/>
  <c r="AA902" i="8"/>
  <c r="AA903" i="8"/>
  <c r="AA904" i="8"/>
  <c r="AA905" i="8"/>
  <c r="AA906" i="8"/>
  <c r="AA907" i="8"/>
  <c r="AA908" i="8"/>
  <c r="AA909" i="8"/>
  <c r="AA910" i="8"/>
  <c r="AA911" i="8"/>
  <c r="AA912" i="8"/>
  <c r="AA913" i="8"/>
  <c r="AA914" i="8"/>
  <c r="AA915" i="8"/>
  <c r="AA916" i="8"/>
  <c r="AA917" i="8"/>
  <c r="AA918" i="8"/>
  <c r="AA919" i="8"/>
  <c r="AA920" i="8"/>
  <c r="AA921" i="8"/>
  <c r="AA922" i="8"/>
  <c r="AA923" i="8"/>
  <c r="AA924" i="8"/>
  <c r="AA925" i="8"/>
  <c r="AA926" i="8"/>
  <c r="AA927" i="8"/>
  <c r="AA928" i="8"/>
  <c r="AA929" i="8"/>
  <c r="AA930" i="8"/>
  <c r="AA931" i="8"/>
  <c r="AA932" i="8"/>
  <c r="AA933" i="8"/>
  <c r="AA934" i="8"/>
  <c r="AA935" i="8"/>
  <c r="AA936" i="8"/>
  <c r="AA937" i="8"/>
  <c r="AA938" i="8"/>
  <c r="AA939" i="8"/>
  <c r="AA940" i="8"/>
  <c r="AA941" i="8"/>
  <c r="AA942" i="8"/>
  <c r="AA943" i="8"/>
  <c r="AA944" i="8"/>
  <c r="AA945" i="8"/>
  <c r="AA946" i="8"/>
  <c r="AA947" i="8"/>
  <c r="AA948" i="8"/>
  <c r="AA949" i="8"/>
  <c r="AA950" i="8"/>
  <c r="AA951" i="8"/>
  <c r="AA952" i="8"/>
  <c r="AA953" i="8"/>
  <c r="AA954" i="8"/>
  <c r="AA955" i="8"/>
  <c r="AA956" i="8"/>
  <c r="AA957" i="8"/>
  <c r="AA958" i="8"/>
  <c r="AA959" i="8"/>
  <c r="AA960" i="8"/>
  <c r="AA961" i="8"/>
  <c r="AA962" i="8"/>
  <c r="AA963" i="8"/>
  <c r="AA964" i="8"/>
  <c r="AA965" i="8"/>
  <c r="AA966" i="8"/>
  <c r="AA967" i="8"/>
  <c r="AA968" i="8"/>
  <c r="AA969" i="8"/>
  <c r="AA970" i="8"/>
  <c r="AA971" i="8"/>
  <c r="AA972" i="8"/>
  <c r="AA973" i="8"/>
  <c r="AA974" i="8"/>
  <c r="AA975" i="8"/>
  <c r="AA976" i="8"/>
  <c r="AA977" i="8"/>
  <c r="AA978" i="8"/>
  <c r="AA979" i="8"/>
  <c r="AA980" i="8"/>
  <c r="AA981" i="8"/>
  <c r="AA982" i="8"/>
  <c r="AA983" i="8"/>
  <c r="AA984" i="8"/>
  <c r="AA985" i="8"/>
  <c r="AA986" i="8"/>
  <c r="AA987" i="8"/>
  <c r="AA988" i="8"/>
  <c r="AA989" i="8"/>
  <c r="AA990" i="8"/>
  <c r="AA991" i="8"/>
  <c r="AA992" i="8"/>
  <c r="AA993" i="8"/>
  <c r="AA994" i="8"/>
  <c r="AA995" i="8"/>
  <c r="AA996" i="8"/>
  <c r="AA997" i="8"/>
  <c r="AA998" i="8"/>
  <c r="AA999" i="8"/>
  <c r="AA1000" i="8"/>
  <c r="AA1001" i="8"/>
  <c r="AA1002" i="8"/>
  <c r="AA1003" i="8"/>
  <c r="AA1004" i="8"/>
  <c r="AA1005" i="8"/>
  <c r="AA1006" i="8"/>
  <c r="AA1007" i="8"/>
  <c r="AA1008" i="8"/>
  <c r="AA1009" i="8"/>
  <c r="AA1010" i="8"/>
  <c r="AA1011" i="8"/>
  <c r="AA1012" i="8"/>
  <c r="AA1013" i="8"/>
  <c r="AA1014" i="8"/>
  <c r="AA1015" i="8"/>
  <c r="AA1016" i="8"/>
  <c r="AA1017" i="8"/>
  <c r="AA1018" i="8"/>
  <c r="AA1019" i="8"/>
  <c r="AA1020" i="8"/>
  <c r="AA1021" i="8"/>
  <c r="AA1022" i="8"/>
  <c r="AA1023" i="8"/>
  <c r="AA1024" i="8"/>
  <c r="AA1025" i="8"/>
  <c r="AA1026" i="8"/>
  <c r="AA1027" i="8"/>
  <c r="AA1028" i="8"/>
  <c r="AA1029" i="8"/>
  <c r="AA1030" i="8"/>
  <c r="AA1031" i="8"/>
  <c r="AA1032" i="8"/>
  <c r="AA1033" i="8"/>
  <c r="AA1034" i="8"/>
  <c r="AA1035" i="8"/>
  <c r="AA1036" i="8"/>
  <c r="AA1037" i="8"/>
  <c r="AA1038" i="8"/>
  <c r="AA1039" i="8"/>
  <c r="AA1040" i="8"/>
  <c r="AA1041" i="8"/>
  <c r="AA1042" i="8"/>
  <c r="AA1043" i="8"/>
  <c r="AA1044" i="8"/>
  <c r="AA1045" i="8"/>
  <c r="AA1046" i="8"/>
  <c r="AA1047" i="8"/>
  <c r="AA1048" i="8"/>
  <c r="AA1049" i="8"/>
  <c r="AA1050" i="8"/>
  <c r="AA1051" i="8"/>
  <c r="AA1052" i="8"/>
  <c r="AA1053" i="8"/>
  <c r="AA1054" i="8"/>
  <c r="AA1055" i="8"/>
  <c r="AA1056" i="8"/>
  <c r="AA1057" i="8"/>
  <c r="AA1058" i="8"/>
  <c r="AA1059" i="8"/>
  <c r="AA1060" i="8"/>
  <c r="AA1061" i="8"/>
  <c r="AA1062" i="8"/>
  <c r="AA1063" i="8"/>
  <c r="AA1064" i="8"/>
  <c r="AA1065" i="8"/>
  <c r="AA1066" i="8"/>
  <c r="AA1067" i="8"/>
  <c r="AA1068" i="8"/>
  <c r="AA1069" i="8"/>
  <c r="AA1070" i="8"/>
  <c r="AA1071" i="8"/>
  <c r="AA1072" i="8"/>
  <c r="AA1073" i="8"/>
  <c r="AA1074" i="8"/>
  <c r="AA1075" i="8"/>
  <c r="AA1076" i="8"/>
  <c r="AA1077" i="8"/>
  <c r="AA1078" i="8"/>
  <c r="AA1079" i="8"/>
  <c r="AA1080" i="8"/>
  <c r="AA1081" i="8"/>
  <c r="AA1082" i="8"/>
  <c r="AA1083" i="8"/>
  <c r="AA1084" i="8"/>
  <c r="AA1085" i="8"/>
  <c r="AA1086" i="8"/>
  <c r="AA1087" i="8"/>
  <c r="AA1088" i="8"/>
  <c r="AA1089" i="8"/>
  <c r="AA1090" i="8"/>
  <c r="AA1091" i="8"/>
  <c r="AA1092" i="8"/>
  <c r="AA1093" i="8"/>
  <c r="AA1094" i="8"/>
  <c r="AA1095" i="8"/>
  <c r="AA1096" i="8"/>
  <c r="AA1097" i="8"/>
  <c r="AA1098" i="8"/>
  <c r="AA1099" i="8"/>
  <c r="AA1100" i="8"/>
  <c r="AA1101" i="8"/>
  <c r="AA1102" i="8"/>
  <c r="AA1103" i="8"/>
  <c r="AA1104" i="8"/>
  <c r="AA1105" i="8"/>
  <c r="AA1106" i="8"/>
  <c r="AA1107" i="8"/>
  <c r="AA1108" i="8"/>
  <c r="AA1109" i="8"/>
  <c r="AA1110" i="8"/>
  <c r="AA1111" i="8"/>
  <c r="AA1112" i="8"/>
  <c r="AA1113" i="8"/>
  <c r="AA1114" i="8"/>
  <c r="AA1115" i="8"/>
  <c r="AA1116" i="8"/>
  <c r="AA1117" i="8"/>
  <c r="AA1118" i="8"/>
  <c r="AA1119" i="8"/>
  <c r="AA1120" i="8"/>
  <c r="AA1121" i="8"/>
  <c r="AA1122" i="8"/>
  <c r="AA1123" i="8"/>
  <c r="AA1124" i="8"/>
  <c r="AA1125" i="8"/>
  <c r="AA1126" i="8"/>
  <c r="AA1127" i="8"/>
  <c r="AA1128" i="8"/>
  <c r="AA1129" i="8"/>
  <c r="AA1130" i="8"/>
  <c r="AA1131" i="8"/>
  <c r="AA1132" i="8"/>
  <c r="AA1133" i="8"/>
  <c r="AA1134" i="8"/>
  <c r="AA1135" i="8"/>
  <c r="AA1136" i="8"/>
  <c r="AA1137" i="8"/>
  <c r="AA1138" i="8"/>
  <c r="AA1139" i="8"/>
  <c r="AA1140" i="8"/>
  <c r="AA1141" i="8"/>
  <c r="AA1142" i="8"/>
  <c r="AA1143" i="8"/>
  <c r="AA1144" i="8"/>
  <c r="AA1145" i="8"/>
  <c r="AA1146" i="8"/>
  <c r="AA1147" i="8"/>
  <c r="AA1148" i="8"/>
  <c r="AA1149" i="8"/>
  <c r="AA1150" i="8"/>
  <c r="AA1151" i="8"/>
  <c r="AA1152" i="8"/>
  <c r="AA1153" i="8"/>
  <c r="AA1154" i="8"/>
  <c r="AA1155" i="8"/>
  <c r="AA1156" i="8"/>
  <c r="AA1157" i="8"/>
  <c r="AA1158" i="8"/>
  <c r="AA1159" i="8"/>
  <c r="AA1160" i="8"/>
  <c r="AA1161" i="8"/>
  <c r="AA1162" i="8"/>
  <c r="AA1163" i="8"/>
  <c r="AA1164" i="8"/>
  <c r="AA1165" i="8"/>
  <c r="AA1166" i="8"/>
  <c r="AA1167" i="8"/>
  <c r="AA1168" i="8"/>
  <c r="AA1169" i="8"/>
  <c r="AA1170" i="8"/>
  <c r="AA1171" i="8"/>
  <c r="AA1172" i="8"/>
  <c r="AA1173" i="8"/>
  <c r="AA1174" i="8"/>
  <c r="AA1175" i="8"/>
  <c r="AA1176" i="8"/>
  <c r="AA1177" i="8"/>
  <c r="AA1178" i="8"/>
  <c r="AA1179" i="8"/>
  <c r="AA1180" i="8"/>
  <c r="AA1181" i="8"/>
  <c r="AA1182" i="8"/>
  <c r="AA1183" i="8"/>
  <c r="AA1184" i="8"/>
  <c r="AA1185" i="8"/>
  <c r="AA1186" i="8"/>
  <c r="AA1187" i="8"/>
  <c r="AA1188" i="8"/>
  <c r="AA1189" i="8"/>
  <c r="AA1190" i="8"/>
  <c r="AA1191" i="8"/>
  <c r="AA1192" i="8"/>
  <c r="AA1193" i="8"/>
  <c r="AA1194" i="8"/>
  <c r="AA1195" i="8"/>
  <c r="AA1196" i="8"/>
  <c r="AA1197" i="8"/>
  <c r="AA1198" i="8"/>
  <c r="AA1199" i="8"/>
  <c r="AA1200" i="8"/>
  <c r="AA1201" i="8"/>
  <c r="AA1202" i="8"/>
  <c r="AA1203" i="8"/>
  <c r="AA1204" i="8"/>
  <c r="AA1205" i="8"/>
  <c r="AA2" i="8"/>
  <c r="Z3" i="8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Z173" i="8"/>
  <c r="Z174" i="8"/>
  <c r="Z175" i="8"/>
  <c r="Z176" i="8"/>
  <c r="Z177" i="8"/>
  <c r="Z178" i="8"/>
  <c r="Z179" i="8"/>
  <c r="Z180" i="8"/>
  <c r="Z181" i="8"/>
  <c r="Z182" i="8"/>
  <c r="Z183" i="8"/>
  <c r="Z184" i="8"/>
  <c r="Z185" i="8"/>
  <c r="Z186" i="8"/>
  <c r="Z187" i="8"/>
  <c r="Z188" i="8"/>
  <c r="Z189" i="8"/>
  <c r="Z190" i="8"/>
  <c r="Z191" i="8"/>
  <c r="Z192" i="8"/>
  <c r="Z193" i="8"/>
  <c r="Z194" i="8"/>
  <c r="Z195" i="8"/>
  <c r="Z196" i="8"/>
  <c r="Z197" i="8"/>
  <c r="Z198" i="8"/>
  <c r="Z199" i="8"/>
  <c r="Z200" i="8"/>
  <c r="Z201" i="8"/>
  <c r="Z202" i="8"/>
  <c r="Z203" i="8"/>
  <c r="Z204" i="8"/>
  <c r="Z205" i="8"/>
  <c r="Z206" i="8"/>
  <c r="Z207" i="8"/>
  <c r="Z208" i="8"/>
  <c r="Z209" i="8"/>
  <c r="Z210" i="8"/>
  <c r="Z211" i="8"/>
  <c r="Z212" i="8"/>
  <c r="Z213" i="8"/>
  <c r="Z214" i="8"/>
  <c r="Z215" i="8"/>
  <c r="Z216" i="8"/>
  <c r="Z217" i="8"/>
  <c r="Z218" i="8"/>
  <c r="Z219" i="8"/>
  <c r="Z220" i="8"/>
  <c r="Z221" i="8"/>
  <c r="Z222" i="8"/>
  <c r="Z223" i="8"/>
  <c r="Z224" i="8"/>
  <c r="Z225" i="8"/>
  <c r="Z226" i="8"/>
  <c r="Z227" i="8"/>
  <c r="Z228" i="8"/>
  <c r="Z229" i="8"/>
  <c r="Z230" i="8"/>
  <c r="Z231" i="8"/>
  <c r="Z232" i="8"/>
  <c r="Z233" i="8"/>
  <c r="Z234" i="8"/>
  <c r="Z235" i="8"/>
  <c r="Z236" i="8"/>
  <c r="Z237" i="8"/>
  <c r="Z238" i="8"/>
  <c r="Z239" i="8"/>
  <c r="Z240" i="8"/>
  <c r="Z241" i="8"/>
  <c r="Z242" i="8"/>
  <c r="Z243" i="8"/>
  <c r="Z244" i="8"/>
  <c r="Z245" i="8"/>
  <c r="Z246" i="8"/>
  <c r="Z247" i="8"/>
  <c r="Z248" i="8"/>
  <c r="Z249" i="8"/>
  <c r="Z250" i="8"/>
  <c r="Z251" i="8"/>
  <c r="Z252" i="8"/>
  <c r="Z253" i="8"/>
  <c r="Z254" i="8"/>
  <c r="Z255" i="8"/>
  <c r="Z256" i="8"/>
  <c r="Z257" i="8"/>
  <c r="Z258" i="8"/>
  <c r="Z259" i="8"/>
  <c r="Z260" i="8"/>
  <c r="Z261" i="8"/>
  <c r="Z262" i="8"/>
  <c r="Z263" i="8"/>
  <c r="Z264" i="8"/>
  <c r="Z265" i="8"/>
  <c r="Z266" i="8"/>
  <c r="Z267" i="8"/>
  <c r="Z268" i="8"/>
  <c r="Z269" i="8"/>
  <c r="Z270" i="8"/>
  <c r="Z271" i="8"/>
  <c r="Z272" i="8"/>
  <c r="Z273" i="8"/>
  <c r="Z274" i="8"/>
  <c r="Z275" i="8"/>
  <c r="Z276" i="8"/>
  <c r="Z277" i="8"/>
  <c r="Z278" i="8"/>
  <c r="Z279" i="8"/>
  <c r="Z280" i="8"/>
  <c r="Z281" i="8"/>
  <c r="Z282" i="8"/>
  <c r="Z283" i="8"/>
  <c r="Z284" i="8"/>
  <c r="Z285" i="8"/>
  <c r="Z286" i="8"/>
  <c r="Z287" i="8"/>
  <c r="Z288" i="8"/>
  <c r="Z289" i="8"/>
  <c r="Z290" i="8"/>
  <c r="Z291" i="8"/>
  <c r="Z292" i="8"/>
  <c r="Z293" i="8"/>
  <c r="Z294" i="8"/>
  <c r="Z295" i="8"/>
  <c r="Z296" i="8"/>
  <c r="Z297" i="8"/>
  <c r="Z298" i="8"/>
  <c r="Z299" i="8"/>
  <c r="Z300" i="8"/>
  <c r="Z301" i="8"/>
  <c r="Z302" i="8"/>
  <c r="Z303" i="8"/>
  <c r="Z304" i="8"/>
  <c r="Z305" i="8"/>
  <c r="Z306" i="8"/>
  <c r="Z307" i="8"/>
  <c r="Z308" i="8"/>
  <c r="Z309" i="8"/>
  <c r="Z310" i="8"/>
  <c r="Z311" i="8"/>
  <c r="Z312" i="8"/>
  <c r="Z313" i="8"/>
  <c r="Z314" i="8"/>
  <c r="Z315" i="8"/>
  <c r="Z316" i="8"/>
  <c r="Z317" i="8"/>
  <c r="Z318" i="8"/>
  <c r="Z319" i="8"/>
  <c r="Z320" i="8"/>
  <c r="Z321" i="8"/>
  <c r="Z322" i="8"/>
  <c r="Z323" i="8"/>
  <c r="Z324" i="8"/>
  <c r="Z325" i="8"/>
  <c r="Z326" i="8"/>
  <c r="Z327" i="8"/>
  <c r="Z328" i="8"/>
  <c r="Z329" i="8"/>
  <c r="Z330" i="8"/>
  <c r="Z331" i="8"/>
  <c r="Z332" i="8"/>
  <c r="Z333" i="8"/>
  <c r="Z334" i="8"/>
  <c r="Z335" i="8"/>
  <c r="Z336" i="8"/>
  <c r="Z337" i="8"/>
  <c r="Z338" i="8"/>
  <c r="Z339" i="8"/>
  <c r="Z340" i="8"/>
  <c r="Z341" i="8"/>
  <c r="Z342" i="8"/>
  <c r="Z343" i="8"/>
  <c r="Z344" i="8"/>
  <c r="Z345" i="8"/>
  <c r="Z346" i="8"/>
  <c r="Z347" i="8"/>
  <c r="Z348" i="8"/>
  <c r="Z349" i="8"/>
  <c r="Z350" i="8"/>
  <c r="Z351" i="8"/>
  <c r="Z352" i="8"/>
  <c r="Z353" i="8"/>
  <c r="Z354" i="8"/>
  <c r="Z355" i="8"/>
  <c r="Z356" i="8"/>
  <c r="Z357" i="8"/>
  <c r="Z358" i="8"/>
  <c r="Z359" i="8"/>
  <c r="Z360" i="8"/>
  <c r="Z361" i="8"/>
  <c r="Z362" i="8"/>
  <c r="Z363" i="8"/>
  <c r="Z364" i="8"/>
  <c r="Z365" i="8"/>
  <c r="Z366" i="8"/>
  <c r="Z367" i="8"/>
  <c r="Z368" i="8"/>
  <c r="Z369" i="8"/>
  <c r="Z370" i="8"/>
  <c r="Z371" i="8"/>
  <c r="Z372" i="8"/>
  <c r="Z373" i="8"/>
  <c r="Z374" i="8"/>
  <c r="Z375" i="8"/>
  <c r="Z376" i="8"/>
  <c r="Z377" i="8"/>
  <c r="Z378" i="8"/>
  <c r="Z379" i="8"/>
  <c r="Z380" i="8"/>
  <c r="Z381" i="8"/>
  <c r="Z382" i="8"/>
  <c r="Z383" i="8"/>
  <c r="Z384" i="8"/>
  <c r="Z385" i="8"/>
  <c r="Z386" i="8"/>
  <c r="Z387" i="8"/>
  <c r="Z388" i="8"/>
  <c r="Z389" i="8"/>
  <c r="Z390" i="8"/>
  <c r="Z391" i="8"/>
  <c r="Z392" i="8"/>
  <c r="Z393" i="8"/>
  <c r="Z394" i="8"/>
  <c r="Z395" i="8"/>
  <c r="Z396" i="8"/>
  <c r="Z397" i="8"/>
  <c r="Z398" i="8"/>
  <c r="Z399" i="8"/>
  <c r="Z400" i="8"/>
  <c r="Z401" i="8"/>
  <c r="Z402" i="8"/>
  <c r="Z403" i="8"/>
  <c r="Z404" i="8"/>
  <c r="Z405" i="8"/>
  <c r="Z406" i="8"/>
  <c r="Z407" i="8"/>
  <c r="Z408" i="8"/>
  <c r="Z409" i="8"/>
  <c r="Z410" i="8"/>
  <c r="Z411" i="8"/>
  <c r="Z412" i="8"/>
  <c r="Z413" i="8"/>
  <c r="Z414" i="8"/>
  <c r="Z415" i="8"/>
  <c r="Z416" i="8"/>
  <c r="Z417" i="8"/>
  <c r="Z418" i="8"/>
  <c r="Z419" i="8"/>
  <c r="Z420" i="8"/>
  <c r="Z421" i="8"/>
  <c r="Z422" i="8"/>
  <c r="Z423" i="8"/>
  <c r="Z424" i="8"/>
  <c r="Z425" i="8"/>
  <c r="Z426" i="8"/>
  <c r="Z427" i="8"/>
  <c r="Z428" i="8"/>
  <c r="Z429" i="8"/>
  <c r="Z430" i="8"/>
  <c r="Z431" i="8"/>
  <c r="Z432" i="8"/>
  <c r="Z433" i="8"/>
  <c r="Z434" i="8"/>
  <c r="Z435" i="8"/>
  <c r="Z436" i="8"/>
  <c r="Z437" i="8"/>
  <c r="Z438" i="8"/>
  <c r="Z439" i="8"/>
  <c r="Z440" i="8"/>
  <c r="Z441" i="8"/>
  <c r="Z442" i="8"/>
  <c r="Z443" i="8"/>
  <c r="Z444" i="8"/>
  <c r="Z445" i="8"/>
  <c r="Z446" i="8"/>
  <c r="Z447" i="8"/>
  <c r="Z448" i="8"/>
  <c r="Z449" i="8"/>
  <c r="Z450" i="8"/>
  <c r="Z451" i="8"/>
  <c r="Z452" i="8"/>
  <c r="Z453" i="8"/>
  <c r="Z454" i="8"/>
  <c r="Z455" i="8"/>
  <c r="Z456" i="8"/>
  <c r="Z457" i="8"/>
  <c r="Z458" i="8"/>
  <c r="Z459" i="8"/>
  <c r="Z460" i="8"/>
  <c r="Z461" i="8"/>
  <c r="Z462" i="8"/>
  <c r="Z463" i="8"/>
  <c r="Z464" i="8"/>
  <c r="Z465" i="8"/>
  <c r="Z466" i="8"/>
  <c r="Z467" i="8"/>
  <c r="Z468" i="8"/>
  <c r="Z469" i="8"/>
  <c r="Z470" i="8"/>
  <c r="Z471" i="8"/>
  <c r="Z472" i="8"/>
  <c r="Z473" i="8"/>
  <c r="Z474" i="8"/>
  <c r="Z475" i="8"/>
  <c r="Z476" i="8"/>
  <c r="Z477" i="8"/>
  <c r="Z478" i="8"/>
  <c r="Z479" i="8"/>
  <c r="Z480" i="8"/>
  <c r="Z481" i="8"/>
  <c r="Z482" i="8"/>
  <c r="Z483" i="8"/>
  <c r="Z484" i="8"/>
  <c r="Z485" i="8"/>
  <c r="Z486" i="8"/>
  <c r="Z487" i="8"/>
  <c r="Z488" i="8"/>
  <c r="Z489" i="8"/>
  <c r="Z490" i="8"/>
  <c r="Z491" i="8"/>
  <c r="Z492" i="8"/>
  <c r="Z493" i="8"/>
  <c r="Z494" i="8"/>
  <c r="Z495" i="8"/>
  <c r="Z496" i="8"/>
  <c r="Z497" i="8"/>
  <c r="Z498" i="8"/>
  <c r="Z499" i="8"/>
  <c r="Z500" i="8"/>
  <c r="Z501" i="8"/>
  <c r="Z502" i="8"/>
  <c r="Z503" i="8"/>
  <c r="Z504" i="8"/>
  <c r="Z505" i="8"/>
  <c r="Z506" i="8"/>
  <c r="Z507" i="8"/>
  <c r="Z508" i="8"/>
  <c r="Z509" i="8"/>
  <c r="Z510" i="8"/>
  <c r="Z511" i="8"/>
  <c r="Z512" i="8"/>
  <c r="Z513" i="8"/>
  <c r="Z514" i="8"/>
  <c r="Z515" i="8"/>
  <c r="Z516" i="8"/>
  <c r="Z517" i="8"/>
  <c r="Z518" i="8"/>
  <c r="Z519" i="8"/>
  <c r="Z520" i="8"/>
  <c r="Z521" i="8"/>
  <c r="Z522" i="8"/>
  <c r="Z523" i="8"/>
  <c r="Z524" i="8"/>
  <c r="Z525" i="8"/>
  <c r="Z526" i="8"/>
  <c r="Z527" i="8"/>
  <c r="Z528" i="8"/>
  <c r="Z529" i="8"/>
  <c r="Z530" i="8"/>
  <c r="Z531" i="8"/>
  <c r="Z532" i="8"/>
  <c r="Z533" i="8"/>
  <c r="Z534" i="8"/>
  <c r="Z535" i="8"/>
  <c r="Z536" i="8"/>
  <c r="Z537" i="8"/>
  <c r="Z538" i="8"/>
  <c r="Z539" i="8"/>
  <c r="Z540" i="8"/>
  <c r="Z541" i="8"/>
  <c r="Z542" i="8"/>
  <c r="Z543" i="8"/>
  <c r="Z544" i="8"/>
  <c r="Z545" i="8"/>
  <c r="Z546" i="8"/>
  <c r="Z547" i="8"/>
  <c r="Z548" i="8"/>
  <c r="Z549" i="8"/>
  <c r="Z550" i="8"/>
  <c r="Z551" i="8"/>
  <c r="Z552" i="8"/>
  <c r="Z553" i="8"/>
  <c r="Z554" i="8"/>
  <c r="Z555" i="8"/>
  <c r="Z556" i="8"/>
  <c r="Z557" i="8"/>
  <c r="Z558" i="8"/>
  <c r="Z559" i="8"/>
  <c r="Z560" i="8"/>
  <c r="Z561" i="8"/>
  <c r="Z562" i="8"/>
  <c r="Z563" i="8"/>
  <c r="Z564" i="8"/>
  <c r="Z565" i="8"/>
  <c r="Z566" i="8"/>
  <c r="Z567" i="8"/>
  <c r="Z568" i="8"/>
  <c r="Z569" i="8"/>
  <c r="Z570" i="8"/>
  <c r="Z571" i="8"/>
  <c r="Z572" i="8"/>
  <c r="Z573" i="8"/>
  <c r="Z574" i="8"/>
  <c r="Z575" i="8"/>
  <c r="Z576" i="8"/>
  <c r="Z577" i="8"/>
  <c r="Z578" i="8"/>
  <c r="Z579" i="8"/>
  <c r="Z580" i="8"/>
  <c r="Z581" i="8"/>
  <c r="Z582" i="8"/>
  <c r="Z583" i="8"/>
  <c r="Z584" i="8"/>
  <c r="Z585" i="8"/>
  <c r="Z586" i="8"/>
  <c r="Z587" i="8"/>
  <c r="Z588" i="8"/>
  <c r="Z589" i="8"/>
  <c r="Z590" i="8"/>
  <c r="Z591" i="8"/>
  <c r="Z592" i="8"/>
  <c r="Z593" i="8"/>
  <c r="Z594" i="8"/>
  <c r="Z595" i="8"/>
  <c r="Z596" i="8"/>
  <c r="Z597" i="8"/>
  <c r="Z598" i="8"/>
  <c r="Z599" i="8"/>
  <c r="Z600" i="8"/>
  <c r="Z601" i="8"/>
  <c r="Z602" i="8"/>
  <c r="Z603" i="8"/>
  <c r="Z604" i="8"/>
  <c r="Z605" i="8"/>
  <c r="Z606" i="8"/>
  <c r="Z607" i="8"/>
  <c r="Z608" i="8"/>
  <c r="Z609" i="8"/>
  <c r="Z610" i="8"/>
  <c r="Z611" i="8"/>
  <c r="Z612" i="8"/>
  <c r="Z613" i="8"/>
  <c r="Z614" i="8"/>
  <c r="Z615" i="8"/>
  <c r="Z616" i="8"/>
  <c r="Z617" i="8"/>
  <c r="Z618" i="8"/>
  <c r="Z619" i="8"/>
  <c r="Z620" i="8"/>
  <c r="Z621" i="8"/>
  <c r="Z622" i="8"/>
  <c r="Z623" i="8"/>
  <c r="Z624" i="8"/>
  <c r="Z625" i="8"/>
  <c r="Z626" i="8"/>
  <c r="Z627" i="8"/>
  <c r="Z628" i="8"/>
  <c r="Z629" i="8"/>
  <c r="Z630" i="8"/>
  <c r="Z631" i="8"/>
  <c r="Z632" i="8"/>
  <c r="Z633" i="8"/>
  <c r="Z634" i="8"/>
  <c r="Z635" i="8"/>
  <c r="Z636" i="8"/>
  <c r="Z637" i="8"/>
  <c r="Z638" i="8"/>
  <c r="Z639" i="8"/>
  <c r="Z640" i="8"/>
  <c r="Z641" i="8"/>
  <c r="Z642" i="8"/>
  <c r="Z643" i="8"/>
  <c r="Z644" i="8"/>
  <c r="Z645" i="8"/>
  <c r="Z646" i="8"/>
  <c r="Z647" i="8"/>
  <c r="Z648" i="8"/>
  <c r="Z649" i="8"/>
  <c r="Z650" i="8"/>
  <c r="Z651" i="8"/>
  <c r="Z652" i="8"/>
  <c r="Z653" i="8"/>
  <c r="Z654" i="8"/>
  <c r="Z655" i="8"/>
  <c r="Z656" i="8"/>
  <c r="Z657" i="8"/>
  <c r="Z658" i="8"/>
  <c r="Z659" i="8"/>
  <c r="Z660" i="8"/>
  <c r="Z661" i="8"/>
  <c r="Z662" i="8"/>
  <c r="Z663" i="8"/>
  <c r="Z664" i="8"/>
  <c r="Z665" i="8"/>
  <c r="Z666" i="8"/>
  <c r="Z667" i="8"/>
  <c r="Z668" i="8"/>
  <c r="Z669" i="8"/>
  <c r="Z670" i="8"/>
  <c r="Z671" i="8"/>
  <c r="Z672" i="8"/>
  <c r="Z673" i="8"/>
  <c r="Z674" i="8"/>
  <c r="Z675" i="8"/>
  <c r="Z676" i="8"/>
  <c r="Z677" i="8"/>
  <c r="Z678" i="8"/>
  <c r="Z679" i="8"/>
  <c r="Z680" i="8"/>
  <c r="Z681" i="8"/>
  <c r="Z682" i="8"/>
  <c r="Z683" i="8"/>
  <c r="Z684" i="8"/>
  <c r="Z685" i="8"/>
  <c r="Z686" i="8"/>
  <c r="Z687" i="8"/>
  <c r="Z688" i="8"/>
  <c r="Z689" i="8"/>
  <c r="Z690" i="8"/>
  <c r="Z691" i="8"/>
  <c r="Z692" i="8"/>
  <c r="Z693" i="8"/>
  <c r="Z694" i="8"/>
  <c r="Z695" i="8"/>
  <c r="Z696" i="8"/>
  <c r="Z697" i="8"/>
  <c r="Z698" i="8"/>
  <c r="Z699" i="8"/>
  <c r="Z700" i="8"/>
  <c r="Z701" i="8"/>
  <c r="Z702" i="8"/>
  <c r="Z703" i="8"/>
  <c r="Z704" i="8"/>
  <c r="Z705" i="8"/>
  <c r="Z706" i="8"/>
  <c r="Z707" i="8"/>
  <c r="Z708" i="8"/>
  <c r="Z709" i="8"/>
  <c r="Z710" i="8"/>
  <c r="Z711" i="8"/>
  <c r="Z712" i="8"/>
  <c r="Z713" i="8"/>
  <c r="Z714" i="8"/>
  <c r="Z715" i="8"/>
  <c r="Z716" i="8"/>
  <c r="Z717" i="8"/>
  <c r="Z718" i="8"/>
  <c r="Z719" i="8"/>
  <c r="Z720" i="8"/>
  <c r="Z721" i="8"/>
  <c r="Z722" i="8"/>
  <c r="Z723" i="8"/>
  <c r="Z724" i="8"/>
  <c r="Z725" i="8"/>
  <c r="Z726" i="8"/>
  <c r="Z727" i="8"/>
  <c r="Z728" i="8"/>
  <c r="Z729" i="8"/>
  <c r="Z730" i="8"/>
  <c r="Z731" i="8"/>
  <c r="Z732" i="8"/>
  <c r="Z733" i="8"/>
  <c r="Z734" i="8"/>
  <c r="Z735" i="8"/>
  <c r="Z736" i="8"/>
  <c r="Z737" i="8"/>
  <c r="Z738" i="8"/>
  <c r="Z739" i="8"/>
  <c r="Z740" i="8"/>
  <c r="Z741" i="8"/>
  <c r="Z742" i="8"/>
  <c r="Z743" i="8"/>
  <c r="Z744" i="8"/>
  <c r="Z745" i="8"/>
  <c r="Z746" i="8"/>
  <c r="Z747" i="8"/>
  <c r="Z748" i="8"/>
  <c r="Z749" i="8"/>
  <c r="Z750" i="8"/>
  <c r="Z751" i="8"/>
  <c r="Z752" i="8"/>
  <c r="Z753" i="8"/>
  <c r="Z754" i="8"/>
  <c r="Z755" i="8"/>
  <c r="Z756" i="8"/>
  <c r="Z757" i="8"/>
  <c r="Z758" i="8"/>
  <c r="Z759" i="8"/>
  <c r="Z760" i="8"/>
  <c r="Z761" i="8"/>
  <c r="Z762" i="8"/>
  <c r="Z763" i="8"/>
  <c r="Z764" i="8"/>
  <c r="Z765" i="8"/>
  <c r="Z766" i="8"/>
  <c r="Z767" i="8"/>
  <c r="Z768" i="8"/>
  <c r="Z769" i="8"/>
  <c r="Z770" i="8"/>
  <c r="Z771" i="8"/>
  <c r="Z772" i="8"/>
  <c r="Z773" i="8"/>
  <c r="Z774" i="8"/>
  <c r="Z775" i="8"/>
  <c r="Z776" i="8"/>
  <c r="Z777" i="8"/>
  <c r="Z778" i="8"/>
  <c r="Z779" i="8"/>
  <c r="Z780" i="8"/>
  <c r="Z781" i="8"/>
  <c r="Z782" i="8"/>
  <c r="Z783" i="8"/>
  <c r="Z784" i="8"/>
  <c r="Z785" i="8"/>
  <c r="Z786" i="8"/>
  <c r="Z787" i="8"/>
  <c r="Z788" i="8"/>
  <c r="Z789" i="8"/>
  <c r="Z790" i="8"/>
  <c r="Z791" i="8"/>
  <c r="Z792" i="8"/>
  <c r="Z793" i="8"/>
  <c r="Z794" i="8"/>
  <c r="Z795" i="8"/>
  <c r="Z796" i="8"/>
  <c r="Z797" i="8"/>
  <c r="Z798" i="8"/>
  <c r="Z799" i="8"/>
  <c r="Z800" i="8"/>
  <c r="Z801" i="8"/>
  <c r="Z802" i="8"/>
  <c r="Z803" i="8"/>
  <c r="Z804" i="8"/>
  <c r="Z805" i="8"/>
  <c r="Z806" i="8"/>
  <c r="Z807" i="8"/>
  <c r="Z808" i="8"/>
  <c r="Z809" i="8"/>
  <c r="Z810" i="8"/>
  <c r="Z811" i="8"/>
  <c r="Z812" i="8"/>
  <c r="Z813" i="8"/>
  <c r="Z814" i="8"/>
  <c r="Z815" i="8"/>
  <c r="Z816" i="8"/>
  <c r="Z817" i="8"/>
  <c r="Z818" i="8"/>
  <c r="Z819" i="8"/>
  <c r="Z820" i="8"/>
  <c r="Z821" i="8"/>
  <c r="Z822" i="8"/>
  <c r="Z823" i="8"/>
  <c r="Z824" i="8"/>
  <c r="Z825" i="8"/>
  <c r="Z826" i="8"/>
  <c r="Z827" i="8"/>
  <c r="Z828" i="8"/>
  <c r="Z829" i="8"/>
  <c r="Z830" i="8"/>
  <c r="Z831" i="8"/>
  <c r="Z832" i="8"/>
  <c r="Z833" i="8"/>
  <c r="Z834" i="8"/>
  <c r="Z835" i="8"/>
  <c r="Z836" i="8"/>
  <c r="Z837" i="8"/>
  <c r="Z838" i="8"/>
  <c r="Z839" i="8"/>
  <c r="Z840" i="8"/>
  <c r="Z841" i="8"/>
  <c r="Z842" i="8"/>
  <c r="Z843" i="8"/>
  <c r="Z844" i="8"/>
  <c r="Z845" i="8"/>
  <c r="Z846" i="8"/>
  <c r="Z847" i="8"/>
  <c r="Z848" i="8"/>
  <c r="Z849" i="8"/>
  <c r="Z850" i="8"/>
  <c r="Z851" i="8"/>
  <c r="Z852" i="8"/>
  <c r="Z853" i="8"/>
  <c r="Z854" i="8"/>
  <c r="Z855" i="8"/>
  <c r="Z856" i="8"/>
  <c r="Z857" i="8"/>
  <c r="Z858" i="8"/>
  <c r="Z859" i="8"/>
  <c r="Z860" i="8"/>
  <c r="Z861" i="8"/>
  <c r="Z862" i="8"/>
  <c r="Z863" i="8"/>
  <c r="Z864" i="8"/>
  <c r="Z865" i="8"/>
  <c r="Z866" i="8"/>
  <c r="Z867" i="8"/>
  <c r="Z868" i="8"/>
  <c r="Z869" i="8"/>
  <c r="Z870" i="8"/>
  <c r="Z871" i="8"/>
  <c r="Z872" i="8"/>
  <c r="Z873" i="8"/>
  <c r="Z874" i="8"/>
  <c r="Z875" i="8"/>
  <c r="Z876" i="8"/>
  <c r="Z877" i="8"/>
  <c r="Z878" i="8"/>
  <c r="Z879" i="8"/>
  <c r="Z880" i="8"/>
  <c r="Z881" i="8"/>
  <c r="Z882" i="8"/>
  <c r="Z883" i="8"/>
  <c r="Z884" i="8"/>
  <c r="Z885" i="8"/>
  <c r="Z886" i="8"/>
  <c r="Z887" i="8"/>
  <c r="Z888" i="8"/>
  <c r="Z889" i="8"/>
  <c r="Z890" i="8"/>
  <c r="Z891" i="8"/>
  <c r="Z892" i="8"/>
  <c r="Z893" i="8"/>
  <c r="Z894" i="8"/>
  <c r="Z895" i="8"/>
  <c r="Z896" i="8"/>
  <c r="Z897" i="8"/>
  <c r="Z898" i="8"/>
  <c r="Z899" i="8"/>
  <c r="Z900" i="8"/>
  <c r="Z901" i="8"/>
  <c r="Z902" i="8"/>
  <c r="Z903" i="8"/>
  <c r="Z904" i="8"/>
  <c r="Z905" i="8"/>
  <c r="Z906" i="8"/>
  <c r="Z907" i="8"/>
  <c r="Z908" i="8"/>
  <c r="Z909" i="8"/>
  <c r="Z910" i="8"/>
  <c r="Z911" i="8"/>
  <c r="Z912" i="8"/>
  <c r="Z913" i="8"/>
  <c r="Z914" i="8"/>
  <c r="Z915" i="8"/>
  <c r="Z916" i="8"/>
  <c r="Z917" i="8"/>
  <c r="Z918" i="8"/>
  <c r="Z919" i="8"/>
  <c r="Z920" i="8"/>
  <c r="Z921" i="8"/>
  <c r="Z922" i="8"/>
  <c r="Z923" i="8"/>
  <c r="Z924" i="8"/>
  <c r="Z925" i="8"/>
  <c r="Z926" i="8"/>
  <c r="Z927" i="8"/>
  <c r="Z928" i="8"/>
  <c r="Z929" i="8"/>
  <c r="Z930" i="8"/>
  <c r="Z931" i="8"/>
  <c r="Z932" i="8"/>
  <c r="Z933" i="8"/>
  <c r="Z934" i="8"/>
  <c r="Z935" i="8"/>
  <c r="Z936" i="8"/>
  <c r="Z937" i="8"/>
  <c r="Z938" i="8"/>
  <c r="Z939" i="8"/>
  <c r="Z940" i="8"/>
  <c r="Z941" i="8"/>
  <c r="Z942" i="8"/>
  <c r="Z943" i="8"/>
  <c r="Z944" i="8"/>
  <c r="Z945" i="8"/>
  <c r="Z946" i="8"/>
  <c r="Z947" i="8"/>
  <c r="Z948" i="8"/>
  <c r="Z949" i="8"/>
  <c r="Z950" i="8"/>
  <c r="Z951" i="8"/>
  <c r="Z952" i="8"/>
  <c r="Z953" i="8"/>
  <c r="Z954" i="8"/>
  <c r="Z955" i="8"/>
  <c r="Z956" i="8"/>
  <c r="Z957" i="8"/>
  <c r="Z958" i="8"/>
  <c r="Z959" i="8"/>
  <c r="Z960" i="8"/>
  <c r="Z961" i="8"/>
  <c r="Z962" i="8"/>
  <c r="Z963" i="8"/>
  <c r="Z964" i="8"/>
  <c r="Z965" i="8"/>
  <c r="Z966" i="8"/>
  <c r="Z967" i="8"/>
  <c r="Z968" i="8"/>
  <c r="Z969" i="8"/>
  <c r="Z970" i="8"/>
  <c r="Z971" i="8"/>
  <c r="Z972" i="8"/>
  <c r="Z973" i="8"/>
  <c r="Z974" i="8"/>
  <c r="Z975" i="8"/>
  <c r="Z976" i="8"/>
  <c r="Z977" i="8"/>
  <c r="Z978" i="8"/>
  <c r="Z979" i="8"/>
  <c r="Z980" i="8"/>
  <c r="Z981" i="8"/>
  <c r="Z982" i="8"/>
  <c r="Z983" i="8"/>
  <c r="Z984" i="8"/>
  <c r="Z985" i="8"/>
  <c r="Z986" i="8"/>
  <c r="Z987" i="8"/>
  <c r="Z988" i="8"/>
  <c r="Z989" i="8"/>
  <c r="Z990" i="8"/>
  <c r="Z991" i="8"/>
  <c r="Z992" i="8"/>
  <c r="Z993" i="8"/>
  <c r="Z994" i="8"/>
  <c r="Z995" i="8"/>
  <c r="Z996" i="8"/>
  <c r="Z997" i="8"/>
  <c r="Z998" i="8"/>
  <c r="Z999" i="8"/>
  <c r="Z1000" i="8"/>
  <c r="Z1001" i="8"/>
  <c r="Z1002" i="8"/>
  <c r="Z1003" i="8"/>
  <c r="Z1004" i="8"/>
  <c r="Z1005" i="8"/>
  <c r="Z1006" i="8"/>
  <c r="Z1007" i="8"/>
  <c r="Z1008" i="8"/>
  <c r="Z1009" i="8"/>
  <c r="Z1010" i="8"/>
  <c r="Z1011" i="8"/>
  <c r="Z1012" i="8"/>
  <c r="Z1013" i="8"/>
  <c r="Z1014" i="8"/>
  <c r="Z1015" i="8"/>
  <c r="Z1016" i="8"/>
  <c r="Z1017" i="8"/>
  <c r="Z1018" i="8"/>
  <c r="Z1019" i="8"/>
  <c r="Z1020" i="8"/>
  <c r="Z1021" i="8"/>
  <c r="Z1022" i="8"/>
  <c r="Z1023" i="8"/>
  <c r="Z1024" i="8"/>
  <c r="Z1025" i="8"/>
  <c r="Z1026" i="8"/>
  <c r="Z1027" i="8"/>
  <c r="Z1028" i="8"/>
  <c r="Z1029" i="8"/>
  <c r="Z1030" i="8"/>
  <c r="Z1031" i="8"/>
  <c r="Z1032" i="8"/>
  <c r="Z1033" i="8"/>
  <c r="Z1034" i="8"/>
  <c r="Z1035" i="8"/>
  <c r="Z1036" i="8"/>
  <c r="Z1037" i="8"/>
  <c r="Z1038" i="8"/>
  <c r="Z1039" i="8"/>
  <c r="Z1040" i="8"/>
  <c r="Z1041" i="8"/>
  <c r="Z1042" i="8"/>
  <c r="Z1043" i="8"/>
  <c r="Z1044" i="8"/>
  <c r="Z1045" i="8"/>
  <c r="Z1046" i="8"/>
  <c r="Z1047" i="8"/>
  <c r="Z1048" i="8"/>
  <c r="Z1049" i="8"/>
  <c r="Z1050" i="8"/>
  <c r="Z1051" i="8"/>
  <c r="Z1052" i="8"/>
  <c r="Z1053" i="8"/>
  <c r="Z1054" i="8"/>
  <c r="Z1055" i="8"/>
  <c r="Z1056" i="8"/>
  <c r="Z1057" i="8"/>
  <c r="Z1058" i="8"/>
  <c r="Z1059" i="8"/>
  <c r="Z1060" i="8"/>
  <c r="Z1061" i="8"/>
  <c r="Z1062" i="8"/>
  <c r="Z1063" i="8"/>
  <c r="Z1064" i="8"/>
  <c r="Z1065" i="8"/>
  <c r="Z1066" i="8"/>
  <c r="Z1067" i="8"/>
  <c r="Z1068" i="8"/>
  <c r="Z1069" i="8"/>
  <c r="Z1070" i="8"/>
  <c r="Z1071" i="8"/>
  <c r="Z1072" i="8"/>
  <c r="Z1073" i="8"/>
  <c r="Z1074" i="8"/>
  <c r="Z1075" i="8"/>
  <c r="Z1076" i="8"/>
  <c r="Z1077" i="8"/>
  <c r="Z1078" i="8"/>
  <c r="Z1079" i="8"/>
  <c r="Z1080" i="8"/>
  <c r="Z1081" i="8"/>
  <c r="Z1082" i="8"/>
  <c r="Z1083" i="8"/>
  <c r="Z1084" i="8"/>
  <c r="Z1085" i="8"/>
  <c r="Z1086" i="8"/>
  <c r="Z1087" i="8"/>
  <c r="Z1088" i="8"/>
  <c r="Z1089" i="8"/>
  <c r="Z1090" i="8"/>
  <c r="Z1091" i="8"/>
  <c r="Z1092" i="8"/>
  <c r="Z1093" i="8"/>
  <c r="Z1094" i="8"/>
  <c r="Z1095" i="8"/>
  <c r="Z1096" i="8"/>
  <c r="Z1097" i="8"/>
  <c r="Z1098" i="8"/>
  <c r="Z1099" i="8"/>
  <c r="Z1100" i="8"/>
  <c r="Z1101" i="8"/>
  <c r="Z1102" i="8"/>
  <c r="Z1103" i="8"/>
  <c r="Z1104" i="8"/>
  <c r="Z1105" i="8"/>
  <c r="Z1106" i="8"/>
  <c r="Z1107" i="8"/>
  <c r="Z1108" i="8"/>
  <c r="Z1109" i="8"/>
  <c r="Z1110" i="8"/>
  <c r="Z1111" i="8"/>
  <c r="Z1112" i="8"/>
  <c r="Z1113" i="8"/>
  <c r="Z1114" i="8"/>
  <c r="Z1115" i="8"/>
  <c r="Z1116" i="8"/>
  <c r="Z1117" i="8"/>
  <c r="Z1118" i="8"/>
  <c r="Z1119" i="8"/>
  <c r="Z1120" i="8"/>
  <c r="Z1121" i="8"/>
  <c r="Z1122" i="8"/>
  <c r="Z1123" i="8"/>
  <c r="Z1124" i="8"/>
  <c r="Z1125" i="8"/>
  <c r="Z1126" i="8"/>
  <c r="Z1127" i="8"/>
  <c r="Z1128" i="8"/>
  <c r="Z1129" i="8"/>
  <c r="Z1130" i="8"/>
  <c r="Z1131" i="8"/>
  <c r="Z1132" i="8"/>
  <c r="Z1133" i="8"/>
  <c r="Z1134" i="8"/>
  <c r="Z1135" i="8"/>
  <c r="Z1136" i="8"/>
  <c r="Z1137" i="8"/>
  <c r="Z1138" i="8"/>
  <c r="Z1139" i="8"/>
  <c r="Z1140" i="8"/>
  <c r="Z1141" i="8"/>
  <c r="Z1142" i="8"/>
  <c r="Z1143" i="8"/>
  <c r="Z1144" i="8"/>
  <c r="Z1145" i="8"/>
  <c r="Z1146" i="8"/>
  <c r="Z1147" i="8"/>
  <c r="Z1148" i="8"/>
  <c r="Z1149" i="8"/>
  <c r="Z1150" i="8"/>
  <c r="Z1151" i="8"/>
  <c r="Z1152" i="8"/>
  <c r="Z1153" i="8"/>
  <c r="Z1154" i="8"/>
  <c r="Z1155" i="8"/>
  <c r="Z1156" i="8"/>
  <c r="Z1157" i="8"/>
  <c r="Z1158" i="8"/>
  <c r="Z1159" i="8"/>
  <c r="Z1160" i="8"/>
  <c r="Z1161" i="8"/>
  <c r="Z1162" i="8"/>
  <c r="Z1163" i="8"/>
  <c r="Z1164" i="8"/>
  <c r="Z1165" i="8"/>
  <c r="Z1166" i="8"/>
  <c r="Z1167" i="8"/>
  <c r="Z1168" i="8"/>
  <c r="Z1169" i="8"/>
  <c r="Z1170" i="8"/>
  <c r="Z1171" i="8"/>
  <c r="Z1172" i="8"/>
  <c r="Z1173" i="8"/>
  <c r="Z1174" i="8"/>
  <c r="Z1175" i="8"/>
  <c r="Z1176" i="8"/>
  <c r="Z1177" i="8"/>
  <c r="Z1178" i="8"/>
  <c r="Z1179" i="8"/>
  <c r="Z1180" i="8"/>
  <c r="Z1181" i="8"/>
  <c r="Z1182" i="8"/>
  <c r="Z1183" i="8"/>
  <c r="Z1184" i="8"/>
  <c r="Z1185" i="8"/>
  <c r="Z1186" i="8"/>
  <c r="Z1187" i="8"/>
  <c r="Z1188" i="8"/>
  <c r="Z1189" i="8"/>
  <c r="Z1190" i="8"/>
  <c r="Z1191" i="8"/>
  <c r="Z1192" i="8"/>
  <c r="Z1193" i="8"/>
  <c r="Z1194" i="8"/>
  <c r="Z1195" i="8"/>
  <c r="Z1196" i="8"/>
  <c r="Z1197" i="8"/>
  <c r="Z1198" i="8"/>
  <c r="Z1199" i="8"/>
  <c r="Z1200" i="8"/>
  <c r="Z1201" i="8"/>
  <c r="Z1202" i="8"/>
  <c r="Z1203" i="8"/>
  <c r="Z1204" i="8"/>
  <c r="Z1205" i="8"/>
  <c r="Z2" i="8"/>
  <c r="Y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0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2" i="8"/>
  <c r="Y293" i="8"/>
  <c r="Y294" i="8"/>
  <c r="Y295" i="8"/>
  <c r="Y296" i="8"/>
  <c r="Y297" i="8"/>
  <c r="Y298" i="8"/>
  <c r="Y299" i="8"/>
  <c r="Y300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Y313" i="8"/>
  <c r="Y314" i="8"/>
  <c r="Y315" i="8"/>
  <c r="Y316" i="8"/>
  <c r="Y317" i="8"/>
  <c r="Y318" i="8"/>
  <c r="Y319" i="8"/>
  <c r="Y320" i="8"/>
  <c r="Y321" i="8"/>
  <c r="Y322" i="8"/>
  <c r="Y323" i="8"/>
  <c r="Y324" i="8"/>
  <c r="Y325" i="8"/>
  <c r="Y326" i="8"/>
  <c r="Y327" i="8"/>
  <c r="Y328" i="8"/>
  <c r="Y329" i="8"/>
  <c r="Y330" i="8"/>
  <c r="Y331" i="8"/>
  <c r="Y332" i="8"/>
  <c r="Y333" i="8"/>
  <c r="Y334" i="8"/>
  <c r="Y335" i="8"/>
  <c r="Y336" i="8"/>
  <c r="Y337" i="8"/>
  <c r="Y338" i="8"/>
  <c r="Y339" i="8"/>
  <c r="Y340" i="8"/>
  <c r="Y341" i="8"/>
  <c r="Y342" i="8"/>
  <c r="Y343" i="8"/>
  <c r="Y344" i="8"/>
  <c r="Y345" i="8"/>
  <c r="Y346" i="8"/>
  <c r="Y347" i="8"/>
  <c r="Y348" i="8"/>
  <c r="Y349" i="8"/>
  <c r="Y350" i="8"/>
  <c r="Y351" i="8"/>
  <c r="Y352" i="8"/>
  <c r="Y353" i="8"/>
  <c r="Y354" i="8"/>
  <c r="Y355" i="8"/>
  <c r="Y356" i="8"/>
  <c r="Y357" i="8"/>
  <c r="Y358" i="8"/>
  <c r="Y359" i="8"/>
  <c r="Y360" i="8"/>
  <c r="Y361" i="8"/>
  <c r="Y362" i="8"/>
  <c r="Y363" i="8"/>
  <c r="Y364" i="8"/>
  <c r="Y365" i="8"/>
  <c r="Y366" i="8"/>
  <c r="Y367" i="8"/>
  <c r="Y368" i="8"/>
  <c r="Y369" i="8"/>
  <c r="Y370" i="8"/>
  <c r="Y371" i="8"/>
  <c r="Y372" i="8"/>
  <c r="Y373" i="8"/>
  <c r="Y374" i="8"/>
  <c r="Y375" i="8"/>
  <c r="Y376" i="8"/>
  <c r="Y377" i="8"/>
  <c r="Y378" i="8"/>
  <c r="Y379" i="8"/>
  <c r="Y380" i="8"/>
  <c r="Y381" i="8"/>
  <c r="Y382" i="8"/>
  <c r="Y383" i="8"/>
  <c r="Y384" i="8"/>
  <c r="Y385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399" i="8"/>
  <c r="Y400" i="8"/>
  <c r="Y401" i="8"/>
  <c r="Y402" i="8"/>
  <c r="Y403" i="8"/>
  <c r="Y404" i="8"/>
  <c r="Y405" i="8"/>
  <c r="Y406" i="8"/>
  <c r="Y407" i="8"/>
  <c r="Y408" i="8"/>
  <c r="Y409" i="8"/>
  <c r="Y410" i="8"/>
  <c r="Y411" i="8"/>
  <c r="Y412" i="8"/>
  <c r="Y413" i="8"/>
  <c r="Y414" i="8"/>
  <c r="Y415" i="8"/>
  <c r="Y416" i="8"/>
  <c r="Y417" i="8"/>
  <c r="Y418" i="8"/>
  <c r="Y419" i="8"/>
  <c r="Y420" i="8"/>
  <c r="Y421" i="8"/>
  <c r="Y422" i="8"/>
  <c r="Y423" i="8"/>
  <c r="Y424" i="8"/>
  <c r="Y425" i="8"/>
  <c r="Y426" i="8"/>
  <c r="Y427" i="8"/>
  <c r="Y428" i="8"/>
  <c r="Y429" i="8"/>
  <c r="Y430" i="8"/>
  <c r="Y431" i="8"/>
  <c r="Y432" i="8"/>
  <c r="Y433" i="8"/>
  <c r="Y434" i="8"/>
  <c r="Y435" i="8"/>
  <c r="Y436" i="8"/>
  <c r="Y437" i="8"/>
  <c r="Y438" i="8"/>
  <c r="Y439" i="8"/>
  <c r="Y440" i="8"/>
  <c r="Y441" i="8"/>
  <c r="Y442" i="8"/>
  <c r="Y443" i="8"/>
  <c r="Y444" i="8"/>
  <c r="Y445" i="8"/>
  <c r="Y446" i="8"/>
  <c r="Y447" i="8"/>
  <c r="Y448" i="8"/>
  <c r="Y449" i="8"/>
  <c r="Y450" i="8"/>
  <c r="Y451" i="8"/>
  <c r="Y452" i="8"/>
  <c r="Y453" i="8"/>
  <c r="Y454" i="8"/>
  <c r="Y455" i="8"/>
  <c r="Y456" i="8"/>
  <c r="Y457" i="8"/>
  <c r="Y458" i="8"/>
  <c r="Y459" i="8"/>
  <c r="Y460" i="8"/>
  <c r="Y461" i="8"/>
  <c r="Y462" i="8"/>
  <c r="Y463" i="8"/>
  <c r="Y464" i="8"/>
  <c r="Y465" i="8"/>
  <c r="Y466" i="8"/>
  <c r="Y467" i="8"/>
  <c r="Y468" i="8"/>
  <c r="Y469" i="8"/>
  <c r="Y470" i="8"/>
  <c r="Y471" i="8"/>
  <c r="Y472" i="8"/>
  <c r="Y473" i="8"/>
  <c r="Y474" i="8"/>
  <c r="Y475" i="8"/>
  <c r="Y476" i="8"/>
  <c r="Y477" i="8"/>
  <c r="Y478" i="8"/>
  <c r="Y479" i="8"/>
  <c r="Y480" i="8"/>
  <c r="Y481" i="8"/>
  <c r="Y482" i="8"/>
  <c r="Y483" i="8"/>
  <c r="Y484" i="8"/>
  <c r="Y485" i="8"/>
  <c r="Y486" i="8"/>
  <c r="Y487" i="8"/>
  <c r="Y488" i="8"/>
  <c r="Y489" i="8"/>
  <c r="Y490" i="8"/>
  <c r="Y491" i="8"/>
  <c r="Y492" i="8"/>
  <c r="Y493" i="8"/>
  <c r="Y494" i="8"/>
  <c r="Y495" i="8"/>
  <c r="Y496" i="8"/>
  <c r="Y497" i="8"/>
  <c r="Y498" i="8"/>
  <c r="Y499" i="8"/>
  <c r="Y500" i="8"/>
  <c r="Y501" i="8"/>
  <c r="Y502" i="8"/>
  <c r="Y503" i="8"/>
  <c r="Y504" i="8"/>
  <c r="Y505" i="8"/>
  <c r="Y506" i="8"/>
  <c r="Y507" i="8"/>
  <c r="Y508" i="8"/>
  <c r="Y509" i="8"/>
  <c r="Y510" i="8"/>
  <c r="Y511" i="8"/>
  <c r="Y512" i="8"/>
  <c r="Y513" i="8"/>
  <c r="Y514" i="8"/>
  <c r="Y515" i="8"/>
  <c r="Y516" i="8"/>
  <c r="Y517" i="8"/>
  <c r="Y518" i="8"/>
  <c r="Y519" i="8"/>
  <c r="Y520" i="8"/>
  <c r="Y521" i="8"/>
  <c r="Y522" i="8"/>
  <c r="Y523" i="8"/>
  <c r="Y524" i="8"/>
  <c r="Y525" i="8"/>
  <c r="Y526" i="8"/>
  <c r="Y527" i="8"/>
  <c r="Y528" i="8"/>
  <c r="Y529" i="8"/>
  <c r="Y530" i="8"/>
  <c r="Y531" i="8"/>
  <c r="Y532" i="8"/>
  <c r="Y533" i="8"/>
  <c r="Y534" i="8"/>
  <c r="Y535" i="8"/>
  <c r="Y536" i="8"/>
  <c r="Y537" i="8"/>
  <c r="Y538" i="8"/>
  <c r="Y539" i="8"/>
  <c r="Y540" i="8"/>
  <c r="Y541" i="8"/>
  <c r="Y542" i="8"/>
  <c r="Y543" i="8"/>
  <c r="Y544" i="8"/>
  <c r="Y545" i="8"/>
  <c r="Y546" i="8"/>
  <c r="Y547" i="8"/>
  <c r="Y548" i="8"/>
  <c r="Y549" i="8"/>
  <c r="Y550" i="8"/>
  <c r="Y551" i="8"/>
  <c r="Y552" i="8"/>
  <c r="Y553" i="8"/>
  <c r="Y554" i="8"/>
  <c r="Y555" i="8"/>
  <c r="Y556" i="8"/>
  <c r="Y557" i="8"/>
  <c r="Y558" i="8"/>
  <c r="Y559" i="8"/>
  <c r="Y560" i="8"/>
  <c r="Y561" i="8"/>
  <c r="Y562" i="8"/>
  <c r="Y563" i="8"/>
  <c r="Y564" i="8"/>
  <c r="Y565" i="8"/>
  <c r="Y566" i="8"/>
  <c r="Y567" i="8"/>
  <c r="Y568" i="8"/>
  <c r="Y569" i="8"/>
  <c r="Y570" i="8"/>
  <c r="Y571" i="8"/>
  <c r="Y572" i="8"/>
  <c r="Y573" i="8"/>
  <c r="Y574" i="8"/>
  <c r="Y575" i="8"/>
  <c r="Y576" i="8"/>
  <c r="Y577" i="8"/>
  <c r="Y578" i="8"/>
  <c r="Y579" i="8"/>
  <c r="Y580" i="8"/>
  <c r="Y581" i="8"/>
  <c r="Y582" i="8"/>
  <c r="Y583" i="8"/>
  <c r="Y584" i="8"/>
  <c r="Y585" i="8"/>
  <c r="Y586" i="8"/>
  <c r="Y587" i="8"/>
  <c r="Y588" i="8"/>
  <c r="Y589" i="8"/>
  <c r="Y590" i="8"/>
  <c r="Y591" i="8"/>
  <c r="Y592" i="8"/>
  <c r="Y593" i="8"/>
  <c r="Y594" i="8"/>
  <c r="Y595" i="8"/>
  <c r="Y596" i="8"/>
  <c r="Y597" i="8"/>
  <c r="Y598" i="8"/>
  <c r="Y599" i="8"/>
  <c r="Y600" i="8"/>
  <c r="Y601" i="8"/>
  <c r="Y602" i="8"/>
  <c r="Y603" i="8"/>
  <c r="Y604" i="8"/>
  <c r="Y605" i="8"/>
  <c r="Y606" i="8"/>
  <c r="Y607" i="8"/>
  <c r="Y608" i="8"/>
  <c r="Y609" i="8"/>
  <c r="Y610" i="8"/>
  <c r="Y611" i="8"/>
  <c r="Y612" i="8"/>
  <c r="Y613" i="8"/>
  <c r="Y614" i="8"/>
  <c r="Y615" i="8"/>
  <c r="Y616" i="8"/>
  <c r="Y617" i="8"/>
  <c r="Y618" i="8"/>
  <c r="Y619" i="8"/>
  <c r="Y620" i="8"/>
  <c r="Y621" i="8"/>
  <c r="Y622" i="8"/>
  <c r="Y623" i="8"/>
  <c r="Y624" i="8"/>
  <c r="Y625" i="8"/>
  <c r="Y626" i="8"/>
  <c r="Y627" i="8"/>
  <c r="Y628" i="8"/>
  <c r="Y629" i="8"/>
  <c r="Y630" i="8"/>
  <c r="Y631" i="8"/>
  <c r="Y632" i="8"/>
  <c r="Y633" i="8"/>
  <c r="Y634" i="8"/>
  <c r="Y635" i="8"/>
  <c r="Y636" i="8"/>
  <c r="Y637" i="8"/>
  <c r="Y638" i="8"/>
  <c r="Y639" i="8"/>
  <c r="Y640" i="8"/>
  <c r="Y641" i="8"/>
  <c r="Y642" i="8"/>
  <c r="Y643" i="8"/>
  <c r="Y644" i="8"/>
  <c r="Y645" i="8"/>
  <c r="Y646" i="8"/>
  <c r="Y647" i="8"/>
  <c r="Y648" i="8"/>
  <c r="Y649" i="8"/>
  <c r="Y650" i="8"/>
  <c r="Y651" i="8"/>
  <c r="Y652" i="8"/>
  <c r="Y653" i="8"/>
  <c r="Y654" i="8"/>
  <c r="Y655" i="8"/>
  <c r="Y656" i="8"/>
  <c r="Y657" i="8"/>
  <c r="Y658" i="8"/>
  <c r="Y659" i="8"/>
  <c r="Y660" i="8"/>
  <c r="Y661" i="8"/>
  <c r="Y662" i="8"/>
  <c r="Y663" i="8"/>
  <c r="Y664" i="8"/>
  <c r="Y665" i="8"/>
  <c r="Y666" i="8"/>
  <c r="Y667" i="8"/>
  <c r="Y668" i="8"/>
  <c r="Y669" i="8"/>
  <c r="Y670" i="8"/>
  <c r="Y671" i="8"/>
  <c r="Y672" i="8"/>
  <c r="Y673" i="8"/>
  <c r="Y674" i="8"/>
  <c r="Y675" i="8"/>
  <c r="Y676" i="8"/>
  <c r="Y677" i="8"/>
  <c r="Y678" i="8"/>
  <c r="Y679" i="8"/>
  <c r="Y680" i="8"/>
  <c r="Y681" i="8"/>
  <c r="Y682" i="8"/>
  <c r="Y683" i="8"/>
  <c r="Y684" i="8"/>
  <c r="Y685" i="8"/>
  <c r="Y686" i="8"/>
  <c r="Y687" i="8"/>
  <c r="Y688" i="8"/>
  <c r="Y689" i="8"/>
  <c r="Y690" i="8"/>
  <c r="Y691" i="8"/>
  <c r="Y692" i="8"/>
  <c r="Y693" i="8"/>
  <c r="Y694" i="8"/>
  <c r="Y695" i="8"/>
  <c r="Y696" i="8"/>
  <c r="Y697" i="8"/>
  <c r="Y698" i="8"/>
  <c r="Y699" i="8"/>
  <c r="Y700" i="8"/>
  <c r="Y701" i="8"/>
  <c r="Y702" i="8"/>
  <c r="Y703" i="8"/>
  <c r="Y704" i="8"/>
  <c r="Y705" i="8"/>
  <c r="Y706" i="8"/>
  <c r="Y707" i="8"/>
  <c r="Y708" i="8"/>
  <c r="Y709" i="8"/>
  <c r="Y710" i="8"/>
  <c r="Y711" i="8"/>
  <c r="Y712" i="8"/>
  <c r="Y713" i="8"/>
  <c r="Y714" i="8"/>
  <c r="Y715" i="8"/>
  <c r="Y716" i="8"/>
  <c r="Y717" i="8"/>
  <c r="Y718" i="8"/>
  <c r="Y719" i="8"/>
  <c r="Y720" i="8"/>
  <c r="Y721" i="8"/>
  <c r="Y722" i="8"/>
  <c r="Y723" i="8"/>
  <c r="Y724" i="8"/>
  <c r="Y725" i="8"/>
  <c r="Y726" i="8"/>
  <c r="Y727" i="8"/>
  <c r="Y728" i="8"/>
  <c r="Y729" i="8"/>
  <c r="Y730" i="8"/>
  <c r="Y731" i="8"/>
  <c r="Y732" i="8"/>
  <c r="Y733" i="8"/>
  <c r="Y734" i="8"/>
  <c r="Y735" i="8"/>
  <c r="Y736" i="8"/>
  <c r="Y737" i="8"/>
  <c r="Y738" i="8"/>
  <c r="Y739" i="8"/>
  <c r="Y740" i="8"/>
  <c r="Y741" i="8"/>
  <c r="Y742" i="8"/>
  <c r="Y743" i="8"/>
  <c r="Y744" i="8"/>
  <c r="Y745" i="8"/>
  <c r="Y746" i="8"/>
  <c r="Y747" i="8"/>
  <c r="Y748" i="8"/>
  <c r="Y749" i="8"/>
  <c r="Y750" i="8"/>
  <c r="Y751" i="8"/>
  <c r="Y752" i="8"/>
  <c r="Y753" i="8"/>
  <c r="Y754" i="8"/>
  <c r="Y755" i="8"/>
  <c r="Y756" i="8"/>
  <c r="Y757" i="8"/>
  <c r="Y758" i="8"/>
  <c r="Y759" i="8"/>
  <c r="Y760" i="8"/>
  <c r="Y761" i="8"/>
  <c r="Y762" i="8"/>
  <c r="Y763" i="8"/>
  <c r="Y764" i="8"/>
  <c r="Y765" i="8"/>
  <c r="Y766" i="8"/>
  <c r="Y767" i="8"/>
  <c r="Y768" i="8"/>
  <c r="Y769" i="8"/>
  <c r="Y770" i="8"/>
  <c r="Y771" i="8"/>
  <c r="Y772" i="8"/>
  <c r="Y773" i="8"/>
  <c r="Y774" i="8"/>
  <c r="Y775" i="8"/>
  <c r="Y776" i="8"/>
  <c r="Y777" i="8"/>
  <c r="Y778" i="8"/>
  <c r="Y779" i="8"/>
  <c r="Y780" i="8"/>
  <c r="Y781" i="8"/>
  <c r="Y782" i="8"/>
  <c r="Y783" i="8"/>
  <c r="Y784" i="8"/>
  <c r="Y785" i="8"/>
  <c r="Y786" i="8"/>
  <c r="Y787" i="8"/>
  <c r="Y788" i="8"/>
  <c r="Y789" i="8"/>
  <c r="Y790" i="8"/>
  <c r="Y791" i="8"/>
  <c r="Y792" i="8"/>
  <c r="Y793" i="8"/>
  <c r="Y794" i="8"/>
  <c r="Y795" i="8"/>
  <c r="Y796" i="8"/>
  <c r="Y797" i="8"/>
  <c r="Y798" i="8"/>
  <c r="Y799" i="8"/>
  <c r="Y800" i="8"/>
  <c r="Y801" i="8"/>
  <c r="Y802" i="8"/>
  <c r="Y803" i="8"/>
  <c r="Y804" i="8"/>
  <c r="Y805" i="8"/>
  <c r="Y806" i="8"/>
  <c r="Y807" i="8"/>
  <c r="Y808" i="8"/>
  <c r="Y809" i="8"/>
  <c r="Y810" i="8"/>
  <c r="Y811" i="8"/>
  <c r="Y812" i="8"/>
  <c r="Y813" i="8"/>
  <c r="Y814" i="8"/>
  <c r="Y815" i="8"/>
  <c r="Y816" i="8"/>
  <c r="Y817" i="8"/>
  <c r="Y818" i="8"/>
  <c r="Y819" i="8"/>
  <c r="Y820" i="8"/>
  <c r="Y821" i="8"/>
  <c r="Y822" i="8"/>
  <c r="Y823" i="8"/>
  <c r="Y824" i="8"/>
  <c r="Y825" i="8"/>
  <c r="Y826" i="8"/>
  <c r="Y827" i="8"/>
  <c r="Y828" i="8"/>
  <c r="Y829" i="8"/>
  <c r="Y830" i="8"/>
  <c r="Y831" i="8"/>
  <c r="Y832" i="8"/>
  <c r="Y833" i="8"/>
  <c r="Y834" i="8"/>
  <c r="Y835" i="8"/>
  <c r="Y836" i="8"/>
  <c r="Y837" i="8"/>
  <c r="Y838" i="8"/>
  <c r="Y839" i="8"/>
  <c r="Y840" i="8"/>
  <c r="Y841" i="8"/>
  <c r="Y842" i="8"/>
  <c r="Y843" i="8"/>
  <c r="Y844" i="8"/>
  <c r="Y845" i="8"/>
  <c r="Y846" i="8"/>
  <c r="Y847" i="8"/>
  <c r="Y848" i="8"/>
  <c r="Y849" i="8"/>
  <c r="Y850" i="8"/>
  <c r="Y851" i="8"/>
  <c r="Y852" i="8"/>
  <c r="Y853" i="8"/>
  <c r="Y854" i="8"/>
  <c r="Y855" i="8"/>
  <c r="Y856" i="8"/>
  <c r="Y857" i="8"/>
  <c r="Y858" i="8"/>
  <c r="Y859" i="8"/>
  <c r="Y860" i="8"/>
  <c r="Y861" i="8"/>
  <c r="Y862" i="8"/>
  <c r="Y863" i="8"/>
  <c r="Y864" i="8"/>
  <c r="Y865" i="8"/>
  <c r="Y866" i="8"/>
  <c r="Y867" i="8"/>
  <c r="Y868" i="8"/>
  <c r="Y869" i="8"/>
  <c r="Y870" i="8"/>
  <c r="Y871" i="8"/>
  <c r="Y872" i="8"/>
  <c r="Y873" i="8"/>
  <c r="Y874" i="8"/>
  <c r="Y875" i="8"/>
  <c r="Y876" i="8"/>
  <c r="Y877" i="8"/>
  <c r="Y878" i="8"/>
  <c r="Y879" i="8"/>
  <c r="Y880" i="8"/>
  <c r="Y881" i="8"/>
  <c r="Y882" i="8"/>
  <c r="Y883" i="8"/>
  <c r="Y884" i="8"/>
  <c r="Y885" i="8"/>
  <c r="Y886" i="8"/>
  <c r="Y887" i="8"/>
  <c r="Y888" i="8"/>
  <c r="Y889" i="8"/>
  <c r="Y890" i="8"/>
  <c r="Y891" i="8"/>
  <c r="Y892" i="8"/>
  <c r="Y893" i="8"/>
  <c r="Y894" i="8"/>
  <c r="Y895" i="8"/>
  <c r="Y896" i="8"/>
  <c r="Y897" i="8"/>
  <c r="Y898" i="8"/>
  <c r="Y899" i="8"/>
  <c r="Y900" i="8"/>
  <c r="Y901" i="8"/>
  <c r="Y902" i="8"/>
  <c r="Y903" i="8"/>
  <c r="Y904" i="8"/>
  <c r="Y905" i="8"/>
  <c r="Y906" i="8"/>
  <c r="Y907" i="8"/>
  <c r="Y908" i="8"/>
  <c r="Y909" i="8"/>
  <c r="Y910" i="8"/>
  <c r="Y911" i="8"/>
  <c r="Y912" i="8"/>
  <c r="Y913" i="8"/>
  <c r="Y914" i="8"/>
  <c r="Y915" i="8"/>
  <c r="Y916" i="8"/>
  <c r="Y917" i="8"/>
  <c r="Y918" i="8"/>
  <c r="Y919" i="8"/>
  <c r="Y920" i="8"/>
  <c r="Y921" i="8"/>
  <c r="Y922" i="8"/>
  <c r="Y923" i="8"/>
  <c r="Y924" i="8"/>
  <c r="Y925" i="8"/>
  <c r="Y926" i="8"/>
  <c r="Y927" i="8"/>
  <c r="Y928" i="8"/>
  <c r="Y929" i="8"/>
  <c r="Y930" i="8"/>
  <c r="Y931" i="8"/>
  <c r="Y932" i="8"/>
  <c r="Y933" i="8"/>
  <c r="Y934" i="8"/>
  <c r="Y935" i="8"/>
  <c r="Y936" i="8"/>
  <c r="Y937" i="8"/>
  <c r="Y938" i="8"/>
  <c r="Y939" i="8"/>
  <c r="Y940" i="8"/>
  <c r="Y941" i="8"/>
  <c r="Y942" i="8"/>
  <c r="Y943" i="8"/>
  <c r="Y944" i="8"/>
  <c r="Y945" i="8"/>
  <c r="Y946" i="8"/>
  <c r="Y947" i="8"/>
  <c r="Y948" i="8"/>
  <c r="Y949" i="8"/>
  <c r="Y950" i="8"/>
  <c r="Y951" i="8"/>
  <c r="Y952" i="8"/>
  <c r="Y953" i="8"/>
  <c r="Y954" i="8"/>
  <c r="Y955" i="8"/>
  <c r="Y956" i="8"/>
  <c r="Y957" i="8"/>
  <c r="Y958" i="8"/>
  <c r="Y959" i="8"/>
  <c r="Y960" i="8"/>
  <c r="Y961" i="8"/>
  <c r="Y962" i="8"/>
  <c r="Y963" i="8"/>
  <c r="Y964" i="8"/>
  <c r="Y965" i="8"/>
  <c r="Y966" i="8"/>
  <c r="Y967" i="8"/>
  <c r="Y968" i="8"/>
  <c r="Y969" i="8"/>
  <c r="Y970" i="8"/>
  <c r="Y971" i="8"/>
  <c r="Y972" i="8"/>
  <c r="Y973" i="8"/>
  <c r="Y974" i="8"/>
  <c r="Y975" i="8"/>
  <c r="Y976" i="8"/>
  <c r="Y977" i="8"/>
  <c r="Y978" i="8"/>
  <c r="Y979" i="8"/>
  <c r="Y980" i="8"/>
  <c r="Y981" i="8"/>
  <c r="Y982" i="8"/>
  <c r="Y983" i="8"/>
  <c r="Y984" i="8"/>
  <c r="Y985" i="8"/>
  <c r="Y986" i="8"/>
  <c r="Y987" i="8"/>
  <c r="Y988" i="8"/>
  <c r="Y989" i="8"/>
  <c r="Y990" i="8"/>
  <c r="Y991" i="8"/>
  <c r="Y992" i="8"/>
  <c r="Y993" i="8"/>
  <c r="Y994" i="8"/>
  <c r="Y995" i="8"/>
  <c r="Y996" i="8"/>
  <c r="Y997" i="8"/>
  <c r="Y998" i="8"/>
  <c r="Y999" i="8"/>
  <c r="Y1000" i="8"/>
  <c r="Y1001" i="8"/>
  <c r="Y1002" i="8"/>
  <c r="Y1003" i="8"/>
  <c r="Y1004" i="8"/>
  <c r="Y1005" i="8"/>
  <c r="Y1006" i="8"/>
  <c r="Y1007" i="8"/>
  <c r="Y1008" i="8"/>
  <c r="Y1009" i="8"/>
  <c r="Y1010" i="8"/>
  <c r="Y1011" i="8"/>
  <c r="Y1012" i="8"/>
  <c r="Y1013" i="8"/>
  <c r="Y1014" i="8"/>
  <c r="Y1015" i="8"/>
  <c r="Y1016" i="8"/>
  <c r="Y1017" i="8"/>
  <c r="Y1018" i="8"/>
  <c r="Y1019" i="8"/>
  <c r="Y1020" i="8"/>
  <c r="Y1021" i="8"/>
  <c r="Y1022" i="8"/>
  <c r="Y1023" i="8"/>
  <c r="Y1024" i="8"/>
  <c r="Y1025" i="8"/>
  <c r="Y1026" i="8"/>
  <c r="Y1027" i="8"/>
  <c r="Y1028" i="8"/>
  <c r="Y1029" i="8"/>
  <c r="Y1030" i="8"/>
  <c r="Y1031" i="8"/>
  <c r="Y1032" i="8"/>
  <c r="Y1033" i="8"/>
  <c r="Y1034" i="8"/>
  <c r="Y1035" i="8"/>
  <c r="Y1036" i="8"/>
  <c r="Y1037" i="8"/>
  <c r="Y1038" i="8"/>
  <c r="Y1039" i="8"/>
  <c r="Y1040" i="8"/>
  <c r="Y1041" i="8"/>
  <c r="Y1042" i="8"/>
  <c r="Y1043" i="8"/>
  <c r="Y1044" i="8"/>
  <c r="Y1045" i="8"/>
  <c r="Y1046" i="8"/>
  <c r="Y1047" i="8"/>
  <c r="Y1048" i="8"/>
  <c r="Y1049" i="8"/>
  <c r="Y1050" i="8"/>
  <c r="Y1051" i="8"/>
  <c r="Y1052" i="8"/>
  <c r="Y1053" i="8"/>
  <c r="Y1054" i="8"/>
  <c r="Y1055" i="8"/>
  <c r="Y1056" i="8"/>
  <c r="Y1057" i="8"/>
  <c r="Y1058" i="8"/>
  <c r="Y1059" i="8"/>
  <c r="Y1060" i="8"/>
  <c r="Y1061" i="8"/>
  <c r="Y1062" i="8"/>
  <c r="Y1063" i="8"/>
  <c r="Y1064" i="8"/>
  <c r="Y1065" i="8"/>
  <c r="Y1066" i="8"/>
  <c r="Y1067" i="8"/>
  <c r="Y1068" i="8"/>
  <c r="Y1069" i="8"/>
  <c r="Y1070" i="8"/>
  <c r="Y1071" i="8"/>
  <c r="Y1072" i="8"/>
  <c r="Y1073" i="8"/>
  <c r="Y1074" i="8"/>
  <c r="Y1075" i="8"/>
  <c r="Y1076" i="8"/>
  <c r="Y1077" i="8"/>
  <c r="Y1078" i="8"/>
  <c r="Y1079" i="8"/>
  <c r="Y1080" i="8"/>
  <c r="Y1081" i="8"/>
  <c r="Y1082" i="8"/>
  <c r="Y1083" i="8"/>
  <c r="Y1084" i="8"/>
  <c r="Y1085" i="8"/>
  <c r="Y1086" i="8"/>
  <c r="Y1087" i="8"/>
  <c r="Y1088" i="8"/>
  <c r="Y1089" i="8"/>
  <c r="Y1090" i="8"/>
  <c r="Y1091" i="8"/>
  <c r="Y1092" i="8"/>
  <c r="Y1093" i="8"/>
  <c r="Y1094" i="8"/>
  <c r="Y1095" i="8"/>
  <c r="Y1096" i="8"/>
  <c r="Y1097" i="8"/>
  <c r="Y1098" i="8"/>
  <c r="Y1099" i="8"/>
  <c r="Y1100" i="8"/>
  <c r="Y1101" i="8"/>
  <c r="Y1102" i="8"/>
  <c r="Y1103" i="8"/>
  <c r="Y1104" i="8"/>
  <c r="Y1105" i="8"/>
  <c r="Y1106" i="8"/>
  <c r="Y1107" i="8"/>
  <c r="Y1108" i="8"/>
  <c r="Y1109" i="8"/>
  <c r="Y1110" i="8"/>
  <c r="Y1111" i="8"/>
  <c r="Y1112" i="8"/>
  <c r="Y1113" i="8"/>
  <c r="Y1114" i="8"/>
  <c r="Y1115" i="8"/>
  <c r="Y1116" i="8"/>
  <c r="Y1117" i="8"/>
  <c r="Y1118" i="8"/>
  <c r="Y1119" i="8"/>
  <c r="Y1120" i="8"/>
  <c r="Y1121" i="8"/>
  <c r="Y1122" i="8"/>
  <c r="Y1123" i="8"/>
  <c r="Y1124" i="8"/>
  <c r="Y1125" i="8"/>
  <c r="Y1126" i="8"/>
  <c r="Y1127" i="8"/>
  <c r="Y1128" i="8"/>
  <c r="Y1129" i="8"/>
  <c r="Y1130" i="8"/>
  <c r="Y1131" i="8"/>
  <c r="Y1132" i="8"/>
  <c r="Y1133" i="8"/>
  <c r="Y1134" i="8"/>
  <c r="Y1135" i="8"/>
  <c r="Y1136" i="8"/>
  <c r="Y1137" i="8"/>
  <c r="Y1138" i="8"/>
  <c r="Y1139" i="8"/>
  <c r="Y1140" i="8"/>
  <c r="Y1141" i="8"/>
  <c r="Y1142" i="8"/>
  <c r="Y1143" i="8"/>
  <c r="Y1144" i="8"/>
  <c r="Y1145" i="8"/>
  <c r="Y1146" i="8"/>
  <c r="Y1147" i="8"/>
  <c r="Y1148" i="8"/>
  <c r="Y1149" i="8"/>
  <c r="Y1150" i="8"/>
  <c r="Y1151" i="8"/>
  <c r="Y1152" i="8"/>
  <c r="Y1153" i="8"/>
  <c r="Y1154" i="8"/>
  <c r="Y1155" i="8"/>
  <c r="Y1156" i="8"/>
  <c r="Y1157" i="8"/>
  <c r="Y1158" i="8"/>
  <c r="Y1159" i="8"/>
  <c r="Y1160" i="8"/>
  <c r="Y1161" i="8"/>
  <c r="Y1162" i="8"/>
  <c r="Y1163" i="8"/>
  <c r="Y1164" i="8"/>
  <c r="Y1165" i="8"/>
  <c r="Y1166" i="8"/>
  <c r="Y1167" i="8"/>
  <c r="Y1168" i="8"/>
  <c r="Y1169" i="8"/>
  <c r="Y1170" i="8"/>
  <c r="Y1171" i="8"/>
  <c r="Y1172" i="8"/>
  <c r="Y1173" i="8"/>
  <c r="Y1174" i="8"/>
  <c r="Y1175" i="8"/>
  <c r="Y1176" i="8"/>
  <c r="Y1177" i="8"/>
  <c r="Y1178" i="8"/>
  <c r="Y1179" i="8"/>
  <c r="Y1180" i="8"/>
  <c r="Y1181" i="8"/>
  <c r="Y1182" i="8"/>
  <c r="Y1183" i="8"/>
  <c r="Y1184" i="8"/>
  <c r="Y1185" i="8"/>
  <c r="Y1186" i="8"/>
  <c r="Y1187" i="8"/>
  <c r="Y1188" i="8"/>
  <c r="Y1189" i="8"/>
  <c r="Y1190" i="8"/>
  <c r="Y1191" i="8"/>
  <c r="Y1192" i="8"/>
  <c r="Y1193" i="8"/>
  <c r="Y1194" i="8"/>
  <c r="Y1195" i="8"/>
  <c r="Y1196" i="8"/>
  <c r="Y1197" i="8"/>
  <c r="Y1198" i="8"/>
  <c r="Y1199" i="8"/>
  <c r="Y1200" i="8"/>
  <c r="Y1201" i="8"/>
  <c r="Y1202" i="8"/>
  <c r="Y1203" i="8"/>
  <c r="Y1204" i="8"/>
  <c r="Y1205" i="8"/>
  <c r="Y2" i="8"/>
  <c r="AF1205" i="10" l="1"/>
  <c r="AG1205" i="10"/>
  <c r="AH1205" i="10"/>
  <c r="AI1205" i="10"/>
</calcChain>
</file>

<file path=xl/sharedStrings.xml><?xml version="1.0" encoding="utf-8"?>
<sst xmlns="http://schemas.openxmlformats.org/spreadsheetml/2006/main" count="15411" uniqueCount="3277">
  <si>
    <t>كد پرسنلي</t>
  </si>
  <si>
    <t>كد تفصيلي</t>
  </si>
  <si>
    <t>نام</t>
  </si>
  <si>
    <t>نام خانوادگي</t>
  </si>
  <si>
    <t>ردیف</t>
  </si>
  <si>
    <t>جمع مزایای غیر نقدی</t>
  </si>
  <si>
    <t>ناخالص عیدی</t>
  </si>
  <si>
    <t>مالیات عیدی</t>
  </si>
  <si>
    <t>مالیات غیر نقدی</t>
  </si>
  <si>
    <t>جمع حقوق و مزایا کل سال</t>
  </si>
  <si>
    <t>مالیات پرداختی کل سال</t>
  </si>
  <si>
    <t>معافیت مالیات حقوق</t>
  </si>
  <si>
    <t>معافیت مالیات عیدی</t>
  </si>
  <si>
    <t>معافیت مالیات بن کارت</t>
  </si>
  <si>
    <t>مشمول مالیات حقوق</t>
  </si>
  <si>
    <t>مشمول مالیات عیدی</t>
  </si>
  <si>
    <t>مشمول مالیات بن کارت</t>
  </si>
  <si>
    <t>مشمول مالیات</t>
  </si>
  <si>
    <t>مشمول مالیات بزرگتر از صفر</t>
  </si>
  <si>
    <t>مالیات 10 درصدی</t>
  </si>
  <si>
    <t>مالیات 15 درصدی</t>
  </si>
  <si>
    <t>مالیات 25 درصدی</t>
  </si>
  <si>
    <t>مالیات قابل عودت</t>
  </si>
  <si>
    <t>مبلغ درآمد مستمر سال تا بحال اسفند 98</t>
  </si>
  <si>
    <t>مالیات پرداختی حقوق 12 ماه سال 98 بدون معوقات سالهای قبل</t>
  </si>
  <si>
    <t>مالیات 20 درصدی</t>
  </si>
  <si>
    <t>کارکرد موثر(مالیات)</t>
  </si>
  <si>
    <t>00002</t>
  </si>
  <si>
    <t>000011</t>
  </si>
  <si>
    <t>سجاد</t>
  </si>
  <si>
    <t>اسمعيل پور</t>
  </si>
  <si>
    <t>00003</t>
  </si>
  <si>
    <t>000012</t>
  </si>
  <si>
    <t>مسلم</t>
  </si>
  <si>
    <t>اسمعيلي</t>
  </si>
  <si>
    <t>00005</t>
  </si>
  <si>
    <t>000015</t>
  </si>
  <si>
    <t>هدايت</t>
  </si>
  <si>
    <t>ايازي</t>
  </si>
  <si>
    <t>00006</t>
  </si>
  <si>
    <t>000016</t>
  </si>
  <si>
    <t>رمضان</t>
  </si>
  <si>
    <t>بادروحيان</t>
  </si>
  <si>
    <t>00007</t>
  </si>
  <si>
    <t>000017</t>
  </si>
  <si>
    <t>قاسم</t>
  </si>
  <si>
    <t>بادسار</t>
  </si>
  <si>
    <t>00008</t>
  </si>
  <si>
    <t>000018</t>
  </si>
  <si>
    <t>ابراهيم</t>
  </si>
  <si>
    <t>00009</t>
  </si>
  <si>
    <t>000019</t>
  </si>
  <si>
    <t>يحيي</t>
  </si>
  <si>
    <t>بحراني فرد</t>
  </si>
  <si>
    <t>00010</t>
  </si>
  <si>
    <t>000020</t>
  </si>
  <si>
    <t>اله كرم</t>
  </si>
  <si>
    <t>بدره</t>
  </si>
  <si>
    <t>00012</t>
  </si>
  <si>
    <t>000022</t>
  </si>
  <si>
    <t>سيدمسلم</t>
  </si>
  <si>
    <t>توسلي</t>
  </si>
  <si>
    <t>00013</t>
  </si>
  <si>
    <t>000023</t>
  </si>
  <si>
    <t>مصطفي</t>
  </si>
  <si>
    <t>جمالي صفت</t>
  </si>
  <si>
    <t>00014</t>
  </si>
  <si>
    <t>000024</t>
  </si>
  <si>
    <t>محمدحسن</t>
  </si>
  <si>
    <t>جمالي</t>
  </si>
  <si>
    <t>00015</t>
  </si>
  <si>
    <t>000025</t>
  </si>
  <si>
    <t>رضا</t>
  </si>
  <si>
    <t>خاتومه</t>
  </si>
  <si>
    <t>00016</t>
  </si>
  <si>
    <t>000026</t>
  </si>
  <si>
    <t>مسعود</t>
  </si>
  <si>
    <t>خضري</t>
  </si>
  <si>
    <t>00017</t>
  </si>
  <si>
    <t>000027</t>
  </si>
  <si>
    <t>محمد</t>
  </si>
  <si>
    <t>خليفه</t>
  </si>
  <si>
    <t>00018</t>
  </si>
  <si>
    <t>000028</t>
  </si>
  <si>
    <t>محمدرضا</t>
  </si>
  <si>
    <t>دره شولي</t>
  </si>
  <si>
    <t>00019</t>
  </si>
  <si>
    <t>000029</t>
  </si>
  <si>
    <t>دهقاني</t>
  </si>
  <si>
    <t>00021</t>
  </si>
  <si>
    <t>000031</t>
  </si>
  <si>
    <t>حسين</t>
  </si>
  <si>
    <t>رستمي</t>
  </si>
  <si>
    <t>00023</t>
  </si>
  <si>
    <t>000033</t>
  </si>
  <si>
    <t>يعقوب</t>
  </si>
  <si>
    <t>رضائي</t>
  </si>
  <si>
    <t>00024</t>
  </si>
  <si>
    <t>000034</t>
  </si>
  <si>
    <t>عبدالعلي</t>
  </si>
  <si>
    <t>روشن كار</t>
  </si>
  <si>
    <t>00025</t>
  </si>
  <si>
    <t>000035</t>
  </si>
  <si>
    <t>مهدي</t>
  </si>
  <si>
    <t>زارعي</t>
  </si>
  <si>
    <t>00026</t>
  </si>
  <si>
    <t>000036</t>
  </si>
  <si>
    <t>موسي</t>
  </si>
  <si>
    <t>زنده بودي</t>
  </si>
  <si>
    <t>00028</t>
  </si>
  <si>
    <t>000038</t>
  </si>
  <si>
    <t>داريوش</t>
  </si>
  <si>
    <t>سرملي</t>
  </si>
  <si>
    <t>00029</t>
  </si>
  <si>
    <t>000039</t>
  </si>
  <si>
    <t>فواد</t>
  </si>
  <si>
    <t>سليماني</t>
  </si>
  <si>
    <t>00030</t>
  </si>
  <si>
    <t>000040</t>
  </si>
  <si>
    <t>محسن</t>
  </si>
  <si>
    <t>شهرياري</t>
  </si>
  <si>
    <t>00031</t>
  </si>
  <si>
    <t>000041</t>
  </si>
  <si>
    <t>عباس</t>
  </si>
  <si>
    <t>شيخياني</t>
  </si>
  <si>
    <t>00032</t>
  </si>
  <si>
    <t>000042</t>
  </si>
  <si>
    <t>صادق</t>
  </si>
  <si>
    <t>عاشوري</t>
  </si>
  <si>
    <t>00034</t>
  </si>
  <si>
    <t>000044</t>
  </si>
  <si>
    <t>عباسي</t>
  </si>
  <si>
    <t>00036</t>
  </si>
  <si>
    <t>000046</t>
  </si>
  <si>
    <t>عبدالحسين</t>
  </si>
  <si>
    <t>عيسوند</t>
  </si>
  <si>
    <t>00037</t>
  </si>
  <si>
    <t>000047</t>
  </si>
  <si>
    <t>عبدالكريم</t>
  </si>
  <si>
    <t>غلامي فرد</t>
  </si>
  <si>
    <t>00038</t>
  </si>
  <si>
    <t>000048</t>
  </si>
  <si>
    <t>فاضل</t>
  </si>
  <si>
    <t>00039</t>
  </si>
  <si>
    <t>000049</t>
  </si>
  <si>
    <t>عبداله</t>
  </si>
  <si>
    <t>فولادي هليله</t>
  </si>
  <si>
    <t>00040</t>
  </si>
  <si>
    <t>000050</t>
  </si>
  <si>
    <t>زاكر</t>
  </si>
  <si>
    <t>قائدي</t>
  </si>
  <si>
    <t>00041</t>
  </si>
  <si>
    <t>000051</t>
  </si>
  <si>
    <t>عبدالخضر</t>
  </si>
  <si>
    <t>قاسمي</t>
  </si>
  <si>
    <t>00042</t>
  </si>
  <si>
    <t>000052</t>
  </si>
  <si>
    <t>احسان</t>
  </si>
  <si>
    <t>قدرتي</t>
  </si>
  <si>
    <t>00043</t>
  </si>
  <si>
    <t>000053</t>
  </si>
  <si>
    <t>كريميان</t>
  </si>
  <si>
    <t>00044</t>
  </si>
  <si>
    <t>000054</t>
  </si>
  <si>
    <t>00045</t>
  </si>
  <si>
    <t>000055</t>
  </si>
  <si>
    <t>گنخكي</t>
  </si>
  <si>
    <t>00046</t>
  </si>
  <si>
    <t>000056</t>
  </si>
  <si>
    <t>حامد</t>
  </si>
  <si>
    <t>گندمكار</t>
  </si>
  <si>
    <t>00048</t>
  </si>
  <si>
    <t>000058</t>
  </si>
  <si>
    <t>سعيد</t>
  </si>
  <si>
    <t>محمدپور</t>
  </si>
  <si>
    <t>00049</t>
  </si>
  <si>
    <t>000059</t>
  </si>
  <si>
    <t>محمود</t>
  </si>
  <si>
    <t>مسعودي اصل</t>
  </si>
  <si>
    <t>00050</t>
  </si>
  <si>
    <t>000060</t>
  </si>
  <si>
    <t>معرفاوي پور</t>
  </si>
  <si>
    <t>00051</t>
  </si>
  <si>
    <t>000062</t>
  </si>
  <si>
    <t>ميركي</t>
  </si>
  <si>
    <t>00055</t>
  </si>
  <si>
    <t>000066</t>
  </si>
  <si>
    <t>نيسني</t>
  </si>
  <si>
    <t>00056</t>
  </si>
  <si>
    <t>000067</t>
  </si>
  <si>
    <t>حسن</t>
  </si>
  <si>
    <t>عبدشاه</t>
  </si>
  <si>
    <t>00057</t>
  </si>
  <si>
    <t>000068</t>
  </si>
  <si>
    <t>بهنام</t>
  </si>
  <si>
    <t>خواره</t>
  </si>
  <si>
    <t>00063</t>
  </si>
  <si>
    <t>000076</t>
  </si>
  <si>
    <t>سالم</t>
  </si>
  <si>
    <t>تنگسيري</t>
  </si>
  <si>
    <t>00068</t>
  </si>
  <si>
    <t>000089</t>
  </si>
  <si>
    <t>منجمي</t>
  </si>
  <si>
    <t>00069</t>
  </si>
  <si>
    <t>000169</t>
  </si>
  <si>
    <t>عبدالرضا</t>
  </si>
  <si>
    <t>برخ</t>
  </si>
  <si>
    <t>00081</t>
  </si>
  <si>
    <t>000175</t>
  </si>
  <si>
    <t>باقري</t>
  </si>
  <si>
    <t>00082</t>
  </si>
  <si>
    <t>000176</t>
  </si>
  <si>
    <t>ماه بگم</t>
  </si>
  <si>
    <t>بخشي</t>
  </si>
  <si>
    <t>00091</t>
  </si>
  <si>
    <t>000139</t>
  </si>
  <si>
    <t>زهرا</t>
  </si>
  <si>
    <t>جوكار</t>
  </si>
  <si>
    <t>00094</t>
  </si>
  <si>
    <t>000185</t>
  </si>
  <si>
    <t>امير</t>
  </si>
  <si>
    <t>حسين نيا</t>
  </si>
  <si>
    <t>00095</t>
  </si>
  <si>
    <t>000186</t>
  </si>
  <si>
    <t>سيداشكان</t>
  </si>
  <si>
    <t>حسيني ليراوي</t>
  </si>
  <si>
    <t>00096</t>
  </si>
  <si>
    <t>000114</t>
  </si>
  <si>
    <t>حيدري</t>
  </si>
  <si>
    <t>00097</t>
  </si>
  <si>
    <t>000140</t>
  </si>
  <si>
    <t>خادميان</t>
  </si>
  <si>
    <t>00098</t>
  </si>
  <si>
    <t>000187</t>
  </si>
  <si>
    <t>اسماعيل</t>
  </si>
  <si>
    <t>خجسته</t>
  </si>
  <si>
    <t>00102</t>
  </si>
  <si>
    <t>000160</t>
  </si>
  <si>
    <t>فيروزه</t>
  </si>
  <si>
    <t>خليفه نژاد برازجاني</t>
  </si>
  <si>
    <t>00105</t>
  </si>
  <si>
    <t>000141</t>
  </si>
  <si>
    <t>فاطمه</t>
  </si>
  <si>
    <t>درفشان</t>
  </si>
  <si>
    <t>00106</t>
  </si>
  <si>
    <t>000142</t>
  </si>
  <si>
    <t>راحيل</t>
  </si>
  <si>
    <t>درويشي</t>
  </si>
  <si>
    <t>00113</t>
  </si>
  <si>
    <t>000193</t>
  </si>
  <si>
    <t>شهرام</t>
  </si>
  <si>
    <t>00115</t>
  </si>
  <si>
    <t>000194</t>
  </si>
  <si>
    <t>00116</t>
  </si>
  <si>
    <t>000195</t>
  </si>
  <si>
    <t>زمان پور</t>
  </si>
  <si>
    <t>00119</t>
  </si>
  <si>
    <t>000197</t>
  </si>
  <si>
    <t>معصومه</t>
  </si>
  <si>
    <t>زماني</t>
  </si>
  <si>
    <t>00120</t>
  </si>
  <si>
    <t>000144</t>
  </si>
  <si>
    <t>عفيفه</t>
  </si>
  <si>
    <t>زيارتي</t>
  </si>
  <si>
    <t>00121</t>
  </si>
  <si>
    <t>000198</t>
  </si>
  <si>
    <t>سبحاني</t>
  </si>
  <si>
    <t>00123</t>
  </si>
  <si>
    <t>000200</t>
  </si>
  <si>
    <t>ثابت</t>
  </si>
  <si>
    <t>00128</t>
  </si>
  <si>
    <t>000203</t>
  </si>
  <si>
    <t>عباس زاده ريشهري</t>
  </si>
  <si>
    <t>00131</t>
  </si>
  <si>
    <t>000206</t>
  </si>
  <si>
    <t>علي</t>
  </si>
  <si>
    <t>شعبانيان</t>
  </si>
  <si>
    <t>00133</t>
  </si>
  <si>
    <t>000208</t>
  </si>
  <si>
    <t>شمسي پور</t>
  </si>
  <si>
    <t>00135</t>
  </si>
  <si>
    <t>000209</t>
  </si>
  <si>
    <t>شهنيائي</t>
  </si>
  <si>
    <t>00137</t>
  </si>
  <si>
    <t>000211</t>
  </si>
  <si>
    <t>عليمراد</t>
  </si>
  <si>
    <t>00140</t>
  </si>
  <si>
    <t>000214</t>
  </si>
  <si>
    <t>احمدنيا</t>
  </si>
  <si>
    <t>00143</t>
  </si>
  <si>
    <t>000122</t>
  </si>
  <si>
    <t>ميثم</t>
  </si>
  <si>
    <t>ضيغمي</t>
  </si>
  <si>
    <t>00149</t>
  </si>
  <si>
    <t>000221</t>
  </si>
  <si>
    <t>عرب زاده</t>
  </si>
  <si>
    <t>00150</t>
  </si>
  <si>
    <t>000222</t>
  </si>
  <si>
    <t>سيدمهدي</t>
  </si>
  <si>
    <t>عسكري</t>
  </si>
  <si>
    <t>00164</t>
  </si>
  <si>
    <t>000150</t>
  </si>
  <si>
    <t>ابوذر</t>
  </si>
  <si>
    <t>كرمي</t>
  </si>
  <si>
    <t>00165</t>
  </si>
  <si>
    <t>000228</t>
  </si>
  <si>
    <t>ارسلان</t>
  </si>
  <si>
    <t>كلانتري</t>
  </si>
  <si>
    <t>00174</t>
  </si>
  <si>
    <t>000234</t>
  </si>
  <si>
    <t>محمدجواد</t>
  </si>
  <si>
    <t>مرادي</t>
  </si>
  <si>
    <t>00175</t>
  </si>
  <si>
    <t>000235</t>
  </si>
  <si>
    <t>امين</t>
  </si>
  <si>
    <t>سالمي</t>
  </si>
  <si>
    <t>00177</t>
  </si>
  <si>
    <t>000236</t>
  </si>
  <si>
    <t>ولي</t>
  </si>
  <si>
    <t>مشكل گشا فرد</t>
  </si>
  <si>
    <t>00183</t>
  </si>
  <si>
    <t>000241</t>
  </si>
  <si>
    <t>مجتبي</t>
  </si>
  <si>
    <t>مومني آزاد</t>
  </si>
  <si>
    <t>00187</t>
  </si>
  <si>
    <t>000245</t>
  </si>
  <si>
    <t>نگهبان</t>
  </si>
  <si>
    <t>00190</t>
  </si>
  <si>
    <t>000151</t>
  </si>
  <si>
    <t>بهاره</t>
  </si>
  <si>
    <t>ياسي</t>
  </si>
  <si>
    <t>00193</t>
  </si>
  <si>
    <t>000133</t>
  </si>
  <si>
    <t>جلال</t>
  </si>
  <si>
    <t>احتشام منش</t>
  </si>
  <si>
    <t>00194</t>
  </si>
  <si>
    <t>000152</t>
  </si>
  <si>
    <t>الهام</t>
  </si>
  <si>
    <t>خليلي مقدم</t>
  </si>
  <si>
    <t>00197</t>
  </si>
  <si>
    <t>000112</t>
  </si>
  <si>
    <t>بهزادي نژاد</t>
  </si>
  <si>
    <t>00199</t>
  </si>
  <si>
    <t>000250</t>
  </si>
  <si>
    <t>سياوش</t>
  </si>
  <si>
    <t>زنده زبان</t>
  </si>
  <si>
    <t>00203</t>
  </si>
  <si>
    <t>000253</t>
  </si>
  <si>
    <t>رازق</t>
  </si>
  <si>
    <t>بستام</t>
  </si>
  <si>
    <t>00204</t>
  </si>
  <si>
    <t>000254</t>
  </si>
  <si>
    <t>محمد علي</t>
  </si>
  <si>
    <t>كريمي آخورمه</t>
  </si>
  <si>
    <t>00206</t>
  </si>
  <si>
    <t>000110</t>
  </si>
  <si>
    <t>عليرضا</t>
  </si>
  <si>
    <t>رضائي بوشهري</t>
  </si>
  <si>
    <t>00207</t>
  </si>
  <si>
    <t>000255</t>
  </si>
  <si>
    <t>00208</t>
  </si>
  <si>
    <t>000155</t>
  </si>
  <si>
    <t>ارقون</t>
  </si>
  <si>
    <t>00209</t>
  </si>
  <si>
    <t>000256</t>
  </si>
  <si>
    <t>افراسن</t>
  </si>
  <si>
    <t>00210</t>
  </si>
  <si>
    <t>000257</t>
  </si>
  <si>
    <t>اندرياي</t>
  </si>
  <si>
    <t>00211</t>
  </si>
  <si>
    <t>000258</t>
  </si>
  <si>
    <t>انصاري</t>
  </si>
  <si>
    <t>00212</t>
  </si>
  <si>
    <t>000259</t>
  </si>
  <si>
    <t>عبدالکريم</t>
  </si>
  <si>
    <t>00213</t>
  </si>
  <si>
    <t>000260</t>
  </si>
  <si>
    <t>عيسي</t>
  </si>
  <si>
    <t>00214</t>
  </si>
  <si>
    <t>000261</t>
  </si>
  <si>
    <t>منصور</t>
  </si>
  <si>
    <t>رشيدزاده</t>
  </si>
  <si>
    <t>00215</t>
  </si>
  <si>
    <t>000262</t>
  </si>
  <si>
    <t>خوش دل سنگي</t>
  </si>
  <si>
    <t>00216</t>
  </si>
  <si>
    <t>000156</t>
  </si>
  <si>
    <t>00217</t>
  </si>
  <si>
    <t>000157</t>
  </si>
  <si>
    <t>اميد</t>
  </si>
  <si>
    <t>سلطاني</t>
  </si>
  <si>
    <t>00219</t>
  </si>
  <si>
    <t>000264</t>
  </si>
  <si>
    <t>صالحي</t>
  </si>
  <si>
    <t>00220</t>
  </si>
  <si>
    <t>000265</t>
  </si>
  <si>
    <t>اصغر</t>
  </si>
  <si>
    <t>لاله سنگي</t>
  </si>
  <si>
    <t>00221</t>
  </si>
  <si>
    <t>000158</t>
  </si>
  <si>
    <t>نادر</t>
  </si>
  <si>
    <t>پنهان گرد</t>
  </si>
  <si>
    <t>00222</t>
  </si>
  <si>
    <t>000159</t>
  </si>
  <si>
    <t>كاظم</t>
  </si>
  <si>
    <t>رضايي</t>
  </si>
  <si>
    <t>00223</t>
  </si>
  <si>
    <t>000266</t>
  </si>
  <si>
    <t>قرباني</t>
  </si>
  <si>
    <t>00224</t>
  </si>
  <si>
    <t>000267</t>
  </si>
  <si>
    <t>محمدحسيني</t>
  </si>
  <si>
    <t>00226</t>
  </si>
  <si>
    <t>000268</t>
  </si>
  <si>
    <t>هوشنگي</t>
  </si>
  <si>
    <t>00227</t>
  </si>
  <si>
    <t>000269</t>
  </si>
  <si>
    <t>غلامحسين</t>
  </si>
  <si>
    <t>00228</t>
  </si>
  <si>
    <t>000270</t>
  </si>
  <si>
    <t>شوركي</t>
  </si>
  <si>
    <t>00229</t>
  </si>
  <si>
    <t>000271</t>
  </si>
  <si>
    <t>پردل</t>
  </si>
  <si>
    <t>00230</t>
  </si>
  <si>
    <t>000272</t>
  </si>
  <si>
    <t>شيركاني</t>
  </si>
  <si>
    <t>00231</t>
  </si>
  <si>
    <t>000273</t>
  </si>
  <si>
    <t>شاهرخ</t>
  </si>
  <si>
    <t>چمن کار</t>
  </si>
  <si>
    <t>00232</t>
  </si>
  <si>
    <t>000274</t>
  </si>
  <si>
    <t>خليلي نيا</t>
  </si>
  <si>
    <t>00233</t>
  </si>
  <si>
    <t>000275</t>
  </si>
  <si>
    <t>نيكروان</t>
  </si>
  <si>
    <t>00234</t>
  </si>
  <si>
    <t>000165</t>
  </si>
  <si>
    <t>فقيه</t>
  </si>
  <si>
    <t>00235</t>
  </si>
  <si>
    <t>000276</t>
  </si>
  <si>
    <t>خليلي</t>
  </si>
  <si>
    <t>00236</t>
  </si>
  <si>
    <t>000277</t>
  </si>
  <si>
    <t>افتخار</t>
  </si>
  <si>
    <t>00237</t>
  </si>
  <si>
    <t>000278</t>
  </si>
  <si>
    <t>عارف</t>
  </si>
  <si>
    <t>حسن احمدي</t>
  </si>
  <si>
    <t>00238</t>
  </si>
  <si>
    <t>000279</t>
  </si>
  <si>
    <t>00239</t>
  </si>
  <si>
    <t>000280</t>
  </si>
  <si>
    <t>حيدر</t>
  </si>
  <si>
    <t>توكلي</t>
  </si>
  <si>
    <t>00240</t>
  </si>
  <si>
    <t>000281</t>
  </si>
  <si>
    <t>عبدالنبي</t>
  </si>
  <si>
    <t>بحريني</t>
  </si>
  <si>
    <t>00241</t>
  </si>
  <si>
    <t>000282</t>
  </si>
  <si>
    <t>مقدم پور</t>
  </si>
  <si>
    <t>00242</t>
  </si>
  <si>
    <t>000283</t>
  </si>
  <si>
    <t>مجاهد</t>
  </si>
  <si>
    <t>نصاري</t>
  </si>
  <si>
    <t>00243</t>
  </si>
  <si>
    <t>000284</t>
  </si>
  <si>
    <t>هادي</t>
  </si>
  <si>
    <t>آذرباد</t>
  </si>
  <si>
    <t>00246</t>
  </si>
  <si>
    <t>000286</t>
  </si>
  <si>
    <t>جاويد</t>
  </si>
  <si>
    <t>ارمي</t>
  </si>
  <si>
    <t>00247</t>
  </si>
  <si>
    <t>000287</t>
  </si>
  <si>
    <t>آرمان</t>
  </si>
  <si>
    <t>غريبي</t>
  </si>
  <si>
    <t>00248</t>
  </si>
  <si>
    <t>000288</t>
  </si>
  <si>
    <t>محمدي نژاد</t>
  </si>
  <si>
    <t>00249</t>
  </si>
  <si>
    <t>000289</t>
  </si>
  <si>
    <t>سيدمسعود</t>
  </si>
  <si>
    <t>امامزاده نژاد</t>
  </si>
  <si>
    <t>00250</t>
  </si>
  <si>
    <t>000290</t>
  </si>
  <si>
    <t>بندرگاهي</t>
  </si>
  <si>
    <t>00251</t>
  </si>
  <si>
    <t>000291</t>
  </si>
  <si>
    <t>قدرت اله</t>
  </si>
  <si>
    <t>00254</t>
  </si>
  <si>
    <t>000167</t>
  </si>
  <si>
    <t>سيداصغر</t>
  </si>
  <si>
    <t>هاشمي</t>
  </si>
  <si>
    <t>00256</t>
  </si>
  <si>
    <t>000294</t>
  </si>
  <si>
    <t>اكبر</t>
  </si>
  <si>
    <t>كازروني زاده</t>
  </si>
  <si>
    <t>00260</t>
  </si>
  <si>
    <t>000297</t>
  </si>
  <si>
    <t>بهروز</t>
  </si>
  <si>
    <t>00261</t>
  </si>
  <si>
    <t>000298</t>
  </si>
  <si>
    <t>زاهدي كللي</t>
  </si>
  <si>
    <t>00262</t>
  </si>
  <si>
    <t>000164</t>
  </si>
  <si>
    <t>غلامرضا</t>
  </si>
  <si>
    <t>00264</t>
  </si>
  <si>
    <t>000300</t>
  </si>
  <si>
    <t>ملكي</t>
  </si>
  <si>
    <t>00265</t>
  </si>
  <si>
    <t>000166</t>
  </si>
  <si>
    <t>مهتاب</t>
  </si>
  <si>
    <t>همتي قلائي</t>
  </si>
  <si>
    <t>00266</t>
  </si>
  <si>
    <t>000168</t>
  </si>
  <si>
    <t>سيداسماعيل</t>
  </si>
  <si>
    <t>00267</t>
  </si>
  <si>
    <t>000301</t>
  </si>
  <si>
    <t>00270</t>
  </si>
  <si>
    <t>000163</t>
  </si>
  <si>
    <t>آژده</t>
  </si>
  <si>
    <t>00271</t>
  </si>
  <si>
    <t>000304</t>
  </si>
  <si>
    <t>احمد</t>
  </si>
  <si>
    <t>منصورنژاد</t>
  </si>
  <si>
    <t>00272</t>
  </si>
  <si>
    <t>000305</t>
  </si>
  <si>
    <t>00276</t>
  </si>
  <si>
    <t>000309</t>
  </si>
  <si>
    <t>هوشنگ</t>
  </si>
  <si>
    <t>جوکار</t>
  </si>
  <si>
    <t>00281</t>
  </si>
  <si>
    <t>000314</t>
  </si>
  <si>
    <t>روح اله</t>
  </si>
  <si>
    <t>جعفري</t>
  </si>
  <si>
    <t>00282</t>
  </si>
  <si>
    <t>000315</t>
  </si>
  <si>
    <t>جعفري زاده</t>
  </si>
  <si>
    <t>00283</t>
  </si>
  <si>
    <t>000316</t>
  </si>
  <si>
    <t>حاجي پور</t>
  </si>
  <si>
    <t>00284</t>
  </si>
  <si>
    <t>000317</t>
  </si>
  <si>
    <t>00285</t>
  </si>
  <si>
    <t>000318</t>
  </si>
  <si>
    <t>خضر</t>
  </si>
  <si>
    <t>خورموجي</t>
  </si>
  <si>
    <t>00286</t>
  </si>
  <si>
    <t>000319</t>
  </si>
  <si>
    <t>حسنعلي</t>
  </si>
  <si>
    <t>كره بندي</t>
  </si>
  <si>
    <t>00287</t>
  </si>
  <si>
    <t>000320</t>
  </si>
  <si>
    <t>منصوري</t>
  </si>
  <si>
    <t>00288</t>
  </si>
  <si>
    <t>000321</t>
  </si>
  <si>
    <t>سيدمحسن</t>
  </si>
  <si>
    <t>موسوي</t>
  </si>
  <si>
    <t>00290</t>
  </si>
  <si>
    <t>000409</t>
  </si>
  <si>
    <t>اميدوار ماکلواني</t>
  </si>
  <si>
    <t>00294</t>
  </si>
  <si>
    <t>000410</t>
  </si>
  <si>
    <t>آزاده</t>
  </si>
  <si>
    <t>محمدطاهري</t>
  </si>
  <si>
    <t>00297</t>
  </si>
  <si>
    <t>000339</t>
  </si>
  <si>
    <t>احمد نيا</t>
  </si>
  <si>
    <t>00300</t>
  </si>
  <si>
    <t>000358</t>
  </si>
  <si>
    <t>غلامي سرلک</t>
  </si>
  <si>
    <t>00307</t>
  </si>
  <si>
    <t>000363</t>
  </si>
  <si>
    <t>حبيب اله</t>
  </si>
  <si>
    <t>خدادادي</t>
  </si>
  <si>
    <t>00311</t>
  </si>
  <si>
    <t>000366</t>
  </si>
  <si>
    <t>سروش</t>
  </si>
  <si>
    <t>سياره</t>
  </si>
  <si>
    <t>00312</t>
  </si>
  <si>
    <t>000367</t>
  </si>
  <si>
    <t>فهيمه</t>
  </si>
  <si>
    <t>قنبري</t>
  </si>
  <si>
    <t>00316</t>
  </si>
  <si>
    <t>000370</t>
  </si>
  <si>
    <t>دهقان زاده</t>
  </si>
  <si>
    <t>00320</t>
  </si>
  <si>
    <t>000373</t>
  </si>
  <si>
    <t>راهواره</t>
  </si>
  <si>
    <t>00321</t>
  </si>
  <si>
    <t>000374</t>
  </si>
  <si>
    <t>ابراهيمي</t>
  </si>
  <si>
    <t>00322</t>
  </si>
  <si>
    <t>000375</t>
  </si>
  <si>
    <t>توتونچي رازليقي</t>
  </si>
  <si>
    <t>00323</t>
  </si>
  <si>
    <t>000376</t>
  </si>
  <si>
    <t>احد</t>
  </si>
  <si>
    <t>بلاغي اينالو</t>
  </si>
  <si>
    <t>00325</t>
  </si>
  <si>
    <t>000377</t>
  </si>
  <si>
    <t>وحيد</t>
  </si>
  <si>
    <t>ابراهيمي اصطهباناتي</t>
  </si>
  <si>
    <t>00331</t>
  </si>
  <si>
    <t>000382</t>
  </si>
  <si>
    <t>رويا</t>
  </si>
  <si>
    <t>00332</t>
  </si>
  <si>
    <t>000408</t>
  </si>
  <si>
    <t>افسانه</t>
  </si>
  <si>
    <t>00335</t>
  </si>
  <si>
    <t>000412</t>
  </si>
  <si>
    <t>توکلي</t>
  </si>
  <si>
    <t>00337</t>
  </si>
  <si>
    <t>000384</t>
  </si>
  <si>
    <t>00338</t>
  </si>
  <si>
    <t>000385</t>
  </si>
  <si>
    <t>دهقان</t>
  </si>
  <si>
    <t>00341</t>
  </si>
  <si>
    <t>000413</t>
  </si>
  <si>
    <t>00342</t>
  </si>
  <si>
    <t>000414</t>
  </si>
  <si>
    <t>محمدي</t>
  </si>
  <si>
    <t>00343</t>
  </si>
  <si>
    <t>000415</t>
  </si>
  <si>
    <t>00344</t>
  </si>
  <si>
    <t>000416</t>
  </si>
  <si>
    <t>حسن پور</t>
  </si>
  <si>
    <t>00345</t>
  </si>
  <si>
    <t>000417</t>
  </si>
  <si>
    <t>00346</t>
  </si>
  <si>
    <t>000418</t>
  </si>
  <si>
    <t>رحمن</t>
  </si>
  <si>
    <t>باروني</t>
  </si>
  <si>
    <t>00348</t>
  </si>
  <si>
    <t>000420</t>
  </si>
  <si>
    <t>جهان بخت</t>
  </si>
  <si>
    <t>00349</t>
  </si>
  <si>
    <t>000421</t>
  </si>
  <si>
    <t>ابوالفضل</t>
  </si>
  <si>
    <t>اورنگ</t>
  </si>
  <si>
    <t>00351</t>
  </si>
  <si>
    <t>000423</t>
  </si>
  <si>
    <t>عادل</t>
  </si>
  <si>
    <t>عبدالشاهي</t>
  </si>
  <si>
    <t>00352</t>
  </si>
  <si>
    <t>000424</t>
  </si>
  <si>
    <t>فرهادي</t>
  </si>
  <si>
    <t>00353</t>
  </si>
  <si>
    <t>000425</t>
  </si>
  <si>
    <t>حميد</t>
  </si>
  <si>
    <t>مجريان زاده</t>
  </si>
  <si>
    <t>00354</t>
  </si>
  <si>
    <t>000426</t>
  </si>
  <si>
    <t>غلامعلي</t>
  </si>
  <si>
    <t>محمدرضائي</t>
  </si>
  <si>
    <t>00355</t>
  </si>
  <si>
    <t>000427</t>
  </si>
  <si>
    <t>محمدابراهيم</t>
  </si>
  <si>
    <t>00356</t>
  </si>
  <si>
    <t>000428</t>
  </si>
  <si>
    <t>سرتلي</t>
  </si>
  <si>
    <t>00358</t>
  </si>
  <si>
    <t>000430</t>
  </si>
  <si>
    <t>افسون</t>
  </si>
  <si>
    <t>00359</t>
  </si>
  <si>
    <t>000347</t>
  </si>
  <si>
    <t>نعمت اله</t>
  </si>
  <si>
    <t>علي زاده</t>
  </si>
  <si>
    <t>00360</t>
  </si>
  <si>
    <t>000431</t>
  </si>
  <si>
    <t>مقاتلي فرد</t>
  </si>
  <si>
    <t>00361</t>
  </si>
  <si>
    <t>000432</t>
  </si>
  <si>
    <t>دشتي زاده</t>
  </si>
  <si>
    <t>00362</t>
  </si>
  <si>
    <t>000433</t>
  </si>
  <si>
    <t>حسين پور بوشهري</t>
  </si>
  <si>
    <t>00363</t>
  </si>
  <si>
    <t>000434</t>
  </si>
  <si>
    <t>بابک</t>
  </si>
  <si>
    <t>00364</t>
  </si>
  <si>
    <t>000435</t>
  </si>
  <si>
    <t>بهزادي</t>
  </si>
  <si>
    <t>00367</t>
  </si>
  <si>
    <t>000387</t>
  </si>
  <si>
    <t>ميترا</t>
  </si>
  <si>
    <t>نوري</t>
  </si>
  <si>
    <t>00368</t>
  </si>
  <si>
    <t>000388</t>
  </si>
  <si>
    <t>راضيه</t>
  </si>
  <si>
    <t>اژدري</t>
  </si>
  <si>
    <t>00369</t>
  </si>
  <si>
    <t>000437</t>
  </si>
  <si>
    <t>ميرکي</t>
  </si>
  <si>
    <t>00370</t>
  </si>
  <si>
    <t>000438</t>
  </si>
  <si>
    <t>عابدي</t>
  </si>
  <si>
    <t>00371</t>
  </si>
  <si>
    <t>000439</t>
  </si>
  <si>
    <t>00372</t>
  </si>
  <si>
    <t>000472</t>
  </si>
  <si>
    <t>رسول</t>
  </si>
  <si>
    <t>00373</t>
  </si>
  <si>
    <t>000473</t>
  </si>
  <si>
    <t>شکراله</t>
  </si>
  <si>
    <t>00374</t>
  </si>
  <si>
    <t>000474</t>
  </si>
  <si>
    <t>برتون</t>
  </si>
  <si>
    <t>00375</t>
  </si>
  <si>
    <t>000451</t>
  </si>
  <si>
    <t>قادري</t>
  </si>
  <si>
    <t>00376</t>
  </si>
  <si>
    <t>000475</t>
  </si>
  <si>
    <t>عسکرزاده شيرازي</t>
  </si>
  <si>
    <t>00377</t>
  </si>
  <si>
    <t>000476</t>
  </si>
  <si>
    <t>فقيه الاسلام جهرمي</t>
  </si>
  <si>
    <t>00380</t>
  </si>
  <si>
    <t>000440</t>
  </si>
  <si>
    <t>00382</t>
  </si>
  <si>
    <t>000441</t>
  </si>
  <si>
    <t>سيد امير</t>
  </si>
  <si>
    <t>حسيني</t>
  </si>
  <si>
    <t>00383</t>
  </si>
  <si>
    <t>000478</t>
  </si>
  <si>
    <t>عفيفيان</t>
  </si>
  <si>
    <t>00384</t>
  </si>
  <si>
    <t>000479</t>
  </si>
  <si>
    <t>خسروي</t>
  </si>
  <si>
    <t>00385</t>
  </si>
  <si>
    <t>000480</t>
  </si>
  <si>
    <t>پولادي نژاد</t>
  </si>
  <si>
    <t>00386</t>
  </si>
  <si>
    <t>000481</t>
  </si>
  <si>
    <t>سيد اسد</t>
  </si>
  <si>
    <t>00387</t>
  </si>
  <si>
    <t>000482</t>
  </si>
  <si>
    <t>محمدي نهاد</t>
  </si>
  <si>
    <t>00388</t>
  </si>
  <si>
    <t>000483</t>
  </si>
  <si>
    <t>عبدالمهدي</t>
  </si>
  <si>
    <t>صفائي</t>
  </si>
  <si>
    <t>00389</t>
  </si>
  <si>
    <t>000484</t>
  </si>
  <si>
    <t>احسان نيا</t>
  </si>
  <si>
    <t>00391</t>
  </si>
  <si>
    <t>000485</t>
  </si>
  <si>
    <t>محمدي حساوي</t>
  </si>
  <si>
    <t>00392</t>
  </si>
  <si>
    <t>000486</t>
  </si>
  <si>
    <t>علقمي</t>
  </si>
  <si>
    <t>00397</t>
  </si>
  <si>
    <t>000488</t>
  </si>
  <si>
    <t>جواد</t>
  </si>
  <si>
    <t>بيات</t>
  </si>
  <si>
    <t>00398</t>
  </si>
  <si>
    <t>000489</t>
  </si>
  <si>
    <t>علي اصغر</t>
  </si>
  <si>
    <t>عباسي بيلندي</t>
  </si>
  <si>
    <t>00399</t>
  </si>
  <si>
    <t>000490</t>
  </si>
  <si>
    <t>سيده سلمي</t>
  </si>
  <si>
    <t>محمدي يوسف نژاد</t>
  </si>
  <si>
    <t>00400</t>
  </si>
  <si>
    <t>000491</t>
  </si>
  <si>
    <t>شهمرادي</t>
  </si>
  <si>
    <t>00401</t>
  </si>
  <si>
    <t>000492</t>
  </si>
  <si>
    <t>افراسيابي</t>
  </si>
  <si>
    <t>00407</t>
  </si>
  <si>
    <t>000496</t>
  </si>
  <si>
    <t>سليمي</t>
  </si>
  <si>
    <t>00408</t>
  </si>
  <si>
    <t>000521</t>
  </si>
  <si>
    <t>ايرج</t>
  </si>
  <si>
    <t>ثوامري</t>
  </si>
  <si>
    <t>00409</t>
  </si>
  <si>
    <t>000522</t>
  </si>
  <si>
    <t>00411</t>
  </si>
  <si>
    <t>000524</t>
  </si>
  <si>
    <t>زاهد</t>
  </si>
  <si>
    <t>طاهري</t>
  </si>
  <si>
    <t>00412</t>
  </si>
  <si>
    <t>000525</t>
  </si>
  <si>
    <t>خسرو</t>
  </si>
  <si>
    <t>نيکنام</t>
  </si>
  <si>
    <t>00413</t>
  </si>
  <si>
    <t>000526</t>
  </si>
  <si>
    <t>نيک راد</t>
  </si>
  <si>
    <t>00414</t>
  </si>
  <si>
    <t>000527</t>
  </si>
  <si>
    <t>00415</t>
  </si>
  <si>
    <t>000528</t>
  </si>
  <si>
    <t>سياوش پوري</t>
  </si>
  <si>
    <t>00417</t>
  </si>
  <si>
    <t>000530</t>
  </si>
  <si>
    <t>لک</t>
  </si>
  <si>
    <t>00418</t>
  </si>
  <si>
    <t>000531</t>
  </si>
  <si>
    <t>00419</t>
  </si>
  <si>
    <t>000532</t>
  </si>
  <si>
    <t>خاقاني</t>
  </si>
  <si>
    <t>00420</t>
  </si>
  <si>
    <t>000533</t>
  </si>
  <si>
    <t>عادلي زاده</t>
  </si>
  <si>
    <t>00421</t>
  </si>
  <si>
    <t>000534</t>
  </si>
  <si>
    <t>00422</t>
  </si>
  <si>
    <t>000535</t>
  </si>
  <si>
    <t>علوي راد</t>
  </si>
  <si>
    <t>00423</t>
  </si>
  <si>
    <t>000536</t>
  </si>
  <si>
    <t>احمدي</t>
  </si>
  <si>
    <t>00424</t>
  </si>
  <si>
    <t>000537</t>
  </si>
  <si>
    <t>سيد محمد</t>
  </si>
  <si>
    <t>پور قنبري</t>
  </si>
  <si>
    <t>00425</t>
  </si>
  <si>
    <t>000538</t>
  </si>
  <si>
    <t>اميري منش</t>
  </si>
  <si>
    <t>00426</t>
  </si>
  <si>
    <t>000539</t>
  </si>
  <si>
    <t>منفرد</t>
  </si>
  <si>
    <t>00427</t>
  </si>
  <si>
    <t>000540</t>
  </si>
  <si>
    <t>عبدالمجيد</t>
  </si>
  <si>
    <t>كازروني</t>
  </si>
  <si>
    <t>00428</t>
  </si>
  <si>
    <t>000541</t>
  </si>
  <si>
    <t>عليزاده</t>
  </si>
  <si>
    <t>00429</t>
  </si>
  <si>
    <t>000542</t>
  </si>
  <si>
    <t>نجفي نيا</t>
  </si>
  <si>
    <t>00430</t>
  </si>
  <si>
    <t>000543</t>
  </si>
  <si>
    <t>خدري</t>
  </si>
  <si>
    <t>00431</t>
  </si>
  <si>
    <t>000544</t>
  </si>
  <si>
    <t>صفرعلي</t>
  </si>
  <si>
    <t>جوادي اقدم هرزند</t>
  </si>
  <si>
    <t>00432</t>
  </si>
  <si>
    <t>000545</t>
  </si>
  <si>
    <t>محمدي ثالث</t>
  </si>
  <si>
    <t>00433</t>
  </si>
  <si>
    <t>000546</t>
  </si>
  <si>
    <t>مسعودي</t>
  </si>
  <si>
    <t>00434</t>
  </si>
  <si>
    <t>000547</t>
  </si>
  <si>
    <t>عبدالعلي پور</t>
  </si>
  <si>
    <t>00435</t>
  </si>
  <si>
    <t>000548</t>
  </si>
  <si>
    <t>محمودي</t>
  </si>
  <si>
    <t>00437</t>
  </si>
  <si>
    <t>000550</t>
  </si>
  <si>
    <t>00438</t>
  </si>
  <si>
    <t>000551</t>
  </si>
  <si>
    <t>00439</t>
  </si>
  <si>
    <t>000552</t>
  </si>
  <si>
    <t>سيد سعد</t>
  </si>
  <si>
    <t>موسوي بغلاني</t>
  </si>
  <si>
    <t>00440</t>
  </si>
  <si>
    <t>000553</t>
  </si>
  <si>
    <t>00442</t>
  </si>
  <si>
    <t>000555</t>
  </si>
  <si>
    <t>ايوب</t>
  </si>
  <si>
    <t>غلامي</t>
  </si>
  <si>
    <t>00444</t>
  </si>
  <si>
    <t>000556</t>
  </si>
  <si>
    <t>حسن زاده</t>
  </si>
  <si>
    <t>00449</t>
  </si>
  <si>
    <t>000558</t>
  </si>
  <si>
    <t>حميدرضا</t>
  </si>
  <si>
    <t>احمدي خرم</t>
  </si>
  <si>
    <t>00451</t>
  </si>
  <si>
    <t>000559</t>
  </si>
  <si>
    <t>محمدمهدي</t>
  </si>
  <si>
    <t>افشاري</t>
  </si>
  <si>
    <t>00452</t>
  </si>
  <si>
    <t>000560</t>
  </si>
  <si>
    <t>اکبرپور</t>
  </si>
  <si>
    <t>00453</t>
  </si>
  <si>
    <t>000561</t>
  </si>
  <si>
    <t>اوجي نيا</t>
  </si>
  <si>
    <t>00454</t>
  </si>
  <si>
    <t>000562</t>
  </si>
  <si>
    <t>مهرداد</t>
  </si>
  <si>
    <t>بازياري</t>
  </si>
  <si>
    <t>00455</t>
  </si>
  <si>
    <t>000563</t>
  </si>
  <si>
    <t>بزرگي</t>
  </si>
  <si>
    <t>00457</t>
  </si>
  <si>
    <t>000564</t>
  </si>
  <si>
    <t>محمد امين</t>
  </si>
  <si>
    <t>پريسوز</t>
  </si>
  <si>
    <t>00459</t>
  </si>
  <si>
    <t>000566</t>
  </si>
  <si>
    <t>تنگستاني</t>
  </si>
  <si>
    <t>00460</t>
  </si>
  <si>
    <t>000567</t>
  </si>
  <si>
    <t>مجيد</t>
  </si>
  <si>
    <t>00461</t>
  </si>
  <si>
    <t>000568</t>
  </si>
  <si>
    <t>علي اکبر</t>
  </si>
  <si>
    <t>00463</t>
  </si>
  <si>
    <t>000570</t>
  </si>
  <si>
    <t>حسيني فانيد</t>
  </si>
  <si>
    <t>00465</t>
  </si>
  <si>
    <t>000572</t>
  </si>
  <si>
    <t>سيد محمد هادي</t>
  </si>
  <si>
    <t>خرازيان</t>
  </si>
  <si>
    <t>00466</t>
  </si>
  <si>
    <t>000573</t>
  </si>
  <si>
    <t>خوش صوت</t>
  </si>
  <si>
    <t>00467</t>
  </si>
  <si>
    <t>000574</t>
  </si>
  <si>
    <t>داروئي</t>
  </si>
  <si>
    <t>00469</t>
  </si>
  <si>
    <t>000578</t>
  </si>
  <si>
    <t>رستمي خليل اللهي</t>
  </si>
  <si>
    <t>00470</t>
  </si>
  <si>
    <t>000579</t>
  </si>
  <si>
    <t>رضازاده</t>
  </si>
  <si>
    <t>00471</t>
  </si>
  <si>
    <t>000580</t>
  </si>
  <si>
    <t>سالار</t>
  </si>
  <si>
    <t>رضائي شورباخورلو</t>
  </si>
  <si>
    <t>00472</t>
  </si>
  <si>
    <t>000509</t>
  </si>
  <si>
    <t>رهبان</t>
  </si>
  <si>
    <t>00474</t>
  </si>
  <si>
    <t>000582</t>
  </si>
  <si>
    <t>سيدمجتبي</t>
  </si>
  <si>
    <t>سادات حسيني گروه</t>
  </si>
  <si>
    <t>00476</t>
  </si>
  <si>
    <t>000510</t>
  </si>
  <si>
    <t>سملي</t>
  </si>
  <si>
    <t>00477</t>
  </si>
  <si>
    <t>000740</t>
  </si>
  <si>
    <t>سيفي علمي</t>
  </si>
  <si>
    <t>00478</t>
  </si>
  <si>
    <t>000585</t>
  </si>
  <si>
    <t>شاد</t>
  </si>
  <si>
    <t>00479</t>
  </si>
  <si>
    <t>000586</t>
  </si>
  <si>
    <t>صابر</t>
  </si>
  <si>
    <t>شباني</t>
  </si>
  <si>
    <t>00481</t>
  </si>
  <si>
    <t>000588</t>
  </si>
  <si>
    <t>شهابي</t>
  </si>
  <si>
    <t>00484</t>
  </si>
  <si>
    <t>000591</t>
  </si>
  <si>
    <t>عدالت</t>
  </si>
  <si>
    <t>00488</t>
  </si>
  <si>
    <t>000595</t>
  </si>
  <si>
    <t>جفره اي</t>
  </si>
  <si>
    <t>00489</t>
  </si>
  <si>
    <t>000596</t>
  </si>
  <si>
    <t>00491</t>
  </si>
  <si>
    <t>000598</t>
  </si>
  <si>
    <t>قانع</t>
  </si>
  <si>
    <t>00493</t>
  </si>
  <si>
    <t>000600</t>
  </si>
  <si>
    <t>كسرايي</t>
  </si>
  <si>
    <t>00495</t>
  </si>
  <si>
    <t>000601</t>
  </si>
  <si>
    <t>لغويان زاده</t>
  </si>
  <si>
    <t>00499</t>
  </si>
  <si>
    <t>000605</t>
  </si>
  <si>
    <t>مرشدي</t>
  </si>
  <si>
    <t>00502</t>
  </si>
  <si>
    <t>000608</t>
  </si>
  <si>
    <t>رامين</t>
  </si>
  <si>
    <t>00503</t>
  </si>
  <si>
    <t>000609</t>
  </si>
  <si>
    <t>سيد ابوالحسن</t>
  </si>
  <si>
    <t>موسوي برازجاني</t>
  </si>
  <si>
    <t>00505</t>
  </si>
  <si>
    <t>000611</t>
  </si>
  <si>
    <t>جمال</t>
  </si>
  <si>
    <t>نصيري</t>
  </si>
  <si>
    <t>00508</t>
  </si>
  <si>
    <t>000614</t>
  </si>
  <si>
    <t>00512</t>
  </si>
  <si>
    <t>000618</t>
  </si>
  <si>
    <t>مريم</t>
  </si>
  <si>
    <t>00513</t>
  </si>
  <si>
    <t>000619</t>
  </si>
  <si>
    <t>00521</t>
  </si>
  <si>
    <t>000626</t>
  </si>
  <si>
    <t>آرمند</t>
  </si>
  <si>
    <t>00523</t>
  </si>
  <si>
    <t>000627</t>
  </si>
  <si>
    <t>00525</t>
  </si>
  <si>
    <t>000629</t>
  </si>
  <si>
    <t>اسيري</t>
  </si>
  <si>
    <t>00527</t>
  </si>
  <si>
    <t>000631</t>
  </si>
  <si>
    <t>اسحاق</t>
  </si>
  <si>
    <t>00528</t>
  </si>
  <si>
    <t>000632</t>
  </si>
  <si>
    <t>ميلاد</t>
  </si>
  <si>
    <t>بيژندي</t>
  </si>
  <si>
    <t>00534</t>
  </si>
  <si>
    <t>000636</t>
  </si>
  <si>
    <t>اكرم</t>
  </si>
  <si>
    <t>00535</t>
  </si>
  <si>
    <t>000637</t>
  </si>
  <si>
    <t>اسماء</t>
  </si>
  <si>
    <t>دولتي</t>
  </si>
  <si>
    <t>00540</t>
  </si>
  <si>
    <t>000642</t>
  </si>
  <si>
    <t>قنبر</t>
  </si>
  <si>
    <t>رئيسي</t>
  </si>
  <si>
    <t>00542</t>
  </si>
  <si>
    <t>000644</t>
  </si>
  <si>
    <t>سالميان</t>
  </si>
  <si>
    <t>00545</t>
  </si>
  <si>
    <t>000647</t>
  </si>
  <si>
    <t>شاپورجاني</t>
  </si>
  <si>
    <t>00546</t>
  </si>
  <si>
    <t>000648</t>
  </si>
  <si>
    <t>شفيعي</t>
  </si>
  <si>
    <t>00547</t>
  </si>
  <si>
    <t>000649</t>
  </si>
  <si>
    <t>00548</t>
  </si>
  <si>
    <t>000650</t>
  </si>
  <si>
    <t>خالد</t>
  </si>
  <si>
    <t>طاهرپور</t>
  </si>
  <si>
    <t>00549</t>
  </si>
  <si>
    <t>000651</t>
  </si>
  <si>
    <t>ظاهري حقيقي</t>
  </si>
  <si>
    <t>00550</t>
  </si>
  <si>
    <t>000512</t>
  </si>
  <si>
    <t>عفيف</t>
  </si>
  <si>
    <t>00551</t>
  </si>
  <si>
    <t>000652</t>
  </si>
  <si>
    <t>فاتحي فر</t>
  </si>
  <si>
    <t>00552</t>
  </si>
  <si>
    <t>000653</t>
  </si>
  <si>
    <t>00559</t>
  </si>
  <si>
    <t>000659</t>
  </si>
  <si>
    <t>مشکور</t>
  </si>
  <si>
    <t>00560</t>
  </si>
  <si>
    <t>000660</t>
  </si>
  <si>
    <t>00562</t>
  </si>
  <si>
    <t>000662</t>
  </si>
  <si>
    <t>ميرزائي فراشبندي</t>
  </si>
  <si>
    <t>00563</t>
  </si>
  <si>
    <t>000663</t>
  </si>
  <si>
    <t>احمدرضا</t>
  </si>
  <si>
    <t>وطن خواه</t>
  </si>
  <si>
    <t>00564</t>
  </si>
  <si>
    <t>000519</t>
  </si>
  <si>
    <t>00565</t>
  </si>
  <si>
    <t>000664</t>
  </si>
  <si>
    <t>يزداني</t>
  </si>
  <si>
    <t>00566</t>
  </si>
  <si>
    <t>000665</t>
  </si>
  <si>
    <t>عابد</t>
  </si>
  <si>
    <t>خنده جام</t>
  </si>
  <si>
    <t>00567</t>
  </si>
  <si>
    <t>000666</t>
  </si>
  <si>
    <t>شاكري</t>
  </si>
  <si>
    <t>00568</t>
  </si>
  <si>
    <t>000667</t>
  </si>
  <si>
    <t>00569</t>
  </si>
  <si>
    <t>000668</t>
  </si>
  <si>
    <t>مسيح گل</t>
  </si>
  <si>
    <t>00570</t>
  </si>
  <si>
    <t>000669</t>
  </si>
  <si>
    <t>احمد رضا</t>
  </si>
  <si>
    <t>رستم بروجردي</t>
  </si>
  <si>
    <t>00571</t>
  </si>
  <si>
    <t>000670</t>
  </si>
  <si>
    <t>00572</t>
  </si>
  <si>
    <t>000671</t>
  </si>
  <si>
    <t>مجيدي</t>
  </si>
  <si>
    <t>00573</t>
  </si>
  <si>
    <t>000672</t>
  </si>
  <si>
    <t>00574</t>
  </si>
  <si>
    <t>000673</t>
  </si>
  <si>
    <t>بهزاد</t>
  </si>
  <si>
    <t>00576</t>
  </si>
  <si>
    <t>000675</t>
  </si>
  <si>
    <t>عليپور</t>
  </si>
  <si>
    <t>00577</t>
  </si>
  <si>
    <t>000676</t>
  </si>
  <si>
    <t>عبدالمحمد</t>
  </si>
  <si>
    <t>گرامي</t>
  </si>
  <si>
    <t>00578</t>
  </si>
  <si>
    <t>000677</t>
  </si>
  <si>
    <t>علي اكبر</t>
  </si>
  <si>
    <t>هلال بحر</t>
  </si>
  <si>
    <t>00579</t>
  </si>
  <si>
    <t>000678</t>
  </si>
  <si>
    <t>شاه نجات بوشهري</t>
  </si>
  <si>
    <t>00580</t>
  </si>
  <si>
    <t>000679</t>
  </si>
  <si>
    <t>عطشاني</t>
  </si>
  <si>
    <t>00581</t>
  </si>
  <si>
    <t>000680</t>
  </si>
  <si>
    <t>بنشاخته</t>
  </si>
  <si>
    <t>00582</t>
  </si>
  <si>
    <t>000681</t>
  </si>
  <si>
    <t>روانستان</t>
  </si>
  <si>
    <t>00583</t>
  </si>
  <si>
    <t>000682</t>
  </si>
  <si>
    <t>علي حسين</t>
  </si>
  <si>
    <t>طاهري كلاني</t>
  </si>
  <si>
    <t>00584</t>
  </si>
  <si>
    <t>000683</t>
  </si>
  <si>
    <t>00585</t>
  </si>
  <si>
    <t>000684</t>
  </si>
  <si>
    <t>سيد حسن</t>
  </si>
  <si>
    <t>افسرده فرد</t>
  </si>
  <si>
    <t>00586</t>
  </si>
  <si>
    <t>000685</t>
  </si>
  <si>
    <t>بازدار</t>
  </si>
  <si>
    <t>00587</t>
  </si>
  <si>
    <t>000513</t>
  </si>
  <si>
    <t>كرم زاده</t>
  </si>
  <si>
    <t>00588</t>
  </si>
  <si>
    <t>000686</t>
  </si>
  <si>
    <t>جماله</t>
  </si>
  <si>
    <t>00589</t>
  </si>
  <si>
    <t>000687</t>
  </si>
  <si>
    <t>تمدن آرا</t>
  </si>
  <si>
    <t>00590</t>
  </si>
  <si>
    <t>000688</t>
  </si>
  <si>
    <t>شكراله</t>
  </si>
  <si>
    <t>حقيقي</t>
  </si>
  <si>
    <t>00591</t>
  </si>
  <si>
    <t>000689</t>
  </si>
  <si>
    <t>سيد مهدي</t>
  </si>
  <si>
    <t>00601</t>
  </si>
  <si>
    <t>000698</t>
  </si>
  <si>
    <t>پاکروان</t>
  </si>
  <si>
    <t>00602</t>
  </si>
  <si>
    <t>000699</t>
  </si>
  <si>
    <t>زينب</t>
  </si>
  <si>
    <t>صمديان مطلق</t>
  </si>
  <si>
    <t>00606</t>
  </si>
  <si>
    <t>000739</t>
  </si>
  <si>
    <t>00607</t>
  </si>
  <si>
    <t>000704</t>
  </si>
  <si>
    <t>افخمي نسب</t>
  </si>
  <si>
    <t>00613</t>
  </si>
  <si>
    <t>000709</t>
  </si>
  <si>
    <t>00614</t>
  </si>
  <si>
    <t>000710</t>
  </si>
  <si>
    <t>حسني</t>
  </si>
  <si>
    <t>00617</t>
  </si>
  <si>
    <t>000713</t>
  </si>
  <si>
    <t>دارابي</t>
  </si>
  <si>
    <t>00619</t>
  </si>
  <si>
    <t>000715</t>
  </si>
  <si>
    <t>دردي</t>
  </si>
  <si>
    <t>00621</t>
  </si>
  <si>
    <t>000717</t>
  </si>
  <si>
    <t>سيده فاطمه</t>
  </si>
  <si>
    <t>رباني زاده</t>
  </si>
  <si>
    <t>00622</t>
  </si>
  <si>
    <t>000718</t>
  </si>
  <si>
    <t>رشيدي بد</t>
  </si>
  <si>
    <t>00623</t>
  </si>
  <si>
    <t>000719</t>
  </si>
  <si>
    <t>فضل اله</t>
  </si>
  <si>
    <t>رضواني نيا</t>
  </si>
  <si>
    <t>00626</t>
  </si>
  <si>
    <t>000722</t>
  </si>
  <si>
    <t>عباد الله</t>
  </si>
  <si>
    <t>00627</t>
  </si>
  <si>
    <t>000723</t>
  </si>
  <si>
    <t>صفاريان</t>
  </si>
  <si>
    <t>00628</t>
  </si>
  <si>
    <t>000724</t>
  </si>
  <si>
    <t>صفري</t>
  </si>
  <si>
    <t>00634</t>
  </si>
  <si>
    <t>000729</t>
  </si>
  <si>
    <t>ماهوتي</t>
  </si>
  <si>
    <t>00637</t>
  </si>
  <si>
    <t>000732</t>
  </si>
  <si>
    <t>مرادپور</t>
  </si>
  <si>
    <t>00638</t>
  </si>
  <si>
    <t>000733</t>
  </si>
  <si>
    <t>عبدالرسول</t>
  </si>
  <si>
    <t>مهدي پور</t>
  </si>
  <si>
    <t>00639</t>
  </si>
  <si>
    <t>000734</t>
  </si>
  <si>
    <t>ناصرپور</t>
  </si>
  <si>
    <t>00640</t>
  </si>
  <si>
    <t>000735</t>
  </si>
  <si>
    <t>فرزاد</t>
  </si>
  <si>
    <t>نجمي جعفرلو</t>
  </si>
  <si>
    <t>00641</t>
  </si>
  <si>
    <t>000736</t>
  </si>
  <si>
    <t>سيدمحمد</t>
  </si>
  <si>
    <t>نصيري سلوشي</t>
  </si>
  <si>
    <t>00642</t>
  </si>
  <si>
    <t>000737</t>
  </si>
  <si>
    <t>همتي</t>
  </si>
  <si>
    <t>00643</t>
  </si>
  <si>
    <t>000738</t>
  </si>
  <si>
    <t>طيبه</t>
  </si>
  <si>
    <t>هنري فر</t>
  </si>
  <si>
    <t>00645</t>
  </si>
  <si>
    <t>000744</t>
  </si>
  <si>
    <t>جليل</t>
  </si>
  <si>
    <t>محرزي</t>
  </si>
  <si>
    <t>00646</t>
  </si>
  <si>
    <t>000747</t>
  </si>
  <si>
    <t>نعيم</t>
  </si>
  <si>
    <t>غنچه</t>
  </si>
  <si>
    <t>00648</t>
  </si>
  <si>
    <t>000742</t>
  </si>
  <si>
    <t>00649</t>
  </si>
  <si>
    <t>000752</t>
  </si>
  <si>
    <t>فريبا</t>
  </si>
  <si>
    <t>صيانت</t>
  </si>
  <si>
    <t>00650</t>
  </si>
  <si>
    <t>000753</t>
  </si>
  <si>
    <t>ليلا</t>
  </si>
  <si>
    <t>قاسمي فر</t>
  </si>
  <si>
    <t>00651</t>
  </si>
  <si>
    <t>000754</t>
  </si>
  <si>
    <t>حاجياني</t>
  </si>
  <si>
    <t>00652</t>
  </si>
  <si>
    <t>000755</t>
  </si>
  <si>
    <t>00653</t>
  </si>
  <si>
    <t>000756</t>
  </si>
  <si>
    <t>00654</t>
  </si>
  <si>
    <t>000745</t>
  </si>
  <si>
    <t>تاجي اشکفتکي</t>
  </si>
  <si>
    <t>00655</t>
  </si>
  <si>
    <t>000757</t>
  </si>
  <si>
    <t>رهامي</t>
  </si>
  <si>
    <t>00656</t>
  </si>
  <si>
    <t>000758</t>
  </si>
  <si>
    <t>00657</t>
  </si>
  <si>
    <t>000759</t>
  </si>
  <si>
    <t>00658</t>
  </si>
  <si>
    <t>000760</t>
  </si>
  <si>
    <t>افشارنژاد</t>
  </si>
  <si>
    <t>00659</t>
  </si>
  <si>
    <t>000761</t>
  </si>
  <si>
    <t>فرخ زاد</t>
  </si>
  <si>
    <t>00660</t>
  </si>
  <si>
    <t>000762</t>
  </si>
  <si>
    <t>00662</t>
  </si>
  <si>
    <t>000764</t>
  </si>
  <si>
    <t>نجف</t>
  </si>
  <si>
    <t>ابراهيم زاده</t>
  </si>
  <si>
    <t>00663</t>
  </si>
  <si>
    <t>000750</t>
  </si>
  <si>
    <t>بهرام</t>
  </si>
  <si>
    <t>00664</t>
  </si>
  <si>
    <t>000765</t>
  </si>
  <si>
    <t>حميد رضا</t>
  </si>
  <si>
    <t>00665</t>
  </si>
  <si>
    <t>000766</t>
  </si>
  <si>
    <t>سميعي قصرالدشتي</t>
  </si>
  <si>
    <t>00666</t>
  </si>
  <si>
    <t>000767</t>
  </si>
  <si>
    <t>دانشور</t>
  </si>
  <si>
    <t>00667</t>
  </si>
  <si>
    <t>000768</t>
  </si>
  <si>
    <t>نصرالله</t>
  </si>
  <si>
    <t>شکيبي نسب</t>
  </si>
  <si>
    <t>00668</t>
  </si>
  <si>
    <t>000769</t>
  </si>
  <si>
    <t>صادقي پور</t>
  </si>
  <si>
    <t>00669</t>
  </si>
  <si>
    <t>000770</t>
  </si>
  <si>
    <t>00670</t>
  </si>
  <si>
    <t>000771</t>
  </si>
  <si>
    <t>صفا</t>
  </si>
  <si>
    <t>00671</t>
  </si>
  <si>
    <t>000772</t>
  </si>
  <si>
    <t>طاهري نيا</t>
  </si>
  <si>
    <t>00672</t>
  </si>
  <si>
    <t>000773</t>
  </si>
  <si>
    <t>عباس پور بحراني</t>
  </si>
  <si>
    <t>00674</t>
  </si>
  <si>
    <t>000775</t>
  </si>
  <si>
    <t>عدالت پور</t>
  </si>
  <si>
    <t>00675</t>
  </si>
  <si>
    <t>000776</t>
  </si>
  <si>
    <t>علوي</t>
  </si>
  <si>
    <t>00676</t>
  </si>
  <si>
    <t>000777</t>
  </si>
  <si>
    <t>ياسين</t>
  </si>
  <si>
    <t>00677</t>
  </si>
  <si>
    <t>000778</t>
  </si>
  <si>
    <t>00680</t>
  </si>
  <si>
    <t>000780</t>
  </si>
  <si>
    <t>00681</t>
  </si>
  <si>
    <t>000781</t>
  </si>
  <si>
    <t>00682</t>
  </si>
  <si>
    <t>000782</t>
  </si>
  <si>
    <t>00684</t>
  </si>
  <si>
    <t>000783</t>
  </si>
  <si>
    <t>اميني</t>
  </si>
  <si>
    <t>00685</t>
  </si>
  <si>
    <t>000784</t>
  </si>
  <si>
    <t>مهران</t>
  </si>
  <si>
    <t>00686</t>
  </si>
  <si>
    <t>000785</t>
  </si>
  <si>
    <t>باغباني</t>
  </si>
  <si>
    <t>00687</t>
  </si>
  <si>
    <t>000786</t>
  </si>
  <si>
    <t>بختياري فرد</t>
  </si>
  <si>
    <t>00688</t>
  </si>
  <si>
    <t>000787</t>
  </si>
  <si>
    <t>برگهي</t>
  </si>
  <si>
    <t>00689</t>
  </si>
  <si>
    <t>000788</t>
  </si>
  <si>
    <t>فرشيد</t>
  </si>
  <si>
    <t>بوشهريان</t>
  </si>
  <si>
    <t>00690</t>
  </si>
  <si>
    <t>000789</t>
  </si>
  <si>
    <t>پرويز</t>
  </si>
  <si>
    <t>00691</t>
  </si>
  <si>
    <t>000790</t>
  </si>
  <si>
    <t>تمجيدي</t>
  </si>
  <si>
    <t>00692</t>
  </si>
  <si>
    <t>000791</t>
  </si>
  <si>
    <t>تيموري</t>
  </si>
  <si>
    <t>00693</t>
  </si>
  <si>
    <t>000792</t>
  </si>
  <si>
    <t>جالبوتي</t>
  </si>
  <si>
    <t>00695</t>
  </si>
  <si>
    <t>000793</t>
  </si>
  <si>
    <t>00697</t>
  </si>
  <si>
    <t>000795</t>
  </si>
  <si>
    <t>افضل</t>
  </si>
  <si>
    <t>00698</t>
  </si>
  <si>
    <t>000796</t>
  </si>
  <si>
    <t>سيدعلي</t>
  </si>
  <si>
    <t>حسيني ملائي</t>
  </si>
  <si>
    <t>00699</t>
  </si>
  <si>
    <t>000797</t>
  </si>
  <si>
    <t>حيدريان</t>
  </si>
  <si>
    <t>00700</t>
  </si>
  <si>
    <t>000798</t>
  </si>
  <si>
    <t>00701</t>
  </si>
  <si>
    <t>000799</t>
  </si>
  <si>
    <t>00702</t>
  </si>
  <si>
    <t>000800</t>
  </si>
  <si>
    <t>00703</t>
  </si>
  <si>
    <t>000801</t>
  </si>
  <si>
    <t>محمدحسين</t>
  </si>
  <si>
    <t>دريابگرد</t>
  </si>
  <si>
    <t>00704</t>
  </si>
  <si>
    <t>000802</t>
  </si>
  <si>
    <t>00705</t>
  </si>
  <si>
    <t>000803</t>
  </si>
  <si>
    <t>00706</t>
  </si>
  <si>
    <t>000804</t>
  </si>
  <si>
    <t>شکيبايي</t>
  </si>
  <si>
    <t>00707</t>
  </si>
  <si>
    <t>000805</t>
  </si>
  <si>
    <t>غلام پور</t>
  </si>
  <si>
    <t>00708</t>
  </si>
  <si>
    <t>000806</t>
  </si>
  <si>
    <t>00709</t>
  </si>
  <si>
    <t>000807</t>
  </si>
  <si>
    <t>00712</t>
  </si>
  <si>
    <t>000814</t>
  </si>
  <si>
    <t>خورشيدي</t>
  </si>
  <si>
    <t>00713</t>
  </si>
  <si>
    <t>000810</t>
  </si>
  <si>
    <t>جعفر</t>
  </si>
  <si>
    <t>00714</t>
  </si>
  <si>
    <t>000811</t>
  </si>
  <si>
    <t>00715</t>
  </si>
  <si>
    <t>000812</t>
  </si>
  <si>
    <t>00716</t>
  </si>
  <si>
    <t>000813</t>
  </si>
  <si>
    <t>شهربانو</t>
  </si>
  <si>
    <t>قايدزاده مخبلندي</t>
  </si>
  <si>
    <t>00717</t>
  </si>
  <si>
    <t>000815</t>
  </si>
  <si>
    <t>شاپور</t>
  </si>
  <si>
    <t>دشتيان</t>
  </si>
  <si>
    <t>00718</t>
  </si>
  <si>
    <t>000832</t>
  </si>
  <si>
    <t>00719</t>
  </si>
  <si>
    <t>000817</t>
  </si>
  <si>
    <t>00720</t>
  </si>
  <si>
    <t>000847</t>
  </si>
  <si>
    <t>علي کرم</t>
  </si>
  <si>
    <t>00721</t>
  </si>
  <si>
    <t>000823</t>
  </si>
  <si>
    <t>حسين آبادي چاه عربي</t>
  </si>
  <si>
    <t>00722</t>
  </si>
  <si>
    <t>000828</t>
  </si>
  <si>
    <t>داس زرين</t>
  </si>
  <si>
    <t>00723</t>
  </si>
  <si>
    <t>000829</t>
  </si>
  <si>
    <t>شاکري</t>
  </si>
  <si>
    <t>00724</t>
  </si>
  <si>
    <t>000830</t>
  </si>
  <si>
    <t>00725</t>
  </si>
  <si>
    <t>000853</t>
  </si>
  <si>
    <t>عسکري</t>
  </si>
  <si>
    <t>00726</t>
  </si>
  <si>
    <t>000854</t>
  </si>
  <si>
    <t>زارعي ونوول</t>
  </si>
  <si>
    <t>00727</t>
  </si>
  <si>
    <t>000821</t>
  </si>
  <si>
    <t>عبدالناصر</t>
  </si>
  <si>
    <t>بچاچري نژاد</t>
  </si>
  <si>
    <t>00728</t>
  </si>
  <si>
    <t>000831</t>
  </si>
  <si>
    <t>آبسته</t>
  </si>
  <si>
    <t>00729</t>
  </si>
  <si>
    <t>000852</t>
  </si>
  <si>
    <t>ايرج زاده</t>
  </si>
  <si>
    <t>00731</t>
  </si>
  <si>
    <t>000834</t>
  </si>
  <si>
    <t>جمالي نژاد</t>
  </si>
  <si>
    <t>00732</t>
  </si>
  <si>
    <t>000835</t>
  </si>
  <si>
    <t>جوي</t>
  </si>
  <si>
    <t>00733</t>
  </si>
  <si>
    <t>000825</t>
  </si>
  <si>
    <t>چم کوري</t>
  </si>
  <si>
    <t>00734</t>
  </si>
  <si>
    <t>000820</t>
  </si>
  <si>
    <t>00735</t>
  </si>
  <si>
    <t>000836</t>
  </si>
  <si>
    <t>خبازي</t>
  </si>
  <si>
    <t>00736</t>
  </si>
  <si>
    <t>000833</t>
  </si>
  <si>
    <t>روزرخ</t>
  </si>
  <si>
    <t>00737</t>
  </si>
  <si>
    <t>000819</t>
  </si>
  <si>
    <t>ماشاءاله</t>
  </si>
  <si>
    <t>رفيعي</t>
  </si>
  <si>
    <t>00738</t>
  </si>
  <si>
    <t>000824</t>
  </si>
  <si>
    <t>00739</t>
  </si>
  <si>
    <t>000855</t>
  </si>
  <si>
    <t>آقايي کردشامي</t>
  </si>
  <si>
    <t>00740</t>
  </si>
  <si>
    <t>000837</t>
  </si>
  <si>
    <t>ماهيني</t>
  </si>
  <si>
    <t>00742</t>
  </si>
  <si>
    <t>000839</t>
  </si>
  <si>
    <t>رستمي پور</t>
  </si>
  <si>
    <t>00743</t>
  </si>
  <si>
    <t>000822</t>
  </si>
  <si>
    <t>جباري فرد</t>
  </si>
  <si>
    <t>00744</t>
  </si>
  <si>
    <t>000826</t>
  </si>
  <si>
    <t>صفايان آزاد</t>
  </si>
  <si>
    <t>00745</t>
  </si>
  <si>
    <t>000816</t>
  </si>
  <si>
    <t>بحراني</t>
  </si>
  <si>
    <t>00746</t>
  </si>
  <si>
    <t>000849</t>
  </si>
  <si>
    <t>اسفندياري</t>
  </si>
  <si>
    <t>00747</t>
  </si>
  <si>
    <t>000844</t>
  </si>
  <si>
    <t>محراب</t>
  </si>
  <si>
    <t>احمدي زاده</t>
  </si>
  <si>
    <t>00748</t>
  </si>
  <si>
    <t>000850</t>
  </si>
  <si>
    <t>افراز</t>
  </si>
  <si>
    <t>00749</t>
  </si>
  <si>
    <t>000851</t>
  </si>
  <si>
    <t>00750</t>
  </si>
  <si>
    <t>000841</t>
  </si>
  <si>
    <t>00751</t>
  </si>
  <si>
    <t>000840</t>
  </si>
  <si>
    <t>00752</t>
  </si>
  <si>
    <t>000818</t>
  </si>
  <si>
    <t>رضائيان</t>
  </si>
  <si>
    <t>00753</t>
  </si>
  <si>
    <t>000842</t>
  </si>
  <si>
    <t>00754</t>
  </si>
  <si>
    <t>000848</t>
  </si>
  <si>
    <t>00755</t>
  </si>
  <si>
    <t>000846</t>
  </si>
  <si>
    <t>00756</t>
  </si>
  <si>
    <t>000827</t>
  </si>
  <si>
    <t>محمد مهدي</t>
  </si>
  <si>
    <t>نعيمي محمد آبادي</t>
  </si>
  <si>
    <t>00757</t>
  </si>
  <si>
    <t>000845</t>
  </si>
  <si>
    <t>00758</t>
  </si>
  <si>
    <t>000843</t>
  </si>
  <si>
    <t>شنبدي</t>
  </si>
  <si>
    <t>00759</t>
  </si>
  <si>
    <t>000858</t>
  </si>
  <si>
    <t>گرگين</t>
  </si>
  <si>
    <t>00760</t>
  </si>
  <si>
    <t>000860</t>
  </si>
  <si>
    <t>ميهن دوست</t>
  </si>
  <si>
    <t>00761</t>
  </si>
  <si>
    <t>000861</t>
  </si>
  <si>
    <t>00762</t>
  </si>
  <si>
    <t>000862</t>
  </si>
  <si>
    <t>صديقه</t>
  </si>
  <si>
    <t>سالمي زاده</t>
  </si>
  <si>
    <t>00765</t>
  </si>
  <si>
    <t>000865</t>
  </si>
  <si>
    <t>فرخ</t>
  </si>
  <si>
    <t>يگانه</t>
  </si>
  <si>
    <t>00768</t>
  </si>
  <si>
    <t>000867</t>
  </si>
  <si>
    <t>کسري</t>
  </si>
  <si>
    <t>اشتري</t>
  </si>
  <si>
    <t>00769</t>
  </si>
  <si>
    <t>000868</t>
  </si>
  <si>
    <t>مرتضي</t>
  </si>
  <si>
    <t>ايمري</t>
  </si>
  <si>
    <t>00771</t>
  </si>
  <si>
    <t>000869</t>
  </si>
  <si>
    <t>عبيد</t>
  </si>
  <si>
    <t>بابائي</t>
  </si>
  <si>
    <t>00774</t>
  </si>
  <si>
    <t>000872</t>
  </si>
  <si>
    <t>درکهء</t>
  </si>
  <si>
    <t>00775</t>
  </si>
  <si>
    <t>000874</t>
  </si>
  <si>
    <t>رشيدي کوچي</t>
  </si>
  <si>
    <t>00776</t>
  </si>
  <si>
    <t>000875</t>
  </si>
  <si>
    <t>زائري</t>
  </si>
  <si>
    <t>00777</t>
  </si>
  <si>
    <t>000876</t>
  </si>
  <si>
    <t>صابري نژاد</t>
  </si>
  <si>
    <t>00779</t>
  </si>
  <si>
    <t>000878</t>
  </si>
  <si>
    <t>00780</t>
  </si>
  <si>
    <t>000879</t>
  </si>
  <si>
    <t>فردين پور</t>
  </si>
  <si>
    <t>00781</t>
  </si>
  <si>
    <t>000880</t>
  </si>
  <si>
    <t>فلاح زاده ابرقويي</t>
  </si>
  <si>
    <t>00782</t>
  </si>
  <si>
    <t>000881</t>
  </si>
  <si>
    <t>قلاوند</t>
  </si>
  <si>
    <t>00783</t>
  </si>
  <si>
    <t>000882</t>
  </si>
  <si>
    <t>قيطاسي</t>
  </si>
  <si>
    <t>00784</t>
  </si>
  <si>
    <t>000883</t>
  </si>
  <si>
    <t>كاظمي</t>
  </si>
  <si>
    <t>00785</t>
  </si>
  <si>
    <t>000884</t>
  </si>
  <si>
    <t>كهن</t>
  </si>
  <si>
    <t>00786</t>
  </si>
  <si>
    <t>000885</t>
  </si>
  <si>
    <t>گلمرزي الاصل</t>
  </si>
  <si>
    <t>00787</t>
  </si>
  <si>
    <t>000886</t>
  </si>
  <si>
    <t>مرادي عبداليوسفي</t>
  </si>
  <si>
    <t>00788</t>
  </si>
  <si>
    <t>000887</t>
  </si>
  <si>
    <t>مرادي کوچي</t>
  </si>
  <si>
    <t>00789</t>
  </si>
  <si>
    <t>000888</t>
  </si>
  <si>
    <t>مسعودي مقدم</t>
  </si>
  <si>
    <t>00790</t>
  </si>
  <si>
    <t>000889</t>
  </si>
  <si>
    <t>مقدس زاده</t>
  </si>
  <si>
    <t>00791</t>
  </si>
  <si>
    <t>000890</t>
  </si>
  <si>
    <t>ملائي محلي</t>
  </si>
  <si>
    <t>00792</t>
  </si>
  <si>
    <t>000891</t>
  </si>
  <si>
    <t>محمدعلي</t>
  </si>
  <si>
    <t>نجاتي</t>
  </si>
  <si>
    <t>00793</t>
  </si>
  <si>
    <t>000892</t>
  </si>
  <si>
    <t>00794</t>
  </si>
  <si>
    <t>000893</t>
  </si>
  <si>
    <t>نظري سينا</t>
  </si>
  <si>
    <t>00795</t>
  </si>
  <si>
    <t>000873</t>
  </si>
  <si>
    <t>فرهاد</t>
  </si>
  <si>
    <t>رزمي</t>
  </si>
  <si>
    <t>00796</t>
  </si>
  <si>
    <t>000896</t>
  </si>
  <si>
    <t>محبي</t>
  </si>
  <si>
    <t>00797</t>
  </si>
  <si>
    <t>000897</t>
  </si>
  <si>
    <t>احمدپور</t>
  </si>
  <si>
    <t>00801</t>
  </si>
  <si>
    <t>000901</t>
  </si>
  <si>
    <t>00802</t>
  </si>
  <si>
    <t>000902</t>
  </si>
  <si>
    <t>محمدباقر</t>
  </si>
  <si>
    <t>رنجبر</t>
  </si>
  <si>
    <t>00803</t>
  </si>
  <si>
    <t>000903</t>
  </si>
  <si>
    <t>قادر</t>
  </si>
  <si>
    <t>شجاعي</t>
  </si>
  <si>
    <t>00804</t>
  </si>
  <si>
    <t>000904</t>
  </si>
  <si>
    <t>گلابي</t>
  </si>
  <si>
    <t>00805</t>
  </si>
  <si>
    <t>000905</t>
  </si>
  <si>
    <t>محمودي پيام</t>
  </si>
  <si>
    <t>00806</t>
  </si>
  <si>
    <t>000906</t>
  </si>
  <si>
    <t>00807</t>
  </si>
  <si>
    <t>000907</t>
  </si>
  <si>
    <t>ملکي</t>
  </si>
  <si>
    <t>00808</t>
  </si>
  <si>
    <t>000908</t>
  </si>
  <si>
    <t>00811</t>
  </si>
  <si>
    <t>000911</t>
  </si>
  <si>
    <t>اسماعيلي مطلق</t>
  </si>
  <si>
    <t>00812</t>
  </si>
  <si>
    <t>000912</t>
  </si>
  <si>
    <t>00813</t>
  </si>
  <si>
    <t>000913</t>
  </si>
  <si>
    <t>00814</t>
  </si>
  <si>
    <t>000914</t>
  </si>
  <si>
    <t>پيش خورد</t>
  </si>
  <si>
    <t>00815</t>
  </si>
  <si>
    <t>000915</t>
  </si>
  <si>
    <t>جاودانيان</t>
  </si>
  <si>
    <t>00816</t>
  </si>
  <si>
    <t>000916</t>
  </si>
  <si>
    <t>00817</t>
  </si>
  <si>
    <t>000917</t>
  </si>
  <si>
    <t>دهقاندوست</t>
  </si>
  <si>
    <t>00819</t>
  </si>
  <si>
    <t>000919</t>
  </si>
  <si>
    <t>00821</t>
  </si>
  <si>
    <t>000921</t>
  </si>
  <si>
    <t>حمادي</t>
  </si>
  <si>
    <t>شعباني</t>
  </si>
  <si>
    <t>00822</t>
  </si>
  <si>
    <t>000922</t>
  </si>
  <si>
    <t>مقاتلي</t>
  </si>
  <si>
    <t>00827</t>
  </si>
  <si>
    <t>000927</t>
  </si>
  <si>
    <t>غفاري</t>
  </si>
  <si>
    <t>00828</t>
  </si>
  <si>
    <t>000928</t>
  </si>
  <si>
    <t>كابلي</t>
  </si>
  <si>
    <t>00831</t>
  </si>
  <si>
    <t>000931</t>
  </si>
  <si>
    <t>00832</t>
  </si>
  <si>
    <t>000932</t>
  </si>
  <si>
    <t>عبدالهي</t>
  </si>
  <si>
    <t>00834</t>
  </si>
  <si>
    <t>000934</t>
  </si>
  <si>
    <t>عساکره</t>
  </si>
  <si>
    <t>00836</t>
  </si>
  <si>
    <t>000936</t>
  </si>
  <si>
    <t>گزدرازي</t>
  </si>
  <si>
    <t>00837</t>
  </si>
  <si>
    <t>000937</t>
  </si>
  <si>
    <t>عباسيان</t>
  </si>
  <si>
    <t>00838</t>
  </si>
  <si>
    <t>000895</t>
  </si>
  <si>
    <t>00839</t>
  </si>
  <si>
    <t>000938</t>
  </si>
  <si>
    <t>اکبر</t>
  </si>
  <si>
    <t>يزدان پناه</t>
  </si>
  <si>
    <t>00841</t>
  </si>
  <si>
    <t>000941</t>
  </si>
  <si>
    <t>يوسف</t>
  </si>
  <si>
    <t>آهنين جان</t>
  </si>
  <si>
    <t>00842</t>
  </si>
  <si>
    <t>000942</t>
  </si>
  <si>
    <t>احمدي ديرين</t>
  </si>
  <si>
    <t>00846</t>
  </si>
  <si>
    <t>000946</t>
  </si>
  <si>
    <t>00847</t>
  </si>
  <si>
    <t>000947</t>
  </si>
  <si>
    <t>رودحله پور</t>
  </si>
  <si>
    <t>00848</t>
  </si>
  <si>
    <t>000948</t>
  </si>
  <si>
    <t>سلمان</t>
  </si>
  <si>
    <t>شجاعي خو</t>
  </si>
  <si>
    <t>00849</t>
  </si>
  <si>
    <t>000949</t>
  </si>
  <si>
    <t>شريفيان</t>
  </si>
  <si>
    <t>00850</t>
  </si>
  <si>
    <t>000950</t>
  </si>
  <si>
    <t>شکرانه</t>
  </si>
  <si>
    <t>00851</t>
  </si>
  <si>
    <t>000951</t>
  </si>
  <si>
    <t>00852</t>
  </si>
  <si>
    <t>000940</t>
  </si>
  <si>
    <t>00853</t>
  </si>
  <si>
    <t>000952</t>
  </si>
  <si>
    <t>00855</t>
  </si>
  <si>
    <t>000954</t>
  </si>
  <si>
    <t>00856</t>
  </si>
  <si>
    <t>000955</t>
  </si>
  <si>
    <t>غلامي مندلي</t>
  </si>
  <si>
    <t>00861</t>
  </si>
  <si>
    <t>000959</t>
  </si>
  <si>
    <t>زين العابدين</t>
  </si>
  <si>
    <t>00862</t>
  </si>
  <si>
    <t>000960</t>
  </si>
  <si>
    <t>00863</t>
  </si>
  <si>
    <t>000961</t>
  </si>
  <si>
    <t>آب رخت</t>
  </si>
  <si>
    <t>00864</t>
  </si>
  <si>
    <t>000962</t>
  </si>
  <si>
    <t>رحيمي</t>
  </si>
  <si>
    <t>00865</t>
  </si>
  <si>
    <t>000963</t>
  </si>
  <si>
    <t>00866</t>
  </si>
  <si>
    <t>000964</t>
  </si>
  <si>
    <t>اميدرضا</t>
  </si>
  <si>
    <t>ايزدي</t>
  </si>
  <si>
    <t>00867</t>
  </si>
  <si>
    <t>000965</t>
  </si>
  <si>
    <t>سيد محمد علي</t>
  </si>
  <si>
    <t>00870</t>
  </si>
  <si>
    <t>000968</t>
  </si>
  <si>
    <t>سينا</t>
  </si>
  <si>
    <t>دشتستاني نژاد</t>
  </si>
  <si>
    <t>00871</t>
  </si>
  <si>
    <t>000969</t>
  </si>
  <si>
    <t>سهرابي تيمورلو</t>
  </si>
  <si>
    <t>00872</t>
  </si>
  <si>
    <t>000970</t>
  </si>
  <si>
    <t>سيدرضا</t>
  </si>
  <si>
    <t>شجاع الدين</t>
  </si>
  <si>
    <t>00873</t>
  </si>
  <si>
    <t>000971</t>
  </si>
  <si>
    <t>00875</t>
  </si>
  <si>
    <t>000973</t>
  </si>
  <si>
    <t>عطايي</t>
  </si>
  <si>
    <t>00876</t>
  </si>
  <si>
    <t>000974</t>
  </si>
  <si>
    <t>00877</t>
  </si>
  <si>
    <t>000975</t>
  </si>
  <si>
    <t>محمدپور شورباخلو</t>
  </si>
  <si>
    <t>00878</t>
  </si>
  <si>
    <t>000976</t>
  </si>
  <si>
    <t>00879</t>
  </si>
  <si>
    <t>000977</t>
  </si>
  <si>
    <t>محمودآبادي</t>
  </si>
  <si>
    <t>00880</t>
  </si>
  <si>
    <t>000978</t>
  </si>
  <si>
    <t>ميرشکاري</t>
  </si>
  <si>
    <t>00882</t>
  </si>
  <si>
    <t>000979</t>
  </si>
  <si>
    <t>يزدي</t>
  </si>
  <si>
    <t>00883</t>
  </si>
  <si>
    <t>000980</t>
  </si>
  <si>
    <t>بادروح</t>
  </si>
  <si>
    <t>00884</t>
  </si>
  <si>
    <t>000981</t>
  </si>
  <si>
    <t>بناري</t>
  </si>
  <si>
    <t>00886</t>
  </si>
  <si>
    <t>000982</t>
  </si>
  <si>
    <t>مير بهرسي</t>
  </si>
  <si>
    <t>00887</t>
  </si>
  <si>
    <t>000983</t>
  </si>
  <si>
    <t>00888</t>
  </si>
  <si>
    <t>000984</t>
  </si>
  <si>
    <t>رحيم زاده کچوئي</t>
  </si>
  <si>
    <t>00890</t>
  </si>
  <si>
    <t>000986</t>
  </si>
  <si>
    <t>راه پيماي فرد حقيقي</t>
  </si>
  <si>
    <t>00891</t>
  </si>
  <si>
    <t>000988</t>
  </si>
  <si>
    <t>مسافر</t>
  </si>
  <si>
    <t>00892</t>
  </si>
  <si>
    <t>000987</t>
  </si>
  <si>
    <t>اسلام</t>
  </si>
  <si>
    <t>دست نشان</t>
  </si>
  <si>
    <t>00896</t>
  </si>
  <si>
    <t>000990</t>
  </si>
  <si>
    <t>سيدجاسم</t>
  </si>
  <si>
    <t>00897</t>
  </si>
  <si>
    <t>000991</t>
  </si>
  <si>
    <t>بهاروند</t>
  </si>
  <si>
    <t>00898</t>
  </si>
  <si>
    <t>000992</t>
  </si>
  <si>
    <t>آزادمنش</t>
  </si>
  <si>
    <t>00899</t>
  </si>
  <si>
    <t>000993</t>
  </si>
  <si>
    <t>هوشمندي</t>
  </si>
  <si>
    <t>00900</t>
  </si>
  <si>
    <t>000994</t>
  </si>
  <si>
    <t>مغانلو رحيمي زاده</t>
  </si>
  <si>
    <t>00901</t>
  </si>
  <si>
    <t>000995</t>
  </si>
  <si>
    <t>پيمان</t>
  </si>
  <si>
    <t>00902</t>
  </si>
  <si>
    <t>000996</t>
  </si>
  <si>
    <t>پاژنگ</t>
  </si>
  <si>
    <t>00903</t>
  </si>
  <si>
    <t>000997</t>
  </si>
  <si>
    <t>محمدکاظم</t>
  </si>
  <si>
    <t>00904</t>
  </si>
  <si>
    <t>000998</t>
  </si>
  <si>
    <t>00905</t>
  </si>
  <si>
    <t>000999</t>
  </si>
  <si>
    <t>حياتي</t>
  </si>
  <si>
    <t>00906</t>
  </si>
  <si>
    <t>001000</t>
  </si>
  <si>
    <t>خوهک</t>
  </si>
  <si>
    <t>00907</t>
  </si>
  <si>
    <t>001151</t>
  </si>
  <si>
    <t>مقداد</t>
  </si>
  <si>
    <t>ديرنه</t>
  </si>
  <si>
    <t>00908</t>
  </si>
  <si>
    <t>001001</t>
  </si>
  <si>
    <t>00910</t>
  </si>
  <si>
    <t>001003</t>
  </si>
  <si>
    <t>كسرائي</t>
  </si>
  <si>
    <t>00911</t>
  </si>
  <si>
    <t>001074</t>
  </si>
  <si>
    <t>مصيب</t>
  </si>
  <si>
    <t>كشاورز</t>
  </si>
  <si>
    <t>00914</t>
  </si>
  <si>
    <t>001077</t>
  </si>
  <si>
    <t>پذيرا</t>
  </si>
  <si>
    <t>00918</t>
  </si>
  <si>
    <t>001081</t>
  </si>
  <si>
    <t>آبادي</t>
  </si>
  <si>
    <t>00929</t>
  </si>
  <si>
    <t>001092</t>
  </si>
  <si>
    <t>بوستان</t>
  </si>
  <si>
    <t>00931</t>
  </si>
  <si>
    <t>001094</t>
  </si>
  <si>
    <t>پرهيزکار</t>
  </si>
  <si>
    <t>00944</t>
  </si>
  <si>
    <t>001107</t>
  </si>
  <si>
    <t>00945</t>
  </si>
  <si>
    <t>001108</t>
  </si>
  <si>
    <t>رجبي کرهرودي</t>
  </si>
  <si>
    <t>00953</t>
  </si>
  <si>
    <t>001116</t>
  </si>
  <si>
    <t>سلماني مشکاني</t>
  </si>
  <si>
    <t>00979</t>
  </si>
  <si>
    <t>001141</t>
  </si>
  <si>
    <t>نوروزي</t>
  </si>
  <si>
    <t>00981</t>
  </si>
  <si>
    <t>001143</t>
  </si>
  <si>
    <t>هاشمي پور</t>
  </si>
  <si>
    <t>00982</t>
  </si>
  <si>
    <t>001144</t>
  </si>
  <si>
    <t>جهانديده</t>
  </si>
  <si>
    <t>00983</t>
  </si>
  <si>
    <t>001145</t>
  </si>
  <si>
    <t>جليليان</t>
  </si>
  <si>
    <t>01129</t>
  </si>
  <si>
    <t>001146</t>
  </si>
  <si>
    <t>نيک</t>
  </si>
  <si>
    <t>01130</t>
  </si>
  <si>
    <t>001147</t>
  </si>
  <si>
    <t>فرريزي</t>
  </si>
  <si>
    <t>01131</t>
  </si>
  <si>
    <t>001148</t>
  </si>
  <si>
    <t>يونس</t>
  </si>
  <si>
    <t>01133</t>
  </si>
  <si>
    <t>001161</t>
  </si>
  <si>
    <t>فولادي تنها</t>
  </si>
  <si>
    <t>01135</t>
  </si>
  <si>
    <t>001162</t>
  </si>
  <si>
    <t>سامان</t>
  </si>
  <si>
    <t>تجلي</t>
  </si>
  <si>
    <t>01136</t>
  </si>
  <si>
    <t>001166</t>
  </si>
  <si>
    <t>جان احمدي</t>
  </si>
  <si>
    <t>01139</t>
  </si>
  <si>
    <t>001168</t>
  </si>
  <si>
    <t>كمالي</t>
  </si>
  <si>
    <t>01142</t>
  </si>
  <si>
    <t>001238</t>
  </si>
  <si>
    <t>حبيب</t>
  </si>
  <si>
    <t>01145</t>
  </si>
  <si>
    <t>001173</t>
  </si>
  <si>
    <t>01146</t>
  </si>
  <si>
    <t>001174</t>
  </si>
  <si>
    <t>بشيري</t>
  </si>
  <si>
    <t>01147</t>
  </si>
  <si>
    <t>001175</t>
  </si>
  <si>
    <t>جلالي</t>
  </si>
  <si>
    <t>01148</t>
  </si>
  <si>
    <t>001176</t>
  </si>
  <si>
    <t>01150</t>
  </si>
  <si>
    <t>001178</t>
  </si>
  <si>
    <t>شهلا</t>
  </si>
  <si>
    <t>01151</t>
  </si>
  <si>
    <t>001179</t>
  </si>
  <si>
    <t>آرش</t>
  </si>
  <si>
    <t>كشاورزي</t>
  </si>
  <si>
    <t>01152</t>
  </si>
  <si>
    <t>001182</t>
  </si>
  <si>
    <t>اميرخاني</t>
  </si>
  <si>
    <t>01153</t>
  </si>
  <si>
    <t>001183</t>
  </si>
  <si>
    <t>اميني نيک</t>
  </si>
  <si>
    <t>01156</t>
  </si>
  <si>
    <t>001186</t>
  </si>
  <si>
    <t>بهسرشت</t>
  </si>
  <si>
    <t>01159</t>
  </si>
  <si>
    <t>001189</t>
  </si>
  <si>
    <t>01160</t>
  </si>
  <si>
    <t>001190</t>
  </si>
  <si>
    <t>سيدحميدرضا</t>
  </si>
  <si>
    <t>قريشي</t>
  </si>
  <si>
    <t>01164</t>
  </si>
  <si>
    <t>001193</t>
  </si>
  <si>
    <t>01167</t>
  </si>
  <si>
    <t>001196</t>
  </si>
  <si>
    <t>01172</t>
  </si>
  <si>
    <t>001200</t>
  </si>
  <si>
    <t>مظاهر</t>
  </si>
  <si>
    <t>اسکندري</t>
  </si>
  <si>
    <t>01173</t>
  </si>
  <si>
    <t>001201</t>
  </si>
  <si>
    <t>حجت</t>
  </si>
  <si>
    <t>تنگسير اصل</t>
  </si>
  <si>
    <t>01174</t>
  </si>
  <si>
    <t>001202</t>
  </si>
  <si>
    <t>جاماسب خلاري</t>
  </si>
  <si>
    <t>01175</t>
  </si>
  <si>
    <t>001203</t>
  </si>
  <si>
    <t>محمد مرتضي</t>
  </si>
  <si>
    <t>01177</t>
  </si>
  <si>
    <t>001205</t>
  </si>
  <si>
    <t>01178</t>
  </si>
  <si>
    <t>001206</t>
  </si>
  <si>
    <t>دانيالي</t>
  </si>
  <si>
    <t>01179</t>
  </si>
  <si>
    <t>001207</t>
  </si>
  <si>
    <t>ذبيحي شيخ آبادي</t>
  </si>
  <si>
    <t>01180</t>
  </si>
  <si>
    <t>001208</t>
  </si>
  <si>
    <t>نجمه</t>
  </si>
  <si>
    <t>ناظمي</t>
  </si>
  <si>
    <t>01185</t>
  </si>
  <si>
    <t>001213</t>
  </si>
  <si>
    <t>01186</t>
  </si>
  <si>
    <t>001214</t>
  </si>
  <si>
    <t>01188</t>
  </si>
  <si>
    <t>001216</t>
  </si>
  <si>
    <t>احمد خسروي</t>
  </si>
  <si>
    <t>01189</t>
  </si>
  <si>
    <t>001217</t>
  </si>
  <si>
    <t>سيد علي</t>
  </si>
  <si>
    <t>01190</t>
  </si>
  <si>
    <t>001218</t>
  </si>
  <si>
    <t>01191</t>
  </si>
  <si>
    <t>001219</t>
  </si>
  <si>
    <t>خان خانان</t>
  </si>
  <si>
    <t>01195</t>
  </si>
  <si>
    <t>001227</t>
  </si>
  <si>
    <t>ايزدبخش</t>
  </si>
  <si>
    <t>01198</t>
  </si>
  <si>
    <t>001249</t>
  </si>
  <si>
    <t>غريب زاده</t>
  </si>
  <si>
    <t>01200</t>
  </si>
  <si>
    <t>001229</t>
  </si>
  <si>
    <t>01208</t>
  </si>
  <si>
    <t>001239</t>
  </si>
  <si>
    <t>فياض</t>
  </si>
  <si>
    <t>01209</t>
  </si>
  <si>
    <t>001240</t>
  </si>
  <si>
    <t>01210</t>
  </si>
  <si>
    <t>001241</t>
  </si>
  <si>
    <t>يادگاري</t>
  </si>
  <si>
    <t>01211</t>
  </si>
  <si>
    <t>001242</t>
  </si>
  <si>
    <t>01212</t>
  </si>
  <si>
    <t>001243</t>
  </si>
  <si>
    <t>01214</t>
  </si>
  <si>
    <t>001245</t>
  </si>
  <si>
    <t>مساوات</t>
  </si>
  <si>
    <t>01215</t>
  </si>
  <si>
    <t>001250</t>
  </si>
  <si>
    <t>01216</t>
  </si>
  <si>
    <t>001246</t>
  </si>
  <si>
    <t>محمدصادق</t>
  </si>
  <si>
    <t>01219</t>
  </si>
  <si>
    <t>001252</t>
  </si>
  <si>
    <t>قيصي زاده</t>
  </si>
  <si>
    <t>01220</t>
  </si>
  <si>
    <t>001253</t>
  </si>
  <si>
    <t>عالي پور</t>
  </si>
  <si>
    <t>01221</t>
  </si>
  <si>
    <t>001256</t>
  </si>
  <si>
    <t>ايسپره</t>
  </si>
  <si>
    <t>01222</t>
  </si>
  <si>
    <t>001257</t>
  </si>
  <si>
    <t>اومن</t>
  </si>
  <si>
    <t>01223</t>
  </si>
  <si>
    <t>001258</t>
  </si>
  <si>
    <t>سالاروند</t>
  </si>
  <si>
    <t>01224</t>
  </si>
  <si>
    <t>001254</t>
  </si>
  <si>
    <t>رضايي بانبيدي</t>
  </si>
  <si>
    <t>01225</t>
  </si>
  <si>
    <t>001259</t>
  </si>
  <si>
    <t>علي نژاد</t>
  </si>
  <si>
    <t>01226</t>
  </si>
  <si>
    <t>001260</t>
  </si>
  <si>
    <t>مير علايي</t>
  </si>
  <si>
    <t>01227</t>
  </si>
  <si>
    <t>001261</t>
  </si>
  <si>
    <t>01228</t>
  </si>
  <si>
    <t>001262</t>
  </si>
  <si>
    <t>01229</t>
  </si>
  <si>
    <t>001263</t>
  </si>
  <si>
    <t>01231</t>
  </si>
  <si>
    <t>001265</t>
  </si>
  <si>
    <t>سهرابي</t>
  </si>
  <si>
    <t>01232</t>
  </si>
  <si>
    <t>001266</t>
  </si>
  <si>
    <t>محمد جواد</t>
  </si>
  <si>
    <t>01233</t>
  </si>
  <si>
    <t>001255</t>
  </si>
  <si>
    <t>کامران</t>
  </si>
  <si>
    <t>01234</t>
  </si>
  <si>
    <t>001267</t>
  </si>
  <si>
    <t>01235</t>
  </si>
  <si>
    <t>001269</t>
  </si>
  <si>
    <t>01236</t>
  </si>
  <si>
    <t>001270</t>
  </si>
  <si>
    <t>لاله</t>
  </si>
  <si>
    <t>01238</t>
  </si>
  <si>
    <t>001268</t>
  </si>
  <si>
    <t>صمصامي</t>
  </si>
  <si>
    <t>01239</t>
  </si>
  <si>
    <t>001272</t>
  </si>
  <si>
    <t>مختار</t>
  </si>
  <si>
    <t>كانيک زاده</t>
  </si>
  <si>
    <t>01240</t>
  </si>
  <si>
    <t>001273</t>
  </si>
  <si>
    <t>كريمي</t>
  </si>
  <si>
    <t>01241</t>
  </si>
  <si>
    <t>001274</t>
  </si>
  <si>
    <t>01242</t>
  </si>
  <si>
    <t>001288</t>
  </si>
  <si>
    <t>احمدي باغکي</t>
  </si>
  <si>
    <t>01244</t>
  </si>
  <si>
    <t>001290</t>
  </si>
  <si>
    <t>01245</t>
  </si>
  <si>
    <t>001291</t>
  </si>
  <si>
    <t>براشکه</t>
  </si>
  <si>
    <t>01246</t>
  </si>
  <si>
    <t>001292</t>
  </si>
  <si>
    <t>دانيال</t>
  </si>
  <si>
    <t>برزگر</t>
  </si>
  <si>
    <t>01247</t>
  </si>
  <si>
    <t>001293</t>
  </si>
  <si>
    <t>بلاغي</t>
  </si>
  <si>
    <t>01249</t>
  </si>
  <si>
    <t>001295</t>
  </si>
  <si>
    <t>پورجماد</t>
  </si>
  <si>
    <t>01250</t>
  </si>
  <si>
    <t>001296</t>
  </si>
  <si>
    <t>پورمحمد</t>
  </si>
  <si>
    <t>01255</t>
  </si>
  <si>
    <t>001299</t>
  </si>
  <si>
    <t>سيد جعفر</t>
  </si>
  <si>
    <t>01256</t>
  </si>
  <si>
    <t>001300</t>
  </si>
  <si>
    <t>01259</t>
  </si>
  <si>
    <t>001301</t>
  </si>
  <si>
    <t>شمسائي</t>
  </si>
  <si>
    <t>01260</t>
  </si>
  <si>
    <t>001302</t>
  </si>
  <si>
    <t>01262</t>
  </si>
  <si>
    <t>001303</t>
  </si>
  <si>
    <t>01263</t>
  </si>
  <si>
    <t>001304</t>
  </si>
  <si>
    <t>01264</t>
  </si>
  <si>
    <t>001305</t>
  </si>
  <si>
    <t>قناعت زاده</t>
  </si>
  <si>
    <t>01266</t>
  </si>
  <si>
    <t>001307</t>
  </si>
  <si>
    <t>ماندني زاده</t>
  </si>
  <si>
    <t>01267</t>
  </si>
  <si>
    <t>001308</t>
  </si>
  <si>
    <t>کريم</t>
  </si>
  <si>
    <t>01268</t>
  </si>
  <si>
    <t>001309</t>
  </si>
  <si>
    <t>سهيلي راد</t>
  </si>
  <si>
    <t>01269</t>
  </si>
  <si>
    <t>001310</t>
  </si>
  <si>
    <t>01272</t>
  </si>
  <si>
    <t>001312</t>
  </si>
  <si>
    <t>هنرمند</t>
  </si>
  <si>
    <t>01273</t>
  </si>
  <si>
    <t>001313</t>
  </si>
  <si>
    <t>ايمان</t>
  </si>
  <si>
    <t>آشوري</t>
  </si>
  <si>
    <t>01274</t>
  </si>
  <si>
    <t>001314</t>
  </si>
  <si>
    <t>قاسمي قلعه سيدي</t>
  </si>
  <si>
    <t>01275</t>
  </si>
  <si>
    <t>001316</t>
  </si>
  <si>
    <t>ماجد</t>
  </si>
  <si>
    <t>مجدميان سعدوني</t>
  </si>
  <si>
    <t>01276</t>
  </si>
  <si>
    <t>001317</t>
  </si>
  <si>
    <t>کاظم</t>
  </si>
  <si>
    <t>زارعي نيا</t>
  </si>
  <si>
    <t>01278</t>
  </si>
  <si>
    <t>001319</t>
  </si>
  <si>
    <t>روح الله</t>
  </si>
  <si>
    <t>ونکي</t>
  </si>
  <si>
    <t>01279</t>
  </si>
  <si>
    <t>001382</t>
  </si>
  <si>
    <t>01280</t>
  </si>
  <si>
    <t>001383</t>
  </si>
  <si>
    <t>01282</t>
  </si>
  <si>
    <t>001331</t>
  </si>
  <si>
    <t>ارجمند</t>
  </si>
  <si>
    <t>01283</t>
  </si>
  <si>
    <t>001332</t>
  </si>
  <si>
    <t>داوود</t>
  </si>
  <si>
    <t>اسدي زاده قره جلو</t>
  </si>
  <si>
    <t>01284</t>
  </si>
  <si>
    <t>001333</t>
  </si>
  <si>
    <t>جاسم</t>
  </si>
  <si>
    <t>01285</t>
  </si>
  <si>
    <t>001334</t>
  </si>
  <si>
    <t>اعتمادي</t>
  </si>
  <si>
    <t>01288</t>
  </si>
  <si>
    <t>001335</t>
  </si>
  <si>
    <t>انصاري جابري</t>
  </si>
  <si>
    <t>01289</t>
  </si>
  <si>
    <t>001336</t>
  </si>
  <si>
    <t>اوستاد</t>
  </si>
  <si>
    <t>01290</t>
  </si>
  <si>
    <t>001337</t>
  </si>
  <si>
    <t>اوشال</t>
  </si>
  <si>
    <t>01291</t>
  </si>
  <si>
    <t>001338</t>
  </si>
  <si>
    <t>ايزدپناه</t>
  </si>
  <si>
    <t>01292</t>
  </si>
  <si>
    <t>001339</t>
  </si>
  <si>
    <t>ايمان منش</t>
  </si>
  <si>
    <t>01294</t>
  </si>
  <si>
    <t>001341</t>
  </si>
  <si>
    <t>01295</t>
  </si>
  <si>
    <t>001342</t>
  </si>
  <si>
    <t>برمک</t>
  </si>
  <si>
    <t>01297</t>
  </si>
  <si>
    <t>001343</t>
  </si>
  <si>
    <t>بيژني</t>
  </si>
  <si>
    <t>01298</t>
  </si>
  <si>
    <t>001344</t>
  </si>
  <si>
    <t>پرتابيان</t>
  </si>
  <si>
    <t>01299</t>
  </si>
  <si>
    <t>001345</t>
  </si>
  <si>
    <t>پورسوسن</t>
  </si>
  <si>
    <t>01300</t>
  </si>
  <si>
    <t>001346</t>
  </si>
  <si>
    <t>پولادي</t>
  </si>
  <si>
    <t>01301</t>
  </si>
  <si>
    <t>001347</t>
  </si>
  <si>
    <t>تاروردي چماچايي</t>
  </si>
  <si>
    <t>01303</t>
  </si>
  <si>
    <t>001348</t>
  </si>
  <si>
    <t>01304</t>
  </si>
  <si>
    <t>001349</t>
  </si>
  <si>
    <t>01305</t>
  </si>
  <si>
    <t>001350</t>
  </si>
  <si>
    <t>جلوه گر خوش</t>
  </si>
  <si>
    <t>01306</t>
  </si>
  <si>
    <t>001351</t>
  </si>
  <si>
    <t>جوان فر</t>
  </si>
  <si>
    <t>01307</t>
  </si>
  <si>
    <t>001352</t>
  </si>
  <si>
    <t>سيد صادق</t>
  </si>
  <si>
    <t>01308</t>
  </si>
  <si>
    <t>001327</t>
  </si>
  <si>
    <t>01309</t>
  </si>
  <si>
    <t>001353</t>
  </si>
  <si>
    <t>ذكاوت جو</t>
  </si>
  <si>
    <t>01310</t>
  </si>
  <si>
    <t>001354</t>
  </si>
  <si>
    <t>رازقي نيا</t>
  </si>
  <si>
    <t>01311</t>
  </si>
  <si>
    <t>001355</t>
  </si>
  <si>
    <t>ربيعي</t>
  </si>
  <si>
    <t>01312</t>
  </si>
  <si>
    <t>001356</t>
  </si>
  <si>
    <t>01313</t>
  </si>
  <si>
    <t>001328</t>
  </si>
  <si>
    <t>01314</t>
  </si>
  <si>
    <t>001357</t>
  </si>
  <si>
    <t>عزيز</t>
  </si>
  <si>
    <t>سالمي نيا</t>
  </si>
  <si>
    <t>01315</t>
  </si>
  <si>
    <t>001358</t>
  </si>
  <si>
    <t>01316</t>
  </si>
  <si>
    <t>001359</t>
  </si>
  <si>
    <t>شاهسوندحسيني</t>
  </si>
  <si>
    <t>01317</t>
  </si>
  <si>
    <t>001360</t>
  </si>
  <si>
    <t>01318</t>
  </si>
  <si>
    <t>001361</t>
  </si>
  <si>
    <t>محمدامين</t>
  </si>
  <si>
    <t>01319</t>
  </si>
  <si>
    <t>001362</t>
  </si>
  <si>
    <t>عاليبري</t>
  </si>
  <si>
    <t>01320</t>
  </si>
  <si>
    <t>001329</t>
  </si>
  <si>
    <t>01321</t>
  </si>
  <si>
    <t>001363</t>
  </si>
  <si>
    <t>01322</t>
  </si>
  <si>
    <t>001364</t>
  </si>
  <si>
    <t>علمداري</t>
  </si>
  <si>
    <t>01324</t>
  </si>
  <si>
    <t>001377</t>
  </si>
  <si>
    <t>نعمت الله</t>
  </si>
  <si>
    <t>01325</t>
  </si>
  <si>
    <t>001431</t>
  </si>
  <si>
    <t>قديريان</t>
  </si>
  <si>
    <t>01326</t>
  </si>
  <si>
    <t>001365</t>
  </si>
  <si>
    <t>01327</t>
  </si>
  <si>
    <t>001366</t>
  </si>
  <si>
    <t>01328</t>
  </si>
  <si>
    <t>001367</t>
  </si>
  <si>
    <t>كاوسي</t>
  </si>
  <si>
    <t>01329</t>
  </si>
  <si>
    <t>001368</t>
  </si>
  <si>
    <t>كيايي</t>
  </si>
  <si>
    <t>01330</t>
  </si>
  <si>
    <t>001369</t>
  </si>
  <si>
    <t>محقق نژاد</t>
  </si>
  <si>
    <t>01331</t>
  </si>
  <si>
    <t>001370</t>
  </si>
  <si>
    <t>آرمين</t>
  </si>
  <si>
    <t>01332</t>
  </si>
  <si>
    <t>001371</t>
  </si>
  <si>
    <t>فرامرز</t>
  </si>
  <si>
    <t>مقتدربهاري</t>
  </si>
  <si>
    <t>01333</t>
  </si>
  <si>
    <t>001372</t>
  </si>
  <si>
    <t>01334</t>
  </si>
  <si>
    <t>001373</t>
  </si>
  <si>
    <t>01336</t>
  </si>
  <si>
    <t>001374</t>
  </si>
  <si>
    <t>نعمتي</t>
  </si>
  <si>
    <t>01338</t>
  </si>
  <si>
    <t>001375</t>
  </si>
  <si>
    <t>نياکان</t>
  </si>
  <si>
    <t>01339</t>
  </si>
  <si>
    <t>001376</t>
  </si>
  <si>
    <t>نيک پي</t>
  </si>
  <si>
    <t>01340</t>
  </si>
  <si>
    <t>001381</t>
  </si>
  <si>
    <t>فريبرز</t>
  </si>
  <si>
    <t>اشکني پور جفره</t>
  </si>
  <si>
    <t>01341</t>
  </si>
  <si>
    <t>001385</t>
  </si>
  <si>
    <t>01342</t>
  </si>
  <si>
    <t>001386</t>
  </si>
  <si>
    <t>احمدي حبيب آباد</t>
  </si>
  <si>
    <t>01343</t>
  </si>
  <si>
    <t>001387</t>
  </si>
  <si>
    <t>بنافي</t>
  </si>
  <si>
    <t>01344</t>
  </si>
  <si>
    <t>001388</t>
  </si>
  <si>
    <t>جمشيد</t>
  </si>
  <si>
    <t>01345</t>
  </si>
  <si>
    <t>001389</t>
  </si>
  <si>
    <t>حياتي جعفر بيگي</t>
  </si>
  <si>
    <t>01346</t>
  </si>
  <si>
    <t>001390</t>
  </si>
  <si>
    <t>01347</t>
  </si>
  <si>
    <t>001391</t>
  </si>
  <si>
    <t>گلرخ</t>
  </si>
  <si>
    <t>01349</t>
  </si>
  <si>
    <t>001393</t>
  </si>
  <si>
    <t>روزبه</t>
  </si>
  <si>
    <t>01350</t>
  </si>
  <si>
    <t>001394</t>
  </si>
  <si>
    <t>صياد</t>
  </si>
  <si>
    <t>شريفي</t>
  </si>
  <si>
    <t>01351</t>
  </si>
  <si>
    <t>001395</t>
  </si>
  <si>
    <t>ثابت سروستاني</t>
  </si>
  <si>
    <t>01352</t>
  </si>
  <si>
    <t>001396</t>
  </si>
  <si>
    <t>حسينلو</t>
  </si>
  <si>
    <t>01353</t>
  </si>
  <si>
    <t>001397</t>
  </si>
  <si>
    <t>چکي</t>
  </si>
  <si>
    <t>01354</t>
  </si>
  <si>
    <t>001398</t>
  </si>
  <si>
    <t>زردپور</t>
  </si>
  <si>
    <t>01355</t>
  </si>
  <si>
    <t>001399</t>
  </si>
  <si>
    <t>مشتاقي</t>
  </si>
  <si>
    <t>01356</t>
  </si>
  <si>
    <t>001400</t>
  </si>
  <si>
    <t>يداله</t>
  </si>
  <si>
    <t>ابوعلي نژاد</t>
  </si>
  <si>
    <t>01357</t>
  </si>
  <si>
    <t>001401</t>
  </si>
  <si>
    <t>سلحشوري</t>
  </si>
  <si>
    <t>01358</t>
  </si>
  <si>
    <t>001402</t>
  </si>
  <si>
    <t>دشتي</t>
  </si>
  <si>
    <t>01359</t>
  </si>
  <si>
    <t>001403</t>
  </si>
  <si>
    <t>محسني بناري</t>
  </si>
  <si>
    <t>01361</t>
  </si>
  <si>
    <t>001405</t>
  </si>
  <si>
    <t>فولادي</t>
  </si>
  <si>
    <t>01362</t>
  </si>
  <si>
    <t>001406</t>
  </si>
  <si>
    <t>01363</t>
  </si>
  <si>
    <t>001407</t>
  </si>
  <si>
    <t>مازيار</t>
  </si>
  <si>
    <t>پرواز</t>
  </si>
  <si>
    <t>01364</t>
  </si>
  <si>
    <t>001408</t>
  </si>
  <si>
    <t>01365</t>
  </si>
  <si>
    <t>001409</t>
  </si>
  <si>
    <t>سيد حسين</t>
  </si>
  <si>
    <t>01366</t>
  </si>
  <si>
    <t>001410</t>
  </si>
  <si>
    <t>01367</t>
  </si>
  <si>
    <t>001411</t>
  </si>
  <si>
    <t>ملک نصب اردکاني</t>
  </si>
  <si>
    <t>01368</t>
  </si>
  <si>
    <t>001412</t>
  </si>
  <si>
    <t>01370</t>
  </si>
  <si>
    <t>001414</t>
  </si>
  <si>
    <t>عباس زاده</t>
  </si>
  <si>
    <t>01371</t>
  </si>
  <si>
    <t>001415</t>
  </si>
  <si>
    <t>روشني روز</t>
  </si>
  <si>
    <t>01372</t>
  </si>
  <si>
    <t>001416</t>
  </si>
  <si>
    <t>01373</t>
  </si>
  <si>
    <t>001417</t>
  </si>
  <si>
    <t>موحدنيا</t>
  </si>
  <si>
    <t>01374</t>
  </si>
  <si>
    <t>001418</t>
  </si>
  <si>
    <t>اسماعيلي نسب</t>
  </si>
  <si>
    <t>01375</t>
  </si>
  <si>
    <t>001419</t>
  </si>
  <si>
    <t>نصراله</t>
  </si>
  <si>
    <t>کرم پور</t>
  </si>
  <si>
    <t>01376</t>
  </si>
  <si>
    <t>001420</t>
  </si>
  <si>
    <t>افشين</t>
  </si>
  <si>
    <t>01377</t>
  </si>
  <si>
    <t>001421</t>
  </si>
  <si>
    <t>گچ کاران</t>
  </si>
  <si>
    <t>01379</t>
  </si>
  <si>
    <t>001423</t>
  </si>
  <si>
    <t>ناطوري</t>
  </si>
  <si>
    <t>01380</t>
  </si>
  <si>
    <t>001424</t>
  </si>
  <si>
    <t>ابوطالب</t>
  </si>
  <si>
    <t>01381</t>
  </si>
  <si>
    <t>001425</t>
  </si>
  <si>
    <t>شاهي غفاربي</t>
  </si>
  <si>
    <t>01382</t>
  </si>
  <si>
    <t>001426</t>
  </si>
  <si>
    <t>01383</t>
  </si>
  <si>
    <t>001430</t>
  </si>
  <si>
    <t>مختاري</t>
  </si>
  <si>
    <t>01386</t>
  </si>
  <si>
    <t>001429</t>
  </si>
  <si>
    <t>شاهسوني</t>
  </si>
  <si>
    <t>01387</t>
  </si>
  <si>
    <t>001434</t>
  </si>
  <si>
    <t>صفي ياري خفري</t>
  </si>
  <si>
    <t>01388</t>
  </si>
  <si>
    <t>001435</t>
  </si>
  <si>
    <t>پوريا</t>
  </si>
  <si>
    <t>ميرسنجري</t>
  </si>
  <si>
    <t>01389</t>
  </si>
  <si>
    <t>001473</t>
  </si>
  <si>
    <t>01390</t>
  </si>
  <si>
    <t>001472</t>
  </si>
  <si>
    <t>صبوريان</t>
  </si>
  <si>
    <t>01391</t>
  </si>
  <si>
    <t>001437</t>
  </si>
  <si>
    <t>01392</t>
  </si>
  <si>
    <t>001438</t>
  </si>
  <si>
    <t>مير سليماني</t>
  </si>
  <si>
    <t>01393</t>
  </si>
  <si>
    <t>001439</t>
  </si>
  <si>
    <t>نجفي</t>
  </si>
  <si>
    <t>01394</t>
  </si>
  <si>
    <t>001440</t>
  </si>
  <si>
    <t>احمدپري</t>
  </si>
  <si>
    <t>01395</t>
  </si>
  <si>
    <t>001441</t>
  </si>
  <si>
    <t>زندي</t>
  </si>
  <si>
    <t>01396</t>
  </si>
  <si>
    <t>001442</t>
  </si>
  <si>
    <t>ترحمي سيل آباد</t>
  </si>
  <si>
    <t>01397</t>
  </si>
  <si>
    <t>001443</t>
  </si>
  <si>
    <t>پديسار</t>
  </si>
  <si>
    <t>01398</t>
  </si>
  <si>
    <t>001444</t>
  </si>
  <si>
    <t>پژمان</t>
  </si>
  <si>
    <t>سروري</t>
  </si>
  <si>
    <t>01400</t>
  </si>
  <si>
    <t>001446</t>
  </si>
  <si>
    <t>احمد حسيني</t>
  </si>
  <si>
    <t>01401</t>
  </si>
  <si>
    <t>001447</t>
  </si>
  <si>
    <t>01402</t>
  </si>
  <si>
    <t>001449</t>
  </si>
  <si>
    <t>01403</t>
  </si>
  <si>
    <t>001448</t>
  </si>
  <si>
    <t>محمد مجتبي</t>
  </si>
  <si>
    <t>کشت کار</t>
  </si>
  <si>
    <t>01404</t>
  </si>
  <si>
    <t>001450</t>
  </si>
  <si>
    <t>آذرخش</t>
  </si>
  <si>
    <t>01405</t>
  </si>
  <si>
    <t>001451</t>
  </si>
  <si>
    <t>01406</t>
  </si>
  <si>
    <t>001452</t>
  </si>
  <si>
    <t>محمدي گلوردي</t>
  </si>
  <si>
    <t>01407</t>
  </si>
  <si>
    <t>001453</t>
  </si>
  <si>
    <t>01408</t>
  </si>
  <si>
    <t>001454</t>
  </si>
  <si>
    <t>01409</t>
  </si>
  <si>
    <t>001455</t>
  </si>
  <si>
    <t>عبدالرحيم</t>
  </si>
  <si>
    <t>01410</t>
  </si>
  <si>
    <t>001456</t>
  </si>
  <si>
    <t>01411</t>
  </si>
  <si>
    <t>001457</t>
  </si>
  <si>
    <t>تجويدي</t>
  </si>
  <si>
    <t>01412</t>
  </si>
  <si>
    <t>001458</t>
  </si>
  <si>
    <t>نظري</t>
  </si>
  <si>
    <t>01413</t>
  </si>
  <si>
    <t>001459</t>
  </si>
  <si>
    <t>مرادزاده</t>
  </si>
  <si>
    <t>01414</t>
  </si>
  <si>
    <t>001460</t>
  </si>
  <si>
    <t>آدره</t>
  </si>
  <si>
    <t>01415</t>
  </si>
  <si>
    <t>001461</t>
  </si>
  <si>
    <t>تورج</t>
  </si>
  <si>
    <t>01416</t>
  </si>
  <si>
    <t>001462</t>
  </si>
  <si>
    <t>مظاهري بني</t>
  </si>
  <si>
    <t>01417</t>
  </si>
  <si>
    <t>001463</t>
  </si>
  <si>
    <t>هژبرنيا</t>
  </si>
  <si>
    <t>01419</t>
  </si>
  <si>
    <t>001465</t>
  </si>
  <si>
    <t>سيد عادل</t>
  </si>
  <si>
    <t>هاشمي تنگستاني</t>
  </si>
  <si>
    <t>01420</t>
  </si>
  <si>
    <t>001466</t>
  </si>
  <si>
    <t>زارع گلستاني</t>
  </si>
  <si>
    <t>01421</t>
  </si>
  <si>
    <t>001467</t>
  </si>
  <si>
    <t>ساسان</t>
  </si>
  <si>
    <t>01423</t>
  </si>
  <si>
    <t>001469</t>
  </si>
  <si>
    <t>01424</t>
  </si>
  <si>
    <t>001470</t>
  </si>
  <si>
    <t>سيد سجاد</t>
  </si>
  <si>
    <t>نعمت اللهي</t>
  </si>
  <si>
    <t>01425</t>
  </si>
  <si>
    <t>001471</t>
  </si>
  <si>
    <t>اشکان</t>
  </si>
  <si>
    <t>احمدي دوقزلو</t>
  </si>
  <si>
    <t>01426</t>
  </si>
  <si>
    <t>001477</t>
  </si>
  <si>
    <t>اسدي</t>
  </si>
  <si>
    <t>01427</t>
  </si>
  <si>
    <t>001489</t>
  </si>
  <si>
    <t>ستار</t>
  </si>
  <si>
    <t>01428</t>
  </si>
  <si>
    <t>001490</t>
  </si>
  <si>
    <t>صفري كشكولي</t>
  </si>
  <si>
    <t>01432</t>
  </si>
  <si>
    <t>001494</t>
  </si>
  <si>
    <t>زنگنه</t>
  </si>
  <si>
    <t>01434</t>
  </si>
  <si>
    <t>001496</t>
  </si>
  <si>
    <t>01436</t>
  </si>
  <si>
    <t>001498</t>
  </si>
  <si>
    <t>01437</t>
  </si>
  <si>
    <t>001499</t>
  </si>
  <si>
    <t>نريماني</t>
  </si>
  <si>
    <t>01438</t>
  </si>
  <si>
    <t>001500</t>
  </si>
  <si>
    <t>شامي</t>
  </si>
  <si>
    <t>01439</t>
  </si>
  <si>
    <t>001561</t>
  </si>
  <si>
    <t>کشاورزي</t>
  </si>
  <si>
    <t>01440</t>
  </si>
  <si>
    <t>001562</t>
  </si>
  <si>
    <t>مظفري زاده</t>
  </si>
  <si>
    <t>01441</t>
  </si>
  <si>
    <t>001566</t>
  </si>
  <si>
    <t>اکبري</t>
  </si>
  <si>
    <t>01442</t>
  </si>
  <si>
    <t>001567</t>
  </si>
  <si>
    <t>امامي بهبهاني</t>
  </si>
  <si>
    <t>01443</t>
  </si>
  <si>
    <t>001568</t>
  </si>
  <si>
    <t>فرشاد</t>
  </si>
  <si>
    <t>اميري</t>
  </si>
  <si>
    <t>01444</t>
  </si>
  <si>
    <t>001569</t>
  </si>
  <si>
    <t>پاليده</t>
  </si>
  <si>
    <t>01445</t>
  </si>
  <si>
    <t>001570</t>
  </si>
  <si>
    <t>حسيني فرد</t>
  </si>
  <si>
    <t>01447</t>
  </si>
  <si>
    <t>001572</t>
  </si>
  <si>
    <t>علي عسگري</t>
  </si>
  <si>
    <t>01448</t>
  </si>
  <si>
    <t>001573</t>
  </si>
  <si>
    <t>قائدي قره ميرشاملو</t>
  </si>
  <si>
    <t>01449</t>
  </si>
  <si>
    <t>001574</t>
  </si>
  <si>
    <t>01450</t>
  </si>
  <si>
    <t>001575</t>
  </si>
  <si>
    <t>فردين</t>
  </si>
  <si>
    <t>نوروزي طيبي</t>
  </si>
  <si>
    <t>00058</t>
  </si>
  <si>
    <t>سيدموسي</t>
  </si>
  <si>
    <t>ميرعباسي</t>
  </si>
  <si>
    <t>00064</t>
  </si>
  <si>
    <t>00303</t>
  </si>
  <si>
    <t>قهرماني</t>
  </si>
  <si>
    <t>00126</t>
  </si>
  <si>
    <t>سلماني پور</t>
  </si>
  <si>
    <t>00860</t>
  </si>
  <si>
    <t>سيد عبدالحميد</t>
  </si>
  <si>
    <t>01435</t>
  </si>
  <si>
    <t>بازدارنيا</t>
  </si>
  <si>
    <t>01163</t>
  </si>
  <si>
    <t>مطهر</t>
  </si>
  <si>
    <t>01183</t>
  </si>
  <si>
    <t>00636</t>
  </si>
  <si>
    <t>00117</t>
  </si>
  <si>
    <t>زرين كلاه</t>
  </si>
  <si>
    <t>00142</t>
  </si>
  <si>
    <t>ضرغامي</t>
  </si>
  <si>
    <t>00035</t>
  </si>
  <si>
    <t>عليدادي شمس آبادي</t>
  </si>
  <si>
    <t>00273</t>
  </si>
  <si>
    <t>امام دادي</t>
  </si>
  <si>
    <t>00225</t>
  </si>
  <si>
    <t>ولي زاده</t>
  </si>
  <si>
    <t>01192</t>
  </si>
  <si>
    <t>معيني</t>
  </si>
  <si>
    <t>01194</t>
  </si>
  <si>
    <t>محمد هادي</t>
  </si>
  <si>
    <t>كارآمد</t>
  </si>
  <si>
    <t>00909</t>
  </si>
  <si>
    <t>عبدالله</t>
  </si>
  <si>
    <t>كشت کار</t>
  </si>
  <si>
    <t>كرم پور</t>
  </si>
  <si>
    <t>00922</t>
  </si>
  <si>
    <t>اسماعيلي نژاد</t>
  </si>
  <si>
    <t>01161</t>
  </si>
  <si>
    <t>گنجي</t>
  </si>
  <si>
    <t>01166</t>
  </si>
  <si>
    <t>ميرعلائي</t>
  </si>
  <si>
    <t>01154</t>
  </si>
  <si>
    <t>اورک</t>
  </si>
  <si>
    <t>00462</t>
  </si>
  <si>
    <t>حسين زاده</t>
  </si>
  <si>
    <t>00315</t>
  </si>
  <si>
    <t>خالقي قناتغستاني</t>
  </si>
  <si>
    <t>00324</t>
  </si>
  <si>
    <t>خواجوي قره ميرشاملو</t>
  </si>
  <si>
    <t>00554</t>
  </si>
  <si>
    <t>قجري</t>
  </si>
  <si>
    <t>00635</t>
  </si>
  <si>
    <t>00629</t>
  </si>
  <si>
    <t>غلامي چنگلوايي</t>
  </si>
  <si>
    <t>00630</t>
  </si>
  <si>
    <t>00620</t>
  </si>
  <si>
    <t>00625</t>
  </si>
  <si>
    <t>00263</t>
  </si>
  <si>
    <t>لشكرشكن</t>
  </si>
  <si>
    <t>00186</t>
  </si>
  <si>
    <t>نقي مرام ساوه</t>
  </si>
  <si>
    <t>00329</t>
  </si>
  <si>
    <t>پرناک</t>
  </si>
  <si>
    <t>00334</t>
  </si>
  <si>
    <t>عبدلي محمدآبادي</t>
  </si>
  <si>
    <t>00293</t>
  </si>
  <si>
    <t>پور تيموري</t>
  </si>
  <si>
    <t>00306</t>
  </si>
  <si>
    <t>اماني هاروني</t>
  </si>
  <si>
    <t>00314</t>
  </si>
  <si>
    <t>طبسي</t>
  </si>
  <si>
    <t>00327</t>
  </si>
  <si>
    <t>بختياري</t>
  </si>
  <si>
    <t>00330</t>
  </si>
  <si>
    <t>00108</t>
  </si>
  <si>
    <t>00152</t>
  </si>
  <si>
    <t>نويد</t>
  </si>
  <si>
    <t>عمارتي</t>
  </si>
  <si>
    <t>00078</t>
  </si>
  <si>
    <t>00168</t>
  </si>
  <si>
    <t>لاله رخ</t>
  </si>
  <si>
    <t>00130</t>
  </si>
  <si>
    <t>سيروس</t>
  </si>
  <si>
    <t>سينائي</t>
  </si>
  <si>
    <t>00109</t>
  </si>
  <si>
    <t>ذوالاتشي</t>
  </si>
  <si>
    <t>00086</t>
  </si>
  <si>
    <t>پرتوي سنگي</t>
  </si>
  <si>
    <t>00160</t>
  </si>
  <si>
    <t>00104</t>
  </si>
  <si>
    <t>دادجو</t>
  </si>
  <si>
    <t>00192</t>
  </si>
  <si>
    <t>مرجان</t>
  </si>
  <si>
    <t>تقدسي</t>
  </si>
  <si>
    <t>00196</t>
  </si>
  <si>
    <t>عزيزه</t>
  </si>
  <si>
    <t>حسيني اقبال</t>
  </si>
  <si>
    <t>00170</t>
  </si>
  <si>
    <t>علي محمد</t>
  </si>
  <si>
    <t>متين</t>
  </si>
  <si>
    <t>00661</t>
  </si>
  <si>
    <t>ميرزائي</t>
  </si>
  <si>
    <t>00526</t>
  </si>
  <si>
    <t>سارا</t>
  </si>
  <si>
    <t>اميدي</t>
  </si>
  <si>
    <t>00778</t>
  </si>
  <si>
    <t>عبدلي نديکي</t>
  </si>
  <si>
    <t>00798</t>
  </si>
  <si>
    <t>الماسي</t>
  </si>
  <si>
    <t>00799</t>
  </si>
  <si>
    <t>00895</t>
  </si>
  <si>
    <t>00340</t>
  </si>
  <si>
    <t>سعادت پور</t>
  </si>
  <si>
    <t>00366</t>
  </si>
  <si>
    <t>سهيل</t>
  </si>
  <si>
    <t>00333</t>
  </si>
  <si>
    <t>اعظم</t>
  </si>
  <si>
    <t>دشت پوري</t>
  </si>
  <si>
    <t>00475</t>
  </si>
  <si>
    <t>سترگ</t>
  </si>
  <si>
    <t>00500</t>
  </si>
  <si>
    <t>00458</t>
  </si>
  <si>
    <t>00506</t>
  </si>
  <si>
    <t>سيد اسحق</t>
  </si>
  <si>
    <t>00561</t>
  </si>
  <si>
    <t>00555</t>
  </si>
  <si>
    <t>علي رضا</t>
  </si>
  <si>
    <t>قناتي</t>
  </si>
  <si>
    <t>00603</t>
  </si>
  <si>
    <t>قاسمي خواه</t>
  </si>
  <si>
    <t>نجمي</t>
  </si>
  <si>
    <t>00624</t>
  </si>
  <si>
    <t>مينا</t>
  </si>
  <si>
    <t>00158</t>
  </si>
  <si>
    <t>قايد</t>
  </si>
  <si>
    <t>00122</t>
  </si>
  <si>
    <t>سيدعليرضا</t>
  </si>
  <si>
    <t>سراج فرد نژاد</t>
  </si>
  <si>
    <t>00169</t>
  </si>
  <si>
    <t>لطفي نژاد</t>
  </si>
  <si>
    <t>00124</t>
  </si>
  <si>
    <t>ساره</t>
  </si>
  <si>
    <t>سرمدي</t>
  </si>
  <si>
    <t>00134</t>
  </si>
  <si>
    <t>نوشين</t>
  </si>
  <si>
    <t>شهاب فر</t>
  </si>
  <si>
    <t>00090</t>
  </si>
  <si>
    <t>جليل وند</t>
  </si>
  <si>
    <t>00136</t>
  </si>
  <si>
    <t>صادقي نيا</t>
  </si>
  <si>
    <t>00079</t>
  </si>
  <si>
    <t>بابااحمدي</t>
  </si>
  <si>
    <t>00326</t>
  </si>
  <si>
    <t>زراعت پيشه</t>
  </si>
  <si>
    <t>00318</t>
  </si>
  <si>
    <t>صحرائي</t>
  </si>
  <si>
    <t>00350</t>
  </si>
  <si>
    <t>بهرامي پور</t>
  </si>
  <si>
    <t>00279</t>
  </si>
  <si>
    <t>عليزاده مروانکندي</t>
  </si>
  <si>
    <t>00157</t>
  </si>
  <si>
    <t>00083</t>
  </si>
  <si>
    <t>فيروزآبادي</t>
  </si>
  <si>
    <t>00099</t>
  </si>
  <si>
    <t>پورداراب</t>
  </si>
  <si>
    <t>00101</t>
  </si>
  <si>
    <t>بهادري</t>
  </si>
  <si>
    <t>00257</t>
  </si>
  <si>
    <t>سيدابراهيم</t>
  </si>
  <si>
    <t>طباطبايي</t>
  </si>
  <si>
    <t>00252</t>
  </si>
  <si>
    <t>00259</t>
  </si>
  <si>
    <t>لهسائي</t>
  </si>
  <si>
    <t>00244</t>
  </si>
  <si>
    <t>فريدون</t>
  </si>
  <si>
    <t>بناءزاده</t>
  </si>
  <si>
    <t>00112</t>
  </si>
  <si>
    <t>همدم</t>
  </si>
  <si>
    <t>راه نورد</t>
  </si>
  <si>
    <t>00148</t>
  </si>
  <si>
    <t>00184</t>
  </si>
  <si>
    <t>ناطقي جهرمي</t>
  </si>
  <si>
    <t>00074</t>
  </si>
  <si>
    <t>گل بس</t>
  </si>
  <si>
    <t>اسماعيلي</t>
  </si>
  <si>
    <t>00176</t>
  </si>
  <si>
    <t>00604</t>
  </si>
  <si>
    <t>00595</t>
  </si>
  <si>
    <t>ارجمندي</t>
  </si>
  <si>
    <t>00600</t>
  </si>
  <si>
    <t>هويداپور</t>
  </si>
  <si>
    <t>00522</t>
  </si>
  <si>
    <t>آقا بابايي</t>
  </si>
  <si>
    <t>00390</t>
  </si>
  <si>
    <t>01137</t>
  </si>
  <si>
    <t>01149</t>
  </si>
  <si>
    <t>ناصر</t>
  </si>
  <si>
    <t>01144</t>
  </si>
  <si>
    <t>00835</t>
  </si>
  <si>
    <t>01207</t>
  </si>
  <si>
    <t>00763</t>
  </si>
  <si>
    <t>حاجي نژاد</t>
  </si>
  <si>
    <t>01155</t>
  </si>
  <si>
    <t>01157</t>
  </si>
  <si>
    <t>پاداش</t>
  </si>
  <si>
    <t>00952</t>
  </si>
  <si>
    <t>ساعي</t>
  </si>
  <si>
    <t>00943</t>
  </si>
  <si>
    <t>00305</t>
  </si>
  <si>
    <t>راجي</t>
  </si>
  <si>
    <t>00365</t>
  </si>
  <si>
    <t>قديمي</t>
  </si>
  <si>
    <t>00317</t>
  </si>
  <si>
    <t>جليلي</t>
  </si>
  <si>
    <t>00402</t>
  </si>
  <si>
    <t>بازيار</t>
  </si>
  <si>
    <t>00393</t>
  </si>
  <si>
    <t>فاضلي پور</t>
  </si>
  <si>
    <t>00403</t>
  </si>
  <si>
    <t>راستي</t>
  </si>
  <si>
    <t>00496</t>
  </si>
  <si>
    <t>مجري ساز پور</t>
  </si>
  <si>
    <t>00497</t>
  </si>
  <si>
    <t>00498</t>
  </si>
  <si>
    <t>محمديان</t>
  </si>
  <si>
    <t>00504</t>
  </si>
  <si>
    <t>ميري</t>
  </si>
  <si>
    <t>00480</t>
  </si>
  <si>
    <t>شريفي راد</t>
  </si>
  <si>
    <t>00482</t>
  </si>
  <si>
    <t>صداقت</t>
  </si>
  <si>
    <t>00490</t>
  </si>
  <si>
    <t>قاضي زاده اسکويي</t>
  </si>
  <si>
    <t>00485</t>
  </si>
  <si>
    <t>00486</t>
  </si>
  <si>
    <t>فلاح</t>
  </si>
  <si>
    <t>00487</t>
  </si>
  <si>
    <t>فولادوند</t>
  </si>
  <si>
    <t>00443</t>
  </si>
  <si>
    <t>00473</t>
  </si>
  <si>
    <t>رياحين</t>
  </si>
  <si>
    <t>00456</t>
  </si>
  <si>
    <t>پرويني</t>
  </si>
  <si>
    <t>00509</t>
  </si>
  <si>
    <t>سيد موسي</t>
  </si>
  <si>
    <t>00536</t>
  </si>
  <si>
    <t>دهقاني فتح ابادي</t>
  </si>
  <si>
    <t>مهرزاد</t>
  </si>
  <si>
    <t>00541</t>
  </si>
  <si>
    <t>00609</t>
  </si>
  <si>
    <t>00644</t>
  </si>
  <si>
    <t>ابراهيمي کلهرودي</t>
  </si>
  <si>
    <t>00110</t>
  </si>
  <si>
    <t>اسحق</t>
  </si>
  <si>
    <t>بشارتيان</t>
  </si>
  <si>
    <t>00111</t>
  </si>
  <si>
    <t>رادي</t>
  </si>
  <si>
    <t>00075</t>
  </si>
  <si>
    <t>اصغرزاده</t>
  </si>
  <si>
    <t>00092</t>
  </si>
  <si>
    <t>00296</t>
  </si>
  <si>
    <t>فاضلي</t>
  </si>
  <si>
    <t>00292</t>
  </si>
  <si>
    <t>حصارکي</t>
  </si>
  <si>
    <t>00138</t>
  </si>
  <si>
    <t>00200</t>
  </si>
  <si>
    <t>كريم</t>
  </si>
  <si>
    <t>نجف ونددريکوندي</t>
  </si>
  <si>
    <t>00928</t>
  </si>
  <si>
    <t>باصري</t>
  </si>
  <si>
    <t>00934</t>
  </si>
  <si>
    <t>00921</t>
  </si>
  <si>
    <t>اسماعيلي فرد</t>
  </si>
  <si>
    <t>00277</t>
  </si>
  <si>
    <t>سيدآقارضا</t>
  </si>
  <si>
    <t>كسائي</t>
  </si>
  <si>
    <t>00173</t>
  </si>
  <si>
    <t>محمودي سبوكي</t>
  </si>
  <si>
    <t>00077</t>
  </si>
  <si>
    <t>مهراب</t>
  </si>
  <si>
    <t>00616</t>
  </si>
  <si>
    <t>00070</t>
  </si>
  <si>
    <t>آذري</t>
  </si>
  <si>
    <t>01132</t>
  </si>
  <si>
    <t>بهبود</t>
  </si>
  <si>
    <t>00494</t>
  </si>
  <si>
    <t>00492</t>
  </si>
  <si>
    <t>كريم زاده</t>
  </si>
  <si>
    <t>00483</t>
  </si>
  <si>
    <t>00448</t>
  </si>
  <si>
    <t>آجامي</t>
  </si>
  <si>
    <t>00608</t>
  </si>
  <si>
    <t>00553</t>
  </si>
  <si>
    <t>پويا</t>
  </si>
  <si>
    <t>قباديان</t>
  </si>
  <si>
    <t>00539</t>
  </si>
  <si>
    <t>00524</t>
  </si>
  <si>
    <t>00156</t>
  </si>
  <si>
    <t>00770</t>
  </si>
  <si>
    <t>آل عبدي</t>
  </si>
  <si>
    <t>00800</t>
  </si>
  <si>
    <t>بهمن</t>
  </si>
  <si>
    <t>خدادوستان شهرکي</t>
  </si>
  <si>
    <t>00840</t>
  </si>
  <si>
    <t>00913</t>
  </si>
  <si>
    <t>00893</t>
  </si>
  <si>
    <t>صفوي</t>
  </si>
  <si>
    <t>00618</t>
  </si>
  <si>
    <t>داودي</t>
  </si>
  <si>
    <t>00533</t>
  </si>
  <si>
    <t>نيما</t>
  </si>
  <si>
    <t>درست کار</t>
  </si>
  <si>
    <t>00537</t>
  </si>
  <si>
    <t>حمزه</t>
  </si>
  <si>
    <t>ذبيحي</t>
  </si>
  <si>
    <t>00557</t>
  </si>
  <si>
    <t>00450</t>
  </si>
  <si>
    <t>اعلايي خانقاه سادات</t>
  </si>
  <si>
    <t>00501</t>
  </si>
  <si>
    <t>00159</t>
  </si>
  <si>
    <t>قايدزادگان</t>
  </si>
  <si>
    <t>00132</t>
  </si>
  <si>
    <t>شقايق مند</t>
  </si>
  <si>
    <t>00182</t>
  </si>
  <si>
    <t>موسي زاده</t>
  </si>
  <si>
    <t>00151</t>
  </si>
  <si>
    <t>عليرضازاده</t>
  </si>
  <si>
    <t>00179</t>
  </si>
  <si>
    <t>منصوري مهريان</t>
  </si>
  <si>
    <t>00180</t>
  </si>
  <si>
    <t>سيد حميد</t>
  </si>
  <si>
    <t>موسوي اعظم</t>
  </si>
  <si>
    <t>00181</t>
  </si>
  <si>
    <t>داود</t>
  </si>
  <si>
    <t>موسوي جهان آباد</t>
  </si>
  <si>
    <t>00088</t>
  </si>
  <si>
    <t>00072</t>
  </si>
  <si>
    <t>اردشيرزاده</t>
  </si>
  <si>
    <t>00071</t>
  </si>
  <si>
    <t>00162</t>
  </si>
  <si>
    <t>كردواني</t>
  </si>
  <si>
    <t>00076</t>
  </si>
  <si>
    <t>افشان مهر</t>
  </si>
  <si>
    <t>00178</t>
  </si>
  <si>
    <t>منجزي</t>
  </si>
  <si>
    <t>00125</t>
  </si>
  <si>
    <t>00167</t>
  </si>
  <si>
    <t>گودرزي</t>
  </si>
  <si>
    <t>00107</t>
  </si>
  <si>
    <t>00139</t>
  </si>
  <si>
    <t>00093</t>
  </si>
  <si>
    <t>حسين پور</t>
  </si>
  <si>
    <t>00084</t>
  </si>
  <si>
    <t>بشار</t>
  </si>
  <si>
    <t>00155</t>
  </si>
  <si>
    <t>00073</t>
  </si>
  <si>
    <t>عبدالعظيم</t>
  </si>
  <si>
    <t>00188</t>
  </si>
  <si>
    <t>نواصري</t>
  </si>
  <si>
    <t>00319</t>
  </si>
  <si>
    <t>لازمي</t>
  </si>
  <si>
    <t>00308</t>
  </si>
  <si>
    <t>حداديان نژاد يوسفي</t>
  </si>
  <si>
    <t>00301</t>
  </si>
  <si>
    <t>مدبري</t>
  </si>
  <si>
    <t>00304</t>
  </si>
  <si>
    <t>سيد اسماعيل</t>
  </si>
  <si>
    <t>00298</t>
  </si>
  <si>
    <t>00161</t>
  </si>
  <si>
    <t>كاوه</t>
  </si>
  <si>
    <t>00959</t>
  </si>
  <si>
    <t>فرج اله</t>
  </si>
  <si>
    <t>عرب انصاري</t>
  </si>
  <si>
    <t>01158</t>
  </si>
  <si>
    <t>خان محمدي هزاوه</t>
  </si>
  <si>
    <t>01182</t>
  </si>
  <si>
    <t>احدي</t>
  </si>
  <si>
    <t>01169</t>
  </si>
  <si>
    <t>مهدي نياي رود پشتي</t>
  </si>
  <si>
    <t>01170</t>
  </si>
  <si>
    <t>عماد</t>
  </si>
  <si>
    <t>نوري فر</t>
  </si>
  <si>
    <t>01165</t>
  </si>
  <si>
    <t>مهربانيان</t>
  </si>
  <si>
    <t>01176</t>
  </si>
  <si>
    <t>مهري</t>
  </si>
  <si>
    <t>01230</t>
  </si>
  <si>
    <t>محمد شريف</t>
  </si>
  <si>
    <t>دل آرام</t>
  </si>
  <si>
    <t>01451</t>
  </si>
  <si>
    <t>00556</t>
  </si>
  <si>
    <t>ماندني</t>
  </si>
  <si>
    <t>00531</t>
  </si>
  <si>
    <t>حسين آبادي</t>
  </si>
  <si>
    <t>00772</t>
  </si>
  <si>
    <t>00773</t>
  </si>
  <si>
    <t>داسمه</t>
  </si>
  <si>
    <t>00767</t>
  </si>
  <si>
    <t>محمد سعيد</t>
  </si>
  <si>
    <t>احتشامي نيا</t>
  </si>
  <si>
    <t>00255</t>
  </si>
  <si>
    <t>01196</t>
  </si>
  <si>
    <t>نژاد فرحاني</t>
  </si>
  <si>
    <t>01197</t>
  </si>
  <si>
    <t>بني اسد</t>
  </si>
  <si>
    <t>00935</t>
  </si>
  <si>
    <t>چغادکي نژاد</t>
  </si>
  <si>
    <t>00954</t>
  </si>
  <si>
    <t>صادقي</t>
  </si>
  <si>
    <t>00956</t>
  </si>
  <si>
    <t>ظاهري عبده وند</t>
  </si>
  <si>
    <t>00957</t>
  </si>
  <si>
    <t>00958</t>
  </si>
  <si>
    <t>00937</t>
  </si>
  <si>
    <t>00938</t>
  </si>
  <si>
    <t>00939</t>
  </si>
  <si>
    <t>00940</t>
  </si>
  <si>
    <t>خورسند نژاد</t>
  </si>
  <si>
    <t>00941</t>
  </si>
  <si>
    <t>دريسي</t>
  </si>
  <si>
    <t>00942</t>
  </si>
  <si>
    <t>00960</t>
  </si>
  <si>
    <t>کورش</t>
  </si>
  <si>
    <t>00961</t>
  </si>
  <si>
    <t>00962</t>
  </si>
  <si>
    <t>کيانوش</t>
  </si>
  <si>
    <t>غذباني</t>
  </si>
  <si>
    <t>00963</t>
  </si>
  <si>
    <t>پشوتن</t>
  </si>
  <si>
    <t>00964</t>
  </si>
  <si>
    <t>قايدي</t>
  </si>
  <si>
    <t>00965</t>
  </si>
  <si>
    <t>اسدالله</t>
  </si>
  <si>
    <t>قبادي فر</t>
  </si>
  <si>
    <t>00966</t>
  </si>
  <si>
    <t>قربان پور</t>
  </si>
  <si>
    <t>00967</t>
  </si>
  <si>
    <t>قياسوند</t>
  </si>
  <si>
    <t>00968</t>
  </si>
  <si>
    <t>كمري قنواتي</t>
  </si>
  <si>
    <t>00969</t>
  </si>
  <si>
    <t>كولاني</t>
  </si>
  <si>
    <t>00970</t>
  </si>
  <si>
    <t>لحصائي</t>
  </si>
  <si>
    <t>00971</t>
  </si>
  <si>
    <t>مصيبي</t>
  </si>
  <si>
    <t>00972</t>
  </si>
  <si>
    <t>مقدم</t>
  </si>
  <si>
    <t>00973</t>
  </si>
  <si>
    <t>ملک زاده</t>
  </si>
  <si>
    <t>00974</t>
  </si>
  <si>
    <t>سيدحسين</t>
  </si>
  <si>
    <t>00975</t>
  </si>
  <si>
    <t>00977</t>
  </si>
  <si>
    <t>نامداري</t>
  </si>
  <si>
    <t>00978</t>
  </si>
  <si>
    <t>نجفي سيار</t>
  </si>
  <si>
    <t>00980</t>
  </si>
  <si>
    <t>سيدجواد</t>
  </si>
  <si>
    <t>00930</t>
  </si>
  <si>
    <t>فيض اله</t>
  </si>
  <si>
    <t>بهي مقدم</t>
  </si>
  <si>
    <t>00932</t>
  </si>
  <si>
    <t>00933</t>
  </si>
  <si>
    <t>پيام</t>
  </si>
  <si>
    <t>00923</t>
  </si>
  <si>
    <t>اکراميان</t>
  </si>
  <si>
    <t>00924</t>
  </si>
  <si>
    <t>00925</t>
  </si>
  <si>
    <t>ايرانپور</t>
  </si>
  <si>
    <t>00926</t>
  </si>
  <si>
    <t>00927</t>
  </si>
  <si>
    <t>00946</t>
  </si>
  <si>
    <t>روانان</t>
  </si>
  <si>
    <t>00947</t>
  </si>
  <si>
    <t>زارع پور</t>
  </si>
  <si>
    <t>00948</t>
  </si>
  <si>
    <t>00949</t>
  </si>
  <si>
    <t>زبردست</t>
  </si>
  <si>
    <t>00950</t>
  </si>
  <si>
    <t>00951</t>
  </si>
  <si>
    <t>00916</t>
  </si>
  <si>
    <t>آب يار</t>
  </si>
  <si>
    <t>00917</t>
  </si>
  <si>
    <t>آبائي</t>
  </si>
  <si>
    <t>00919</t>
  </si>
  <si>
    <t>آذربخش</t>
  </si>
  <si>
    <t>00920</t>
  </si>
  <si>
    <t>01217</t>
  </si>
  <si>
    <t>01218</t>
  </si>
  <si>
    <t>01199</t>
  </si>
  <si>
    <t>غلام نژاد دزفولي</t>
  </si>
  <si>
    <t>01201</t>
  </si>
  <si>
    <t>عوض پور</t>
  </si>
  <si>
    <t>01203</t>
  </si>
  <si>
    <t>01204</t>
  </si>
  <si>
    <t>فتح اله</t>
  </si>
  <si>
    <t>محسني پور</t>
  </si>
  <si>
    <t>01205</t>
  </si>
  <si>
    <t>عالي زاده</t>
  </si>
  <si>
    <t>01237</t>
  </si>
  <si>
    <t>تکين</t>
  </si>
  <si>
    <t>00153</t>
  </si>
  <si>
    <t>فرهمندنيا</t>
  </si>
  <si>
    <t>00191</t>
  </si>
  <si>
    <t>يزدگردي</t>
  </si>
  <si>
    <t>00100</t>
  </si>
  <si>
    <t>خرم</t>
  </si>
  <si>
    <t>00171</t>
  </si>
  <si>
    <t>00127</t>
  </si>
  <si>
    <t>سلماني زيارتي</t>
  </si>
  <si>
    <t>00141</t>
  </si>
  <si>
    <t>00195</t>
  </si>
  <si>
    <t>مهرنوش</t>
  </si>
  <si>
    <t>چاآبي</t>
  </si>
  <si>
    <t>00185</t>
  </si>
  <si>
    <t>00129</t>
  </si>
  <si>
    <t>00163</t>
  </si>
  <si>
    <t>00310</t>
  </si>
  <si>
    <t>سيد محمدرضا</t>
  </si>
  <si>
    <t>00295</t>
  </si>
  <si>
    <t>ياوري پور</t>
  </si>
  <si>
    <t>00299</t>
  </si>
  <si>
    <t>محمدمحسن</t>
  </si>
  <si>
    <t>اکرام زاده</t>
  </si>
  <si>
    <t>00328</t>
  </si>
  <si>
    <t>برکاتي</t>
  </si>
  <si>
    <t>00936</t>
  </si>
  <si>
    <t>01337</t>
  </si>
  <si>
    <t>00516</t>
  </si>
  <si>
    <t>اشك منش</t>
  </si>
  <si>
    <t>00517</t>
  </si>
  <si>
    <t>00416</t>
  </si>
  <si>
    <t>سيد محسن</t>
  </si>
  <si>
    <t>تهامي پورزرندي</t>
  </si>
  <si>
    <t>00381</t>
  </si>
  <si>
    <t>سيد محمود</t>
  </si>
  <si>
    <t>سجاديان</t>
  </si>
  <si>
    <t>00205</t>
  </si>
  <si>
    <t>01206</t>
  </si>
  <si>
    <t>00809</t>
  </si>
  <si>
    <t>سماواتي</t>
  </si>
  <si>
    <t>00844</t>
  </si>
  <si>
    <t>چاووشيان نائيني</t>
  </si>
  <si>
    <t>00854</t>
  </si>
  <si>
    <t>عطاپوريان</t>
  </si>
  <si>
    <t>01277</t>
  </si>
  <si>
    <t>01252</t>
  </si>
  <si>
    <t>امراله</t>
  </si>
  <si>
    <t>ثابت لقب</t>
  </si>
  <si>
    <t>01433</t>
  </si>
  <si>
    <t>امير رضا</t>
  </si>
  <si>
    <t>01429</t>
  </si>
  <si>
    <t>پدرام</t>
  </si>
  <si>
    <t>بناوي</t>
  </si>
  <si>
    <t>01430</t>
  </si>
  <si>
    <t>تقي پور</t>
  </si>
  <si>
    <t>00313</t>
  </si>
  <si>
    <t>00145</t>
  </si>
  <si>
    <t>00594</t>
  </si>
  <si>
    <t>احمديان مفرد</t>
  </si>
  <si>
    <t>00519</t>
  </si>
  <si>
    <t>وزان</t>
  </si>
  <si>
    <t>01281</t>
  </si>
  <si>
    <t>نگين تاجي</t>
  </si>
  <si>
    <t>00874</t>
  </si>
  <si>
    <t>00858</t>
  </si>
  <si>
    <t>عرفان</t>
  </si>
  <si>
    <t>00843</t>
  </si>
  <si>
    <t>الياسي</t>
  </si>
  <si>
    <t>00869</t>
  </si>
  <si>
    <t>01138</t>
  </si>
  <si>
    <t>01431</t>
  </si>
  <si>
    <t>رئيسي پور</t>
  </si>
  <si>
    <t>00514</t>
  </si>
  <si>
    <t>بديع الزمان</t>
  </si>
  <si>
    <t>00357</t>
  </si>
  <si>
    <t>حيدريان اصل</t>
  </si>
  <si>
    <t>01271</t>
  </si>
  <si>
    <t>محياوي</t>
  </si>
  <si>
    <t>01270</t>
  </si>
  <si>
    <t>رجب زاده</t>
  </si>
  <si>
    <t>00631</t>
  </si>
  <si>
    <t>كشت ريز</t>
  </si>
  <si>
    <t>01140</t>
  </si>
  <si>
    <t>كارگر</t>
  </si>
  <si>
    <t>00520</t>
  </si>
  <si>
    <t>مجدميان</t>
  </si>
  <si>
    <t>00001</t>
  </si>
  <si>
    <t>عبدالرحمن</t>
  </si>
  <si>
    <t>00052</t>
  </si>
  <si>
    <t>نجارخورسند لنگرودي</t>
  </si>
  <si>
    <t>00027</t>
  </si>
  <si>
    <t>سركار</t>
  </si>
  <si>
    <t>00632</t>
  </si>
  <si>
    <t>گل بهار حقيقي</t>
  </si>
  <si>
    <t>00515</t>
  </si>
  <si>
    <t>كورش</t>
  </si>
  <si>
    <t>00575</t>
  </si>
  <si>
    <t>اميربندي</t>
  </si>
  <si>
    <t>01452</t>
  </si>
  <si>
    <t>01453</t>
  </si>
  <si>
    <t>01454</t>
  </si>
  <si>
    <t>01455</t>
  </si>
  <si>
    <t>01456</t>
  </si>
  <si>
    <t>01457</t>
  </si>
  <si>
    <t>01458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</si>
  <si>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</si>
  <si>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</si>
  <si>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</si>
  <si>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</si>
  <si>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</si>
  <si>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</si>
  <si>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</si>
  <si>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</si>
  <si>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</si>
  <si>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</si>
  <si>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</si>
  <si>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</si>
  <si>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</si>
  <si>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01474</t>
  </si>
  <si>
    <t>01475</t>
  </si>
  <si>
    <t>01476</t>
  </si>
  <si>
    <t>01477</t>
  </si>
  <si>
    <t>01478</t>
  </si>
  <si>
    <t>01480</t>
  </si>
  <si>
    <t>01481</t>
  </si>
  <si>
    <t>01482</t>
  </si>
  <si>
    <t>01459</t>
  </si>
  <si>
    <t>01479</t>
  </si>
  <si>
    <t>01483</t>
  </si>
  <si>
    <t>01484</t>
  </si>
  <si>
    <t>01485</t>
  </si>
  <si>
    <t>01486</t>
  </si>
  <si>
    <t>01487</t>
  </si>
  <si>
    <t>01488</t>
  </si>
  <si>
    <t>01489</t>
  </si>
  <si>
    <t>01491</t>
  </si>
  <si>
    <t>01492</t>
  </si>
  <si>
    <t>01493</t>
  </si>
  <si>
    <t>01494</t>
  </si>
  <si>
    <t>01495</t>
  </si>
  <si>
    <t>01496</t>
  </si>
  <si>
    <t>01497</t>
  </si>
  <si>
    <t>01499</t>
  </si>
  <si>
    <t>01500</t>
  </si>
  <si>
    <t>01501</t>
  </si>
  <si>
    <t>01502</t>
  </si>
  <si>
    <t>01503</t>
  </si>
  <si>
    <t>01504</t>
  </si>
  <si>
    <t>01505</t>
  </si>
  <si>
    <t>01506</t>
  </si>
  <si>
    <t>01490</t>
  </si>
  <si>
    <t>01498</t>
  </si>
  <si>
    <t>01507</t>
  </si>
  <si>
    <t>01510</t>
  </si>
  <si>
    <t>01511</t>
  </si>
  <si>
    <t>01509</t>
  </si>
  <si>
    <t>01508</t>
  </si>
  <si>
    <t>حبيب زاده آيدنلو</t>
  </si>
  <si>
    <t>زنگنه اينالو</t>
  </si>
  <si>
    <t>اميرحسين</t>
  </si>
  <si>
    <t>كفش بان مسجدي</t>
  </si>
  <si>
    <t>سيد حميدرضا</t>
  </si>
  <si>
    <t>منفرد اطاقسرايي</t>
  </si>
  <si>
    <t>بابائي آسيابي</t>
  </si>
  <si>
    <t>ميعاد</t>
  </si>
  <si>
    <t>حاجي محمدي</t>
  </si>
  <si>
    <t>رشنوار</t>
  </si>
  <si>
    <t>ساعد</t>
  </si>
  <si>
    <t>رهنوردي</t>
  </si>
  <si>
    <t>زري</t>
  </si>
  <si>
    <t>سلطاني سپهر</t>
  </si>
  <si>
    <t>شکري</t>
  </si>
  <si>
    <t>طاهري مسلک</t>
  </si>
  <si>
    <t>طباطبائي</t>
  </si>
  <si>
    <t>لياقت</t>
  </si>
  <si>
    <t>مالمير</t>
  </si>
  <si>
    <t>مغانلو</t>
  </si>
  <si>
    <t>مومن فر</t>
  </si>
  <si>
    <t>خجسته معين</t>
  </si>
  <si>
    <t>شهاب الدين</t>
  </si>
  <si>
    <t>شاهوردي</t>
  </si>
  <si>
    <t>فهيمي راد</t>
  </si>
  <si>
    <t>مرزبان</t>
  </si>
  <si>
    <t>ميرزائي شموشکي</t>
  </si>
  <si>
    <t>بيخوف</t>
  </si>
  <si>
    <t>محمد رستمي</t>
  </si>
  <si>
    <t>اقتداري</t>
  </si>
  <si>
    <t>آذر نسب</t>
  </si>
  <si>
    <t>آقا رضائي</t>
  </si>
  <si>
    <t>بهار نژاد</t>
  </si>
  <si>
    <t>خواجهء</t>
  </si>
  <si>
    <t>رابعي غلامي</t>
  </si>
  <si>
    <t>رضوي اصل</t>
  </si>
  <si>
    <t>شهنه پور برازجاني</t>
  </si>
  <si>
    <t>شهيدي بهلولي</t>
  </si>
  <si>
    <t>عبدالمطلب</t>
  </si>
  <si>
    <t>غلامي نيا</t>
  </si>
  <si>
    <t>غني زاده</t>
  </si>
  <si>
    <t>سيد سلمان</t>
  </si>
  <si>
    <t>موسوي نژاد</t>
  </si>
  <si>
    <t>مهرآوران</t>
  </si>
  <si>
    <t>نوعي</t>
  </si>
  <si>
    <t>حيدري سورشجاني</t>
  </si>
  <si>
    <t>عطائي</t>
  </si>
  <si>
    <t>بهروزي</t>
  </si>
  <si>
    <t>آقايي</t>
  </si>
  <si>
    <t>شيراني بيد آبادي</t>
  </si>
  <si>
    <t>زيرک</t>
  </si>
  <si>
    <t>حاکمي پور</t>
  </si>
  <si>
    <t>رديف</t>
  </si>
  <si>
    <t>مبلغ درآمد مستمر سال تا  بهمن 99</t>
  </si>
  <si>
    <t>مالیات پرداختی حقوق 11 ماه سال 99 بدون معوقات سالهای قبل</t>
  </si>
  <si>
    <t xml:space="preserve">پروژه </t>
  </si>
  <si>
    <t>پروژه دفتر مركزي</t>
  </si>
  <si>
    <t>پروژه تعميرات نيروگاه بوشهر</t>
  </si>
  <si>
    <t>پروژه بهره برداري نيروگاه بوشهر</t>
  </si>
  <si>
    <t>مالیات عیدی كسر شده</t>
  </si>
  <si>
    <t xml:space="preserve">پاداش مرحله اول </t>
  </si>
  <si>
    <t xml:space="preserve">پاداش مرحله دوم </t>
  </si>
  <si>
    <t xml:space="preserve">ماليات كسر شده مرحله اول پاداش </t>
  </si>
  <si>
    <t xml:space="preserve">ماليات كسر شده مرحله دوم پاداش </t>
  </si>
  <si>
    <t>پاداش رده اجرايي</t>
  </si>
  <si>
    <t>نوع استخدام</t>
  </si>
  <si>
    <t xml:space="preserve">قرارداد بهره برداري </t>
  </si>
  <si>
    <t>قرارداد كارگري</t>
  </si>
  <si>
    <t>قراردادي بهره بردار</t>
  </si>
  <si>
    <t>قراردادي کارگري</t>
  </si>
  <si>
    <t xml:space="preserve">كارانه سه ماه سوم </t>
  </si>
  <si>
    <t xml:space="preserve">فوق العاده مناطق عملياتي </t>
  </si>
  <si>
    <t xml:space="preserve">ماليات مناطق عملياتي </t>
  </si>
  <si>
    <t xml:space="preserve">كارانه سه ماه چهارم </t>
  </si>
  <si>
    <t xml:space="preserve">ماليات كارانه سوم </t>
  </si>
  <si>
    <t>ماليات كارانه چهارم</t>
  </si>
  <si>
    <t>مالیات پرداختی حقوق 12 ماه سال 99 بدون معوقات سالهای قبل</t>
  </si>
  <si>
    <t>مبلغ درآمد مستمر سال تا  اسفند 99</t>
  </si>
  <si>
    <t>مشمول مالیات حقوق و مزايا</t>
  </si>
  <si>
    <t>مشمول مالیات کل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</si>
</sst>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B Nazanin"/>
      <charset val="178"/>
    </font>
    <font>
      <b/>
      <sz val="10"/>
      <color theme="1"/>
      <name val="B Nazanin"/>
      <charset val="17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3" fillId="2" borderId="3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horizontal="center" vertical="center" readingOrder="1"/>
    </xf>
    <xf numFmtId="49" fontId="3" fillId="2" borderId="5" xfId="0" applyNumberFormat="1" applyFont="1" applyFill="1" applyBorder="1" applyAlignment="1">
      <alignment horizontal="center" vertical="center"/>
    </xf>
    <xf numFmtId="3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2" fillId="0" borderId="4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/>
    <xf numFmtId="49" fontId="3" fillId="0" borderId="4" xfId="0" applyNumberFormat="1" applyFont="1" applyBorder="1"/>
    <xf numFmtId="0" fontId="3" fillId="0" borderId="0" xfId="0" applyFont="1"/>
    <xf numFmtId="49" fontId="3" fillId="0" borderId="0" xfId="0" applyNumberFormat="1" applyFont="1"/>
    <xf numFmtId="3" fontId="1" fillId="3" borderId="4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3" fillId="4" borderId="4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3" fontId="3" fillId="5" borderId="4" xfId="0" applyNumberFormat="1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3" fontId="0" fillId="0" borderId="0" xfId="0" applyNumberFormat="1"/>
    <xf numFmtId="3" fontId="3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5" borderId="4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 wrapText="1"/>
    </xf>
    <xf numFmtId="3" fontId="1" fillId="4" borderId="4" xfId="0" applyNumberFormat="1" applyFont="1" applyFill="1" applyBorder="1" applyAlignment="1">
      <alignment horizontal="center" vertical="center" wrapText="1"/>
    </xf>
    <xf numFmtId="3" fontId="1" fillId="6" borderId="4" xfId="0" applyNumberFormat="1" applyFont="1" applyFill="1" applyBorder="1" applyAlignment="1">
      <alignment horizontal="center" vertical="center" wrapText="1"/>
    </xf>
    <xf numFmtId="3" fontId="1" fillId="7" borderId="4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readingOrder="1"/>
    </xf>
    <xf numFmtId="3" fontId="2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han%20doost\hoghgh\99\12\&#1583;&#1585;&#1570;&#1605;&#1583;%20&#1605;&#1587;&#1578;&#1605;&#1585;%20&#1603;&#1604;%20&#1587;&#1575;&#1604;%20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han%20doost\hoghgh\99\12\&#1711;&#1586;&#1575;&#1585;&#1588;%20&#1605;&#1575;&#1604;&#1610;&#1575;&#1578;%20&#1581;&#1602;&#1608;&#1602;%20&#1575;&#1587;&#1601;&#1606;&#1583;%20&#1605;&#1575;&#160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han%20doost\hoghgh\99\10\&#1604;&#1610;&#1587;&#1578;%20&#1603;&#1575;&#1585;&#1575;&#1606;&#1607;%203&#1605;&#1575;&#1607;&#1607;%20&#1587;&#1608;&#1605;99%20&#1603;&#1575;&#1585;&#1711;&#1585;&#16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كد پرسنلي</v>
          </cell>
          <cell r="B1" t="str">
            <v>نام</v>
          </cell>
          <cell r="C1" t="str">
            <v>نام خانوادگي</v>
          </cell>
          <cell r="D1" t="str">
            <v>مبلغ درآمد مستمر سال تا بحال</v>
          </cell>
        </row>
        <row r="2">
          <cell r="A2" t="str">
            <v>00058</v>
          </cell>
          <cell r="B2" t="str">
            <v>سيدموسي</v>
          </cell>
          <cell r="C2" t="str">
            <v>ميرعباسي</v>
          </cell>
          <cell r="D2">
            <v>1317190734</v>
          </cell>
        </row>
        <row r="3">
          <cell r="A3" t="str">
            <v>00064</v>
          </cell>
          <cell r="B3" t="str">
            <v>حسين</v>
          </cell>
          <cell r="C3" t="str">
            <v>عباسي</v>
          </cell>
          <cell r="D3">
            <v>979337924</v>
          </cell>
        </row>
        <row r="4">
          <cell r="A4" t="str">
            <v>00068</v>
          </cell>
          <cell r="B4" t="str">
            <v>حسين</v>
          </cell>
          <cell r="C4" t="str">
            <v>منجمي</v>
          </cell>
          <cell r="D4">
            <v>408140972</v>
          </cell>
        </row>
        <row r="5">
          <cell r="A5" t="str">
            <v>01438</v>
          </cell>
          <cell r="B5" t="str">
            <v>عادل</v>
          </cell>
          <cell r="C5" t="str">
            <v>شامي</v>
          </cell>
          <cell r="D5">
            <v>999092046</v>
          </cell>
        </row>
        <row r="6">
          <cell r="A6" t="str">
            <v>00814</v>
          </cell>
          <cell r="B6" t="str">
            <v>مرتضي</v>
          </cell>
          <cell r="C6" t="str">
            <v>پيش خورد</v>
          </cell>
          <cell r="D6">
            <v>673985926</v>
          </cell>
        </row>
        <row r="7">
          <cell r="A7" t="str">
            <v>00815</v>
          </cell>
          <cell r="B7" t="str">
            <v>امير</v>
          </cell>
          <cell r="C7" t="str">
            <v>جاودانيان</v>
          </cell>
          <cell r="D7">
            <v>481939610</v>
          </cell>
        </row>
        <row r="8">
          <cell r="A8" t="str">
            <v>00229</v>
          </cell>
          <cell r="B8" t="str">
            <v>حسين</v>
          </cell>
          <cell r="C8" t="str">
            <v>پردل</v>
          </cell>
          <cell r="D8">
            <v>624352239</v>
          </cell>
        </row>
        <row r="9">
          <cell r="A9" t="str">
            <v>00228</v>
          </cell>
          <cell r="B9" t="str">
            <v>محمود</v>
          </cell>
          <cell r="C9" t="str">
            <v>شوركي</v>
          </cell>
          <cell r="D9">
            <v>873470601</v>
          </cell>
        </row>
        <row r="10">
          <cell r="A10" t="str">
            <v>00360</v>
          </cell>
          <cell r="B10" t="str">
            <v>احمد</v>
          </cell>
          <cell r="C10" t="str">
            <v>مقاتلي فرد</v>
          </cell>
          <cell r="D10">
            <v>657515010</v>
          </cell>
        </row>
        <row r="11">
          <cell r="A11" t="str">
            <v>00388</v>
          </cell>
          <cell r="B11" t="str">
            <v>عبدالمهدي</v>
          </cell>
          <cell r="C11" t="str">
            <v>صفائي</v>
          </cell>
          <cell r="D11">
            <v>528548779</v>
          </cell>
        </row>
        <row r="12">
          <cell r="A12" t="str">
            <v>00389</v>
          </cell>
          <cell r="B12" t="str">
            <v>رضا</v>
          </cell>
          <cell r="C12" t="str">
            <v>احسان نيا</v>
          </cell>
          <cell r="D12">
            <v>590800243</v>
          </cell>
        </row>
        <row r="13">
          <cell r="A13" t="str">
            <v>00392</v>
          </cell>
          <cell r="B13" t="str">
            <v>عبدالرضا</v>
          </cell>
          <cell r="C13" t="str">
            <v>علقمي</v>
          </cell>
          <cell r="D13">
            <v>584660069</v>
          </cell>
        </row>
        <row r="14">
          <cell r="A14" t="str">
            <v>00407</v>
          </cell>
          <cell r="B14" t="str">
            <v>مهدي</v>
          </cell>
          <cell r="C14" t="str">
            <v>سليمي</v>
          </cell>
          <cell r="D14">
            <v>761901782</v>
          </cell>
        </row>
        <row r="15">
          <cell r="A15" t="str">
            <v>00373</v>
          </cell>
          <cell r="B15" t="str">
            <v>شکراله</v>
          </cell>
          <cell r="C15" t="str">
            <v>عباسي</v>
          </cell>
          <cell r="D15">
            <v>758957240</v>
          </cell>
        </row>
        <row r="16">
          <cell r="A16" t="str">
            <v>00713</v>
          </cell>
          <cell r="B16" t="str">
            <v>جعفر</v>
          </cell>
          <cell r="C16" t="str">
            <v>حيدري</v>
          </cell>
          <cell r="D16">
            <v>631664455</v>
          </cell>
        </row>
        <row r="17">
          <cell r="A17" t="str">
            <v>00714</v>
          </cell>
          <cell r="B17" t="str">
            <v>محمد</v>
          </cell>
          <cell r="C17" t="str">
            <v>حيدري</v>
          </cell>
          <cell r="D17">
            <v>604223042</v>
          </cell>
        </row>
        <row r="18">
          <cell r="A18" t="str">
            <v>00715</v>
          </cell>
          <cell r="B18" t="str">
            <v>احمد</v>
          </cell>
          <cell r="C18" t="str">
            <v>حيدري</v>
          </cell>
          <cell r="D18">
            <v>660529716</v>
          </cell>
        </row>
        <row r="19">
          <cell r="A19" t="str">
            <v>00349</v>
          </cell>
          <cell r="B19" t="str">
            <v>ابوالفضل</v>
          </cell>
          <cell r="C19" t="str">
            <v>اورنگ</v>
          </cell>
          <cell r="D19">
            <v>607186210</v>
          </cell>
        </row>
        <row r="20">
          <cell r="A20" t="str">
            <v>00352</v>
          </cell>
          <cell r="B20" t="str">
            <v>اميد</v>
          </cell>
          <cell r="C20" t="str">
            <v>فرهادي</v>
          </cell>
          <cell r="D20">
            <v>660252964</v>
          </cell>
        </row>
        <row r="21">
          <cell r="A21" t="str">
            <v>00424</v>
          </cell>
          <cell r="B21" t="str">
            <v>سيد محمد</v>
          </cell>
          <cell r="C21" t="str">
            <v>پور قنبري</v>
          </cell>
          <cell r="D21">
            <v>630366408</v>
          </cell>
        </row>
        <row r="22">
          <cell r="A22" t="str">
            <v>00425</v>
          </cell>
          <cell r="B22" t="str">
            <v>عليرضا</v>
          </cell>
          <cell r="C22" t="str">
            <v>اميري منش</v>
          </cell>
          <cell r="D22">
            <v>475826348</v>
          </cell>
        </row>
        <row r="23">
          <cell r="A23" t="str">
            <v>00426</v>
          </cell>
          <cell r="B23" t="str">
            <v>محسن</v>
          </cell>
          <cell r="C23" t="str">
            <v>منفرد</v>
          </cell>
          <cell r="D23">
            <v>686716333</v>
          </cell>
        </row>
        <row r="24">
          <cell r="A24" t="str">
            <v>00427</v>
          </cell>
          <cell r="B24" t="str">
            <v>عبدالمجيد</v>
          </cell>
          <cell r="C24" t="str">
            <v>كازروني</v>
          </cell>
          <cell r="D24">
            <v>809631030</v>
          </cell>
        </row>
        <row r="25">
          <cell r="A25" t="str">
            <v>00434</v>
          </cell>
          <cell r="B25" t="str">
            <v>عباس</v>
          </cell>
          <cell r="C25" t="str">
            <v>عبدالعلي پور</v>
          </cell>
          <cell r="D25">
            <v>694271074</v>
          </cell>
        </row>
        <row r="26">
          <cell r="A26" t="str">
            <v>00435</v>
          </cell>
          <cell r="B26" t="str">
            <v>رضا</v>
          </cell>
          <cell r="C26" t="str">
            <v>محمودي</v>
          </cell>
          <cell r="D26">
            <v>852130115</v>
          </cell>
        </row>
        <row r="27">
          <cell r="A27" t="str">
            <v>01434</v>
          </cell>
          <cell r="B27" t="str">
            <v>مجتبي</v>
          </cell>
          <cell r="C27" t="str">
            <v>محمدي نژاد</v>
          </cell>
          <cell r="D27">
            <v>377459300</v>
          </cell>
        </row>
        <row r="28">
          <cell r="A28" t="str">
            <v>00128</v>
          </cell>
          <cell r="B28" t="str">
            <v>مهدي</v>
          </cell>
          <cell r="C28" t="str">
            <v>عباس زاده ريشهري</v>
          </cell>
          <cell r="D28">
            <v>730068457</v>
          </cell>
        </row>
        <row r="29">
          <cell r="A29" t="str">
            <v>00140</v>
          </cell>
          <cell r="B29" t="str">
            <v>محمود</v>
          </cell>
          <cell r="C29" t="str">
            <v>احمدنيا</v>
          </cell>
          <cell r="D29">
            <v>625831726</v>
          </cell>
        </row>
        <row r="30">
          <cell r="A30" t="str">
            <v>00137</v>
          </cell>
          <cell r="B30" t="str">
            <v>عليمراد</v>
          </cell>
          <cell r="C30" t="str">
            <v>بدره</v>
          </cell>
          <cell r="D30">
            <v>503203693</v>
          </cell>
        </row>
        <row r="31">
          <cell r="A31" t="str">
            <v>00123</v>
          </cell>
          <cell r="B31" t="str">
            <v>رضا</v>
          </cell>
          <cell r="C31" t="str">
            <v>ثابت</v>
          </cell>
          <cell r="D31">
            <v>682402891</v>
          </cell>
        </row>
        <row r="32">
          <cell r="A32" t="str">
            <v>00175</v>
          </cell>
          <cell r="B32" t="str">
            <v>امين</v>
          </cell>
          <cell r="C32" t="str">
            <v>سالمي</v>
          </cell>
          <cell r="D32">
            <v>620742990</v>
          </cell>
        </row>
        <row r="33">
          <cell r="A33" t="str">
            <v>00116</v>
          </cell>
          <cell r="B33" t="str">
            <v>محمدرضا</v>
          </cell>
          <cell r="C33" t="str">
            <v>زمان پور</v>
          </cell>
          <cell r="D33">
            <v>668628588</v>
          </cell>
        </row>
        <row r="34">
          <cell r="A34" t="str">
            <v>00199</v>
          </cell>
          <cell r="B34" t="str">
            <v>سياوش</v>
          </cell>
          <cell r="C34" t="str">
            <v>زنده زبان</v>
          </cell>
          <cell r="D34">
            <v>581866645</v>
          </cell>
        </row>
        <row r="35">
          <cell r="A35" t="str">
            <v>00303</v>
          </cell>
          <cell r="B35" t="str">
            <v>مسعود</v>
          </cell>
          <cell r="C35" t="str">
            <v>قهرماني</v>
          </cell>
          <cell r="D35">
            <v>1357618605</v>
          </cell>
        </row>
        <row r="36">
          <cell r="A36" t="str">
            <v>00126</v>
          </cell>
          <cell r="B36" t="str">
            <v>راضيه</v>
          </cell>
          <cell r="C36" t="str">
            <v>سلماني پور</v>
          </cell>
          <cell r="D36">
            <v>1263529255</v>
          </cell>
        </row>
        <row r="37">
          <cell r="A37" t="str">
            <v>00453</v>
          </cell>
          <cell r="B37" t="str">
            <v>رضا</v>
          </cell>
          <cell r="C37" t="str">
            <v>اوجي نيا</v>
          </cell>
          <cell r="D37">
            <v>1065778228</v>
          </cell>
        </row>
        <row r="38">
          <cell r="A38" t="str">
            <v>00637</v>
          </cell>
          <cell r="B38" t="str">
            <v>مصطفي</v>
          </cell>
          <cell r="C38" t="str">
            <v>مرادپور</v>
          </cell>
          <cell r="D38">
            <v>1043813853</v>
          </cell>
        </row>
        <row r="39">
          <cell r="A39" t="str">
            <v>01238</v>
          </cell>
          <cell r="B39" t="str">
            <v>محمد امين</v>
          </cell>
          <cell r="C39" t="str">
            <v>صمصامي</v>
          </cell>
          <cell r="D39">
            <v>924017012</v>
          </cell>
        </row>
        <row r="40">
          <cell r="A40" t="str">
            <v>01298</v>
          </cell>
          <cell r="B40" t="str">
            <v>کريم</v>
          </cell>
          <cell r="C40" t="str">
            <v>پرتابيان</v>
          </cell>
          <cell r="D40">
            <v>542658055</v>
          </cell>
        </row>
        <row r="41">
          <cell r="A41" t="str">
            <v>01281</v>
          </cell>
          <cell r="B41" t="str">
            <v>فرشيد</v>
          </cell>
          <cell r="C41" t="str">
            <v>نگين تاجي</v>
          </cell>
          <cell r="D41">
            <v>368519804</v>
          </cell>
        </row>
        <row r="42">
          <cell r="A42" t="str">
            <v>00847</v>
          </cell>
          <cell r="B42" t="str">
            <v>امين</v>
          </cell>
          <cell r="C42" t="str">
            <v>رودحله پور</v>
          </cell>
          <cell r="D42">
            <v>886830160</v>
          </cell>
        </row>
        <row r="43">
          <cell r="A43" t="str">
            <v>00860</v>
          </cell>
          <cell r="B43" t="str">
            <v>سيد عبدالحميد</v>
          </cell>
          <cell r="C43" t="str">
            <v>موسوي</v>
          </cell>
          <cell r="D43">
            <v>1209736050</v>
          </cell>
        </row>
        <row r="44">
          <cell r="A44" t="str">
            <v>00865</v>
          </cell>
          <cell r="B44" t="str">
            <v>محمد</v>
          </cell>
          <cell r="C44" t="str">
            <v>احمدي</v>
          </cell>
          <cell r="D44">
            <v>898460563</v>
          </cell>
        </row>
        <row r="45">
          <cell r="A45" t="str">
            <v>00870</v>
          </cell>
          <cell r="B45" t="str">
            <v>سينا</v>
          </cell>
          <cell r="C45" t="str">
            <v>دشتستاني نژاد</v>
          </cell>
          <cell r="D45">
            <v>873248171</v>
          </cell>
        </row>
        <row r="46">
          <cell r="A46" t="str">
            <v>00872</v>
          </cell>
          <cell r="B46" t="str">
            <v>سيدرضا</v>
          </cell>
          <cell r="C46" t="str">
            <v>شجاع الدين</v>
          </cell>
          <cell r="D46">
            <v>867991205</v>
          </cell>
        </row>
        <row r="47">
          <cell r="A47" t="str">
            <v>00882</v>
          </cell>
          <cell r="B47" t="str">
            <v>امين</v>
          </cell>
          <cell r="C47" t="str">
            <v>يزدي</v>
          </cell>
          <cell r="D47">
            <v>923394633</v>
          </cell>
        </row>
        <row r="48">
          <cell r="A48" t="str">
            <v>01139</v>
          </cell>
          <cell r="B48" t="str">
            <v>جواد</v>
          </cell>
          <cell r="C48" t="str">
            <v>كمالي</v>
          </cell>
          <cell r="D48">
            <v>793826581</v>
          </cell>
        </row>
        <row r="49">
          <cell r="A49" t="str">
            <v>00577</v>
          </cell>
          <cell r="B49" t="str">
            <v>عبدالمحمد</v>
          </cell>
          <cell r="C49" t="str">
            <v>گرامي</v>
          </cell>
          <cell r="D49">
            <v>852702178</v>
          </cell>
        </row>
        <row r="50">
          <cell r="A50" t="str">
            <v>00010</v>
          </cell>
          <cell r="B50" t="str">
            <v>اله كرم</v>
          </cell>
          <cell r="C50" t="str">
            <v>بدره</v>
          </cell>
          <cell r="D50">
            <v>833902804</v>
          </cell>
        </row>
        <row r="51">
          <cell r="A51" t="str">
            <v>00036</v>
          </cell>
          <cell r="B51" t="str">
            <v>عبدالحسين</v>
          </cell>
          <cell r="C51" t="str">
            <v>عيسوند</v>
          </cell>
          <cell r="D51">
            <v>765565075</v>
          </cell>
        </row>
        <row r="52">
          <cell r="A52" t="str">
            <v>00040</v>
          </cell>
          <cell r="B52" t="str">
            <v>زاكر</v>
          </cell>
          <cell r="C52" t="str">
            <v>قائدي</v>
          </cell>
          <cell r="D52">
            <v>743797421</v>
          </cell>
        </row>
        <row r="53">
          <cell r="A53" t="str">
            <v>00007</v>
          </cell>
          <cell r="B53" t="str">
            <v>قاسم</v>
          </cell>
          <cell r="C53" t="str">
            <v>بادسار</v>
          </cell>
          <cell r="D53">
            <v>740005363</v>
          </cell>
        </row>
        <row r="54">
          <cell r="A54" t="str">
            <v>00203</v>
          </cell>
          <cell r="B54" t="str">
            <v>رازق</v>
          </cell>
          <cell r="C54" t="str">
            <v>بستام</v>
          </cell>
          <cell r="D54">
            <v>783702107</v>
          </cell>
        </row>
        <row r="55">
          <cell r="A55" t="str">
            <v>00251</v>
          </cell>
          <cell r="B55" t="str">
            <v>قدرت اله</v>
          </cell>
          <cell r="C55" t="str">
            <v>ايازي</v>
          </cell>
          <cell r="D55">
            <v>767364091</v>
          </cell>
        </row>
        <row r="56">
          <cell r="A56" t="str">
            <v>00248</v>
          </cell>
          <cell r="B56" t="str">
            <v>احسان</v>
          </cell>
          <cell r="C56" t="str">
            <v>محمدي نژاد</v>
          </cell>
          <cell r="D56">
            <v>670298457</v>
          </cell>
        </row>
        <row r="57">
          <cell r="A57" t="str">
            <v>00374</v>
          </cell>
          <cell r="B57" t="str">
            <v>مهدي</v>
          </cell>
          <cell r="C57" t="str">
            <v>برتون</v>
          </cell>
          <cell r="D57">
            <v>840487745</v>
          </cell>
        </row>
        <row r="58">
          <cell r="A58" t="str">
            <v>00386</v>
          </cell>
          <cell r="B58" t="str">
            <v>سيد اسد</v>
          </cell>
          <cell r="C58" t="str">
            <v>موسوي</v>
          </cell>
          <cell r="D58">
            <v>906477103</v>
          </cell>
        </row>
        <row r="59">
          <cell r="A59" t="str">
            <v>00384</v>
          </cell>
          <cell r="B59" t="str">
            <v>غلامرضا</v>
          </cell>
          <cell r="C59" t="str">
            <v>خسروي</v>
          </cell>
          <cell r="D59">
            <v>524826786</v>
          </cell>
        </row>
        <row r="60">
          <cell r="A60" t="str">
            <v>00570</v>
          </cell>
          <cell r="B60" t="str">
            <v>احمد رضا</v>
          </cell>
          <cell r="C60" t="str">
            <v>رستم بروجردي</v>
          </cell>
          <cell r="D60">
            <v>505109847</v>
          </cell>
        </row>
        <row r="61">
          <cell r="A61" t="str">
            <v>00585</v>
          </cell>
          <cell r="B61" t="str">
            <v>سيد حسن</v>
          </cell>
          <cell r="C61" t="str">
            <v>افسرده فرد</v>
          </cell>
          <cell r="D61">
            <v>732500147</v>
          </cell>
        </row>
        <row r="62">
          <cell r="A62" t="str">
            <v>00567</v>
          </cell>
          <cell r="B62" t="str">
            <v>مهدي</v>
          </cell>
          <cell r="C62" t="str">
            <v>شاكري</v>
          </cell>
          <cell r="D62">
            <v>594573879</v>
          </cell>
        </row>
        <row r="63">
          <cell r="A63" t="str">
            <v>00262</v>
          </cell>
          <cell r="B63" t="str">
            <v>غلامرضا</v>
          </cell>
          <cell r="C63" t="str">
            <v>حيدري</v>
          </cell>
          <cell r="D63">
            <v>490695131</v>
          </cell>
        </row>
        <row r="64">
          <cell r="A64" t="str">
            <v>00266</v>
          </cell>
          <cell r="B64" t="str">
            <v>سيداسماعيل</v>
          </cell>
          <cell r="C64" t="str">
            <v>هاشمي</v>
          </cell>
          <cell r="D64">
            <v>561174205</v>
          </cell>
        </row>
        <row r="65">
          <cell r="A65" t="str">
            <v>00265</v>
          </cell>
          <cell r="B65" t="str">
            <v>مهتاب</v>
          </cell>
          <cell r="C65" t="str">
            <v>همتي قلائي</v>
          </cell>
          <cell r="D65">
            <v>561533888</v>
          </cell>
        </row>
        <row r="66">
          <cell r="A66" t="str">
            <v>00261</v>
          </cell>
          <cell r="B66" t="str">
            <v>محسن</v>
          </cell>
          <cell r="C66" t="str">
            <v>زاهدي كللي</v>
          </cell>
          <cell r="D66">
            <v>620852294</v>
          </cell>
        </row>
        <row r="67">
          <cell r="A67" t="str">
            <v>00264</v>
          </cell>
          <cell r="B67" t="str">
            <v>اكبر</v>
          </cell>
          <cell r="C67" t="str">
            <v>ملكي</v>
          </cell>
          <cell r="D67">
            <v>589213694</v>
          </cell>
        </row>
        <row r="68">
          <cell r="A68" t="str">
            <v>00260</v>
          </cell>
          <cell r="B68" t="str">
            <v>بهروز</v>
          </cell>
          <cell r="C68" t="str">
            <v>مرادي</v>
          </cell>
          <cell r="D68">
            <v>679901008</v>
          </cell>
        </row>
        <row r="69">
          <cell r="A69" t="str">
            <v>00359</v>
          </cell>
          <cell r="B69" t="str">
            <v>نعمت اله</v>
          </cell>
          <cell r="C69" t="str">
            <v>علي زاده</v>
          </cell>
          <cell r="D69">
            <v>625046162</v>
          </cell>
        </row>
        <row r="70">
          <cell r="A70" t="str">
            <v>00353</v>
          </cell>
          <cell r="B70" t="str">
            <v>حميد</v>
          </cell>
          <cell r="C70" t="str">
            <v>مجريان زاده</v>
          </cell>
          <cell r="D70">
            <v>488614008</v>
          </cell>
        </row>
        <row r="71">
          <cell r="A71" t="str">
            <v>00231</v>
          </cell>
          <cell r="B71" t="str">
            <v>شاهرخ</v>
          </cell>
          <cell r="C71" t="str">
            <v>چمن کار</v>
          </cell>
          <cell r="D71">
            <v>806245351</v>
          </cell>
        </row>
        <row r="72">
          <cell r="A72" t="str">
            <v>00046</v>
          </cell>
          <cell r="B72" t="str">
            <v>حامد</v>
          </cell>
          <cell r="C72" t="str">
            <v>گندمكار</v>
          </cell>
          <cell r="D72">
            <v>587592912</v>
          </cell>
        </row>
        <row r="73">
          <cell r="A73" t="str">
            <v>00043</v>
          </cell>
          <cell r="B73" t="str">
            <v>حسين</v>
          </cell>
          <cell r="C73" t="str">
            <v>كريميان</v>
          </cell>
          <cell r="D73">
            <v>726173582</v>
          </cell>
        </row>
        <row r="74">
          <cell r="A74" t="str">
            <v>00021</v>
          </cell>
          <cell r="B74" t="str">
            <v>حسين</v>
          </cell>
          <cell r="C74" t="str">
            <v>رستمي</v>
          </cell>
          <cell r="D74">
            <v>671643066</v>
          </cell>
        </row>
        <row r="75">
          <cell r="A75" t="str">
            <v>00009</v>
          </cell>
          <cell r="B75" t="str">
            <v>يحيي</v>
          </cell>
          <cell r="C75" t="str">
            <v>بحراني فرد</v>
          </cell>
          <cell r="D75">
            <v>587837011</v>
          </cell>
        </row>
        <row r="76">
          <cell r="A76" t="str">
            <v>00023</v>
          </cell>
          <cell r="B76" t="str">
            <v>يعقوب</v>
          </cell>
          <cell r="C76" t="str">
            <v>رضائي</v>
          </cell>
          <cell r="D76">
            <v>609501967</v>
          </cell>
        </row>
        <row r="77">
          <cell r="A77" t="str">
            <v>00030</v>
          </cell>
          <cell r="B77" t="str">
            <v>محسن</v>
          </cell>
          <cell r="C77" t="str">
            <v>شهرياري</v>
          </cell>
          <cell r="D77">
            <v>487476998</v>
          </cell>
        </row>
        <row r="78">
          <cell r="A78" t="str">
            <v>00055</v>
          </cell>
          <cell r="B78" t="str">
            <v>سجاد</v>
          </cell>
          <cell r="C78" t="str">
            <v>نيسني</v>
          </cell>
          <cell r="D78">
            <v>787755251</v>
          </cell>
        </row>
        <row r="79">
          <cell r="A79" t="str">
            <v>00045</v>
          </cell>
          <cell r="B79" t="str">
            <v>محمد</v>
          </cell>
          <cell r="C79" t="str">
            <v>گنخكي</v>
          </cell>
          <cell r="D79">
            <v>561240568</v>
          </cell>
        </row>
        <row r="80">
          <cell r="A80" t="str">
            <v>00063</v>
          </cell>
          <cell r="B80" t="str">
            <v>سالم</v>
          </cell>
          <cell r="C80" t="str">
            <v>تنگسيري</v>
          </cell>
          <cell r="D80">
            <v>649954876</v>
          </cell>
        </row>
        <row r="81">
          <cell r="A81" t="str">
            <v>00243</v>
          </cell>
          <cell r="B81" t="str">
            <v>هادي</v>
          </cell>
          <cell r="C81" t="str">
            <v>آذرباد</v>
          </cell>
          <cell r="D81">
            <v>763021713</v>
          </cell>
        </row>
        <row r="82">
          <cell r="A82" t="str">
            <v>00239</v>
          </cell>
          <cell r="B82" t="str">
            <v>حيدر</v>
          </cell>
          <cell r="C82" t="str">
            <v>توكلي</v>
          </cell>
          <cell r="D82">
            <v>690956861</v>
          </cell>
        </row>
        <row r="83">
          <cell r="A83" t="str">
            <v>00241</v>
          </cell>
          <cell r="B83" t="str">
            <v>سجاد</v>
          </cell>
          <cell r="C83" t="str">
            <v>مقدم پور</v>
          </cell>
          <cell r="D83">
            <v>662019093</v>
          </cell>
        </row>
        <row r="84">
          <cell r="A84" t="str">
            <v>00240</v>
          </cell>
          <cell r="B84" t="str">
            <v>عبدالنبي</v>
          </cell>
          <cell r="C84" t="str">
            <v>بحريني</v>
          </cell>
          <cell r="D84">
            <v>637460784</v>
          </cell>
        </row>
        <row r="85">
          <cell r="A85" t="str">
            <v>00437</v>
          </cell>
          <cell r="B85" t="str">
            <v>رسول</v>
          </cell>
          <cell r="C85" t="str">
            <v>زماني</v>
          </cell>
          <cell r="D85">
            <v>499827018</v>
          </cell>
        </row>
        <row r="86">
          <cell r="A86" t="str">
            <v>00438</v>
          </cell>
          <cell r="B86" t="str">
            <v>منصور</v>
          </cell>
          <cell r="C86" t="str">
            <v>محمدي</v>
          </cell>
          <cell r="D86">
            <v>810865136</v>
          </cell>
        </row>
        <row r="87">
          <cell r="A87" t="str">
            <v>00409</v>
          </cell>
          <cell r="B87" t="str">
            <v>حسن</v>
          </cell>
          <cell r="C87" t="str">
            <v>رستمي</v>
          </cell>
          <cell r="D87">
            <v>594956777</v>
          </cell>
        </row>
        <row r="88">
          <cell r="A88" t="str">
            <v>00411</v>
          </cell>
          <cell r="B88" t="str">
            <v>زاهد</v>
          </cell>
          <cell r="C88" t="str">
            <v>طاهري</v>
          </cell>
          <cell r="D88">
            <v>736036205</v>
          </cell>
        </row>
        <row r="89">
          <cell r="A89" t="str">
            <v>00412</v>
          </cell>
          <cell r="B89" t="str">
            <v>خسرو</v>
          </cell>
          <cell r="C89" t="str">
            <v>نيکنام</v>
          </cell>
          <cell r="D89">
            <v>596622030</v>
          </cell>
        </row>
        <row r="90">
          <cell r="A90" t="str">
            <v>00413</v>
          </cell>
          <cell r="B90" t="str">
            <v>سعيد</v>
          </cell>
          <cell r="C90" t="str">
            <v>نيک راد</v>
          </cell>
          <cell r="D90">
            <v>678378003</v>
          </cell>
        </row>
        <row r="91">
          <cell r="A91" t="str">
            <v>00414</v>
          </cell>
          <cell r="B91" t="str">
            <v>حسين</v>
          </cell>
          <cell r="C91" t="str">
            <v>حيدري</v>
          </cell>
          <cell r="D91">
            <v>521986051</v>
          </cell>
        </row>
        <row r="92">
          <cell r="A92" t="str">
            <v>00415</v>
          </cell>
          <cell r="B92" t="str">
            <v>صادق</v>
          </cell>
          <cell r="C92" t="str">
            <v>سياوش پوري</v>
          </cell>
          <cell r="D92">
            <v>511323027</v>
          </cell>
        </row>
        <row r="93">
          <cell r="A93" t="str">
            <v>00914</v>
          </cell>
          <cell r="B93" t="str">
            <v>يعقوب</v>
          </cell>
          <cell r="C93" t="str">
            <v>پذيرا</v>
          </cell>
          <cell r="D93">
            <v>515848341</v>
          </cell>
        </row>
        <row r="94">
          <cell r="A94" t="str">
            <v>00755</v>
          </cell>
          <cell r="B94" t="str">
            <v>مجتبي</v>
          </cell>
          <cell r="C94" t="str">
            <v>محمدي</v>
          </cell>
          <cell r="D94">
            <v>518178509</v>
          </cell>
        </row>
        <row r="95">
          <cell r="A95" t="str">
            <v>00756</v>
          </cell>
          <cell r="B95" t="str">
            <v>محمد مهدي</v>
          </cell>
          <cell r="C95" t="str">
            <v>نعيمي محمد آبادي</v>
          </cell>
          <cell r="D95">
            <v>561715700</v>
          </cell>
        </row>
        <row r="96">
          <cell r="A96" t="str">
            <v>00754</v>
          </cell>
          <cell r="B96" t="str">
            <v>احمد</v>
          </cell>
          <cell r="C96" t="str">
            <v>كره بندي</v>
          </cell>
          <cell r="D96">
            <v>577634731</v>
          </cell>
        </row>
        <row r="97">
          <cell r="A97" t="str">
            <v>00747</v>
          </cell>
          <cell r="B97" t="str">
            <v>محراب</v>
          </cell>
          <cell r="C97" t="str">
            <v>احمدي زاده</v>
          </cell>
          <cell r="D97">
            <v>539357195</v>
          </cell>
        </row>
        <row r="98">
          <cell r="A98" t="str">
            <v>00752</v>
          </cell>
          <cell r="B98" t="str">
            <v>سجاد</v>
          </cell>
          <cell r="C98" t="str">
            <v>رضائيان</v>
          </cell>
          <cell r="D98">
            <v>667202545</v>
          </cell>
        </row>
        <row r="99">
          <cell r="A99" t="str">
            <v>00751</v>
          </cell>
          <cell r="B99" t="str">
            <v>علي اصغر</v>
          </cell>
          <cell r="C99" t="str">
            <v>رستمي پور</v>
          </cell>
          <cell r="D99">
            <v>629828797</v>
          </cell>
        </row>
        <row r="100">
          <cell r="A100" t="str">
            <v>00750</v>
          </cell>
          <cell r="B100" t="str">
            <v>ابوالفضل</v>
          </cell>
          <cell r="C100" t="str">
            <v>جمالي</v>
          </cell>
          <cell r="D100">
            <v>567771592</v>
          </cell>
        </row>
        <row r="101">
          <cell r="A101" t="str">
            <v>00749</v>
          </cell>
          <cell r="B101" t="str">
            <v>عليرضا</v>
          </cell>
          <cell r="C101" t="str">
            <v>بدره</v>
          </cell>
          <cell r="D101">
            <v>490900373</v>
          </cell>
        </row>
        <row r="102">
          <cell r="A102" t="str">
            <v>00753</v>
          </cell>
          <cell r="B102" t="str">
            <v>احمد</v>
          </cell>
          <cell r="C102" t="str">
            <v>كرمي</v>
          </cell>
          <cell r="D102">
            <v>608076147</v>
          </cell>
        </row>
        <row r="103">
          <cell r="A103" t="str">
            <v>00757</v>
          </cell>
          <cell r="B103" t="str">
            <v>عباس</v>
          </cell>
          <cell r="C103" t="str">
            <v>جوکار</v>
          </cell>
          <cell r="D103">
            <v>519207510</v>
          </cell>
        </row>
        <row r="104">
          <cell r="A104" t="str">
            <v>01280</v>
          </cell>
          <cell r="B104" t="str">
            <v>روح اله</v>
          </cell>
          <cell r="C104" t="str">
            <v>حقيقي</v>
          </cell>
          <cell r="D104">
            <v>398025196</v>
          </cell>
        </row>
        <row r="105">
          <cell r="A105" t="str">
            <v>01234</v>
          </cell>
          <cell r="B105" t="str">
            <v>محسن</v>
          </cell>
          <cell r="C105" t="str">
            <v>نيکنام</v>
          </cell>
          <cell r="D105">
            <v>612963228</v>
          </cell>
        </row>
        <row r="106">
          <cell r="A106" t="str">
            <v>01435</v>
          </cell>
          <cell r="B106" t="str">
            <v>عادل</v>
          </cell>
          <cell r="C106" t="str">
            <v>بازدارنيا</v>
          </cell>
          <cell r="D106">
            <v>317598136</v>
          </cell>
        </row>
        <row r="107">
          <cell r="A107" t="str">
            <v>00725</v>
          </cell>
          <cell r="B107" t="str">
            <v>سيد مهدي</v>
          </cell>
          <cell r="C107" t="str">
            <v>عسکري</v>
          </cell>
          <cell r="D107">
            <v>708866718</v>
          </cell>
        </row>
        <row r="108">
          <cell r="A108" t="str">
            <v>00371</v>
          </cell>
          <cell r="B108" t="str">
            <v>اميد</v>
          </cell>
          <cell r="C108" t="str">
            <v>محمدي</v>
          </cell>
          <cell r="D108">
            <v>616565901</v>
          </cell>
        </row>
        <row r="109">
          <cell r="A109" t="str">
            <v>00380</v>
          </cell>
          <cell r="B109" t="str">
            <v>سجاد</v>
          </cell>
          <cell r="C109" t="str">
            <v>عاشوري</v>
          </cell>
          <cell r="D109">
            <v>709404139</v>
          </cell>
        </row>
        <row r="110">
          <cell r="A110" t="str">
            <v>00272</v>
          </cell>
          <cell r="B110" t="str">
            <v>هادي</v>
          </cell>
          <cell r="C110" t="str">
            <v>سليماني</v>
          </cell>
          <cell r="D110">
            <v>676748960</v>
          </cell>
        </row>
        <row r="111">
          <cell r="A111" t="str">
            <v>00226</v>
          </cell>
          <cell r="B111" t="str">
            <v>عليرضا</v>
          </cell>
          <cell r="C111" t="str">
            <v>هوشنگي</v>
          </cell>
          <cell r="D111">
            <v>639176531</v>
          </cell>
        </row>
        <row r="112">
          <cell r="A112" t="str">
            <v>00214</v>
          </cell>
          <cell r="B112" t="str">
            <v>منصور</v>
          </cell>
          <cell r="C112" t="str">
            <v>رشيدزاده</v>
          </cell>
          <cell r="D112">
            <v>665414619</v>
          </cell>
        </row>
        <row r="113">
          <cell r="A113" t="str">
            <v>00212</v>
          </cell>
          <cell r="B113" t="str">
            <v>عبدالکريم</v>
          </cell>
          <cell r="C113" t="str">
            <v>جمالي</v>
          </cell>
          <cell r="D113">
            <v>749639511</v>
          </cell>
        </row>
        <row r="114">
          <cell r="A114" t="str">
            <v>00210</v>
          </cell>
          <cell r="B114" t="str">
            <v>محمدجواد</v>
          </cell>
          <cell r="C114" t="str">
            <v>اندرياي</v>
          </cell>
          <cell r="D114">
            <v>569875071</v>
          </cell>
        </row>
        <row r="115">
          <cell r="A115" t="str">
            <v>00209</v>
          </cell>
          <cell r="B115" t="str">
            <v>علي</v>
          </cell>
          <cell r="C115" t="str">
            <v>افراسن</v>
          </cell>
          <cell r="D115">
            <v>695951855</v>
          </cell>
        </row>
        <row r="116">
          <cell r="A116" t="str">
            <v>00208</v>
          </cell>
          <cell r="B116" t="str">
            <v>قاسم</v>
          </cell>
          <cell r="C116" t="str">
            <v>ارقون</v>
          </cell>
          <cell r="D116">
            <v>657024573</v>
          </cell>
        </row>
        <row r="117">
          <cell r="A117" t="str">
            <v>00207</v>
          </cell>
          <cell r="B117" t="str">
            <v>محمد</v>
          </cell>
          <cell r="C117" t="str">
            <v>احمدنيا</v>
          </cell>
          <cell r="D117">
            <v>612217067</v>
          </cell>
        </row>
        <row r="118">
          <cell r="A118" t="str">
            <v>00211</v>
          </cell>
          <cell r="B118" t="str">
            <v>عباس</v>
          </cell>
          <cell r="C118" t="str">
            <v>انصاري</v>
          </cell>
          <cell r="D118">
            <v>538789889</v>
          </cell>
        </row>
        <row r="119">
          <cell r="A119" t="str">
            <v>00220</v>
          </cell>
          <cell r="B119" t="str">
            <v>اصغر</v>
          </cell>
          <cell r="C119" t="str">
            <v>لاله سنگي</v>
          </cell>
          <cell r="D119">
            <v>703888781</v>
          </cell>
        </row>
        <row r="120">
          <cell r="A120" t="str">
            <v>00342</v>
          </cell>
          <cell r="B120" t="str">
            <v>اسماعيل</v>
          </cell>
          <cell r="C120" t="str">
            <v>محمدي</v>
          </cell>
          <cell r="D120">
            <v>678374838</v>
          </cell>
        </row>
        <row r="121">
          <cell r="A121" t="str">
            <v>00343</v>
          </cell>
          <cell r="B121" t="str">
            <v>علي</v>
          </cell>
          <cell r="C121" t="str">
            <v>حيدري</v>
          </cell>
          <cell r="D121">
            <v>700120560</v>
          </cell>
        </row>
        <row r="122">
          <cell r="A122" t="str">
            <v>00344</v>
          </cell>
          <cell r="B122" t="str">
            <v>مهدي</v>
          </cell>
          <cell r="C122" t="str">
            <v>حسن پور</v>
          </cell>
          <cell r="D122">
            <v>753288344</v>
          </cell>
        </row>
        <row r="123">
          <cell r="A123" t="str">
            <v>00014</v>
          </cell>
          <cell r="B123" t="str">
            <v>محمدحسن</v>
          </cell>
          <cell r="C123" t="str">
            <v>جمالي</v>
          </cell>
          <cell r="D123">
            <v>688056731</v>
          </cell>
        </row>
        <row r="124">
          <cell r="A124" t="str">
            <v>00048</v>
          </cell>
          <cell r="B124" t="str">
            <v>سعيد</v>
          </cell>
          <cell r="C124" t="str">
            <v>محمدپور</v>
          </cell>
          <cell r="D124">
            <v>674386406</v>
          </cell>
        </row>
        <row r="125">
          <cell r="A125" t="str">
            <v>00051</v>
          </cell>
          <cell r="B125" t="str">
            <v>عباس</v>
          </cell>
          <cell r="C125" t="str">
            <v>ميركي</v>
          </cell>
          <cell r="D125">
            <v>645939453</v>
          </cell>
        </row>
        <row r="126">
          <cell r="A126" t="str">
            <v>00037</v>
          </cell>
          <cell r="B126" t="str">
            <v>عبدالكريم</v>
          </cell>
          <cell r="C126" t="str">
            <v>غلامي فرد</v>
          </cell>
          <cell r="D126">
            <v>563172702</v>
          </cell>
        </row>
        <row r="127">
          <cell r="A127" t="str">
            <v>00044</v>
          </cell>
          <cell r="B127" t="str">
            <v>محمد</v>
          </cell>
          <cell r="C127" t="str">
            <v>كريميان</v>
          </cell>
          <cell r="D127">
            <v>739827181</v>
          </cell>
        </row>
        <row r="128">
          <cell r="A128" t="str">
            <v>00183</v>
          </cell>
          <cell r="B128" t="str">
            <v>مجتبي</v>
          </cell>
          <cell r="C128" t="str">
            <v>مومني آزاد</v>
          </cell>
          <cell r="D128">
            <v>874030722</v>
          </cell>
        </row>
        <row r="129">
          <cell r="A129" t="str">
            <v>00164</v>
          </cell>
          <cell r="B129" t="str">
            <v>ابوذر</v>
          </cell>
          <cell r="C129" t="str">
            <v>كرمي</v>
          </cell>
          <cell r="D129">
            <v>824873102</v>
          </cell>
        </row>
        <row r="130">
          <cell r="A130" t="str">
            <v>00399</v>
          </cell>
          <cell r="B130" t="str">
            <v>سيده سلمي</v>
          </cell>
          <cell r="C130" t="str">
            <v>محمدي يوسف نژاد</v>
          </cell>
          <cell r="D130">
            <v>919883891</v>
          </cell>
        </row>
        <row r="131">
          <cell r="A131" t="str">
            <v>00759</v>
          </cell>
          <cell r="B131" t="str">
            <v>داريوش</v>
          </cell>
          <cell r="C131" t="str">
            <v>گرگين</v>
          </cell>
          <cell r="D131">
            <v>1156367039</v>
          </cell>
        </row>
        <row r="132">
          <cell r="A132" t="str">
            <v>01440</v>
          </cell>
          <cell r="B132" t="str">
            <v>ميثم</v>
          </cell>
          <cell r="C132" t="str">
            <v>مظفري زاده</v>
          </cell>
          <cell r="D132">
            <v>711027262</v>
          </cell>
        </row>
        <row r="133">
          <cell r="A133" t="str">
            <v>01397</v>
          </cell>
          <cell r="B133" t="str">
            <v>محمد</v>
          </cell>
          <cell r="C133" t="str">
            <v>پديسار</v>
          </cell>
          <cell r="D133">
            <v>588247046</v>
          </cell>
        </row>
        <row r="134">
          <cell r="A134" t="str">
            <v>01219</v>
          </cell>
          <cell r="B134" t="str">
            <v>محسن</v>
          </cell>
          <cell r="C134" t="str">
            <v>قيصي زاده</v>
          </cell>
          <cell r="D134">
            <v>0</v>
          </cell>
        </row>
        <row r="135">
          <cell r="A135" t="str">
            <v>01239</v>
          </cell>
          <cell r="B135" t="str">
            <v>مختار</v>
          </cell>
          <cell r="C135" t="str">
            <v>كانيک زاده</v>
          </cell>
          <cell r="D135">
            <v>827652403</v>
          </cell>
        </row>
        <row r="136">
          <cell r="A136" t="str">
            <v>01153</v>
          </cell>
          <cell r="B136" t="str">
            <v>جعفر</v>
          </cell>
          <cell r="C136" t="str">
            <v>اميني نيک</v>
          </cell>
          <cell r="D136">
            <v>643206725</v>
          </cell>
        </row>
        <row r="137">
          <cell r="A137" t="str">
            <v>01163</v>
          </cell>
          <cell r="B137" t="str">
            <v>علي</v>
          </cell>
          <cell r="C137" t="str">
            <v>مطهر</v>
          </cell>
          <cell r="D137">
            <v>867930956</v>
          </cell>
        </row>
        <row r="138">
          <cell r="A138" t="str">
            <v>01178</v>
          </cell>
          <cell r="B138" t="str">
            <v>مجيد</v>
          </cell>
          <cell r="C138" t="str">
            <v>دانيالي</v>
          </cell>
          <cell r="D138">
            <v>833384540</v>
          </cell>
        </row>
        <row r="139">
          <cell r="A139" t="str">
            <v>01183</v>
          </cell>
          <cell r="B139" t="str">
            <v>مسعود</v>
          </cell>
          <cell r="C139" t="str">
            <v>كرمي</v>
          </cell>
          <cell r="D139">
            <v>1056282640</v>
          </cell>
        </row>
        <row r="140">
          <cell r="A140" t="str">
            <v>00636</v>
          </cell>
          <cell r="B140" t="str">
            <v>حميد</v>
          </cell>
          <cell r="C140" t="str">
            <v>محمدي</v>
          </cell>
          <cell r="D140">
            <v>973361845</v>
          </cell>
        </row>
        <row r="141">
          <cell r="A141" t="str">
            <v>00091</v>
          </cell>
          <cell r="B141" t="str">
            <v>زهرا</v>
          </cell>
          <cell r="C141" t="str">
            <v>جوكار</v>
          </cell>
          <cell r="D141">
            <v>1015333259</v>
          </cell>
        </row>
        <row r="142">
          <cell r="A142" t="str">
            <v>00105</v>
          </cell>
          <cell r="B142" t="str">
            <v>فاطمه</v>
          </cell>
          <cell r="C142" t="str">
            <v>درفشان</v>
          </cell>
          <cell r="D142">
            <v>947745209</v>
          </cell>
        </row>
        <row r="143">
          <cell r="A143" t="str">
            <v>00143</v>
          </cell>
          <cell r="B143" t="str">
            <v>ميثم</v>
          </cell>
          <cell r="C143" t="str">
            <v>ضيغمي</v>
          </cell>
          <cell r="D143">
            <v>878927282</v>
          </cell>
        </row>
        <row r="144">
          <cell r="A144" t="str">
            <v>00187</v>
          </cell>
          <cell r="B144" t="str">
            <v>حامد</v>
          </cell>
          <cell r="C144" t="str">
            <v>نگهبان</v>
          </cell>
          <cell r="D144">
            <v>865721371</v>
          </cell>
        </row>
        <row r="145">
          <cell r="A145" t="str">
            <v>00150</v>
          </cell>
          <cell r="B145" t="str">
            <v>سيدمهدي</v>
          </cell>
          <cell r="C145" t="str">
            <v>عسكري</v>
          </cell>
          <cell r="D145">
            <v>977362344</v>
          </cell>
        </row>
        <row r="146">
          <cell r="A146" t="str">
            <v>00117</v>
          </cell>
          <cell r="B146" t="str">
            <v>محمد</v>
          </cell>
          <cell r="C146" t="str">
            <v>زرين كلاه</v>
          </cell>
          <cell r="D146">
            <v>1057560834</v>
          </cell>
        </row>
        <row r="147">
          <cell r="A147" t="str">
            <v>00094</v>
          </cell>
          <cell r="B147" t="str">
            <v>امير</v>
          </cell>
          <cell r="C147" t="str">
            <v>حسين نيا</v>
          </cell>
          <cell r="D147">
            <v>824025955</v>
          </cell>
        </row>
        <row r="148">
          <cell r="A148" t="str">
            <v>00096</v>
          </cell>
          <cell r="B148" t="str">
            <v>مهدي</v>
          </cell>
          <cell r="C148" t="str">
            <v>حيدري</v>
          </cell>
          <cell r="D148">
            <v>854575053</v>
          </cell>
        </row>
        <row r="149">
          <cell r="A149" t="str">
            <v>00142</v>
          </cell>
          <cell r="B149" t="str">
            <v>وحيد</v>
          </cell>
          <cell r="C149" t="str">
            <v>ضرغامي</v>
          </cell>
          <cell r="D149">
            <v>1163487268</v>
          </cell>
        </row>
        <row r="150">
          <cell r="A150" t="str">
            <v>00035</v>
          </cell>
          <cell r="B150" t="str">
            <v>عباس</v>
          </cell>
          <cell r="C150" t="str">
            <v>عليدادي شمس آبادي</v>
          </cell>
          <cell r="D150">
            <v>1247651473</v>
          </cell>
        </row>
        <row r="151">
          <cell r="A151" t="str">
            <v>00024</v>
          </cell>
          <cell r="B151" t="str">
            <v>عبدالعلي</v>
          </cell>
          <cell r="C151" t="str">
            <v>روشن كار</v>
          </cell>
          <cell r="D151">
            <v>1013564514</v>
          </cell>
        </row>
        <row r="152">
          <cell r="A152" t="str">
            <v>00242</v>
          </cell>
          <cell r="B152" t="str">
            <v>مجاهد</v>
          </cell>
          <cell r="C152" t="str">
            <v>نصاري</v>
          </cell>
          <cell r="D152">
            <v>898310229</v>
          </cell>
        </row>
        <row r="153">
          <cell r="A153" t="str">
            <v>00273</v>
          </cell>
          <cell r="B153" t="str">
            <v>عليرضا</v>
          </cell>
          <cell r="C153" t="str">
            <v>امام دادي</v>
          </cell>
          <cell r="D153">
            <v>1004567657</v>
          </cell>
        </row>
        <row r="154">
          <cell r="A154" t="str">
            <v>00664</v>
          </cell>
          <cell r="B154" t="str">
            <v>حميد رضا</v>
          </cell>
          <cell r="C154" t="str">
            <v>دهقاني</v>
          </cell>
          <cell r="D154">
            <v>844603929</v>
          </cell>
        </row>
        <row r="155">
          <cell r="A155" t="str">
            <v>00466</v>
          </cell>
          <cell r="B155" t="str">
            <v>عباس</v>
          </cell>
          <cell r="C155" t="str">
            <v>خوش صوت</v>
          </cell>
          <cell r="D155">
            <v>798696996</v>
          </cell>
        </row>
        <row r="156">
          <cell r="A156" t="str">
            <v>00467</v>
          </cell>
          <cell r="B156" t="str">
            <v>سعيد</v>
          </cell>
          <cell r="C156" t="str">
            <v>داروئي</v>
          </cell>
          <cell r="D156">
            <v>938792467</v>
          </cell>
        </row>
        <row r="157">
          <cell r="A157" t="str">
            <v>00525</v>
          </cell>
          <cell r="B157" t="str">
            <v>روح اله</v>
          </cell>
          <cell r="C157" t="str">
            <v>اسيري</v>
          </cell>
          <cell r="D157">
            <v>891974300</v>
          </cell>
        </row>
        <row r="158">
          <cell r="A158" t="str">
            <v>01191</v>
          </cell>
          <cell r="B158" t="str">
            <v>احسان</v>
          </cell>
          <cell r="C158" t="str">
            <v>خان خانان</v>
          </cell>
          <cell r="D158">
            <v>1029225607</v>
          </cell>
        </row>
        <row r="159">
          <cell r="A159" t="str">
            <v>01192</v>
          </cell>
          <cell r="B159" t="str">
            <v>حسين</v>
          </cell>
          <cell r="C159" t="str">
            <v>معيني</v>
          </cell>
          <cell r="D159">
            <v>1108485904</v>
          </cell>
        </row>
        <row r="160">
          <cell r="A160" t="str">
            <v>01194</v>
          </cell>
          <cell r="B160" t="str">
            <v>محمد هادي</v>
          </cell>
          <cell r="C160" t="str">
            <v>كارآمد</v>
          </cell>
          <cell r="D160">
            <v>1111983824</v>
          </cell>
        </row>
        <row r="161">
          <cell r="A161" t="str">
            <v>00907</v>
          </cell>
          <cell r="B161" t="str">
            <v>مقداد</v>
          </cell>
          <cell r="C161" t="str">
            <v>ديرنه</v>
          </cell>
          <cell r="D161">
            <v>925356796</v>
          </cell>
        </row>
        <row r="162">
          <cell r="A162" t="str">
            <v>00909</v>
          </cell>
          <cell r="B162" t="str">
            <v>عبدالله</v>
          </cell>
          <cell r="C162" t="str">
            <v>عالي پور</v>
          </cell>
          <cell r="D162">
            <v>874706891</v>
          </cell>
        </row>
        <row r="163">
          <cell r="A163" t="str">
            <v>00931</v>
          </cell>
          <cell r="B163" t="str">
            <v>محمدجواد</v>
          </cell>
          <cell r="C163" t="str">
            <v>پرهيزکار</v>
          </cell>
          <cell r="D163">
            <v>1314876211</v>
          </cell>
        </row>
        <row r="164">
          <cell r="A164" t="str">
            <v>00748</v>
          </cell>
          <cell r="B164" t="str">
            <v>يعقوب</v>
          </cell>
          <cell r="C164" t="str">
            <v>افراز</v>
          </cell>
          <cell r="D164">
            <v>809382747</v>
          </cell>
        </row>
        <row r="165">
          <cell r="A165" t="str">
            <v>01358</v>
          </cell>
          <cell r="B165" t="str">
            <v>محمود</v>
          </cell>
          <cell r="C165" t="str">
            <v>دشتي</v>
          </cell>
          <cell r="D165">
            <v>700310617</v>
          </cell>
        </row>
        <row r="166">
          <cell r="A166" t="str">
            <v>01370</v>
          </cell>
          <cell r="B166" t="str">
            <v>علي</v>
          </cell>
          <cell r="C166" t="str">
            <v>عباس زاده</v>
          </cell>
          <cell r="D166">
            <v>527716148</v>
          </cell>
        </row>
        <row r="167">
          <cell r="A167" t="str">
            <v>01395</v>
          </cell>
          <cell r="B167" t="str">
            <v>وحيد</v>
          </cell>
          <cell r="C167" t="str">
            <v>زندي</v>
          </cell>
          <cell r="D167">
            <v>610745184</v>
          </cell>
        </row>
        <row r="168">
          <cell r="A168" t="str">
            <v>01424</v>
          </cell>
          <cell r="B168" t="str">
            <v>سيد سجاد</v>
          </cell>
          <cell r="C168" t="str">
            <v>نعمت اللهي</v>
          </cell>
          <cell r="D168">
            <v>599824651</v>
          </cell>
        </row>
        <row r="169">
          <cell r="A169" t="str">
            <v>01401</v>
          </cell>
          <cell r="B169" t="str">
            <v>علي</v>
          </cell>
          <cell r="C169" t="str">
            <v>دشتي زاده</v>
          </cell>
          <cell r="D169">
            <v>579179395</v>
          </cell>
        </row>
        <row r="170">
          <cell r="A170" t="str">
            <v>01403</v>
          </cell>
          <cell r="B170" t="str">
            <v>محمد مجتبي</v>
          </cell>
          <cell r="C170" t="str">
            <v>كشت کار</v>
          </cell>
          <cell r="D170">
            <v>566777607</v>
          </cell>
        </row>
        <row r="171">
          <cell r="A171" t="str">
            <v>01404</v>
          </cell>
          <cell r="B171" t="str">
            <v>مصطفي</v>
          </cell>
          <cell r="C171" t="str">
            <v>آذرخش</v>
          </cell>
          <cell r="D171">
            <v>575257410</v>
          </cell>
        </row>
        <row r="172">
          <cell r="A172" t="str">
            <v>01405</v>
          </cell>
          <cell r="B172" t="str">
            <v>يوسف</v>
          </cell>
          <cell r="C172" t="str">
            <v>زنده بودي</v>
          </cell>
          <cell r="D172">
            <v>555016481</v>
          </cell>
        </row>
        <row r="173">
          <cell r="A173" t="str">
            <v>01406</v>
          </cell>
          <cell r="B173" t="str">
            <v>مصطفي</v>
          </cell>
          <cell r="C173" t="str">
            <v>محمدي گلوردي</v>
          </cell>
          <cell r="D173">
            <v>725970273</v>
          </cell>
        </row>
        <row r="174">
          <cell r="A174" t="str">
            <v>01367</v>
          </cell>
          <cell r="B174" t="str">
            <v>محمد مهدي</v>
          </cell>
          <cell r="C174" t="str">
            <v>ملک نصب اردکاني</v>
          </cell>
          <cell r="D174">
            <v>684180213</v>
          </cell>
        </row>
        <row r="175">
          <cell r="A175" t="str">
            <v>01368</v>
          </cell>
          <cell r="B175" t="str">
            <v>سامان</v>
          </cell>
          <cell r="C175" t="str">
            <v>حيدري</v>
          </cell>
          <cell r="D175">
            <v>616560609</v>
          </cell>
        </row>
        <row r="176">
          <cell r="A176" t="str">
            <v>01375</v>
          </cell>
          <cell r="B176" t="str">
            <v>نصراله</v>
          </cell>
          <cell r="C176" t="str">
            <v>كرم پور</v>
          </cell>
          <cell r="D176">
            <v>811919737</v>
          </cell>
        </row>
        <row r="177">
          <cell r="A177" t="str">
            <v>01377</v>
          </cell>
          <cell r="B177" t="str">
            <v>عليرضا</v>
          </cell>
          <cell r="C177" t="str">
            <v>گچ کاران</v>
          </cell>
          <cell r="D177">
            <v>595990803</v>
          </cell>
        </row>
        <row r="178">
          <cell r="A178" t="str">
            <v>01381</v>
          </cell>
          <cell r="B178" t="str">
            <v>احسان</v>
          </cell>
          <cell r="C178" t="str">
            <v>شاهي غفاربي</v>
          </cell>
          <cell r="D178">
            <v>807170002</v>
          </cell>
        </row>
        <row r="179">
          <cell r="A179" t="str">
            <v>01387</v>
          </cell>
          <cell r="B179" t="str">
            <v>علي</v>
          </cell>
          <cell r="C179" t="str">
            <v>صفي ياري خفري</v>
          </cell>
          <cell r="D179">
            <v>670771509</v>
          </cell>
        </row>
        <row r="180">
          <cell r="A180" t="str">
            <v>01359</v>
          </cell>
          <cell r="B180" t="str">
            <v>مسعود</v>
          </cell>
          <cell r="C180" t="str">
            <v>محسني بناري</v>
          </cell>
          <cell r="D180">
            <v>661247020</v>
          </cell>
        </row>
        <row r="181">
          <cell r="A181" t="str">
            <v>01362</v>
          </cell>
          <cell r="B181" t="str">
            <v>حسين</v>
          </cell>
          <cell r="C181" t="str">
            <v>زارعي</v>
          </cell>
          <cell r="D181">
            <v>634905615</v>
          </cell>
        </row>
        <row r="182">
          <cell r="A182" t="str">
            <v>01353</v>
          </cell>
          <cell r="B182" t="str">
            <v>مجتبي</v>
          </cell>
          <cell r="C182" t="str">
            <v>چکي</v>
          </cell>
          <cell r="D182">
            <v>738438486</v>
          </cell>
        </row>
        <row r="183">
          <cell r="A183" t="str">
            <v>01356</v>
          </cell>
          <cell r="B183" t="str">
            <v>يداله</v>
          </cell>
          <cell r="C183" t="str">
            <v>ابوعلي نژاد</v>
          </cell>
          <cell r="D183">
            <v>729946203</v>
          </cell>
        </row>
        <row r="184">
          <cell r="A184" t="str">
            <v>01268</v>
          </cell>
          <cell r="B184" t="str">
            <v>رضا</v>
          </cell>
          <cell r="C184" t="str">
            <v>سهيلي راد</v>
          </cell>
          <cell r="D184">
            <v>843140783</v>
          </cell>
        </row>
        <row r="185">
          <cell r="A185" t="str">
            <v>00774</v>
          </cell>
          <cell r="B185" t="str">
            <v>رضا</v>
          </cell>
          <cell r="C185" t="str">
            <v>درکهء</v>
          </cell>
          <cell r="D185">
            <v>778781724</v>
          </cell>
        </row>
        <row r="186">
          <cell r="A186" t="str">
            <v>00775</v>
          </cell>
          <cell r="B186" t="str">
            <v>محسن</v>
          </cell>
          <cell r="C186" t="str">
            <v>رشيدي کوچي</v>
          </cell>
          <cell r="D186">
            <v>966454617</v>
          </cell>
        </row>
        <row r="187">
          <cell r="A187" t="str">
            <v>00784</v>
          </cell>
          <cell r="B187" t="str">
            <v>عباس</v>
          </cell>
          <cell r="C187" t="str">
            <v>كاظمي</v>
          </cell>
          <cell r="D187">
            <v>873135980</v>
          </cell>
        </row>
        <row r="188">
          <cell r="A188" t="str">
            <v>00802</v>
          </cell>
          <cell r="B188" t="str">
            <v>محمدباقر</v>
          </cell>
          <cell r="C188" t="str">
            <v>رنجبر</v>
          </cell>
          <cell r="D188">
            <v>911205733</v>
          </cell>
        </row>
        <row r="189">
          <cell r="A189" t="str">
            <v>00797</v>
          </cell>
          <cell r="B189" t="str">
            <v>مسعود</v>
          </cell>
          <cell r="C189" t="str">
            <v>احمدپور</v>
          </cell>
          <cell r="D189">
            <v>917483461</v>
          </cell>
        </row>
        <row r="190">
          <cell r="A190" t="str">
            <v>00804</v>
          </cell>
          <cell r="B190" t="str">
            <v>علي</v>
          </cell>
          <cell r="C190" t="str">
            <v>گلابي</v>
          </cell>
          <cell r="D190">
            <v>926532910</v>
          </cell>
        </row>
        <row r="191">
          <cell r="A191" t="str">
            <v>00922</v>
          </cell>
          <cell r="B191" t="str">
            <v>رضا</v>
          </cell>
          <cell r="C191" t="str">
            <v>اسماعيلي نژاد</v>
          </cell>
          <cell r="D191">
            <v>1427778705</v>
          </cell>
        </row>
        <row r="192">
          <cell r="A192" t="str">
            <v>00901</v>
          </cell>
          <cell r="B192" t="str">
            <v>پيمان</v>
          </cell>
          <cell r="C192" t="str">
            <v>بحريني</v>
          </cell>
          <cell r="D192">
            <v>914331933</v>
          </cell>
        </row>
        <row r="193">
          <cell r="A193" t="str">
            <v>00904</v>
          </cell>
          <cell r="B193" t="str">
            <v>مهدي</v>
          </cell>
          <cell r="C193" t="str">
            <v>جمالي</v>
          </cell>
          <cell r="D193">
            <v>837012060</v>
          </cell>
        </row>
        <row r="194">
          <cell r="A194" t="str">
            <v>01161</v>
          </cell>
          <cell r="B194" t="str">
            <v>صادق</v>
          </cell>
          <cell r="C194" t="str">
            <v>گنجي</v>
          </cell>
          <cell r="D194">
            <v>967589573</v>
          </cell>
        </row>
        <row r="195">
          <cell r="A195" t="str">
            <v>01164</v>
          </cell>
          <cell r="B195" t="str">
            <v>مجتبي</v>
          </cell>
          <cell r="C195" t="str">
            <v>منفرد</v>
          </cell>
          <cell r="D195">
            <v>903788064</v>
          </cell>
        </row>
        <row r="196">
          <cell r="A196" t="str">
            <v>01174</v>
          </cell>
          <cell r="B196" t="str">
            <v>محمد</v>
          </cell>
          <cell r="C196" t="str">
            <v>جاماسب خلاري</v>
          </cell>
          <cell r="D196">
            <v>867943759</v>
          </cell>
        </row>
        <row r="197">
          <cell r="A197" t="str">
            <v>01175</v>
          </cell>
          <cell r="B197" t="str">
            <v>محمد مرتضي</v>
          </cell>
          <cell r="C197" t="str">
            <v>غلامي</v>
          </cell>
          <cell r="D197">
            <v>909971482</v>
          </cell>
        </row>
        <row r="198">
          <cell r="A198" t="str">
            <v>01154</v>
          </cell>
          <cell r="B198" t="str">
            <v>مهدي</v>
          </cell>
          <cell r="C198" t="str">
            <v>اورک</v>
          </cell>
          <cell r="D198">
            <v>905512130</v>
          </cell>
        </row>
        <row r="199">
          <cell r="A199" t="str">
            <v>01166</v>
          </cell>
          <cell r="B199" t="str">
            <v>محمد</v>
          </cell>
          <cell r="C199" t="str">
            <v>ميرعلائي</v>
          </cell>
          <cell r="D199">
            <v>1015519836</v>
          </cell>
        </row>
        <row r="200">
          <cell r="A200" t="str">
            <v>00521</v>
          </cell>
          <cell r="B200" t="str">
            <v>حسين</v>
          </cell>
          <cell r="C200" t="str">
            <v>آرمند</v>
          </cell>
          <cell r="D200">
            <v>926473579</v>
          </cell>
        </row>
        <row r="201">
          <cell r="A201" t="str">
            <v>00488</v>
          </cell>
          <cell r="B201" t="str">
            <v>حميدرضا</v>
          </cell>
          <cell r="C201" t="str">
            <v>جفره اي</v>
          </cell>
          <cell r="D201">
            <v>1011486711</v>
          </cell>
        </row>
        <row r="202">
          <cell r="A202" t="str">
            <v>00471</v>
          </cell>
          <cell r="B202" t="str">
            <v>سالار</v>
          </cell>
          <cell r="C202" t="str">
            <v>رضائي شورباخورلو</v>
          </cell>
          <cell r="D202">
            <v>1045020209</v>
          </cell>
        </row>
        <row r="203">
          <cell r="A203" t="str">
            <v>00462</v>
          </cell>
          <cell r="B203" t="str">
            <v>سلمان</v>
          </cell>
          <cell r="C203" t="str">
            <v>حسين زاده</v>
          </cell>
          <cell r="D203">
            <v>1100296140</v>
          </cell>
        </row>
        <row r="204">
          <cell r="A204" t="str">
            <v>00478</v>
          </cell>
          <cell r="B204" t="str">
            <v>حامد</v>
          </cell>
          <cell r="C204" t="str">
            <v>شاد</v>
          </cell>
          <cell r="D204">
            <v>1060158679</v>
          </cell>
        </row>
        <row r="205">
          <cell r="A205" t="str">
            <v>00455</v>
          </cell>
          <cell r="B205" t="str">
            <v>سعيد</v>
          </cell>
          <cell r="C205" t="str">
            <v>بزرگي</v>
          </cell>
          <cell r="D205">
            <v>1029970364</v>
          </cell>
        </row>
        <row r="206">
          <cell r="A206" t="str">
            <v>00449</v>
          </cell>
          <cell r="B206" t="str">
            <v>حميدرضا</v>
          </cell>
          <cell r="C206" t="str">
            <v>احمدي خرم</v>
          </cell>
          <cell r="D206">
            <v>803803585</v>
          </cell>
        </row>
        <row r="207">
          <cell r="A207" t="str">
            <v>00324</v>
          </cell>
          <cell r="B207" t="str">
            <v>مسعود</v>
          </cell>
          <cell r="C207" t="str">
            <v>خواجوي قره ميرشاملو</v>
          </cell>
          <cell r="D207">
            <v>1086001412</v>
          </cell>
        </row>
        <row r="208">
          <cell r="A208" t="str">
            <v>00323</v>
          </cell>
          <cell r="B208" t="str">
            <v>احد</v>
          </cell>
          <cell r="C208" t="str">
            <v>بلاغي اينالو</v>
          </cell>
          <cell r="D208">
            <v>1022717044</v>
          </cell>
        </row>
        <row r="209">
          <cell r="A209" t="str">
            <v>00629</v>
          </cell>
          <cell r="B209" t="str">
            <v>علي اکبر</v>
          </cell>
          <cell r="C209" t="str">
            <v>غلامي چنگلوايي</v>
          </cell>
          <cell r="D209">
            <v>1004446799</v>
          </cell>
        </row>
        <row r="210">
          <cell r="A210" t="str">
            <v>00630</v>
          </cell>
          <cell r="B210" t="str">
            <v>عباس</v>
          </cell>
          <cell r="C210" t="str">
            <v>قادري</v>
          </cell>
          <cell r="D210">
            <v>1140401653</v>
          </cell>
        </row>
        <row r="211">
          <cell r="A211" t="str">
            <v>00625</v>
          </cell>
          <cell r="B211" t="str">
            <v>رضا</v>
          </cell>
          <cell r="C211" t="str">
            <v>زنده بودي</v>
          </cell>
          <cell r="D211">
            <v>1084362469</v>
          </cell>
        </row>
        <row r="212">
          <cell r="A212" t="str">
            <v>00634</v>
          </cell>
          <cell r="B212" t="str">
            <v>امير</v>
          </cell>
          <cell r="C212" t="str">
            <v>ماهوتي</v>
          </cell>
          <cell r="D212">
            <v>911556362</v>
          </cell>
        </row>
        <row r="213">
          <cell r="A213" t="str">
            <v>00635</v>
          </cell>
          <cell r="B213" t="str">
            <v>احسان</v>
          </cell>
          <cell r="C213" t="str">
            <v>محبي</v>
          </cell>
          <cell r="D213">
            <v>1100098989</v>
          </cell>
        </row>
        <row r="214">
          <cell r="A214" t="str">
            <v>00628</v>
          </cell>
          <cell r="B214" t="str">
            <v>رضا</v>
          </cell>
          <cell r="C214" t="str">
            <v>صفري</v>
          </cell>
          <cell r="D214">
            <v>842014761</v>
          </cell>
        </row>
        <row r="215">
          <cell r="A215" t="str">
            <v>00563</v>
          </cell>
          <cell r="B215" t="str">
            <v>احمدرضا</v>
          </cell>
          <cell r="C215" t="str">
            <v>وطن خواه</v>
          </cell>
          <cell r="D215">
            <v>964612618</v>
          </cell>
        </row>
        <row r="216">
          <cell r="A216" t="str">
            <v>00560</v>
          </cell>
          <cell r="B216" t="str">
            <v>وحيد</v>
          </cell>
          <cell r="C216" t="str">
            <v>منصوري</v>
          </cell>
          <cell r="D216">
            <v>804196316</v>
          </cell>
        </row>
        <row r="217">
          <cell r="A217" t="str">
            <v>00551</v>
          </cell>
          <cell r="B217" t="str">
            <v>سعيد</v>
          </cell>
          <cell r="C217" t="str">
            <v>فاتحي فر</v>
          </cell>
          <cell r="D217">
            <v>941614764</v>
          </cell>
        </row>
        <row r="218">
          <cell r="A218" t="str">
            <v>00554</v>
          </cell>
          <cell r="B218" t="str">
            <v>امين</v>
          </cell>
          <cell r="C218" t="str">
            <v>قجري</v>
          </cell>
          <cell r="D218">
            <v>1057110509</v>
          </cell>
        </row>
        <row r="219">
          <cell r="A219" t="str">
            <v>00528</v>
          </cell>
          <cell r="B219" t="str">
            <v>ميلاد</v>
          </cell>
          <cell r="C219" t="str">
            <v>بيژندي</v>
          </cell>
          <cell r="D219">
            <v>954988807</v>
          </cell>
        </row>
        <row r="220">
          <cell r="A220" t="str">
            <v>00613</v>
          </cell>
          <cell r="B220" t="str">
            <v>سعيد</v>
          </cell>
          <cell r="C220" t="str">
            <v>جوکار</v>
          </cell>
          <cell r="D220">
            <v>972405472</v>
          </cell>
        </row>
        <row r="221">
          <cell r="A221" t="str">
            <v>00614</v>
          </cell>
          <cell r="B221" t="str">
            <v>مجتبي</v>
          </cell>
          <cell r="C221" t="str">
            <v>حسني</v>
          </cell>
          <cell r="D221">
            <v>886011563</v>
          </cell>
        </row>
        <row r="222">
          <cell r="A222" t="str">
            <v>00619</v>
          </cell>
          <cell r="B222" t="str">
            <v>وحيد</v>
          </cell>
          <cell r="C222" t="str">
            <v>دردي</v>
          </cell>
          <cell r="D222">
            <v>1000604987</v>
          </cell>
        </row>
        <row r="223">
          <cell r="A223" t="str">
            <v>00620</v>
          </cell>
          <cell r="B223" t="str">
            <v>سروش</v>
          </cell>
          <cell r="C223" t="str">
            <v>دهقان</v>
          </cell>
          <cell r="D223">
            <v>1037128893</v>
          </cell>
        </row>
        <row r="224">
          <cell r="A224" t="str">
            <v>00623</v>
          </cell>
          <cell r="B224" t="str">
            <v>فضل اله</v>
          </cell>
          <cell r="C224" t="str">
            <v>رضواني نيا</v>
          </cell>
          <cell r="D224">
            <v>1012448523</v>
          </cell>
        </row>
        <row r="225">
          <cell r="A225" t="str">
            <v>00263</v>
          </cell>
          <cell r="B225" t="str">
            <v>محمدمهدي</v>
          </cell>
          <cell r="C225" t="str">
            <v>لشكرشكن</v>
          </cell>
          <cell r="D225">
            <v>996746621</v>
          </cell>
        </row>
        <row r="226">
          <cell r="A226" t="str">
            <v>00186</v>
          </cell>
          <cell r="B226" t="str">
            <v>محمدرضا</v>
          </cell>
          <cell r="C226" t="str">
            <v>نقي مرام ساوه</v>
          </cell>
          <cell r="D226">
            <v>1066143580</v>
          </cell>
        </row>
        <row r="227">
          <cell r="A227" t="str">
            <v>00293</v>
          </cell>
          <cell r="B227" t="str">
            <v>حامد</v>
          </cell>
          <cell r="C227" t="str">
            <v>پور تيموري</v>
          </cell>
          <cell r="D227">
            <v>1132653655</v>
          </cell>
        </row>
        <row r="228">
          <cell r="A228" t="str">
            <v>00306</v>
          </cell>
          <cell r="B228" t="str">
            <v>ميثم</v>
          </cell>
          <cell r="C228" t="str">
            <v>اماني هاروني</v>
          </cell>
          <cell r="D228">
            <v>1277755984</v>
          </cell>
        </row>
        <row r="229">
          <cell r="A229" t="str">
            <v>00314</v>
          </cell>
          <cell r="B229" t="str">
            <v>مجتبي</v>
          </cell>
          <cell r="C229" t="str">
            <v>طبسي</v>
          </cell>
          <cell r="D229">
            <v>1037904393</v>
          </cell>
        </row>
        <row r="230">
          <cell r="A230" t="str">
            <v>00322</v>
          </cell>
          <cell r="B230" t="str">
            <v>ميثم</v>
          </cell>
          <cell r="C230" t="str">
            <v>توتونچي رازليقي</v>
          </cell>
          <cell r="D230">
            <v>913373072</v>
          </cell>
        </row>
        <row r="231">
          <cell r="A231" t="str">
            <v>00327</v>
          </cell>
          <cell r="B231" t="str">
            <v>محمد</v>
          </cell>
          <cell r="C231" t="str">
            <v>بختياري</v>
          </cell>
          <cell r="D231">
            <v>1125694024</v>
          </cell>
        </row>
        <row r="232">
          <cell r="A232" t="str">
            <v>00330</v>
          </cell>
          <cell r="B232" t="str">
            <v>مهدي</v>
          </cell>
          <cell r="C232" t="str">
            <v>حيدري</v>
          </cell>
          <cell r="D232">
            <v>1442742138</v>
          </cell>
        </row>
        <row r="233">
          <cell r="A233" t="str">
            <v>00315</v>
          </cell>
          <cell r="B233" t="str">
            <v>فرشاد</v>
          </cell>
          <cell r="C233" t="str">
            <v>خالقي قناتغستاني</v>
          </cell>
          <cell r="D233">
            <v>1065208633</v>
          </cell>
        </row>
        <row r="234">
          <cell r="A234" t="str">
            <v>00329</v>
          </cell>
          <cell r="B234" t="str">
            <v>رضا</v>
          </cell>
          <cell r="C234" t="str">
            <v>پرناک</v>
          </cell>
          <cell r="D234">
            <v>1067193768</v>
          </cell>
        </row>
        <row r="235">
          <cell r="A235" t="str">
            <v>00334</v>
          </cell>
          <cell r="B235" t="str">
            <v>اسماعيل</v>
          </cell>
          <cell r="C235" t="str">
            <v>عبدلي محمدآبادي</v>
          </cell>
          <cell r="D235">
            <v>1173765675</v>
          </cell>
        </row>
        <row r="236">
          <cell r="A236" t="str">
            <v>00307</v>
          </cell>
          <cell r="B236" t="str">
            <v>حبيب اله</v>
          </cell>
          <cell r="C236" t="str">
            <v>خدادادي</v>
          </cell>
          <cell r="D236">
            <v>923693011</v>
          </cell>
        </row>
        <row r="237">
          <cell r="A237" t="str">
            <v>00028</v>
          </cell>
          <cell r="B237" t="str">
            <v>داريوش</v>
          </cell>
          <cell r="C237" t="str">
            <v>سرملي</v>
          </cell>
          <cell r="D237">
            <v>1062482572</v>
          </cell>
        </row>
        <row r="238">
          <cell r="A238" t="str">
            <v>00108</v>
          </cell>
          <cell r="B238" t="str">
            <v>حسين</v>
          </cell>
          <cell r="C238" t="str">
            <v>دهقان</v>
          </cell>
          <cell r="D238">
            <v>961209140</v>
          </cell>
        </row>
        <row r="239">
          <cell r="A239" t="str">
            <v>00152</v>
          </cell>
          <cell r="B239" t="str">
            <v>نويد</v>
          </cell>
          <cell r="C239" t="str">
            <v>عمارتي</v>
          </cell>
          <cell r="D239">
            <v>1263093462</v>
          </cell>
        </row>
        <row r="240">
          <cell r="A240" t="str">
            <v>00078</v>
          </cell>
          <cell r="B240" t="str">
            <v>مهدي</v>
          </cell>
          <cell r="C240" t="str">
            <v>اميري</v>
          </cell>
          <cell r="D240">
            <v>1164503758</v>
          </cell>
        </row>
        <row r="241">
          <cell r="A241" t="str">
            <v>00115</v>
          </cell>
          <cell r="B241" t="str">
            <v>حسين</v>
          </cell>
          <cell r="C241" t="str">
            <v>زارعي</v>
          </cell>
          <cell r="D241">
            <v>930546353</v>
          </cell>
        </row>
        <row r="242">
          <cell r="A242" t="str">
            <v>00168</v>
          </cell>
          <cell r="B242" t="str">
            <v>عليرضا</v>
          </cell>
          <cell r="C242" t="str">
            <v>لاله رخ</v>
          </cell>
          <cell r="D242">
            <v>1241599681</v>
          </cell>
        </row>
        <row r="243">
          <cell r="A243" t="str">
            <v>00104</v>
          </cell>
          <cell r="B243" t="str">
            <v>امير</v>
          </cell>
          <cell r="C243" t="str">
            <v>دادجو</v>
          </cell>
          <cell r="D243">
            <v>1338708776</v>
          </cell>
        </row>
        <row r="244">
          <cell r="A244" t="str">
            <v>00130</v>
          </cell>
          <cell r="B244" t="str">
            <v>سيروس</v>
          </cell>
          <cell r="C244" t="str">
            <v>سينائي</v>
          </cell>
          <cell r="D244">
            <v>1181071566</v>
          </cell>
        </row>
        <row r="245">
          <cell r="A245" t="str">
            <v>00109</v>
          </cell>
          <cell r="B245" t="str">
            <v>مهدي</v>
          </cell>
          <cell r="C245" t="str">
            <v>ذوالاتشي</v>
          </cell>
          <cell r="D245">
            <v>1173442267</v>
          </cell>
        </row>
        <row r="246">
          <cell r="A246" t="str">
            <v>00086</v>
          </cell>
          <cell r="B246" t="str">
            <v>عباس</v>
          </cell>
          <cell r="C246" t="str">
            <v>پرتوي سنگي</v>
          </cell>
          <cell r="D246">
            <v>1302488082</v>
          </cell>
        </row>
        <row r="247">
          <cell r="A247" t="str">
            <v>00160</v>
          </cell>
          <cell r="B247" t="str">
            <v>بهروز</v>
          </cell>
          <cell r="C247" t="str">
            <v>قهرماني</v>
          </cell>
          <cell r="D247">
            <v>1416901306</v>
          </cell>
        </row>
        <row r="248">
          <cell r="A248" t="str">
            <v>00192</v>
          </cell>
          <cell r="B248" t="str">
            <v>مرجان</v>
          </cell>
          <cell r="C248" t="str">
            <v>تقدسي</v>
          </cell>
          <cell r="D248">
            <v>1092692002</v>
          </cell>
        </row>
        <row r="249">
          <cell r="A249" t="str">
            <v>00190</v>
          </cell>
          <cell r="B249" t="str">
            <v>بهاره</v>
          </cell>
          <cell r="C249" t="str">
            <v>ياسي</v>
          </cell>
          <cell r="D249">
            <v>1003716059</v>
          </cell>
        </row>
        <row r="250">
          <cell r="A250" t="str">
            <v>00196</v>
          </cell>
          <cell r="B250" t="str">
            <v>عزيزه</v>
          </cell>
          <cell r="C250" t="str">
            <v>حسيني اقبال</v>
          </cell>
          <cell r="D250">
            <v>1122836845</v>
          </cell>
        </row>
        <row r="251">
          <cell r="A251" t="str">
            <v>00170</v>
          </cell>
          <cell r="B251" t="str">
            <v>علي محمد</v>
          </cell>
          <cell r="C251" t="str">
            <v>متين</v>
          </cell>
          <cell r="D251">
            <v>1545706545</v>
          </cell>
        </row>
        <row r="252">
          <cell r="A252" t="str">
            <v>00562</v>
          </cell>
          <cell r="B252" t="str">
            <v>محمد امين</v>
          </cell>
          <cell r="C252" t="str">
            <v>ميرزائي</v>
          </cell>
          <cell r="D252">
            <v>984004575</v>
          </cell>
        </row>
        <row r="253">
          <cell r="A253" t="str">
            <v>00661</v>
          </cell>
          <cell r="B253" t="str">
            <v>جواد</v>
          </cell>
          <cell r="C253" t="str">
            <v>حسين زاده</v>
          </cell>
          <cell r="D253">
            <v>953989498</v>
          </cell>
        </row>
        <row r="254">
          <cell r="A254" t="str">
            <v>00332</v>
          </cell>
          <cell r="B254" t="str">
            <v>افسانه</v>
          </cell>
          <cell r="C254" t="str">
            <v>غريبي</v>
          </cell>
          <cell r="D254">
            <v>575150039</v>
          </cell>
        </row>
        <row r="255">
          <cell r="A255" t="str">
            <v>00526</v>
          </cell>
          <cell r="B255" t="str">
            <v>سارا</v>
          </cell>
          <cell r="C255" t="str">
            <v>اميدي</v>
          </cell>
          <cell r="D255">
            <v>419342364</v>
          </cell>
        </row>
        <row r="256">
          <cell r="A256" t="str">
            <v>01159</v>
          </cell>
          <cell r="B256" t="str">
            <v>عليرضا</v>
          </cell>
          <cell r="C256" t="str">
            <v>دهقاني</v>
          </cell>
          <cell r="D256">
            <v>776040465</v>
          </cell>
        </row>
        <row r="257">
          <cell r="A257" t="str">
            <v>01150</v>
          </cell>
          <cell r="B257" t="str">
            <v>شهلا</v>
          </cell>
          <cell r="C257" t="str">
            <v>دهقاني</v>
          </cell>
          <cell r="D257">
            <v>729444549</v>
          </cell>
        </row>
        <row r="258">
          <cell r="A258" t="str">
            <v>01135</v>
          </cell>
          <cell r="B258" t="str">
            <v>سامان</v>
          </cell>
          <cell r="C258" t="str">
            <v>تجلي</v>
          </cell>
          <cell r="D258">
            <v>817454163</v>
          </cell>
        </row>
        <row r="259">
          <cell r="A259" t="str">
            <v>01180</v>
          </cell>
          <cell r="B259" t="str">
            <v>نجمه</v>
          </cell>
          <cell r="C259" t="str">
            <v>ناظمي</v>
          </cell>
          <cell r="D259">
            <v>760848092</v>
          </cell>
        </row>
        <row r="260">
          <cell r="A260" t="str">
            <v>01232</v>
          </cell>
          <cell r="B260" t="str">
            <v>محمد جواد</v>
          </cell>
          <cell r="C260" t="str">
            <v>حيدري</v>
          </cell>
          <cell r="D260">
            <v>576239190</v>
          </cell>
        </row>
        <row r="261">
          <cell r="A261" t="str">
            <v>01357</v>
          </cell>
          <cell r="B261" t="str">
            <v>پيمان</v>
          </cell>
          <cell r="C261" t="str">
            <v>سلحشوري</v>
          </cell>
          <cell r="D261">
            <v>808631274</v>
          </cell>
        </row>
        <row r="262">
          <cell r="A262" t="str">
            <v>01354</v>
          </cell>
          <cell r="B262" t="str">
            <v>ايمان</v>
          </cell>
          <cell r="C262" t="str">
            <v>زردپور</v>
          </cell>
          <cell r="D262">
            <v>623846455</v>
          </cell>
        </row>
        <row r="263">
          <cell r="A263" t="str">
            <v>01350</v>
          </cell>
          <cell r="B263" t="str">
            <v>صياد</v>
          </cell>
          <cell r="C263" t="str">
            <v>شريفي</v>
          </cell>
          <cell r="D263">
            <v>795308790</v>
          </cell>
        </row>
        <row r="264">
          <cell r="A264" t="str">
            <v>01352</v>
          </cell>
          <cell r="B264" t="str">
            <v>امير</v>
          </cell>
          <cell r="C264" t="str">
            <v>حسينلو</v>
          </cell>
          <cell r="D264">
            <v>826720989</v>
          </cell>
        </row>
        <row r="265">
          <cell r="A265" t="str">
            <v>01386</v>
          </cell>
          <cell r="B265" t="str">
            <v>محمد</v>
          </cell>
          <cell r="C265" t="str">
            <v>شاهسوني</v>
          </cell>
          <cell r="D265">
            <v>647034619</v>
          </cell>
        </row>
        <row r="266">
          <cell r="A266" t="str">
            <v>01382</v>
          </cell>
          <cell r="B266" t="str">
            <v>امين</v>
          </cell>
          <cell r="C266" t="str">
            <v>پرهيزکار</v>
          </cell>
          <cell r="D266">
            <v>830209163</v>
          </cell>
        </row>
        <row r="267">
          <cell r="A267" t="str">
            <v>01379</v>
          </cell>
          <cell r="B267" t="str">
            <v>احمد</v>
          </cell>
          <cell r="C267" t="str">
            <v>ناطوري</v>
          </cell>
          <cell r="D267">
            <v>746739267</v>
          </cell>
        </row>
        <row r="268">
          <cell r="A268" t="str">
            <v>01380</v>
          </cell>
          <cell r="B268" t="str">
            <v>ابوطالب</v>
          </cell>
          <cell r="C268" t="str">
            <v>نوروزي</v>
          </cell>
          <cell r="D268">
            <v>720078834</v>
          </cell>
        </row>
        <row r="269">
          <cell r="A269" t="str">
            <v>01373</v>
          </cell>
          <cell r="B269" t="str">
            <v>محسن</v>
          </cell>
          <cell r="C269" t="str">
            <v>موحدنيا</v>
          </cell>
          <cell r="D269">
            <v>725862966</v>
          </cell>
        </row>
        <row r="270">
          <cell r="A270" t="str">
            <v>01374</v>
          </cell>
          <cell r="B270" t="str">
            <v>علي</v>
          </cell>
          <cell r="C270" t="str">
            <v>اسماعيلي نسب</v>
          </cell>
          <cell r="D270">
            <v>761432397</v>
          </cell>
        </row>
        <row r="271">
          <cell r="A271" t="str">
            <v>01343</v>
          </cell>
          <cell r="B271" t="str">
            <v>مهدي</v>
          </cell>
          <cell r="C271" t="str">
            <v>بنافي</v>
          </cell>
          <cell r="D271">
            <v>795358825</v>
          </cell>
        </row>
        <row r="272">
          <cell r="A272" t="str">
            <v>01409</v>
          </cell>
          <cell r="B272" t="str">
            <v>عبدالرحيم</v>
          </cell>
          <cell r="C272" t="str">
            <v>نيکنام</v>
          </cell>
          <cell r="D272">
            <v>488144058</v>
          </cell>
        </row>
        <row r="273">
          <cell r="A273" t="str">
            <v>01410</v>
          </cell>
          <cell r="B273" t="str">
            <v>حسين</v>
          </cell>
          <cell r="C273" t="str">
            <v>اندرياي</v>
          </cell>
          <cell r="D273">
            <v>733070886</v>
          </cell>
        </row>
        <row r="274">
          <cell r="A274" t="str">
            <v>01421</v>
          </cell>
          <cell r="B274" t="str">
            <v>ساسان</v>
          </cell>
          <cell r="C274" t="str">
            <v>رحيمي</v>
          </cell>
          <cell r="D274">
            <v>751490845</v>
          </cell>
        </row>
        <row r="275">
          <cell r="A275" t="str">
            <v>01394</v>
          </cell>
          <cell r="B275" t="str">
            <v>محمدرضا</v>
          </cell>
          <cell r="C275" t="str">
            <v>احمدپري</v>
          </cell>
          <cell r="D275">
            <v>724677366</v>
          </cell>
        </row>
        <row r="276">
          <cell r="A276" t="str">
            <v>01413</v>
          </cell>
          <cell r="B276" t="str">
            <v>سجاد</v>
          </cell>
          <cell r="C276" t="str">
            <v>مرادزاده</v>
          </cell>
          <cell r="D276">
            <v>454686539</v>
          </cell>
        </row>
        <row r="277">
          <cell r="A277" t="str">
            <v>01415</v>
          </cell>
          <cell r="B277" t="str">
            <v>تورج</v>
          </cell>
          <cell r="C277" t="str">
            <v>نظري</v>
          </cell>
          <cell r="D277">
            <v>896616616</v>
          </cell>
        </row>
        <row r="278">
          <cell r="A278" t="str">
            <v>01452</v>
          </cell>
          <cell r="B278" t="str">
            <v>مهرداد</v>
          </cell>
          <cell r="C278" t="str">
            <v>حبيب زاده آيدنلو</v>
          </cell>
          <cell r="D278">
            <v>352404944</v>
          </cell>
        </row>
        <row r="279">
          <cell r="A279" t="str">
            <v>01453</v>
          </cell>
          <cell r="B279" t="str">
            <v>علي</v>
          </cell>
          <cell r="C279" t="str">
            <v>زنگنه اينالو</v>
          </cell>
          <cell r="D279">
            <v>321009463</v>
          </cell>
        </row>
        <row r="280">
          <cell r="A280" t="str">
            <v>01454</v>
          </cell>
          <cell r="B280" t="str">
            <v>اميرحسين</v>
          </cell>
          <cell r="C280" t="str">
            <v>كفش بان مسجدي</v>
          </cell>
          <cell r="D280">
            <v>349665332</v>
          </cell>
        </row>
        <row r="281">
          <cell r="A281" t="str">
            <v>01455</v>
          </cell>
          <cell r="B281" t="str">
            <v>بهزاد</v>
          </cell>
          <cell r="C281" t="str">
            <v>كشاورز</v>
          </cell>
          <cell r="D281">
            <v>336560759</v>
          </cell>
        </row>
        <row r="282">
          <cell r="A282" t="str">
            <v>01456</v>
          </cell>
          <cell r="B282" t="str">
            <v>ابوذر</v>
          </cell>
          <cell r="C282" t="str">
            <v>همتي</v>
          </cell>
          <cell r="D282">
            <v>341005131</v>
          </cell>
        </row>
        <row r="283">
          <cell r="A283" t="str">
            <v>01457</v>
          </cell>
          <cell r="B283" t="str">
            <v>سيد حميدرضا</v>
          </cell>
          <cell r="C283" t="str">
            <v>منفرد اطاقسرايي</v>
          </cell>
          <cell r="D283">
            <v>317744250</v>
          </cell>
        </row>
        <row r="284">
          <cell r="A284" t="str">
            <v>01458</v>
          </cell>
          <cell r="B284" t="str">
            <v>امين</v>
          </cell>
          <cell r="C284" t="str">
            <v>بابائي آسيابي</v>
          </cell>
          <cell r="D284">
            <v>248810756</v>
          </cell>
        </row>
        <row r="285">
          <cell r="A285" t="str">
            <v>01460</v>
          </cell>
          <cell r="B285" t="str">
            <v>ميعاد</v>
          </cell>
          <cell r="C285" t="str">
            <v>حاجي محمدي</v>
          </cell>
          <cell r="D285">
            <v>269569938</v>
          </cell>
        </row>
        <row r="286">
          <cell r="A286" t="str">
            <v>01461</v>
          </cell>
          <cell r="B286" t="str">
            <v>سجاد</v>
          </cell>
          <cell r="C286" t="str">
            <v>رشنوار</v>
          </cell>
          <cell r="D286">
            <v>272496241</v>
          </cell>
        </row>
        <row r="287">
          <cell r="A287" t="str">
            <v>01462</v>
          </cell>
          <cell r="B287" t="str">
            <v>ساعد</v>
          </cell>
          <cell r="C287" t="str">
            <v>رهنوردي</v>
          </cell>
          <cell r="D287">
            <v>244911252</v>
          </cell>
        </row>
        <row r="288">
          <cell r="A288" t="str">
            <v>01463</v>
          </cell>
          <cell r="B288" t="str">
            <v>محمد</v>
          </cell>
          <cell r="C288" t="str">
            <v>زري</v>
          </cell>
          <cell r="D288">
            <v>253457440</v>
          </cell>
        </row>
        <row r="289">
          <cell r="A289" t="str">
            <v>01464</v>
          </cell>
          <cell r="B289" t="str">
            <v>رضا</v>
          </cell>
          <cell r="C289" t="str">
            <v>سلطاني سپهر</v>
          </cell>
          <cell r="D289">
            <v>286104504</v>
          </cell>
        </row>
        <row r="290">
          <cell r="A290" t="str">
            <v>01465</v>
          </cell>
          <cell r="B290" t="str">
            <v>محمدرضا</v>
          </cell>
          <cell r="C290" t="str">
            <v>شکري</v>
          </cell>
          <cell r="D290">
            <v>288958024</v>
          </cell>
        </row>
        <row r="291">
          <cell r="A291" t="str">
            <v>01466</v>
          </cell>
          <cell r="B291" t="str">
            <v>علي</v>
          </cell>
          <cell r="C291" t="str">
            <v>طاهري مسلک</v>
          </cell>
          <cell r="D291">
            <v>254597404</v>
          </cell>
        </row>
        <row r="292">
          <cell r="A292" t="str">
            <v>01467</v>
          </cell>
          <cell r="B292" t="str">
            <v>محمود</v>
          </cell>
          <cell r="C292" t="str">
            <v>طباطبائي</v>
          </cell>
          <cell r="D292">
            <v>292800424</v>
          </cell>
        </row>
        <row r="293">
          <cell r="A293" t="str">
            <v>01468</v>
          </cell>
          <cell r="B293" t="str">
            <v>احمد</v>
          </cell>
          <cell r="C293" t="str">
            <v>لياقت</v>
          </cell>
          <cell r="D293">
            <v>307727718</v>
          </cell>
        </row>
        <row r="294">
          <cell r="A294" t="str">
            <v>01469</v>
          </cell>
          <cell r="B294" t="str">
            <v>سجاد</v>
          </cell>
          <cell r="C294" t="str">
            <v>مالمير</v>
          </cell>
          <cell r="D294">
            <v>289362385</v>
          </cell>
        </row>
        <row r="295">
          <cell r="A295" t="str">
            <v>01470</v>
          </cell>
          <cell r="B295" t="str">
            <v>مهرداد</v>
          </cell>
          <cell r="C295" t="str">
            <v>مغانلو</v>
          </cell>
          <cell r="D295">
            <v>288117080</v>
          </cell>
        </row>
        <row r="296">
          <cell r="A296" t="str">
            <v>01471</v>
          </cell>
          <cell r="B296" t="str">
            <v>سيد محمدرضا</v>
          </cell>
          <cell r="C296" t="str">
            <v>موسوي</v>
          </cell>
          <cell r="D296">
            <v>246420401</v>
          </cell>
        </row>
        <row r="297">
          <cell r="A297" t="str">
            <v>01472</v>
          </cell>
          <cell r="B297" t="str">
            <v>صادق</v>
          </cell>
          <cell r="C297" t="str">
            <v>مومن فر</v>
          </cell>
          <cell r="D297">
            <v>272707847</v>
          </cell>
        </row>
        <row r="298">
          <cell r="A298" t="str">
            <v>01474</v>
          </cell>
          <cell r="B298" t="str">
            <v>مرتضي</v>
          </cell>
          <cell r="C298" t="str">
            <v>خجسته معين</v>
          </cell>
          <cell r="D298">
            <v>320514028</v>
          </cell>
        </row>
        <row r="299">
          <cell r="A299" t="str">
            <v>01475</v>
          </cell>
          <cell r="B299" t="str">
            <v>بهنام</v>
          </cell>
          <cell r="C299" t="str">
            <v>درويشي</v>
          </cell>
          <cell r="D299">
            <v>321181721</v>
          </cell>
        </row>
        <row r="300">
          <cell r="A300" t="str">
            <v>01476</v>
          </cell>
          <cell r="B300" t="str">
            <v>شهاب الدين</v>
          </cell>
          <cell r="C300" t="str">
            <v>سهرابي</v>
          </cell>
          <cell r="D300">
            <v>340210679</v>
          </cell>
        </row>
        <row r="301">
          <cell r="A301" t="str">
            <v>01477</v>
          </cell>
          <cell r="B301" t="str">
            <v>سعيد</v>
          </cell>
          <cell r="C301" t="str">
            <v>شاهوردي</v>
          </cell>
          <cell r="D301">
            <v>324863269</v>
          </cell>
        </row>
        <row r="302">
          <cell r="A302" t="str">
            <v>01478</v>
          </cell>
          <cell r="B302" t="str">
            <v>حسن</v>
          </cell>
          <cell r="C302" t="str">
            <v>فهيمي راد</v>
          </cell>
          <cell r="D302">
            <v>74597972</v>
          </cell>
        </row>
        <row r="303">
          <cell r="A303" t="str">
            <v>01480</v>
          </cell>
          <cell r="B303" t="str">
            <v>حسين</v>
          </cell>
          <cell r="C303" t="str">
            <v>محمدي</v>
          </cell>
          <cell r="D303">
            <v>304888933</v>
          </cell>
        </row>
        <row r="304">
          <cell r="A304" t="str">
            <v>01481</v>
          </cell>
          <cell r="B304" t="str">
            <v>مهدي</v>
          </cell>
          <cell r="C304" t="str">
            <v>مرزبان</v>
          </cell>
          <cell r="D304">
            <v>387072547</v>
          </cell>
        </row>
        <row r="305">
          <cell r="A305" t="str">
            <v>01482</v>
          </cell>
          <cell r="B305" t="str">
            <v>مهدي</v>
          </cell>
          <cell r="C305" t="str">
            <v>ميرزائي شموشکي</v>
          </cell>
          <cell r="D305">
            <v>306454006</v>
          </cell>
        </row>
        <row r="306">
          <cell r="A306" t="str">
            <v>01459</v>
          </cell>
          <cell r="B306" t="str">
            <v>ابوالفضل</v>
          </cell>
          <cell r="C306" t="str">
            <v>بيخوف</v>
          </cell>
          <cell r="D306">
            <v>279567711</v>
          </cell>
        </row>
        <row r="307">
          <cell r="A307" t="str">
            <v>01479</v>
          </cell>
          <cell r="B307" t="str">
            <v>علي</v>
          </cell>
          <cell r="C307" t="str">
            <v>محمد رستمي</v>
          </cell>
          <cell r="D307">
            <v>305127097</v>
          </cell>
        </row>
        <row r="308">
          <cell r="A308" t="str">
            <v>01483</v>
          </cell>
          <cell r="B308" t="str">
            <v>ابراهيم</v>
          </cell>
          <cell r="C308" t="str">
            <v>نجفي</v>
          </cell>
          <cell r="D308">
            <v>330914675</v>
          </cell>
        </row>
        <row r="309">
          <cell r="A309" t="str">
            <v>01484</v>
          </cell>
          <cell r="B309" t="str">
            <v>سعيد</v>
          </cell>
          <cell r="C309" t="str">
            <v>اقتداري</v>
          </cell>
          <cell r="D309">
            <v>235829593</v>
          </cell>
        </row>
        <row r="310">
          <cell r="A310" t="str">
            <v>01485</v>
          </cell>
          <cell r="B310" t="str">
            <v>مجتبي</v>
          </cell>
          <cell r="C310" t="str">
            <v>اکبري</v>
          </cell>
          <cell r="D310">
            <v>125983129</v>
          </cell>
        </row>
        <row r="311">
          <cell r="A311" t="str">
            <v>01486</v>
          </cell>
          <cell r="B311" t="str">
            <v>مهدي</v>
          </cell>
          <cell r="C311" t="str">
            <v>آذر نسب</v>
          </cell>
          <cell r="D311">
            <v>241266826</v>
          </cell>
        </row>
        <row r="312">
          <cell r="A312" t="str">
            <v>01487</v>
          </cell>
          <cell r="B312" t="str">
            <v>جواد</v>
          </cell>
          <cell r="C312" t="str">
            <v>آقا رضائي</v>
          </cell>
          <cell r="D312">
            <v>235819119</v>
          </cell>
        </row>
        <row r="313">
          <cell r="A313" t="str">
            <v>01488</v>
          </cell>
          <cell r="B313" t="str">
            <v>پوريا</v>
          </cell>
          <cell r="C313" t="str">
            <v>بهار نژاد</v>
          </cell>
          <cell r="D313">
            <v>232598668</v>
          </cell>
        </row>
        <row r="314">
          <cell r="A314" t="str">
            <v>01489</v>
          </cell>
          <cell r="B314" t="str">
            <v>حميد</v>
          </cell>
          <cell r="C314" t="str">
            <v>بهزادي</v>
          </cell>
          <cell r="D314">
            <v>217607096</v>
          </cell>
        </row>
        <row r="315">
          <cell r="A315" t="str">
            <v>01491</v>
          </cell>
          <cell r="B315" t="str">
            <v>عليرضا</v>
          </cell>
          <cell r="C315" t="str">
            <v>حيدريان</v>
          </cell>
          <cell r="D315">
            <v>248939870</v>
          </cell>
        </row>
        <row r="316">
          <cell r="A316" t="str">
            <v>01492</v>
          </cell>
          <cell r="B316" t="str">
            <v>فرهاد</v>
          </cell>
          <cell r="C316" t="str">
            <v>خواجهء</v>
          </cell>
          <cell r="D316">
            <v>260740938</v>
          </cell>
        </row>
        <row r="317">
          <cell r="A317" t="str">
            <v>01493</v>
          </cell>
          <cell r="B317" t="str">
            <v>محمد</v>
          </cell>
          <cell r="C317" t="str">
            <v>رابعي غلامي</v>
          </cell>
          <cell r="D317">
            <v>260900839</v>
          </cell>
        </row>
        <row r="318">
          <cell r="A318" t="str">
            <v>01494</v>
          </cell>
          <cell r="B318" t="str">
            <v>ميلاد</v>
          </cell>
          <cell r="C318" t="str">
            <v>رضائي</v>
          </cell>
          <cell r="D318">
            <v>235629245</v>
          </cell>
        </row>
        <row r="319">
          <cell r="A319" t="str">
            <v>01495</v>
          </cell>
          <cell r="B319" t="str">
            <v>سيد حسين</v>
          </cell>
          <cell r="C319" t="str">
            <v>رضوي اصل</v>
          </cell>
          <cell r="D319">
            <v>237001790</v>
          </cell>
        </row>
        <row r="320">
          <cell r="A320" t="str">
            <v>01496</v>
          </cell>
          <cell r="B320" t="str">
            <v>حميد</v>
          </cell>
          <cell r="C320" t="str">
            <v>شهنه پور برازجاني</v>
          </cell>
          <cell r="D320">
            <v>234048077</v>
          </cell>
        </row>
        <row r="321">
          <cell r="A321" t="str">
            <v>01497</v>
          </cell>
          <cell r="B321" t="str">
            <v>مهدي</v>
          </cell>
          <cell r="C321" t="str">
            <v>شهيدي بهلولي</v>
          </cell>
          <cell r="D321">
            <v>238074767</v>
          </cell>
        </row>
        <row r="322">
          <cell r="A322" t="str">
            <v>01499</v>
          </cell>
          <cell r="B322" t="str">
            <v>عبدالمطلب</v>
          </cell>
          <cell r="C322" t="str">
            <v>غلامي نيا</v>
          </cell>
          <cell r="D322">
            <v>253124409</v>
          </cell>
        </row>
        <row r="323">
          <cell r="A323" t="str">
            <v>01500</v>
          </cell>
          <cell r="B323" t="str">
            <v>سروش</v>
          </cell>
          <cell r="C323" t="str">
            <v>غني زاده</v>
          </cell>
          <cell r="D323">
            <v>250646884</v>
          </cell>
        </row>
        <row r="324">
          <cell r="A324" t="str">
            <v>01501</v>
          </cell>
          <cell r="B324" t="str">
            <v>محمد علي</v>
          </cell>
          <cell r="C324" t="str">
            <v>كرم پور</v>
          </cell>
          <cell r="D324">
            <v>236338615</v>
          </cell>
        </row>
        <row r="325">
          <cell r="A325" t="str">
            <v>01502</v>
          </cell>
          <cell r="B325" t="str">
            <v>مهران</v>
          </cell>
          <cell r="C325" t="str">
            <v>منفرد</v>
          </cell>
          <cell r="D325">
            <v>251867024</v>
          </cell>
        </row>
        <row r="326">
          <cell r="A326" t="str">
            <v>01503</v>
          </cell>
          <cell r="B326" t="str">
            <v>سيد سلمان</v>
          </cell>
          <cell r="C326" t="str">
            <v>موسوي نژاد</v>
          </cell>
          <cell r="D326">
            <v>271412730</v>
          </cell>
        </row>
        <row r="327">
          <cell r="A327" t="str">
            <v>01504</v>
          </cell>
          <cell r="B327" t="str">
            <v>رضا</v>
          </cell>
          <cell r="C327" t="str">
            <v>مهدي پور</v>
          </cell>
          <cell r="D327">
            <v>250253340</v>
          </cell>
        </row>
        <row r="328">
          <cell r="A328" t="str">
            <v>01505</v>
          </cell>
          <cell r="B328" t="str">
            <v>محمد مهدي</v>
          </cell>
          <cell r="C328" t="str">
            <v>مهرآوران</v>
          </cell>
          <cell r="D328">
            <v>263716558</v>
          </cell>
        </row>
        <row r="329">
          <cell r="A329" t="str">
            <v>01506</v>
          </cell>
          <cell r="B329" t="str">
            <v>سعيد</v>
          </cell>
          <cell r="C329" t="str">
            <v>نوعي</v>
          </cell>
          <cell r="D329">
            <v>54967605</v>
          </cell>
        </row>
        <row r="330">
          <cell r="A330" t="str">
            <v>01490</v>
          </cell>
          <cell r="B330" t="str">
            <v>سعيد</v>
          </cell>
          <cell r="C330" t="str">
            <v>حيدري سورشجاني</v>
          </cell>
          <cell r="D330">
            <v>236365555</v>
          </cell>
        </row>
        <row r="331">
          <cell r="A331" t="str">
            <v>01498</v>
          </cell>
          <cell r="B331" t="str">
            <v>محمد</v>
          </cell>
          <cell r="C331" t="str">
            <v>عطائي</v>
          </cell>
          <cell r="D331">
            <v>124795315</v>
          </cell>
        </row>
        <row r="332">
          <cell r="A332" t="str">
            <v>01441</v>
          </cell>
          <cell r="B332" t="str">
            <v>رضا</v>
          </cell>
          <cell r="C332" t="str">
            <v>اکبري</v>
          </cell>
          <cell r="D332">
            <v>560734167</v>
          </cell>
        </row>
        <row r="333">
          <cell r="A333" t="str">
            <v>01442</v>
          </cell>
          <cell r="B333" t="str">
            <v>سيد حسين</v>
          </cell>
          <cell r="C333" t="str">
            <v>امامي بهبهاني</v>
          </cell>
          <cell r="D333">
            <v>529734293</v>
          </cell>
        </row>
        <row r="334">
          <cell r="A334" t="str">
            <v>01443</v>
          </cell>
          <cell r="B334" t="str">
            <v>فرشاد</v>
          </cell>
          <cell r="C334" t="str">
            <v>اميري</v>
          </cell>
          <cell r="D334">
            <v>546363542</v>
          </cell>
        </row>
        <row r="335">
          <cell r="A335" t="str">
            <v>01444</v>
          </cell>
          <cell r="B335" t="str">
            <v>وحيد</v>
          </cell>
          <cell r="C335" t="str">
            <v>پاليده</v>
          </cell>
          <cell r="D335">
            <v>550757903</v>
          </cell>
        </row>
        <row r="336">
          <cell r="A336" t="str">
            <v>01445</v>
          </cell>
          <cell r="B336" t="str">
            <v>محسن</v>
          </cell>
          <cell r="C336" t="str">
            <v>حسيني فرد</v>
          </cell>
          <cell r="D336">
            <v>539221031</v>
          </cell>
        </row>
        <row r="337">
          <cell r="A337" t="str">
            <v>01447</v>
          </cell>
          <cell r="B337" t="str">
            <v>سعيد</v>
          </cell>
          <cell r="C337" t="str">
            <v>علي عسگري</v>
          </cell>
          <cell r="D337">
            <v>431551098</v>
          </cell>
        </row>
        <row r="338">
          <cell r="A338" t="str">
            <v>01448</v>
          </cell>
          <cell r="B338" t="str">
            <v>سعيد</v>
          </cell>
          <cell r="C338" t="str">
            <v>قائدي قره ميرشاملو</v>
          </cell>
          <cell r="D338">
            <v>436218355</v>
          </cell>
        </row>
        <row r="339">
          <cell r="A339" t="str">
            <v>01449</v>
          </cell>
          <cell r="B339" t="str">
            <v>عبداله</v>
          </cell>
          <cell r="C339" t="str">
            <v>نگهبان</v>
          </cell>
          <cell r="D339">
            <v>506443008</v>
          </cell>
        </row>
        <row r="340">
          <cell r="A340" t="str">
            <v>01450</v>
          </cell>
          <cell r="B340" t="str">
            <v>فردين</v>
          </cell>
          <cell r="C340" t="str">
            <v>نوروزي طيبي</v>
          </cell>
          <cell r="D340">
            <v>397651006</v>
          </cell>
        </row>
        <row r="341">
          <cell r="A341" t="str">
            <v>01420</v>
          </cell>
          <cell r="B341" t="str">
            <v>اميد</v>
          </cell>
          <cell r="C341" t="str">
            <v>زارع گلستاني</v>
          </cell>
          <cell r="D341">
            <v>664032335</v>
          </cell>
        </row>
        <row r="342">
          <cell r="A342" t="str">
            <v>01416</v>
          </cell>
          <cell r="B342" t="str">
            <v>حسين</v>
          </cell>
          <cell r="C342" t="str">
            <v>مظاهري بني</v>
          </cell>
          <cell r="D342">
            <v>928469657</v>
          </cell>
        </row>
        <row r="343">
          <cell r="A343" t="str">
            <v>01408</v>
          </cell>
          <cell r="B343" t="str">
            <v>مصطفي</v>
          </cell>
          <cell r="C343" t="str">
            <v>محمدي</v>
          </cell>
          <cell r="D343">
            <v>821825016</v>
          </cell>
        </row>
        <row r="344">
          <cell r="A344" t="str">
            <v>01423</v>
          </cell>
          <cell r="B344" t="str">
            <v>عليرضا</v>
          </cell>
          <cell r="C344" t="str">
            <v>حاجياني</v>
          </cell>
          <cell r="D344">
            <v>589502686</v>
          </cell>
        </row>
        <row r="345">
          <cell r="A345" t="str">
            <v>01398</v>
          </cell>
          <cell r="B345" t="str">
            <v>پژمان</v>
          </cell>
          <cell r="C345" t="str">
            <v>سروري</v>
          </cell>
          <cell r="D345">
            <v>602690787</v>
          </cell>
        </row>
        <row r="346">
          <cell r="A346" t="str">
            <v>01227</v>
          </cell>
          <cell r="B346" t="str">
            <v>اصغر</v>
          </cell>
          <cell r="C346" t="str">
            <v>خسروي</v>
          </cell>
          <cell r="D346">
            <v>617929512</v>
          </cell>
        </row>
        <row r="347">
          <cell r="A347" t="str">
            <v>01226</v>
          </cell>
          <cell r="B347" t="str">
            <v>حيدر</v>
          </cell>
          <cell r="C347" t="str">
            <v>مير علايي</v>
          </cell>
          <cell r="D347">
            <v>564867998</v>
          </cell>
        </row>
        <row r="348">
          <cell r="A348" t="str">
            <v>01189</v>
          </cell>
          <cell r="B348" t="str">
            <v>سيد علي</v>
          </cell>
          <cell r="C348" t="str">
            <v>احمدي</v>
          </cell>
          <cell r="D348">
            <v>916815923</v>
          </cell>
        </row>
        <row r="349">
          <cell r="A349" t="str">
            <v>01223</v>
          </cell>
          <cell r="B349" t="str">
            <v>مهدي</v>
          </cell>
          <cell r="C349" t="str">
            <v>سالاروند</v>
          </cell>
          <cell r="D349">
            <v>895419648</v>
          </cell>
        </row>
        <row r="350">
          <cell r="A350" t="str">
            <v>01172</v>
          </cell>
          <cell r="B350" t="str">
            <v>مظاهر</v>
          </cell>
          <cell r="C350" t="str">
            <v>اسکندري</v>
          </cell>
          <cell r="D350">
            <v>920636253</v>
          </cell>
        </row>
        <row r="351">
          <cell r="A351" t="str">
            <v>00906</v>
          </cell>
          <cell r="B351" t="str">
            <v>حسين</v>
          </cell>
          <cell r="C351" t="str">
            <v>خوهک</v>
          </cell>
          <cell r="D351">
            <v>950407988</v>
          </cell>
        </row>
        <row r="352">
          <cell r="A352" t="str">
            <v>00895</v>
          </cell>
          <cell r="B352" t="str">
            <v>رضا</v>
          </cell>
          <cell r="C352" t="str">
            <v>ولي</v>
          </cell>
          <cell r="D352">
            <v>1109721970</v>
          </cell>
        </row>
        <row r="353">
          <cell r="A353" t="str">
            <v>00897</v>
          </cell>
          <cell r="B353" t="str">
            <v>اکبر</v>
          </cell>
          <cell r="C353" t="str">
            <v>بهاروند</v>
          </cell>
          <cell r="D353">
            <v>407921006</v>
          </cell>
        </row>
        <row r="354">
          <cell r="A354" t="str">
            <v>00911</v>
          </cell>
          <cell r="B354" t="str">
            <v>مصيب</v>
          </cell>
          <cell r="C354" t="str">
            <v>كشاورز</v>
          </cell>
          <cell r="D354">
            <v>944277488</v>
          </cell>
        </row>
        <row r="355">
          <cell r="A355" t="str">
            <v>00908</v>
          </cell>
          <cell r="B355" t="str">
            <v>حسين</v>
          </cell>
          <cell r="C355" t="str">
            <v>شيخياني</v>
          </cell>
          <cell r="D355">
            <v>950642338</v>
          </cell>
        </row>
        <row r="356">
          <cell r="A356" t="str">
            <v>00807</v>
          </cell>
          <cell r="B356" t="str">
            <v>محسن</v>
          </cell>
          <cell r="C356" t="str">
            <v>ملکي</v>
          </cell>
          <cell r="D356">
            <v>1014288442</v>
          </cell>
        </row>
        <row r="357">
          <cell r="A357" t="str">
            <v>00808</v>
          </cell>
          <cell r="B357" t="str">
            <v>رضا</v>
          </cell>
          <cell r="C357" t="str">
            <v>نگهبان</v>
          </cell>
          <cell r="D357">
            <v>78809699</v>
          </cell>
        </row>
        <row r="358">
          <cell r="A358" t="str">
            <v>00798</v>
          </cell>
          <cell r="B358" t="str">
            <v>محمدصادق</v>
          </cell>
          <cell r="C358" t="str">
            <v>الماسي</v>
          </cell>
          <cell r="D358">
            <v>1320433479</v>
          </cell>
        </row>
        <row r="359">
          <cell r="A359" t="str">
            <v>00799</v>
          </cell>
          <cell r="B359" t="str">
            <v>حسين</v>
          </cell>
          <cell r="C359" t="str">
            <v>پرواز</v>
          </cell>
          <cell r="D359">
            <v>1526388001</v>
          </cell>
        </row>
        <row r="360">
          <cell r="A360" t="str">
            <v>00789</v>
          </cell>
          <cell r="B360" t="str">
            <v>وحيد</v>
          </cell>
          <cell r="C360" t="str">
            <v>مسعودي مقدم</v>
          </cell>
          <cell r="D360">
            <v>1036070379</v>
          </cell>
        </row>
        <row r="361">
          <cell r="A361" t="str">
            <v>00790</v>
          </cell>
          <cell r="B361" t="str">
            <v>محمد</v>
          </cell>
          <cell r="C361" t="str">
            <v>مقدس زاده</v>
          </cell>
          <cell r="D361">
            <v>927540098</v>
          </cell>
        </row>
        <row r="362">
          <cell r="A362" t="str">
            <v>00778</v>
          </cell>
          <cell r="B362" t="str">
            <v>محمود</v>
          </cell>
          <cell r="C362" t="str">
            <v>عبدلي نديکي</v>
          </cell>
          <cell r="D362">
            <v>1166052824</v>
          </cell>
        </row>
        <row r="363">
          <cell r="A363" t="str">
            <v>00780</v>
          </cell>
          <cell r="B363" t="str">
            <v>حسين</v>
          </cell>
          <cell r="C363" t="str">
            <v>فردين پور</v>
          </cell>
          <cell r="D363">
            <v>929064285</v>
          </cell>
        </row>
        <row r="364">
          <cell r="A364" t="str">
            <v>00782</v>
          </cell>
          <cell r="B364" t="str">
            <v>ميثم</v>
          </cell>
          <cell r="C364" t="str">
            <v>قلاوند</v>
          </cell>
          <cell r="D364">
            <v>930069358</v>
          </cell>
        </row>
        <row r="365">
          <cell r="A365" t="str">
            <v>00783</v>
          </cell>
          <cell r="B365" t="str">
            <v>رضا</v>
          </cell>
          <cell r="C365" t="str">
            <v>قيطاسي</v>
          </cell>
          <cell r="D365">
            <v>905062342</v>
          </cell>
        </row>
        <row r="366">
          <cell r="A366" t="str">
            <v>00776</v>
          </cell>
          <cell r="B366" t="str">
            <v>مرتضي</v>
          </cell>
          <cell r="C366" t="str">
            <v>زائري</v>
          </cell>
          <cell r="D366">
            <v>1001998574</v>
          </cell>
        </row>
        <row r="367">
          <cell r="A367" t="str">
            <v>00769</v>
          </cell>
          <cell r="B367" t="str">
            <v>مرتضي</v>
          </cell>
          <cell r="C367" t="str">
            <v>ايمري</v>
          </cell>
          <cell r="D367">
            <v>932223772</v>
          </cell>
        </row>
        <row r="368">
          <cell r="A368" t="str">
            <v>00523</v>
          </cell>
          <cell r="B368" t="str">
            <v>محسن</v>
          </cell>
          <cell r="C368" t="str">
            <v>ابراهيمي</v>
          </cell>
          <cell r="D368">
            <v>1046514662</v>
          </cell>
        </row>
        <row r="369">
          <cell r="A369" t="str">
            <v>00500</v>
          </cell>
          <cell r="B369" t="str">
            <v>محمد</v>
          </cell>
          <cell r="C369" t="str">
            <v>معيني</v>
          </cell>
          <cell r="D369">
            <v>1085844122</v>
          </cell>
        </row>
        <row r="370">
          <cell r="A370" t="str">
            <v>00502</v>
          </cell>
          <cell r="B370" t="str">
            <v>رامين</v>
          </cell>
          <cell r="C370" t="str">
            <v>منصوري</v>
          </cell>
          <cell r="D370">
            <v>1023273688</v>
          </cell>
        </row>
        <row r="371">
          <cell r="A371" t="str">
            <v>00506</v>
          </cell>
          <cell r="B371" t="str">
            <v>سيد اسحق</v>
          </cell>
          <cell r="C371" t="str">
            <v>نعمتي</v>
          </cell>
          <cell r="D371">
            <v>1089643506</v>
          </cell>
        </row>
        <row r="372">
          <cell r="A372" t="str">
            <v>00491</v>
          </cell>
          <cell r="B372" t="str">
            <v>حميد</v>
          </cell>
          <cell r="C372" t="str">
            <v>قانع</v>
          </cell>
          <cell r="D372">
            <v>969967207</v>
          </cell>
        </row>
        <row r="373">
          <cell r="A373" t="str">
            <v>00493</v>
          </cell>
          <cell r="B373" t="str">
            <v>هادي</v>
          </cell>
          <cell r="C373" t="str">
            <v>كسرايي</v>
          </cell>
          <cell r="D373">
            <v>977608380</v>
          </cell>
        </row>
        <row r="374">
          <cell r="A374" t="str">
            <v>00458</v>
          </cell>
          <cell r="B374" t="str">
            <v>سعيد</v>
          </cell>
          <cell r="C374" t="str">
            <v>پولادي</v>
          </cell>
          <cell r="D374">
            <v>1082351319</v>
          </cell>
        </row>
        <row r="375">
          <cell r="A375" t="str">
            <v>00459</v>
          </cell>
          <cell r="B375" t="str">
            <v>بهنام</v>
          </cell>
          <cell r="C375" t="str">
            <v>تنگستاني</v>
          </cell>
          <cell r="D375">
            <v>883419281</v>
          </cell>
        </row>
        <row r="376">
          <cell r="A376" t="str">
            <v>00477</v>
          </cell>
          <cell r="B376" t="str">
            <v>احسان</v>
          </cell>
          <cell r="C376" t="str">
            <v>سيفي علمي</v>
          </cell>
          <cell r="D376">
            <v>885130151</v>
          </cell>
        </row>
        <row r="377">
          <cell r="A377" t="str">
            <v>00475</v>
          </cell>
          <cell r="B377" t="str">
            <v>عليرضا</v>
          </cell>
          <cell r="C377" t="str">
            <v>سترگ</v>
          </cell>
          <cell r="D377">
            <v>1163028255</v>
          </cell>
        </row>
        <row r="378">
          <cell r="A378" t="str">
            <v>00472</v>
          </cell>
          <cell r="B378" t="str">
            <v>حسن</v>
          </cell>
          <cell r="C378" t="str">
            <v>رهبان</v>
          </cell>
          <cell r="D378">
            <v>1008555475</v>
          </cell>
        </row>
        <row r="379">
          <cell r="A379" t="str">
            <v>00340</v>
          </cell>
          <cell r="B379" t="str">
            <v>مجيد</v>
          </cell>
          <cell r="C379" t="str">
            <v>سعادت پور</v>
          </cell>
          <cell r="D379">
            <v>1240917748</v>
          </cell>
        </row>
        <row r="380">
          <cell r="A380" t="str">
            <v>00366</v>
          </cell>
          <cell r="B380" t="str">
            <v>سهيل</v>
          </cell>
          <cell r="C380" t="str">
            <v>طاهري</v>
          </cell>
          <cell r="D380">
            <v>1071089287</v>
          </cell>
        </row>
        <row r="381">
          <cell r="A381" t="str">
            <v>00333</v>
          </cell>
          <cell r="B381" t="str">
            <v>اعظم</v>
          </cell>
          <cell r="C381" t="str">
            <v>دشت پوري</v>
          </cell>
          <cell r="D381">
            <v>1052503684</v>
          </cell>
        </row>
        <row r="382">
          <cell r="A382" t="str">
            <v>00368</v>
          </cell>
          <cell r="B382" t="str">
            <v>راضيه</v>
          </cell>
          <cell r="C382" t="str">
            <v>اژدري</v>
          </cell>
          <cell r="D382">
            <v>897067062</v>
          </cell>
        </row>
        <row r="383">
          <cell r="A383" t="str">
            <v>00367</v>
          </cell>
          <cell r="B383" t="str">
            <v>ميترا</v>
          </cell>
          <cell r="C383" t="str">
            <v>نوري</v>
          </cell>
          <cell r="D383">
            <v>961725665</v>
          </cell>
        </row>
        <row r="384">
          <cell r="A384" t="str">
            <v>00387</v>
          </cell>
          <cell r="B384" t="str">
            <v>عادل</v>
          </cell>
          <cell r="C384" t="str">
            <v>محمدي نهاد</v>
          </cell>
          <cell r="D384">
            <v>911090020</v>
          </cell>
        </row>
        <row r="385">
          <cell r="A385" t="str">
            <v>00398</v>
          </cell>
          <cell r="B385" t="str">
            <v>علي اصغر</v>
          </cell>
          <cell r="C385" t="str">
            <v>عباسي بيلندي</v>
          </cell>
          <cell r="D385">
            <v>655779044</v>
          </cell>
        </row>
        <row r="386">
          <cell r="A386" t="str">
            <v>00665</v>
          </cell>
          <cell r="B386" t="str">
            <v>مجيد</v>
          </cell>
          <cell r="C386" t="str">
            <v>سميعي قصرالدشتي</v>
          </cell>
          <cell r="D386">
            <v>838000230</v>
          </cell>
        </row>
        <row r="387">
          <cell r="A387" t="str">
            <v>00640</v>
          </cell>
          <cell r="B387" t="str">
            <v>فرزاد</v>
          </cell>
          <cell r="C387" t="str">
            <v>نجمي</v>
          </cell>
          <cell r="D387">
            <v>1009317222</v>
          </cell>
        </row>
        <row r="388">
          <cell r="A388" t="str">
            <v>00641</v>
          </cell>
          <cell r="B388" t="str">
            <v>سيدمحمد</v>
          </cell>
          <cell r="C388" t="str">
            <v>نصيري سلوشي</v>
          </cell>
          <cell r="D388">
            <v>1037625573</v>
          </cell>
        </row>
        <row r="389">
          <cell r="A389" t="str">
            <v>00642</v>
          </cell>
          <cell r="B389" t="str">
            <v>رضا</v>
          </cell>
          <cell r="C389" t="str">
            <v>همتي</v>
          </cell>
          <cell r="D389">
            <v>1030150767</v>
          </cell>
        </row>
        <row r="390">
          <cell r="A390" t="str">
            <v>00559</v>
          </cell>
          <cell r="B390" t="str">
            <v>رضا</v>
          </cell>
          <cell r="C390" t="str">
            <v>مشکور</v>
          </cell>
          <cell r="D390">
            <v>1047570701</v>
          </cell>
        </row>
        <row r="391">
          <cell r="A391" t="str">
            <v>00561</v>
          </cell>
          <cell r="B391" t="str">
            <v>حسن</v>
          </cell>
          <cell r="C391" t="str">
            <v>منصوري</v>
          </cell>
          <cell r="D391">
            <v>1121560428</v>
          </cell>
        </row>
        <row r="392">
          <cell r="A392" t="str">
            <v>00555</v>
          </cell>
          <cell r="B392" t="str">
            <v>علي رضا</v>
          </cell>
          <cell r="C392" t="str">
            <v>قناتي</v>
          </cell>
          <cell r="D392">
            <v>1065790388</v>
          </cell>
        </row>
        <row r="393">
          <cell r="A393" t="str">
            <v>00549</v>
          </cell>
          <cell r="B393" t="str">
            <v>مسعود</v>
          </cell>
          <cell r="C393" t="str">
            <v>ظاهري حقيقي</v>
          </cell>
          <cell r="D393">
            <v>1030451356</v>
          </cell>
        </row>
        <row r="394">
          <cell r="A394" t="str">
            <v>00547</v>
          </cell>
          <cell r="B394" t="str">
            <v>حبيب اله</v>
          </cell>
          <cell r="C394" t="str">
            <v>صالحي</v>
          </cell>
          <cell r="D394">
            <v>1034871339</v>
          </cell>
        </row>
        <row r="395">
          <cell r="A395" t="str">
            <v>00624</v>
          </cell>
          <cell r="B395" t="str">
            <v>مينا</v>
          </cell>
          <cell r="C395" t="str">
            <v>زائري</v>
          </cell>
          <cell r="D395">
            <v>898260564</v>
          </cell>
        </row>
        <row r="396">
          <cell r="A396" t="str">
            <v>00622</v>
          </cell>
          <cell r="B396" t="str">
            <v>حسين</v>
          </cell>
          <cell r="C396" t="str">
            <v>رشيدي بد</v>
          </cell>
          <cell r="D396">
            <v>873032174</v>
          </cell>
        </row>
        <row r="397">
          <cell r="A397" t="str">
            <v>00607</v>
          </cell>
          <cell r="B397" t="str">
            <v>امين</v>
          </cell>
          <cell r="C397" t="str">
            <v>افخمي نسب</v>
          </cell>
          <cell r="D397">
            <v>1032203043</v>
          </cell>
        </row>
        <row r="398">
          <cell r="A398" t="str">
            <v>00603</v>
          </cell>
          <cell r="B398" t="str">
            <v>اسماعيل</v>
          </cell>
          <cell r="C398" t="str">
            <v>قاسمي خواه</v>
          </cell>
          <cell r="D398">
            <v>1193904787</v>
          </cell>
        </row>
        <row r="399">
          <cell r="A399" t="str">
            <v>00169</v>
          </cell>
          <cell r="B399" t="str">
            <v>مهدي</v>
          </cell>
          <cell r="C399" t="str">
            <v>لطفي نژاد</v>
          </cell>
          <cell r="D399">
            <v>1279215410</v>
          </cell>
        </row>
        <row r="400">
          <cell r="A400" t="str">
            <v>00158</v>
          </cell>
          <cell r="B400" t="str">
            <v>مرتضي</v>
          </cell>
          <cell r="C400" t="str">
            <v>قايد</v>
          </cell>
          <cell r="D400">
            <v>1178119876</v>
          </cell>
        </row>
        <row r="401">
          <cell r="A401" t="str">
            <v>00122</v>
          </cell>
          <cell r="B401" t="str">
            <v>سيدعليرضا</v>
          </cell>
          <cell r="C401" t="str">
            <v>سراج فرد نژاد</v>
          </cell>
          <cell r="D401">
            <v>1523213494</v>
          </cell>
        </row>
        <row r="402">
          <cell r="A402" t="str">
            <v>00124</v>
          </cell>
          <cell r="B402" t="str">
            <v>ساره</v>
          </cell>
          <cell r="C402" t="str">
            <v>سرمدي</v>
          </cell>
          <cell r="D402">
            <v>1019691876</v>
          </cell>
        </row>
        <row r="403">
          <cell r="A403" t="str">
            <v>00134</v>
          </cell>
          <cell r="B403" t="str">
            <v>نوشين</v>
          </cell>
          <cell r="C403" t="str">
            <v>شهاب فر</v>
          </cell>
          <cell r="D403">
            <v>1192343847</v>
          </cell>
        </row>
        <row r="404">
          <cell r="A404" t="str">
            <v>00090</v>
          </cell>
          <cell r="B404" t="str">
            <v>محمدامين</v>
          </cell>
          <cell r="C404" t="str">
            <v>جليل وند</v>
          </cell>
          <cell r="D404">
            <v>1538588908</v>
          </cell>
        </row>
        <row r="405">
          <cell r="A405" t="str">
            <v>00136</v>
          </cell>
          <cell r="B405" t="str">
            <v>محمد</v>
          </cell>
          <cell r="C405" t="str">
            <v>صادقي نيا</v>
          </cell>
          <cell r="D405">
            <v>1111070046</v>
          </cell>
        </row>
        <row r="406">
          <cell r="A406" t="str">
            <v>00079</v>
          </cell>
          <cell r="B406" t="str">
            <v>رضا</v>
          </cell>
          <cell r="C406" t="str">
            <v>بابااحمدي</v>
          </cell>
          <cell r="D406">
            <v>1107341320</v>
          </cell>
        </row>
        <row r="407">
          <cell r="A407" t="str">
            <v>00279</v>
          </cell>
          <cell r="B407" t="str">
            <v>صابر</v>
          </cell>
          <cell r="C407" t="str">
            <v>عليزاده مروانکندي</v>
          </cell>
          <cell r="D407">
            <v>1264770598</v>
          </cell>
        </row>
        <row r="408">
          <cell r="A408" t="str">
            <v>00350</v>
          </cell>
          <cell r="B408" t="str">
            <v>علي</v>
          </cell>
          <cell r="C408" t="str">
            <v>بهرامي پور</v>
          </cell>
          <cell r="D408">
            <v>1472449573</v>
          </cell>
        </row>
        <row r="409">
          <cell r="A409" t="str">
            <v>00318</v>
          </cell>
          <cell r="B409" t="str">
            <v>حميد</v>
          </cell>
          <cell r="C409" t="str">
            <v>صحرائي</v>
          </cell>
          <cell r="D409">
            <v>1137095273</v>
          </cell>
        </row>
        <row r="410">
          <cell r="A410" t="str">
            <v>00326</v>
          </cell>
          <cell r="B410" t="str">
            <v>هادي</v>
          </cell>
          <cell r="C410" t="str">
            <v>زراعت پيشه</v>
          </cell>
          <cell r="D410">
            <v>1195161814</v>
          </cell>
        </row>
        <row r="411">
          <cell r="A411" t="str">
            <v>00351</v>
          </cell>
          <cell r="B411" t="str">
            <v>عادل</v>
          </cell>
          <cell r="C411" t="str">
            <v>عبدالشاهي</v>
          </cell>
          <cell r="D411">
            <v>892030233</v>
          </cell>
        </row>
        <row r="412">
          <cell r="A412" t="str">
            <v>00157</v>
          </cell>
          <cell r="B412" t="str">
            <v>محسن</v>
          </cell>
          <cell r="C412" t="str">
            <v>قاسمي</v>
          </cell>
          <cell r="D412">
            <v>1471559696</v>
          </cell>
        </row>
        <row r="413">
          <cell r="A413" t="str">
            <v>00083</v>
          </cell>
          <cell r="B413" t="str">
            <v>مريم</v>
          </cell>
          <cell r="C413" t="str">
            <v>فيروزآبادي</v>
          </cell>
          <cell r="D413">
            <v>1190475275</v>
          </cell>
        </row>
        <row r="414">
          <cell r="A414" t="str">
            <v>00099</v>
          </cell>
          <cell r="B414" t="str">
            <v>عباس</v>
          </cell>
          <cell r="C414" t="str">
            <v>پورداراب</v>
          </cell>
          <cell r="D414">
            <v>1303797534</v>
          </cell>
        </row>
        <row r="415">
          <cell r="A415" t="str">
            <v>00101</v>
          </cell>
          <cell r="B415" t="str">
            <v>امين</v>
          </cell>
          <cell r="C415" t="str">
            <v>بهادري</v>
          </cell>
          <cell r="D415">
            <v>1450879921</v>
          </cell>
        </row>
        <row r="416">
          <cell r="A416" t="str">
            <v>00257</v>
          </cell>
          <cell r="B416" t="str">
            <v>سيدابراهيم</v>
          </cell>
          <cell r="C416" t="str">
            <v>طباطبايي</v>
          </cell>
          <cell r="D416">
            <v>1241978085</v>
          </cell>
        </row>
        <row r="417">
          <cell r="A417" t="str">
            <v>00252</v>
          </cell>
          <cell r="B417" t="str">
            <v>عبدالکريم</v>
          </cell>
          <cell r="C417" t="str">
            <v>پژمان</v>
          </cell>
          <cell r="D417">
            <v>1389078794</v>
          </cell>
        </row>
        <row r="418">
          <cell r="A418" t="str">
            <v>00259</v>
          </cell>
          <cell r="B418" t="str">
            <v>حسنعلي</v>
          </cell>
          <cell r="C418" t="str">
            <v>لهسائي</v>
          </cell>
          <cell r="D418">
            <v>1510079600</v>
          </cell>
        </row>
        <row r="419">
          <cell r="A419" t="str">
            <v>00244</v>
          </cell>
          <cell r="B419" t="str">
            <v>فريدون</v>
          </cell>
          <cell r="C419" t="str">
            <v>بناءزاده</v>
          </cell>
          <cell r="D419">
            <v>1565820360</v>
          </cell>
        </row>
        <row r="420">
          <cell r="A420" t="str">
            <v>00112</v>
          </cell>
          <cell r="B420" t="str">
            <v>همدم</v>
          </cell>
          <cell r="C420" t="str">
            <v>راه نورد</v>
          </cell>
          <cell r="D420">
            <v>1489771708</v>
          </cell>
        </row>
        <row r="421">
          <cell r="A421" t="str">
            <v>00082</v>
          </cell>
          <cell r="B421" t="str">
            <v>ماه بگم</v>
          </cell>
          <cell r="C421" t="str">
            <v>بخشي</v>
          </cell>
          <cell r="D421">
            <v>928528746</v>
          </cell>
        </row>
        <row r="422">
          <cell r="A422" t="str">
            <v>00098</v>
          </cell>
          <cell r="B422" t="str">
            <v>اسماعيل</v>
          </cell>
          <cell r="C422" t="str">
            <v>خجسته</v>
          </cell>
          <cell r="D422">
            <v>1034204838</v>
          </cell>
        </row>
        <row r="423">
          <cell r="A423" t="str">
            <v>00149</v>
          </cell>
          <cell r="B423" t="str">
            <v>حسين</v>
          </cell>
          <cell r="C423" t="str">
            <v>عرب زاده</v>
          </cell>
          <cell r="D423">
            <v>547639375</v>
          </cell>
        </row>
        <row r="424">
          <cell r="A424" t="str">
            <v>00074</v>
          </cell>
          <cell r="B424" t="str">
            <v>گل بس</v>
          </cell>
          <cell r="C424" t="str">
            <v>اسماعيلي</v>
          </cell>
          <cell r="D424">
            <v>1680207215</v>
          </cell>
        </row>
        <row r="425">
          <cell r="A425" t="str">
            <v>00176</v>
          </cell>
          <cell r="B425" t="str">
            <v>محمد</v>
          </cell>
          <cell r="C425" t="str">
            <v>مشتاقي</v>
          </cell>
          <cell r="D425">
            <v>1398355472</v>
          </cell>
        </row>
        <row r="426">
          <cell r="A426" t="str">
            <v>00120</v>
          </cell>
          <cell r="B426" t="str">
            <v>عفيفه</v>
          </cell>
          <cell r="C426" t="str">
            <v>زيارتي</v>
          </cell>
          <cell r="D426">
            <v>806845486</v>
          </cell>
        </row>
        <row r="427">
          <cell r="A427" t="str">
            <v>00148</v>
          </cell>
          <cell r="B427" t="str">
            <v>رسول</v>
          </cell>
          <cell r="C427" t="str">
            <v>عباسي</v>
          </cell>
          <cell r="D427">
            <v>1227286004</v>
          </cell>
        </row>
        <row r="428">
          <cell r="A428" t="str">
            <v>00184</v>
          </cell>
          <cell r="B428" t="str">
            <v>ميثم</v>
          </cell>
          <cell r="C428" t="str">
            <v>ناطقي جهرمي</v>
          </cell>
          <cell r="D428">
            <v>1062139019</v>
          </cell>
        </row>
        <row r="429">
          <cell r="A429" t="str">
            <v>00604</v>
          </cell>
          <cell r="B429" t="str">
            <v>مهدي</v>
          </cell>
          <cell r="C429" t="str">
            <v>اسدي</v>
          </cell>
          <cell r="D429">
            <v>1052300223</v>
          </cell>
        </row>
        <row r="430">
          <cell r="A430" t="str">
            <v>00595</v>
          </cell>
          <cell r="B430" t="str">
            <v>امين</v>
          </cell>
          <cell r="C430" t="str">
            <v>ارجمندي</v>
          </cell>
          <cell r="D430">
            <v>1454544202</v>
          </cell>
        </row>
        <row r="431">
          <cell r="A431" t="str">
            <v>00600</v>
          </cell>
          <cell r="B431" t="str">
            <v>اسماعيل</v>
          </cell>
          <cell r="C431" t="str">
            <v>هويداپور</v>
          </cell>
          <cell r="D431">
            <v>1132135860</v>
          </cell>
        </row>
        <row r="432">
          <cell r="A432" t="str">
            <v>00602</v>
          </cell>
          <cell r="B432" t="str">
            <v>زينب</v>
          </cell>
          <cell r="C432" t="str">
            <v>صمديان مطلق</v>
          </cell>
          <cell r="D432">
            <v>856250592</v>
          </cell>
        </row>
        <row r="433">
          <cell r="A433" t="str">
            <v>00542</v>
          </cell>
          <cell r="B433" t="str">
            <v>سجاد</v>
          </cell>
          <cell r="C433" t="str">
            <v>سالميان</v>
          </cell>
          <cell r="D433">
            <v>955363941</v>
          </cell>
        </row>
        <row r="434">
          <cell r="A434" t="str">
            <v>00645</v>
          </cell>
          <cell r="B434" t="str">
            <v>جليل</v>
          </cell>
          <cell r="C434" t="str">
            <v>محرزي</v>
          </cell>
          <cell r="D434">
            <v>748089672</v>
          </cell>
        </row>
        <row r="435">
          <cell r="A435" t="str">
            <v>00601</v>
          </cell>
          <cell r="B435" t="str">
            <v>وحيد</v>
          </cell>
          <cell r="C435" t="str">
            <v>پاکروان</v>
          </cell>
          <cell r="D435">
            <v>732100623</v>
          </cell>
        </row>
        <row r="436">
          <cell r="A436" t="str">
            <v>00649</v>
          </cell>
          <cell r="B436" t="str">
            <v>فريبا</v>
          </cell>
          <cell r="C436" t="str">
            <v>صيانت</v>
          </cell>
          <cell r="D436">
            <v>837525120</v>
          </cell>
        </row>
        <row r="437">
          <cell r="A437" t="str">
            <v>00650</v>
          </cell>
          <cell r="B437" t="str">
            <v>ليلا</v>
          </cell>
          <cell r="C437" t="str">
            <v>قاسمي فر</v>
          </cell>
          <cell r="D437">
            <v>629855776</v>
          </cell>
        </row>
        <row r="438">
          <cell r="A438" t="str">
            <v>00663</v>
          </cell>
          <cell r="B438" t="str">
            <v>بهرام</v>
          </cell>
          <cell r="C438" t="str">
            <v>زارعي</v>
          </cell>
          <cell r="D438">
            <v>870874725</v>
          </cell>
        </row>
        <row r="439">
          <cell r="A439" t="str">
            <v>00390</v>
          </cell>
          <cell r="B439" t="str">
            <v>رضا</v>
          </cell>
          <cell r="C439" t="str">
            <v>كشاورز</v>
          </cell>
          <cell r="D439">
            <v>1062674180</v>
          </cell>
        </row>
        <row r="440">
          <cell r="A440" t="str">
            <v>00522</v>
          </cell>
          <cell r="B440" t="str">
            <v>حميد</v>
          </cell>
          <cell r="C440" t="str">
            <v>آقا بابايي</v>
          </cell>
          <cell r="D440">
            <v>1999751249</v>
          </cell>
        </row>
        <row r="441">
          <cell r="A441" t="str">
            <v>00495</v>
          </cell>
          <cell r="B441" t="str">
            <v>اميد</v>
          </cell>
          <cell r="C441" t="str">
            <v>لغويان زاده</v>
          </cell>
          <cell r="D441">
            <v>964539558</v>
          </cell>
        </row>
        <row r="442">
          <cell r="A442" t="str">
            <v>00512</v>
          </cell>
          <cell r="B442" t="str">
            <v>مريم</v>
          </cell>
          <cell r="C442" t="str">
            <v>سليماني</v>
          </cell>
          <cell r="D442">
            <v>812191194</v>
          </cell>
        </row>
        <row r="443">
          <cell r="A443" t="str">
            <v>00712</v>
          </cell>
          <cell r="B443" t="str">
            <v>محسن</v>
          </cell>
          <cell r="C443" t="str">
            <v>خورشيدي</v>
          </cell>
          <cell r="D443">
            <v>850788415</v>
          </cell>
        </row>
        <row r="444">
          <cell r="A444" t="str">
            <v>00835</v>
          </cell>
          <cell r="B444" t="str">
            <v>صادق</v>
          </cell>
          <cell r="C444" t="str">
            <v>عباسي</v>
          </cell>
          <cell r="D444">
            <v>988185933</v>
          </cell>
        </row>
        <row r="445">
          <cell r="A445" t="str">
            <v>01207</v>
          </cell>
          <cell r="B445" t="str">
            <v>ابوالفضل</v>
          </cell>
          <cell r="C445" t="str">
            <v>شهابي</v>
          </cell>
          <cell r="D445">
            <v>1277304213</v>
          </cell>
        </row>
        <row r="446">
          <cell r="A446" t="str">
            <v>01137</v>
          </cell>
          <cell r="B446" t="str">
            <v>سيد حسن</v>
          </cell>
          <cell r="C446" t="str">
            <v>موسوي</v>
          </cell>
          <cell r="D446">
            <v>1030736584</v>
          </cell>
        </row>
        <row r="447">
          <cell r="A447" t="str">
            <v>01145</v>
          </cell>
          <cell r="B447" t="str">
            <v>مسعود</v>
          </cell>
          <cell r="C447" t="str">
            <v>عبدالهي</v>
          </cell>
          <cell r="D447">
            <v>739406465</v>
          </cell>
        </row>
        <row r="448">
          <cell r="A448" t="str">
            <v>01149</v>
          </cell>
          <cell r="B448" t="str">
            <v>ناصر</v>
          </cell>
          <cell r="C448" t="str">
            <v>مرادي</v>
          </cell>
          <cell r="D448">
            <v>1091158268</v>
          </cell>
        </row>
        <row r="449">
          <cell r="A449" t="str">
            <v>01144</v>
          </cell>
          <cell r="B449" t="str">
            <v>آزاده</v>
          </cell>
          <cell r="C449" t="str">
            <v>دهقان</v>
          </cell>
          <cell r="D449">
            <v>719564648</v>
          </cell>
        </row>
        <row r="450">
          <cell r="A450" t="str">
            <v>01148</v>
          </cell>
          <cell r="B450" t="str">
            <v>حسن</v>
          </cell>
          <cell r="C450" t="str">
            <v>محمدي</v>
          </cell>
          <cell r="D450">
            <v>682400640</v>
          </cell>
        </row>
        <row r="451">
          <cell r="A451" t="str">
            <v>01151</v>
          </cell>
          <cell r="B451" t="str">
            <v>آرش</v>
          </cell>
          <cell r="C451" t="str">
            <v>كشاورزي</v>
          </cell>
          <cell r="D451">
            <v>497997300</v>
          </cell>
        </row>
        <row r="452">
          <cell r="A452" t="str">
            <v>01236</v>
          </cell>
          <cell r="B452" t="str">
            <v>لاله</v>
          </cell>
          <cell r="C452" t="str">
            <v>محمدي</v>
          </cell>
          <cell r="D452">
            <v>665198405</v>
          </cell>
        </row>
        <row r="453">
          <cell r="A453" t="str">
            <v>01221</v>
          </cell>
          <cell r="B453" t="str">
            <v>بهروز</v>
          </cell>
          <cell r="C453" t="str">
            <v>ايسپره</v>
          </cell>
          <cell r="D453">
            <v>812689870</v>
          </cell>
        </row>
        <row r="454">
          <cell r="A454" t="str">
            <v>01344</v>
          </cell>
          <cell r="B454" t="str">
            <v>جمشيد</v>
          </cell>
          <cell r="C454" t="str">
            <v>حيدري</v>
          </cell>
          <cell r="D454">
            <v>749228968</v>
          </cell>
        </row>
        <row r="455">
          <cell r="A455" t="str">
            <v>01345</v>
          </cell>
          <cell r="B455" t="str">
            <v>وحيد</v>
          </cell>
          <cell r="C455" t="str">
            <v>حياتي جعفر بيگي</v>
          </cell>
          <cell r="D455">
            <v>787566000</v>
          </cell>
        </row>
        <row r="456">
          <cell r="A456" t="str">
            <v>01363</v>
          </cell>
          <cell r="B456" t="str">
            <v>مازيار</v>
          </cell>
          <cell r="C456" t="str">
            <v>پرواز</v>
          </cell>
          <cell r="D456">
            <v>799197111</v>
          </cell>
        </row>
        <row r="457">
          <cell r="A457" t="str">
            <v>01341</v>
          </cell>
          <cell r="B457" t="str">
            <v>محسن</v>
          </cell>
          <cell r="C457" t="str">
            <v>ابراهيمي</v>
          </cell>
          <cell r="D457">
            <v>855432183</v>
          </cell>
        </row>
        <row r="458">
          <cell r="A458" t="str">
            <v>01342</v>
          </cell>
          <cell r="B458" t="str">
            <v>صادق</v>
          </cell>
          <cell r="C458" t="str">
            <v>احمدي حبيب آباد</v>
          </cell>
          <cell r="D458">
            <v>510297940</v>
          </cell>
        </row>
        <row r="459">
          <cell r="A459" t="str">
            <v>01392</v>
          </cell>
          <cell r="B459" t="str">
            <v>سيد محمد</v>
          </cell>
          <cell r="C459" t="str">
            <v>مير سليماني</v>
          </cell>
          <cell r="D459">
            <v>481708241</v>
          </cell>
        </row>
        <row r="460">
          <cell r="A460" t="str">
            <v>01417</v>
          </cell>
          <cell r="B460" t="str">
            <v>راضيه</v>
          </cell>
          <cell r="C460" t="str">
            <v>هژبرنيا</v>
          </cell>
          <cell r="D460">
            <v>601152378</v>
          </cell>
        </row>
        <row r="461">
          <cell r="A461" t="str">
            <v>01393</v>
          </cell>
          <cell r="B461" t="str">
            <v>پيمان</v>
          </cell>
          <cell r="C461" t="str">
            <v>نجفي</v>
          </cell>
          <cell r="D461">
            <v>664533597</v>
          </cell>
        </row>
        <row r="462">
          <cell r="A462" t="str">
            <v>01396</v>
          </cell>
          <cell r="B462" t="str">
            <v>مهدي</v>
          </cell>
          <cell r="C462" t="str">
            <v>ترحمي سيل آباد</v>
          </cell>
          <cell r="D462">
            <v>617702288</v>
          </cell>
        </row>
        <row r="463">
          <cell r="A463" t="str">
            <v>01383</v>
          </cell>
          <cell r="B463" t="str">
            <v>صادق</v>
          </cell>
          <cell r="C463" t="str">
            <v>مختاري</v>
          </cell>
          <cell r="D463">
            <v>715642396</v>
          </cell>
        </row>
        <row r="464">
          <cell r="A464" t="str">
            <v>01231</v>
          </cell>
          <cell r="B464" t="str">
            <v>جواد</v>
          </cell>
          <cell r="C464" t="str">
            <v>سهرابي</v>
          </cell>
          <cell r="D464">
            <v>567042392</v>
          </cell>
        </row>
        <row r="465">
          <cell r="A465" t="str">
            <v>01188</v>
          </cell>
          <cell r="B465" t="str">
            <v>آرش</v>
          </cell>
          <cell r="C465" t="str">
            <v>احمد خسروي</v>
          </cell>
          <cell r="D465">
            <v>826164753</v>
          </cell>
        </row>
        <row r="466">
          <cell r="A466" t="str">
            <v>01160</v>
          </cell>
          <cell r="B466" t="str">
            <v>سيدحميدرضا</v>
          </cell>
          <cell r="C466" t="str">
            <v>قريشي</v>
          </cell>
          <cell r="D466">
            <v>938268482</v>
          </cell>
        </row>
        <row r="467">
          <cell r="A467" t="str">
            <v>01155</v>
          </cell>
          <cell r="B467" t="str">
            <v>علي</v>
          </cell>
          <cell r="C467" t="str">
            <v>بهسرشت</v>
          </cell>
          <cell r="D467">
            <v>1169552380</v>
          </cell>
        </row>
        <row r="468">
          <cell r="A468" t="str">
            <v>01156</v>
          </cell>
          <cell r="B468" t="str">
            <v>امير</v>
          </cell>
          <cell r="C468" t="str">
            <v>بهسرشت</v>
          </cell>
          <cell r="D468">
            <v>929481390</v>
          </cell>
        </row>
        <row r="469">
          <cell r="A469" t="str">
            <v>01157</v>
          </cell>
          <cell r="B469" t="str">
            <v>مقداد</v>
          </cell>
          <cell r="C469" t="str">
            <v>پاداش</v>
          </cell>
          <cell r="D469">
            <v>992466551</v>
          </cell>
        </row>
        <row r="470">
          <cell r="A470" t="str">
            <v>00952</v>
          </cell>
          <cell r="B470" t="str">
            <v>علي</v>
          </cell>
          <cell r="C470" t="str">
            <v>ساعي</v>
          </cell>
          <cell r="D470">
            <v>1435073598</v>
          </cell>
        </row>
        <row r="471">
          <cell r="A471" t="str">
            <v>01179</v>
          </cell>
          <cell r="B471" t="str">
            <v>جواد</v>
          </cell>
          <cell r="C471" t="str">
            <v>ذبيحي شيخ آبادي</v>
          </cell>
          <cell r="D471">
            <v>929900371</v>
          </cell>
        </row>
        <row r="472">
          <cell r="A472" t="str">
            <v>00896</v>
          </cell>
          <cell r="B472" t="str">
            <v>سيدجاسم</v>
          </cell>
          <cell r="C472" t="str">
            <v>حسيني</v>
          </cell>
          <cell r="D472">
            <v>884888268</v>
          </cell>
        </row>
        <row r="473">
          <cell r="A473" t="str">
            <v>00899</v>
          </cell>
          <cell r="B473" t="str">
            <v>احمد</v>
          </cell>
          <cell r="C473" t="str">
            <v>هوشمندي</v>
          </cell>
          <cell r="D473">
            <v>791478772</v>
          </cell>
        </row>
        <row r="474">
          <cell r="A474" t="str">
            <v>00900</v>
          </cell>
          <cell r="B474" t="str">
            <v>اسماعيل</v>
          </cell>
          <cell r="C474" t="str">
            <v>مغانلو رحيمي زاده</v>
          </cell>
          <cell r="D474">
            <v>774976437</v>
          </cell>
        </row>
        <row r="475">
          <cell r="A475" t="str">
            <v>00943</v>
          </cell>
          <cell r="B475" t="str">
            <v>يحيي</v>
          </cell>
          <cell r="C475" t="str">
            <v>دهقان</v>
          </cell>
          <cell r="D475">
            <v>1257197073</v>
          </cell>
        </row>
        <row r="476">
          <cell r="A476" t="str">
            <v>00795</v>
          </cell>
          <cell r="B476" t="str">
            <v>فرهاد</v>
          </cell>
          <cell r="C476" t="str">
            <v>رزمي</v>
          </cell>
          <cell r="D476">
            <v>1135597204</v>
          </cell>
        </row>
        <row r="477">
          <cell r="A477" t="str">
            <v>00762</v>
          </cell>
          <cell r="B477" t="str">
            <v>صديقه</v>
          </cell>
          <cell r="C477" t="str">
            <v>سالمي زاده</v>
          </cell>
          <cell r="D477">
            <v>976989596</v>
          </cell>
        </row>
        <row r="478">
          <cell r="A478" t="str">
            <v>00763</v>
          </cell>
          <cell r="B478" t="str">
            <v>داوود</v>
          </cell>
          <cell r="C478" t="str">
            <v>حاجي نژاد</v>
          </cell>
          <cell r="D478">
            <v>1156811636</v>
          </cell>
        </row>
        <row r="479">
          <cell r="A479" t="str">
            <v>00785</v>
          </cell>
          <cell r="B479" t="str">
            <v>عليرضا</v>
          </cell>
          <cell r="C479" t="str">
            <v>كهن</v>
          </cell>
          <cell r="D479">
            <v>947816238</v>
          </cell>
        </row>
        <row r="480">
          <cell r="A480" t="str">
            <v>00508</v>
          </cell>
          <cell r="B480" t="str">
            <v>عبدالکريم</v>
          </cell>
          <cell r="C480" t="str">
            <v>نيکنام</v>
          </cell>
          <cell r="D480">
            <v>974161260</v>
          </cell>
        </row>
        <row r="481">
          <cell r="A481" t="str">
            <v>00509</v>
          </cell>
          <cell r="B481" t="str">
            <v>سيد موسي</v>
          </cell>
          <cell r="C481" t="str">
            <v>هاشمي</v>
          </cell>
          <cell r="D481">
            <v>1099060319</v>
          </cell>
        </row>
        <row r="482">
          <cell r="A482" t="str">
            <v>00504</v>
          </cell>
          <cell r="B482" t="str">
            <v>مجتبي</v>
          </cell>
          <cell r="C482" t="str">
            <v>ميري</v>
          </cell>
          <cell r="D482">
            <v>1068716080</v>
          </cell>
        </row>
        <row r="483">
          <cell r="A483" t="str">
            <v>00496</v>
          </cell>
          <cell r="B483" t="str">
            <v>محمد</v>
          </cell>
          <cell r="C483" t="str">
            <v>مجري ساز پور</v>
          </cell>
          <cell r="D483">
            <v>1096676727</v>
          </cell>
        </row>
        <row r="484">
          <cell r="A484" t="str">
            <v>00497</v>
          </cell>
          <cell r="B484" t="str">
            <v>احمد</v>
          </cell>
          <cell r="C484" t="str">
            <v>محمدي</v>
          </cell>
          <cell r="D484">
            <v>1065473602</v>
          </cell>
        </row>
        <row r="485">
          <cell r="A485" t="str">
            <v>00498</v>
          </cell>
          <cell r="B485" t="str">
            <v>عبدالرحيم</v>
          </cell>
          <cell r="C485" t="str">
            <v>محمديان</v>
          </cell>
          <cell r="D485">
            <v>1101019643</v>
          </cell>
        </row>
        <row r="486">
          <cell r="A486" t="str">
            <v>00485</v>
          </cell>
          <cell r="B486" t="str">
            <v>مرتضي</v>
          </cell>
          <cell r="C486" t="str">
            <v>غلامي</v>
          </cell>
          <cell r="D486">
            <v>1004046655</v>
          </cell>
        </row>
        <row r="487">
          <cell r="A487" t="str">
            <v>00486</v>
          </cell>
          <cell r="B487" t="str">
            <v>نويد</v>
          </cell>
          <cell r="C487" t="str">
            <v>فلاح</v>
          </cell>
          <cell r="D487">
            <v>1092020441</v>
          </cell>
        </row>
        <row r="488">
          <cell r="A488" t="str">
            <v>00487</v>
          </cell>
          <cell r="B488" t="str">
            <v>علي</v>
          </cell>
          <cell r="C488" t="str">
            <v>فولادوند</v>
          </cell>
          <cell r="D488">
            <v>1233125648</v>
          </cell>
        </row>
        <row r="489">
          <cell r="A489" t="str">
            <v>00480</v>
          </cell>
          <cell r="B489" t="str">
            <v>عليرضا</v>
          </cell>
          <cell r="C489" t="str">
            <v>شريفي راد</v>
          </cell>
          <cell r="D489">
            <v>1096790173</v>
          </cell>
        </row>
        <row r="490">
          <cell r="A490" t="str">
            <v>00482</v>
          </cell>
          <cell r="B490" t="str">
            <v>مهدي</v>
          </cell>
          <cell r="C490" t="str">
            <v>صداقت</v>
          </cell>
          <cell r="D490">
            <v>773734234</v>
          </cell>
        </row>
        <row r="491">
          <cell r="A491" t="str">
            <v>00443</v>
          </cell>
          <cell r="B491" t="str">
            <v>امير</v>
          </cell>
          <cell r="C491" t="str">
            <v>مرادي</v>
          </cell>
          <cell r="D491">
            <v>1166103509</v>
          </cell>
        </row>
        <row r="492">
          <cell r="A492" t="str">
            <v>00456</v>
          </cell>
          <cell r="B492" t="str">
            <v>محمد</v>
          </cell>
          <cell r="C492" t="str">
            <v>پرويني</v>
          </cell>
          <cell r="D492">
            <v>1113091909</v>
          </cell>
        </row>
        <row r="493">
          <cell r="A493" t="str">
            <v>00454</v>
          </cell>
          <cell r="B493" t="str">
            <v>مهرداد</v>
          </cell>
          <cell r="C493" t="str">
            <v>بازياري</v>
          </cell>
          <cell r="D493">
            <v>1012392388</v>
          </cell>
        </row>
        <row r="494">
          <cell r="A494" t="str">
            <v>00473</v>
          </cell>
          <cell r="B494" t="str">
            <v>مجيد</v>
          </cell>
          <cell r="C494" t="str">
            <v>رياحين</v>
          </cell>
          <cell r="D494">
            <v>1116214564</v>
          </cell>
        </row>
        <row r="495">
          <cell r="A495" t="str">
            <v>00393</v>
          </cell>
          <cell r="B495" t="str">
            <v>زهرا</v>
          </cell>
          <cell r="C495" t="str">
            <v>فاضلي پور</v>
          </cell>
          <cell r="D495">
            <v>987897028</v>
          </cell>
        </row>
        <row r="496">
          <cell r="A496" t="str">
            <v>00365</v>
          </cell>
          <cell r="B496" t="str">
            <v>محسن</v>
          </cell>
          <cell r="C496" t="str">
            <v>قديمي</v>
          </cell>
          <cell r="D496">
            <v>1421695902</v>
          </cell>
        </row>
        <row r="497">
          <cell r="A497" t="str">
            <v>00402</v>
          </cell>
          <cell r="B497" t="str">
            <v>حسين</v>
          </cell>
          <cell r="C497" t="str">
            <v>بازيار</v>
          </cell>
          <cell r="D497">
            <v>1153894890</v>
          </cell>
        </row>
        <row r="498">
          <cell r="A498" t="str">
            <v>00403</v>
          </cell>
          <cell r="B498" t="str">
            <v>سجاد</v>
          </cell>
          <cell r="C498" t="str">
            <v>راستي</v>
          </cell>
          <cell r="D498">
            <v>1169419535</v>
          </cell>
        </row>
        <row r="499">
          <cell r="A499" t="str">
            <v>00681</v>
          </cell>
          <cell r="B499" t="str">
            <v>علي</v>
          </cell>
          <cell r="C499" t="str">
            <v>اسمعيلي</v>
          </cell>
          <cell r="D499">
            <v>1050642683</v>
          </cell>
        </row>
        <row r="500">
          <cell r="A500" t="str">
            <v>00657</v>
          </cell>
          <cell r="B500" t="str">
            <v>اسماعيل</v>
          </cell>
          <cell r="C500" t="str">
            <v>شهرياري</v>
          </cell>
          <cell r="D500">
            <v>908300814</v>
          </cell>
        </row>
        <row r="501">
          <cell r="A501" t="str">
            <v>00639</v>
          </cell>
          <cell r="B501" t="str">
            <v>امين</v>
          </cell>
          <cell r="C501" t="str">
            <v>ناصرپور</v>
          </cell>
          <cell r="D501">
            <v>896217207</v>
          </cell>
        </row>
        <row r="502">
          <cell r="A502" t="str">
            <v>00621</v>
          </cell>
          <cell r="B502" t="str">
            <v>سيده فاطمه</v>
          </cell>
          <cell r="C502" t="str">
            <v>رباني زاده</v>
          </cell>
          <cell r="D502">
            <v>453546047</v>
          </cell>
        </row>
        <row r="503">
          <cell r="A503" t="str">
            <v>00644</v>
          </cell>
          <cell r="B503" t="str">
            <v>امير</v>
          </cell>
          <cell r="C503" t="str">
            <v>ابراهيمي کلهرودي</v>
          </cell>
          <cell r="D503">
            <v>1471055942</v>
          </cell>
        </row>
        <row r="504">
          <cell r="A504" t="str">
            <v>00646</v>
          </cell>
          <cell r="B504" t="str">
            <v>نعيم</v>
          </cell>
          <cell r="C504" t="str">
            <v>غنچه</v>
          </cell>
          <cell r="D504">
            <v>820771630</v>
          </cell>
        </row>
        <row r="505">
          <cell r="A505" t="str">
            <v>00643</v>
          </cell>
          <cell r="B505" t="str">
            <v>طيبه</v>
          </cell>
          <cell r="C505" t="str">
            <v>هنري فر</v>
          </cell>
          <cell r="D505">
            <v>660660026</v>
          </cell>
        </row>
        <row r="506">
          <cell r="A506" t="str">
            <v>00626</v>
          </cell>
          <cell r="B506" t="str">
            <v>عباد الله</v>
          </cell>
          <cell r="C506" t="str">
            <v>سلطاني</v>
          </cell>
          <cell r="D506">
            <v>865460772</v>
          </cell>
        </row>
        <row r="507">
          <cell r="A507" t="str">
            <v>00541</v>
          </cell>
          <cell r="B507" t="str">
            <v>وحيد</v>
          </cell>
          <cell r="C507" t="str">
            <v>زارعي</v>
          </cell>
          <cell r="D507">
            <v>1058006804</v>
          </cell>
        </row>
        <row r="508">
          <cell r="A508" t="str">
            <v>00546</v>
          </cell>
          <cell r="B508" t="str">
            <v>عليرضا</v>
          </cell>
          <cell r="C508" t="str">
            <v>شفيعي</v>
          </cell>
          <cell r="D508">
            <v>1041596839</v>
          </cell>
        </row>
        <row r="509">
          <cell r="A509" t="str">
            <v>00490</v>
          </cell>
          <cell r="B509" t="str">
            <v>محمدرضا</v>
          </cell>
          <cell r="C509" t="str">
            <v>قاضي زاده اسکويي</v>
          </cell>
          <cell r="D509">
            <v>1178067883</v>
          </cell>
        </row>
        <row r="510">
          <cell r="A510" t="str">
            <v>00534</v>
          </cell>
          <cell r="B510" t="str">
            <v>اكرم</v>
          </cell>
          <cell r="C510" t="str">
            <v>درويشي</v>
          </cell>
          <cell r="D510">
            <v>426998080</v>
          </cell>
        </row>
        <row r="511">
          <cell r="A511" t="str">
            <v>00535</v>
          </cell>
          <cell r="B511" t="str">
            <v>اسماء</v>
          </cell>
          <cell r="C511" t="str">
            <v>دولتي</v>
          </cell>
          <cell r="D511">
            <v>615230183</v>
          </cell>
        </row>
        <row r="512">
          <cell r="A512" t="str">
            <v>00536</v>
          </cell>
          <cell r="B512" t="str">
            <v>سجاد</v>
          </cell>
          <cell r="C512" t="str">
            <v>دهقاني فتح ابادي</v>
          </cell>
          <cell r="D512">
            <v>0</v>
          </cell>
        </row>
        <row r="513">
          <cell r="A513" t="str">
            <v>00609</v>
          </cell>
          <cell r="B513" t="str">
            <v>ناصر</v>
          </cell>
          <cell r="C513" t="str">
            <v>بحراني</v>
          </cell>
          <cell r="D513">
            <v>1131679843</v>
          </cell>
        </row>
        <row r="514">
          <cell r="A514" t="str">
            <v>00617</v>
          </cell>
          <cell r="B514" t="str">
            <v>صادق</v>
          </cell>
          <cell r="C514" t="str">
            <v>دارابي</v>
          </cell>
          <cell r="D514">
            <v>874696895</v>
          </cell>
        </row>
        <row r="515">
          <cell r="A515" t="str">
            <v>00110</v>
          </cell>
          <cell r="B515" t="str">
            <v>اسحق</v>
          </cell>
          <cell r="C515" t="str">
            <v>بشارتيان</v>
          </cell>
          <cell r="D515">
            <v>1364285574</v>
          </cell>
        </row>
        <row r="516">
          <cell r="A516" t="str">
            <v>00111</v>
          </cell>
          <cell r="B516" t="str">
            <v>يونس</v>
          </cell>
          <cell r="C516" t="str">
            <v>رادي</v>
          </cell>
          <cell r="D516">
            <v>1420101031</v>
          </cell>
        </row>
        <row r="517">
          <cell r="A517" t="str">
            <v>00075</v>
          </cell>
          <cell r="B517" t="str">
            <v>محمد</v>
          </cell>
          <cell r="C517" t="str">
            <v>اصغرزاده</v>
          </cell>
          <cell r="D517">
            <v>1445664474</v>
          </cell>
        </row>
        <row r="518">
          <cell r="A518" t="str">
            <v>00092</v>
          </cell>
          <cell r="B518" t="str">
            <v>احسان</v>
          </cell>
          <cell r="C518" t="str">
            <v>حاجي نژاد</v>
          </cell>
          <cell r="D518">
            <v>1054031475</v>
          </cell>
        </row>
        <row r="519">
          <cell r="A519" t="str">
            <v>00034</v>
          </cell>
          <cell r="B519" t="str">
            <v>سجاد</v>
          </cell>
          <cell r="C519" t="str">
            <v>عباسي</v>
          </cell>
          <cell r="D519">
            <v>1014276326</v>
          </cell>
        </row>
        <row r="520">
          <cell r="A520" t="str">
            <v>00276</v>
          </cell>
          <cell r="B520" t="str">
            <v>هوشنگ</v>
          </cell>
          <cell r="C520" t="str">
            <v>جوکار</v>
          </cell>
          <cell r="D520">
            <v>975165743</v>
          </cell>
        </row>
        <row r="521">
          <cell r="A521" t="str">
            <v>00138</v>
          </cell>
          <cell r="B521" t="str">
            <v>محمدرضا</v>
          </cell>
          <cell r="C521" t="str">
            <v>جالبوتي</v>
          </cell>
          <cell r="D521">
            <v>1262944360</v>
          </cell>
        </row>
        <row r="522">
          <cell r="A522" t="str">
            <v>00200</v>
          </cell>
          <cell r="B522" t="str">
            <v>كريم</v>
          </cell>
          <cell r="C522" t="str">
            <v>نجف ونددريکوندي</v>
          </cell>
          <cell r="D522">
            <v>1399492192</v>
          </cell>
        </row>
        <row r="523">
          <cell r="A523" t="str">
            <v>00292</v>
          </cell>
          <cell r="B523" t="str">
            <v>مهدي</v>
          </cell>
          <cell r="C523" t="str">
            <v>حصارکي</v>
          </cell>
          <cell r="D523">
            <v>1300674084</v>
          </cell>
        </row>
        <row r="524">
          <cell r="A524" t="str">
            <v>00312</v>
          </cell>
          <cell r="B524" t="str">
            <v>فهيمه</v>
          </cell>
          <cell r="C524" t="str">
            <v>قنبري</v>
          </cell>
          <cell r="D524">
            <v>1028123446</v>
          </cell>
        </row>
        <row r="525">
          <cell r="A525" t="str">
            <v>00305</v>
          </cell>
          <cell r="B525" t="str">
            <v>حميد رضا</v>
          </cell>
          <cell r="C525" t="str">
            <v>راجي</v>
          </cell>
          <cell r="D525">
            <v>1168449184</v>
          </cell>
        </row>
        <row r="526">
          <cell r="A526" t="str">
            <v>00300</v>
          </cell>
          <cell r="B526" t="str">
            <v>هادي</v>
          </cell>
          <cell r="C526" t="str">
            <v>غلامي سرلک</v>
          </cell>
          <cell r="D526">
            <v>1051073332</v>
          </cell>
        </row>
        <row r="527">
          <cell r="A527" t="str">
            <v>00338</v>
          </cell>
          <cell r="B527" t="str">
            <v>رضا</v>
          </cell>
          <cell r="C527" t="str">
            <v>دهقان</v>
          </cell>
          <cell r="D527">
            <v>1002633734</v>
          </cell>
        </row>
        <row r="528">
          <cell r="A528" t="str">
            <v>00316</v>
          </cell>
          <cell r="B528" t="str">
            <v>مهدي</v>
          </cell>
          <cell r="C528" t="str">
            <v>دهقان زاده</v>
          </cell>
          <cell r="D528">
            <v>864237305</v>
          </cell>
        </row>
        <row r="529">
          <cell r="A529" t="str">
            <v>00317</v>
          </cell>
          <cell r="B529" t="str">
            <v>محمدرضا</v>
          </cell>
          <cell r="C529" t="str">
            <v>جليلي</v>
          </cell>
          <cell r="D529">
            <v>1107715447</v>
          </cell>
        </row>
        <row r="530">
          <cell r="A530" t="str">
            <v>00320</v>
          </cell>
          <cell r="B530" t="str">
            <v>داريوش</v>
          </cell>
          <cell r="C530" t="str">
            <v>راهواره</v>
          </cell>
          <cell r="D530">
            <v>739075969</v>
          </cell>
        </row>
        <row r="531">
          <cell r="A531" t="str">
            <v>00321</v>
          </cell>
          <cell r="B531" t="str">
            <v>محمد</v>
          </cell>
          <cell r="C531" t="str">
            <v>ابراهيمي</v>
          </cell>
          <cell r="D531">
            <v>1070831012</v>
          </cell>
        </row>
        <row r="532">
          <cell r="A532" t="str">
            <v>00297</v>
          </cell>
          <cell r="B532" t="str">
            <v>محمد</v>
          </cell>
          <cell r="C532" t="str">
            <v>احمد نيا</v>
          </cell>
          <cell r="D532">
            <v>1023093475</v>
          </cell>
        </row>
        <row r="533">
          <cell r="A533" t="str">
            <v>00337</v>
          </cell>
          <cell r="B533" t="str">
            <v>عباس</v>
          </cell>
          <cell r="C533" t="str">
            <v>دهقاني</v>
          </cell>
          <cell r="D533">
            <v>815977782</v>
          </cell>
        </row>
        <row r="534">
          <cell r="A534" t="str">
            <v>00311</v>
          </cell>
          <cell r="B534" t="str">
            <v>سروش</v>
          </cell>
          <cell r="C534" t="str">
            <v>سياره</v>
          </cell>
          <cell r="D534">
            <v>876359087</v>
          </cell>
        </row>
        <row r="535">
          <cell r="A535" t="str">
            <v>00296</v>
          </cell>
          <cell r="B535" t="str">
            <v>رضا</v>
          </cell>
          <cell r="C535" t="str">
            <v>فاضلي</v>
          </cell>
          <cell r="D535">
            <v>1250473089</v>
          </cell>
        </row>
        <row r="536">
          <cell r="A536" t="str">
            <v>00325</v>
          </cell>
          <cell r="B536" t="str">
            <v>وحيد</v>
          </cell>
          <cell r="C536" t="str">
            <v>ابراهيمي اصطهباناتي</v>
          </cell>
          <cell r="D536">
            <v>1043975368</v>
          </cell>
        </row>
        <row r="537">
          <cell r="A537" t="str">
            <v>00928</v>
          </cell>
          <cell r="B537" t="str">
            <v>احد</v>
          </cell>
          <cell r="C537" t="str">
            <v>باصري</v>
          </cell>
          <cell r="D537">
            <v>1343782277</v>
          </cell>
        </row>
        <row r="538">
          <cell r="A538" t="str">
            <v>00934</v>
          </cell>
          <cell r="B538" t="str">
            <v>اميد</v>
          </cell>
          <cell r="C538" t="str">
            <v>جوکار</v>
          </cell>
          <cell r="D538">
            <v>1617824598</v>
          </cell>
        </row>
        <row r="539">
          <cell r="A539" t="str">
            <v>00921</v>
          </cell>
          <cell r="B539" t="str">
            <v>حسين</v>
          </cell>
          <cell r="C539" t="str">
            <v>اسماعيلي فرد</v>
          </cell>
          <cell r="D539">
            <v>1251203447</v>
          </cell>
        </row>
        <row r="540">
          <cell r="A540" t="str">
            <v>01146</v>
          </cell>
          <cell r="B540" t="str">
            <v>محمدرضا</v>
          </cell>
          <cell r="C540" t="str">
            <v>بشيري</v>
          </cell>
          <cell r="D540">
            <v>905930872</v>
          </cell>
        </row>
        <row r="541">
          <cell r="A541" t="str">
            <v>01225</v>
          </cell>
          <cell r="B541" t="str">
            <v>حامد</v>
          </cell>
          <cell r="C541" t="str">
            <v>علي نژاد</v>
          </cell>
          <cell r="D541">
            <v>855239083</v>
          </cell>
        </row>
        <row r="542">
          <cell r="A542" t="str">
            <v>01229</v>
          </cell>
          <cell r="B542" t="str">
            <v>ميثم</v>
          </cell>
          <cell r="C542" t="str">
            <v>دهقاني</v>
          </cell>
          <cell r="D542">
            <v>817516501</v>
          </cell>
        </row>
        <row r="543">
          <cell r="A543" t="str">
            <v>01376</v>
          </cell>
          <cell r="B543" t="str">
            <v>مهدي</v>
          </cell>
          <cell r="C543" t="str">
            <v>افشين</v>
          </cell>
          <cell r="D543">
            <v>765908142</v>
          </cell>
        </row>
        <row r="544">
          <cell r="A544" t="str">
            <v>00277</v>
          </cell>
          <cell r="B544" t="str">
            <v>سيدآقارضا</v>
          </cell>
          <cell r="C544" t="str">
            <v>كسائي</v>
          </cell>
          <cell r="D544">
            <v>1703254028</v>
          </cell>
        </row>
        <row r="545">
          <cell r="A545" t="str">
            <v>00173</v>
          </cell>
          <cell r="B545" t="str">
            <v>مهدي</v>
          </cell>
          <cell r="C545" t="str">
            <v>محمودي سبوكي</v>
          </cell>
          <cell r="D545">
            <v>1349834202</v>
          </cell>
        </row>
        <row r="546">
          <cell r="A546" t="str">
            <v>00077</v>
          </cell>
          <cell r="B546" t="str">
            <v>مهراب</v>
          </cell>
          <cell r="C546" t="str">
            <v>اميدي</v>
          </cell>
          <cell r="D546">
            <v>1253464173</v>
          </cell>
        </row>
        <row r="547">
          <cell r="A547" t="str">
            <v>00550</v>
          </cell>
          <cell r="B547" t="str">
            <v>جواد</v>
          </cell>
          <cell r="C547" t="str">
            <v>عفيف</v>
          </cell>
          <cell r="D547">
            <v>672340073</v>
          </cell>
        </row>
        <row r="548">
          <cell r="A548" t="str">
            <v>00627</v>
          </cell>
          <cell r="B548" t="str">
            <v>مريم</v>
          </cell>
          <cell r="C548" t="str">
            <v>صفاريان</v>
          </cell>
          <cell r="D548">
            <v>995854567</v>
          </cell>
        </row>
        <row r="549">
          <cell r="A549" t="str">
            <v>00331</v>
          </cell>
          <cell r="B549" t="str">
            <v>رويا</v>
          </cell>
          <cell r="C549" t="str">
            <v>مرادي</v>
          </cell>
          <cell r="D549">
            <v>1070572715</v>
          </cell>
        </row>
        <row r="550">
          <cell r="A550" t="str">
            <v>00513</v>
          </cell>
          <cell r="B550" t="str">
            <v>مريم</v>
          </cell>
          <cell r="C550" t="str">
            <v>دهقاني</v>
          </cell>
          <cell r="D550">
            <v>760768590</v>
          </cell>
        </row>
        <row r="551">
          <cell r="A551" t="str">
            <v>00294</v>
          </cell>
          <cell r="B551" t="str">
            <v>آزاده</v>
          </cell>
          <cell r="C551" t="str">
            <v>محمدطاهري</v>
          </cell>
          <cell r="D551">
            <v>629816095</v>
          </cell>
        </row>
        <row r="552">
          <cell r="A552" t="str">
            <v>00385</v>
          </cell>
          <cell r="B552" t="str">
            <v>محمد</v>
          </cell>
          <cell r="C552" t="str">
            <v>پولادي نژاد</v>
          </cell>
          <cell r="D552">
            <v>877926343</v>
          </cell>
        </row>
        <row r="553">
          <cell r="A553" t="str">
            <v>00382</v>
          </cell>
          <cell r="B553" t="str">
            <v>سيد امير</v>
          </cell>
          <cell r="C553" t="str">
            <v>حسيني</v>
          </cell>
          <cell r="D553">
            <v>1355333809</v>
          </cell>
        </row>
        <row r="554">
          <cell r="A554" t="str">
            <v>00660</v>
          </cell>
          <cell r="B554" t="str">
            <v>عبدالرسول</v>
          </cell>
          <cell r="C554" t="str">
            <v>محمدي</v>
          </cell>
          <cell r="D554">
            <v>179542347</v>
          </cell>
        </row>
        <row r="555">
          <cell r="A555" t="str">
            <v>00666</v>
          </cell>
          <cell r="B555" t="str">
            <v>زهرا</v>
          </cell>
          <cell r="C555" t="str">
            <v>دانشور</v>
          </cell>
          <cell r="D555">
            <v>682229176</v>
          </cell>
        </row>
        <row r="556">
          <cell r="A556" t="str">
            <v>00097</v>
          </cell>
          <cell r="B556" t="str">
            <v>ابراهيم</v>
          </cell>
          <cell r="C556" t="str">
            <v>خادميان</v>
          </cell>
          <cell r="D556">
            <v>622420570</v>
          </cell>
        </row>
        <row r="557">
          <cell r="A557" t="str">
            <v>00070</v>
          </cell>
          <cell r="B557" t="str">
            <v>موسي</v>
          </cell>
          <cell r="C557" t="str">
            <v>آذري</v>
          </cell>
          <cell r="D557">
            <v>1074187731</v>
          </cell>
        </row>
        <row r="558">
          <cell r="A558" t="str">
            <v>00135</v>
          </cell>
          <cell r="B558" t="str">
            <v>زهرا</v>
          </cell>
          <cell r="C558" t="str">
            <v>شهنيائي</v>
          </cell>
          <cell r="D558">
            <v>944071288</v>
          </cell>
        </row>
        <row r="559">
          <cell r="A559" t="str">
            <v>00250</v>
          </cell>
          <cell r="B559" t="str">
            <v>مهدي</v>
          </cell>
          <cell r="C559" t="str">
            <v>بندرگاهي</v>
          </cell>
          <cell r="D559">
            <v>978352123</v>
          </cell>
        </row>
        <row r="560">
          <cell r="A560" t="str">
            <v>00247</v>
          </cell>
          <cell r="B560" t="str">
            <v>آرمان</v>
          </cell>
          <cell r="C560" t="str">
            <v>غريبي</v>
          </cell>
          <cell r="D560">
            <v>991498187</v>
          </cell>
        </row>
        <row r="561">
          <cell r="A561" t="str">
            <v>00246</v>
          </cell>
          <cell r="B561" t="str">
            <v>جاويد</v>
          </cell>
          <cell r="C561" t="str">
            <v>ارمي</v>
          </cell>
          <cell r="D561">
            <v>878876126</v>
          </cell>
        </row>
        <row r="562">
          <cell r="A562" t="str">
            <v>00249</v>
          </cell>
          <cell r="B562" t="str">
            <v>سيدمسعود</v>
          </cell>
          <cell r="C562" t="str">
            <v>امامزاده نژاد</v>
          </cell>
          <cell r="D562">
            <v>977417751</v>
          </cell>
        </row>
        <row r="563">
          <cell r="A563" t="str">
            <v>00271</v>
          </cell>
          <cell r="B563" t="str">
            <v>احمد</v>
          </cell>
          <cell r="C563" t="str">
            <v>منصورنژاد</v>
          </cell>
          <cell r="D563">
            <v>935311132</v>
          </cell>
        </row>
        <row r="564">
          <cell r="A564" t="str">
            <v>00290</v>
          </cell>
          <cell r="B564" t="str">
            <v>محمدرضا</v>
          </cell>
          <cell r="C564" t="str">
            <v>اميدوار ماکلواني</v>
          </cell>
          <cell r="D564">
            <v>677204558</v>
          </cell>
        </row>
        <row r="565">
          <cell r="A565" t="str">
            <v>00335</v>
          </cell>
          <cell r="B565" t="str">
            <v>علي</v>
          </cell>
          <cell r="C565" t="str">
            <v>توکلي</v>
          </cell>
          <cell r="D565">
            <v>1160283811</v>
          </cell>
        </row>
        <row r="566">
          <cell r="A566" t="str">
            <v>01224</v>
          </cell>
          <cell r="B566" t="str">
            <v>يوسف</v>
          </cell>
          <cell r="C566" t="str">
            <v>رضايي بانبيدي</v>
          </cell>
          <cell r="D566">
            <v>749382771</v>
          </cell>
        </row>
        <row r="567">
          <cell r="A567" t="str">
            <v>01235</v>
          </cell>
          <cell r="B567" t="str">
            <v>محمد</v>
          </cell>
          <cell r="C567" t="str">
            <v>حسن زاده</v>
          </cell>
          <cell r="D567">
            <v>853092480</v>
          </cell>
        </row>
        <row r="568">
          <cell r="A568" t="str">
            <v>01132</v>
          </cell>
          <cell r="B568" t="str">
            <v>بهبود</v>
          </cell>
          <cell r="C568" t="str">
            <v>ايازي</v>
          </cell>
          <cell r="D568">
            <v>1516293571</v>
          </cell>
        </row>
        <row r="569">
          <cell r="A569" t="str">
            <v>01136</v>
          </cell>
          <cell r="B569" t="str">
            <v>مجتبي</v>
          </cell>
          <cell r="C569" t="str">
            <v>جان احمدي</v>
          </cell>
          <cell r="D569">
            <v>944460933</v>
          </cell>
        </row>
        <row r="570">
          <cell r="A570" t="str">
            <v>00716</v>
          </cell>
          <cell r="B570" t="str">
            <v>شهربانو</v>
          </cell>
          <cell r="C570" t="str">
            <v>قايدزاده مخبلندي</v>
          </cell>
          <cell r="D570">
            <v>297250093</v>
          </cell>
        </row>
        <row r="571">
          <cell r="A571" t="str">
            <v>00744</v>
          </cell>
          <cell r="B571" t="str">
            <v>منصور</v>
          </cell>
          <cell r="C571" t="str">
            <v>صفايان آزاد</v>
          </cell>
          <cell r="D571">
            <v>984447594</v>
          </cell>
        </row>
        <row r="572">
          <cell r="A572" t="str">
            <v>00377</v>
          </cell>
          <cell r="B572" t="str">
            <v>احمد</v>
          </cell>
          <cell r="C572" t="str">
            <v>فقيه الاسلام جهرمي</v>
          </cell>
          <cell r="D572">
            <v>677559043</v>
          </cell>
        </row>
        <row r="573">
          <cell r="A573" t="str">
            <v>00375</v>
          </cell>
          <cell r="B573" t="str">
            <v>محمدرضا</v>
          </cell>
          <cell r="C573" t="str">
            <v>قادري</v>
          </cell>
          <cell r="D573">
            <v>644153846</v>
          </cell>
        </row>
        <row r="574">
          <cell r="A574" t="str">
            <v>00524</v>
          </cell>
          <cell r="B574" t="str">
            <v>مهدي</v>
          </cell>
          <cell r="C574" t="str">
            <v>اسکندري</v>
          </cell>
          <cell r="D574">
            <v>1231459984</v>
          </cell>
        </row>
        <row r="575">
          <cell r="A575" t="str">
            <v>00483</v>
          </cell>
          <cell r="B575" t="str">
            <v>رضا</v>
          </cell>
          <cell r="C575" t="str">
            <v>عابدي</v>
          </cell>
          <cell r="D575">
            <v>1251744690</v>
          </cell>
        </row>
        <row r="576">
          <cell r="A576" t="str">
            <v>00494</v>
          </cell>
          <cell r="B576" t="str">
            <v>علي</v>
          </cell>
          <cell r="C576" t="str">
            <v>كريمي</v>
          </cell>
          <cell r="D576">
            <v>1436816893</v>
          </cell>
        </row>
        <row r="577">
          <cell r="A577" t="str">
            <v>00492</v>
          </cell>
          <cell r="B577" t="str">
            <v>حامد</v>
          </cell>
          <cell r="C577" t="str">
            <v>كريم زاده</v>
          </cell>
          <cell r="D577">
            <v>1353153167</v>
          </cell>
        </row>
        <row r="578">
          <cell r="A578" t="str">
            <v>00452</v>
          </cell>
          <cell r="B578" t="str">
            <v>محمدرضا</v>
          </cell>
          <cell r="C578" t="str">
            <v>اکبرپور</v>
          </cell>
          <cell r="D578">
            <v>970466478</v>
          </cell>
        </row>
        <row r="579">
          <cell r="A579" t="str">
            <v>00448</v>
          </cell>
          <cell r="B579" t="str">
            <v>اکبر</v>
          </cell>
          <cell r="C579" t="str">
            <v>آجامي</v>
          </cell>
          <cell r="D579">
            <v>1133124610</v>
          </cell>
        </row>
        <row r="580">
          <cell r="A580" t="str">
            <v>00608</v>
          </cell>
          <cell r="B580" t="str">
            <v>مجتبي</v>
          </cell>
          <cell r="C580" t="str">
            <v>بازدار</v>
          </cell>
          <cell r="D580">
            <v>1257240889</v>
          </cell>
        </row>
        <row r="581">
          <cell r="A581" t="str">
            <v>00553</v>
          </cell>
          <cell r="B581" t="str">
            <v>پويا</v>
          </cell>
          <cell r="C581" t="str">
            <v>قباديان</v>
          </cell>
          <cell r="D581">
            <v>1373950880</v>
          </cell>
        </row>
        <row r="582">
          <cell r="A582" t="str">
            <v>00548</v>
          </cell>
          <cell r="B582" t="str">
            <v>خالد</v>
          </cell>
          <cell r="C582" t="str">
            <v>طاهرپور</v>
          </cell>
          <cell r="D582">
            <v>1288862789</v>
          </cell>
        </row>
        <row r="583">
          <cell r="A583" t="str">
            <v>00539</v>
          </cell>
          <cell r="B583" t="str">
            <v>صابر</v>
          </cell>
          <cell r="C583" t="str">
            <v>رفيعي</v>
          </cell>
          <cell r="D583">
            <v>1190637529</v>
          </cell>
        </row>
        <row r="584">
          <cell r="A584" t="str">
            <v>00081</v>
          </cell>
          <cell r="B584" t="str">
            <v>عباس</v>
          </cell>
          <cell r="C584" t="str">
            <v>باقري</v>
          </cell>
          <cell r="D584">
            <v>1261381655</v>
          </cell>
        </row>
        <row r="585">
          <cell r="A585" t="str">
            <v>00156</v>
          </cell>
          <cell r="B585" t="str">
            <v>محمدرضا</v>
          </cell>
          <cell r="C585" t="str">
            <v>فلاح</v>
          </cell>
          <cell r="D585">
            <v>1653171955</v>
          </cell>
        </row>
        <row r="586">
          <cell r="A586" t="str">
            <v>00770</v>
          </cell>
          <cell r="B586" t="str">
            <v>حميد</v>
          </cell>
          <cell r="C586" t="str">
            <v>آل عبدي</v>
          </cell>
          <cell r="D586">
            <v>1397609574</v>
          </cell>
        </row>
        <row r="587">
          <cell r="A587" t="str">
            <v>00792</v>
          </cell>
          <cell r="B587" t="str">
            <v>محمدعلي</v>
          </cell>
          <cell r="C587" t="str">
            <v>نجاتي</v>
          </cell>
          <cell r="D587">
            <v>1124530768</v>
          </cell>
        </row>
        <row r="588">
          <cell r="A588" t="str">
            <v>00791</v>
          </cell>
          <cell r="B588" t="str">
            <v>علي</v>
          </cell>
          <cell r="C588" t="str">
            <v>ملائي محلي</v>
          </cell>
          <cell r="D588">
            <v>1041973987</v>
          </cell>
        </row>
        <row r="589">
          <cell r="A589" t="str">
            <v>00800</v>
          </cell>
          <cell r="B589" t="str">
            <v>بهمن</v>
          </cell>
          <cell r="C589" t="str">
            <v>خدادوستان شهرکي</v>
          </cell>
          <cell r="D589">
            <v>1277129635</v>
          </cell>
        </row>
        <row r="590">
          <cell r="A590" t="str">
            <v>00805</v>
          </cell>
          <cell r="B590" t="str">
            <v>حميد</v>
          </cell>
          <cell r="C590" t="str">
            <v>محمودي پيام</v>
          </cell>
          <cell r="D590">
            <v>916675883</v>
          </cell>
        </row>
        <row r="591">
          <cell r="A591" t="str">
            <v>00840</v>
          </cell>
          <cell r="B591" t="str">
            <v>سعيد</v>
          </cell>
          <cell r="C591" t="str">
            <v>اکبري</v>
          </cell>
          <cell r="D591">
            <v>1275415910</v>
          </cell>
        </row>
        <row r="592">
          <cell r="A592" t="str">
            <v>00913</v>
          </cell>
          <cell r="B592" t="str">
            <v>امير</v>
          </cell>
          <cell r="C592" t="str">
            <v>محمدي</v>
          </cell>
          <cell r="D592">
            <v>1200543214</v>
          </cell>
        </row>
        <row r="593">
          <cell r="A593" t="str">
            <v>00893</v>
          </cell>
          <cell r="B593" t="str">
            <v>يعقوب</v>
          </cell>
          <cell r="C593" t="str">
            <v>صفوي</v>
          </cell>
          <cell r="D593">
            <v>1294952075</v>
          </cell>
        </row>
        <row r="594">
          <cell r="A594" t="str">
            <v>00651</v>
          </cell>
          <cell r="B594" t="str">
            <v>عبدالرسول</v>
          </cell>
          <cell r="C594" t="str">
            <v>حاجياني</v>
          </cell>
          <cell r="D594">
            <v>588311091</v>
          </cell>
        </row>
        <row r="595">
          <cell r="A595" t="str">
            <v>00652</v>
          </cell>
          <cell r="B595" t="str">
            <v>حسين</v>
          </cell>
          <cell r="C595" t="str">
            <v>انصاري</v>
          </cell>
          <cell r="D595">
            <v>817573646</v>
          </cell>
        </row>
        <row r="596">
          <cell r="A596" t="str">
            <v>00653</v>
          </cell>
          <cell r="B596" t="str">
            <v>حسين</v>
          </cell>
          <cell r="C596" t="str">
            <v>حسن احمدي</v>
          </cell>
          <cell r="D596">
            <v>773289403</v>
          </cell>
        </row>
        <row r="597">
          <cell r="A597" t="str">
            <v>00618</v>
          </cell>
          <cell r="B597" t="str">
            <v>صادق</v>
          </cell>
          <cell r="C597" t="str">
            <v>داودي</v>
          </cell>
          <cell r="D597">
            <v>1425001793</v>
          </cell>
        </row>
        <row r="598">
          <cell r="A598" t="str">
            <v>00699</v>
          </cell>
          <cell r="B598" t="str">
            <v>حسن</v>
          </cell>
          <cell r="C598" t="str">
            <v>حيدريان</v>
          </cell>
          <cell r="D598">
            <v>897530451</v>
          </cell>
        </row>
        <row r="599">
          <cell r="A599" t="str">
            <v>00537</v>
          </cell>
          <cell r="B599" t="str">
            <v>حمزه</v>
          </cell>
          <cell r="C599" t="str">
            <v>ذبيحي</v>
          </cell>
          <cell r="D599">
            <v>1485048506</v>
          </cell>
        </row>
        <row r="600">
          <cell r="A600" t="str">
            <v>00533</v>
          </cell>
          <cell r="B600" t="str">
            <v>نيما</v>
          </cell>
          <cell r="C600" t="str">
            <v>درست کار</v>
          </cell>
          <cell r="D600">
            <v>1504401875</v>
          </cell>
        </row>
        <row r="601">
          <cell r="A601" t="str">
            <v>00557</v>
          </cell>
          <cell r="B601" t="str">
            <v>محمد جواد</v>
          </cell>
          <cell r="C601" t="str">
            <v>مرادي</v>
          </cell>
          <cell r="D601">
            <v>1412730923</v>
          </cell>
        </row>
        <row r="602">
          <cell r="A602" t="str">
            <v>00450</v>
          </cell>
          <cell r="B602" t="str">
            <v>سيدابراهيم</v>
          </cell>
          <cell r="C602" t="str">
            <v>اعلايي خانقاه سادات</v>
          </cell>
          <cell r="D602">
            <v>1442314958</v>
          </cell>
        </row>
        <row r="603">
          <cell r="A603" t="str">
            <v>00451</v>
          </cell>
          <cell r="B603" t="str">
            <v>محمدمهدي</v>
          </cell>
          <cell r="C603" t="str">
            <v>افشاري</v>
          </cell>
          <cell r="D603">
            <v>757802696</v>
          </cell>
        </row>
        <row r="604">
          <cell r="A604" t="str">
            <v>00501</v>
          </cell>
          <cell r="B604" t="str">
            <v>احمد</v>
          </cell>
          <cell r="C604" t="str">
            <v>ملکي</v>
          </cell>
          <cell r="D604">
            <v>1020381601</v>
          </cell>
        </row>
        <row r="605">
          <cell r="A605" t="str">
            <v>00159</v>
          </cell>
          <cell r="B605" t="str">
            <v>ناصر</v>
          </cell>
          <cell r="C605" t="str">
            <v>قايدزادگان</v>
          </cell>
          <cell r="D605">
            <v>1317305196</v>
          </cell>
        </row>
        <row r="606">
          <cell r="A606" t="str">
            <v>00182</v>
          </cell>
          <cell r="B606" t="str">
            <v>ابوالفضل</v>
          </cell>
          <cell r="C606" t="str">
            <v>موسي زاده</v>
          </cell>
          <cell r="D606">
            <v>1966254786</v>
          </cell>
        </row>
        <row r="607">
          <cell r="A607" t="str">
            <v>00132</v>
          </cell>
          <cell r="B607" t="str">
            <v>علي</v>
          </cell>
          <cell r="C607" t="str">
            <v>شقايق مند</v>
          </cell>
          <cell r="D607">
            <v>1556128682</v>
          </cell>
        </row>
        <row r="608">
          <cell r="A608" t="str">
            <v>00088</v>
          </cell>
          <cell r="B608" t="str">
            <v>بهرام</v>
          </cell>
          <cell r="C608" t="str">
            <v>پذيرا</v>
          </cell>
          <cell r="D608">
            <v>1079791443</v>
          </cell>
        </row>
        <row r="609">
          <cell r="A609" t="str">
            <v>00095</v>
          </cell>
          <cell r="B609" t="str">
            <v>سيداشكان</v>
          </cell>
          <cell r="C609" t="str">
            <v>حسيني ليراوي</v>
          </cell>
          <cell r="D609">
            <v>1056192194</v>
          </cell>
        </row>
        <row r="610">
          <cell r="A610" t="str">
            <v>00072</v>
          </cell>
          <cell r="B610" t="str">
            <v>سعيد</v>
          </cell>
          <cell r="C610" t="str">
            <v>اردشيرزاده</v>
          </cell>
          <cell r="D610">
            <v>1670245881</v>
          </cell>
        </row>
        <row r="611">
          <cell r="A611" t="str">
            <v>00179</v>
          </cell>
          <cell r="B611" t="str">
            <v>مهدي</v>
          </cell>
          <cell r="C611" t="str">
            <v>منصوري مهريان</v>
          </cell>
          <cell r="D611">
            <v>1048616596</v>
          </cell>
        </row>
        <row r="612">
          <cell r="A612" t="str">
            <v>00180</v>
          </cell>
          <cell r="B612" t="str">
            <v>سيد حميد</v>
          </cell>
          <cell r="C612" t="str">
            <v>موسوي اعظم</v>
          </cell>
          <cell r="D612">
            <v>1070784112</v>
          </cell>
        </row>
        <row r="613">
          <cell r="A613" t="str">
            <v>00181</v>
          </cell>
          <cell r="B613" t="str">
            <v>داود</v>
          </cell>
          <cell r="C613" t="str">
            <v>موسوي جهان آباد</v>
          </cell>
          <cell r="D613">
            <v>1247149578</v>
          </cell>
        </row>
        <row r="614">
          <cell r="A614" t="str">
            <v>00151</v>
          </cell>
          <cell r="B614" t="str">
            <v>فرهاد</v>
          </cell>
          <cell r="C614" t="str">
            <v>عليرضازاده</v>
          </cell>
          <cell r="D614">
            <v>1101795189</v>
          </cell>
        </row>
        <row r="615">
          <cell r="A615" t="str">
            <v>00174</v>
          </cell>
          <cell r="B615" t="str">
            <v>محمدجواد</v>
          </cell>
          <cell r="C615" t="str">
            <v>مرادي</v>
          </cell>
          <cell r="D615">
            <v>1373261661</v>
          </cell>
        </row>
        <row r="616">
          <cell r="A616" t="str">
            <v>00071</v>
          </cell>
          <cell r="B616" t="str">
            <v>مهرزاد</v>
          </cell>
          <cell r="C616" t="str">
            <v>احمدي</v>
          </cell>
          <cell r="D616">
            <v>1277506557</v>
          </cell>
        </row>
        <row r="617">
          <cell r="A617" t="str">
            <v>00162</v>
          </cell>
          <cell r="B617" t="str">
            <v>عبدالحسين</v>
          </cell>
          <cell r="C617" t="str">
            <v>كردواني</v>
          </cell>
          <cell r="D617">
            <v>1245472533</v>
          </cell>
        </row>
        <row r="618">
          <cell r="A618" t="str">
            <v>00076</v>
          </cell>
          <cell r="B618" t="str">
            <v>حسن</v>
          </cell>
          <cell r="C618" t="str">
            <v>افشان مهر</v>
          </cell>
          <cell r="D618">
            <v>1212585724</v>
          </cell>
        </row>
        <row r="619">
          <cell r="A619" t="str">
            <v>00178</v>
          </cell>
          <cell r="B619" t="str">
            <v>محسن</v>
          </cell>
          <cell r="C619" t="str">
            <v>منجزي</v>
          </cell>
          <cell r="D619">
            <v>974931676</v>
          </cell>
        </row>
        <row r="620">
          <cell r="A620" t="str">
            <v>00113</v>
          </cell>
          <cell r="B620" t="str">
            <v>شهرام</v>
          </cell>
          <cell r="C620" t="str">
            <v>رضائي</v>
          </cell>
          <cell r="D620">
            <v>1014640591</v>
          </cell>
        </row>
        <row r="621">
          <cell r="A621" t="str">
            <v>00125</v>
          </cell>
          <cell r="B621" t="str">
            <v>حسن</v>
          </cell>
          <cell r="C621" t="str">
            <v>سلحشوري</v>
          </cell>
          <cell r="D621">
            <v>1360574287</v>
          </cell>
        </row>
        <row r="622">
          <cell r="A622" t="str">
            <v>00167</v>
          </cell>
          <cell r="B622" t="str">
            <v>جواد</v>
          </cell>
          <cell r="C622" t="str">
            <v>گودرزي</v>
          </cell>
          <cell r="D622">
            <v>1280918352</v>
          </cell>
        </row>
        <row r="623">
          <cell r="A623" t="str">
            <v>00107</v>
          </cell>
          <cell r="B623" t="str">
            <v>داود</v>
          </cell>
          <cell r="C623" t="str">
            <v>دشتي</v>
          </cell>
          <cell r="D623">
            <v>1099179617</v>
          </cell>
        </row>
        <row r="624">
          <cell r="A624" t="str">
            <v>00139</v>
          </cell>
          <cell r="B624" t="str">
            <v>ابراهيم</v>
          </cell>
          <cell r="C624" t="str">
            <v>صداقت</v>
          </cell>
          <cell r="D624">
            <v>1048400423</v>
          </cell>
        </row>
        <row r="625">
          <cell r="A625" t="str">
            <v>00093</v>
          </cell>
          <cell r="B625" t="str">
            <v>مهدي</v>
          </cell>
          <cell r="C625" t="str">
            <v>حسين پور</v>
          </cell>
          <cell r="D625">
            <v>1085729202</v>
          </cell>
        </row>
        <row r="626">
          <cell r="A626" t="str">
            <v>00084</v>
          </cell>
          <cell r="B626" t="str">
            <v>غلامحسين</v>
          </cell>
          <cell r="C626" t="str">
            <v>بشار</v>
          </cell>
          <cell r="D626">
            <v>1118160320</v>
          </cell>
        </row>
        <row r="627">
          <cell r="A627" t="str">
            <v>00155</v>
          </cell>
          <cell r="B627" t="str">
            <v>زين العابدين</v>
          </cell>
          <cell r="C627" t="str">
            <v>فقيه</v>
          </cell>
          <cell r="D627">
            <v>1132454436</v>
          </cell>
        </row>
        <row r="628">
          <cell r="A628" t="str">
            <v>00073</v>
          </cell>
          <cell r="B628" t="str">
            <v>عبدالعظيم</v>
          </cell>
          <cell r="C628" t="str">
            <v>اژدري</v>
          </cell>
          <cell r="D628">
            <v>1221440554</v>
          </cell>
        </row>
        <row r="629">
          <cell r="A629" t="str">
            <v>00188</v>
          </cell>
          <cell r="B629" t="str">
            <v>عيسي</v>
          </cell>
          <cell r="C629" t="str">
            <v>نواصري</v>
          </cell>
          <cell r="D629">
            <v>1018196807</v>
          </cell>
        </row>
        <row r="630">
          <cell r="A630" t="str">
            <v>00319</v>
          </cell>
          <cell r="B630" t="str">
            <v>سعيد</v>
          </cell>
          <cell r="C630" t="str">
            <v>لازمي</v>
          </cell>
          <cell r="D630">
            <v>1852457409</v>
          </cell>
        </row>
        <row r="631">
          <cell r="A631" t="str">
            <v>00308</v>
          </cell>
          <cell r="B631" t="str">
            <v>هادي</v>
          </cell>
          <cell r="C631" t="str">
            <v>حداديان نژاد يوسفي</v>
          </cell>
          <cell r="D631">
            <v>1791239151</v>
          </cell>
        </row>
        <row r="632">
          <cell r="A632" t="str">
            <v>00301</v>
          </cell>
          <cell r="B632" t="str">
            <v>علي اکبر</v>
          </cell>
          <cell r="C632" t="str">
            <v>مدبري</v>
          </cell>
          <cell r="D632">
            <v>1226316344</v>
          </cell>
        </row>
        <row r="633">
          <cell r="A633" t="str">
            <v>00304</v>
          </cell>
          <cell r="B633" t="str">
            <v>سيد اسماعيل</v>
          </cell>
          <cell r="C633" t="str">
            <v>حسيني</v>
          </cell>
          <cell r="D633">
            <v>1095882452</v>
          </cell>
        </row>
        <row r="634">
          <cell r="A634" t="str">
            <v>00298</v>
          </cell>
          <cell r="B634" t="str">
            <v>حميدرضا</v>
          </cell>
          <cell r="C634" t="str">
            <v>كرمي</v>
          </cell>
          <cell r="D634">
            <v>1052962405</v>
          </cell>
        </row>
        <row r="635">
          <cell r="A635" t="str">
            <v>00161</v>
          </cell>
          <cell r="B635" t="str">
            <v>داود</v>
          </cell>
          <cell r="C635" t="str">
            <v>كاوه</v>
          </cell>
          <cell r="D635">
            <v>1836152833</v>
          </cell>
        </row>
        <row r="636">
          <cell r="A636" t="str">
            <v>00959</v>
          </cell>
          <cell r="B636" t="str">
            <v>فرج اله</v>
          </cell>
          <cell r="C636" t="str">
            <v>عرب انصاري</v>
          </cell>
          <cell r="D636">
            <v>1451445718</v>
          </cell>
        </row>
        <row r="637">
          <cell r="A637" t="str">
            <v>01158</v>
          </cell>
          <cell r="B637" t="str">
            <v>ميثم</v>
          </cell>
          <cell r="C637" t="str">
            <v>خان محمدي هزاوه</v>
          </cell>
          <cell r="D637">
            <v>979465367</v>
          </cell>
        </row>
        <row r="638">
          <cell r="A638" t="str">
            <v>01152</v>
          </cell>
          <cell r="B638" t="str">
            <v>سجاد</v>
          </cell>
          <cell r="C638" t="str">
            <v>اميرخاني</v>
          </cell>
          <cell r="D638">
            <v>735742394</v>
          </cell>
        </row>
        <row r="639">
          <cell r="A639" t="str">
            <v>01167</v>
          </cell>
          <cell r="B639" t="str">
            <v>محمد</v>
          </cell>
          <cell r="C639" t="str">
            <v>سروش</v>
          </cell>
          <cell r="D639">
            <v>1085124670</v>
          </cell>
        </row>
        <row r="640">
          <cell r="A640" t="str">
            <v>01169</v>
          </cell>
          <cell r="B640" t="str">
            <v>محمدمهدي</v>
          </cell>
          <cell r="C640" t="str">
            <v>مهدي نياي رود پشتي</v>
          </cell>
          <cell r="D640">
            <v>1008710565</v>
          </cell>
        </row>
        <row r="641">
          <cell r="A641" t="str">
            <v>01170</v>
          </cell>
          <cell r="B641" t="str">
            <v>عماد</v>
          </cell>
          <cell r="C641" t="str">
            <v>نوري فر</v>
          </cell>
          <cell r="D641">
            <v>1136792208</v>
          </cell>
        </row>
        <row r="642">
          <cell r="A642" t="str">
            <v>01182</v>
          </cell>
          <cell r="B642" t="str">
            <v>علي</v>
          </cell>
          <cell r="C642" t="str">
            <v>احدي</v>
          </cell>
          <cell r="D642">
            <v>1232772450</v>
          </cell>
        </row>
        <row r="643">
          <cell r="A643" t="str">
            <v>01173</v>
          </cell>
          <cell r="B643" t="str">
            <v>حجت</v>
          </cell>
          <cell r="C643" t="str">
            <v>تنگسير اصل</v>
          </cell>
          <cell r="D643">
            <v>1050122985</v>
          </cell>
        </row>
        <row r="644">
          <cell r="A644" t="str">
            <v>01165</v>
          </cell>
          <cell r="B644" t="str">
            <v>کاظم</v>
          </cell>
          <cell r="C644" t="str">
            <v>مهربانيان</v>
          </cell>
          <cell r="D644">
            <v>1064968139</v>
          </cell>
        </row>
        <row r="645">
          <cell r="A645" t="str">
            <v>01176</v>
          </cell>
          <cell r="B645" t="str">
            <v>محمد</v>
          </cell>
          <cell r="C645" t="str">
            <v>مهري</v>
          </cell>
          <cell r="D645">
            <v>1359838650</v>
          </cell>
        </row>
        <row r="646">
          <cell r="A646" t="str">
            <v>01177</v>
          </cell>
          <cell r="B646" t="str">
            <v>مسلم</v>
          </cell>
          <cell r="C646" t="str">
            <v>صالحي</v>
          </cell>
          <cell r="D646">
            <v>659625034</v>
          </cell>
        </row>
        <row r="647">
          <cell r="A647" t="str">
            <v>01230</v>
          </cell>
          <cell r="B647" t="str">
            <v>محمد شريف</v>
          </cell>
          <cell r="C647" t="str">
            <v>دل آرام</v>
          </cell>
          <cell r="D647">
            <v>1056952190</v>
          </cell>
        </row>
        <row r="648">
          <cell r="A648" t="str">
            <v>01190</v>
          </cell>
          <cell r="B648" t="str">
            <v>علي</v>
          </cell>
          <cell r="C648" t="str">
            <v>بازياري</v>
          </cell>
          <cell r="D648">
            <v>931652933</v>
          </cell>
        </row>
        <row r="649">
          <cell r="A649" t="str">
            <v>01371</v>
          </cell>
          <cell r="B649" t="str">
            <v>محمد</v>
          </cell>
          <cell r="C649" t="str">
            <v>روشني روز</v>
          </cell>
          <cell r="D649">
            <v>789244359</v>
          </cell>
        </row>
        <row r="650">
          <cell r="A650" t="str">
            <v>01351</v>
          </cell>
          <cell r="B650" t="str">
            <v>رضا</v>
          </cell>
          <cell r="C650" t="str">
            <v>ثابت سروستاني</v>
          </cell>
          <cell r="D650">
            <v>726192034</v>
          </cell>
        </row>
        <row r="651">
          <cell r="A651" t="str">
            <v>01402</v>
          </cell>
          <cell r="B651" t="str">
            <v>روح اله</v>
          </cell>
          <cell r="C651" t="str">
            <v>دهقاني</v>
          </cell>
          <cell r="D651">
            <v>670737747</v>
          </cell>
        </row>
        <row r="652">
          <cell r="A652" t="str">
            <v>01411</v>
          </cell>
          <cell r="B652" t="str">
            <v>هادي</v>
          </cell>
          <cell r="C652" t="str">
            <v>تجويدي</v>
          </cell>
          <cell r="D652">
            <v>652894817</v>
          </cell>
        </row>
        <row r="653">
          <cell r="A653" t="str">
            <v>01412</v>
          </cell>
          <cell r="B653" t="str">
            <v>مهرداد</v>
          </cell>
          <cell r="C653" t="str">
            <v>نظري</v>
          </cell>
          <cell r="D653">
            <v>661415918</v>
          </cell>
        </row>
        <row r="654">
          <cell r="A654" t="str">
            <v>01407</v>
          </cell>
          <cell r="B654" t="str">
            <v>سجاد</v>
          </cell>
          <cell r="C654" t="str">
            <v>رستمي</v>
          </cell>
          <cell r="D654">
            <v>677425207</v>
          </cell>
        </row>
        <row r="655">
          <cell r="A655" t="str">
            <v>01419</v>
          </cell>
          <cell r="B655" t="str">
            <v>سيد عادل</v>
          </cell>
          <cell r="C655" t="str">
            <v>هاشمي تنگستاني</v>
          </cell>
          <cell r="D655">
            <v>752698426</v>
          </cell>
        </row>
        <row r="656">
          <cell r="A656" t="str">
            <v>01425</v>
          </cell>
          <cell r="B656" t="str">
            <v>اشکان</v>
          </cell>
          <cell r="C656" t="str">
            <v>احمدي دوقزلو</v>
          </cell>
          <cell r="D656">
            <v>685587631</v>
          </cell>
        </row>
        <row r="657">
          <cell r="A657" t="str">
            <v>01414</v>
          </cell>
          <cell r="B657" t="str">
            <v>حسين</v>
          </cell>
          <cell r="C657" t="str">
            <v>آدره</v>
          </cell>
          <cell r="D657">
            <v>575326619</v>
          </cell>
        </row>
        <row r="658">
          <cell r="A658" t="str">
            <v>01451</v>
          </cell>
          <cell r="B658" t="str">
            <v>حميدرضا</v>
          </cell>
          <cell r="C658" t="str">
            <v>نوروزي</v>
          </cell>
          <cell r="D658">
            <v>438994988</v>
          </cell>
        </row>
        <row r="659">
          <cell r="A659" t="str">
            <v>00341</v>
          </cell>
          <cell r="B659" t="str">
            <v>عباس</v>
          </cell>
          <cell r="C659" t="str">
            <v>حيدري</v>
          </cell>
          <cell r="D659">
            <v>825762396</v>
          </cell>
        </row>
        <row r="660">
          <cell r="A660" t="str">
            <v>00556</v>
          </cell>
          <cell r="B660" t="str">
            <v>سعيد</v>
          </cell>
          <cell r="C660" t="str">
            <v>ماندني</v>
          </cell>
          <cell r="D660">
            <v>1100224444</v>
          </cell>
        </row>
        <row r="661">
          <cell r="A661" t="str">
            <v>00531</v>
          </cell>
          <cell r="B661" t="str">
            <v>مسعود</v>
          </cell>
          <cell r="C661" t="str">
            <v>حسين آبادي</v>
          </cell>
          <cell r="D661">
            <v>1146931953</v>
          </cell>
        </row>
        <row r="662">
          <cell r="A662" t="str">
            <v>01431</v>
          </cell>
          <cell r="B662" t="str">
            <v>حسين</v>
          </cell>
          <cell r="C662" t="str">
            <v>رئيسي پور</v>
          </cell>
          <cell r="D662">
            <v>438377486</v>
          </cell>
        </row>
        <row r="663">
          <cell r="A663" t="str">
            <v>01222</v>
          </cell>
          <cell r="B663" t="str">
            <v>محمد</v>
          </cell>
          <cell r="C663" t="str">
            <v>اومن</v>
          </cell>
          <cell r="D663">
            <v>1042326063</v>
          </cell>
        </row>
        <row r="664">
          <cell r="A664" t="str">
            <v>00806</v>
          </cell>
          <cell r="B664" t="str">
            <v>مصطفي</v>
          </cell>
          <cell r="C664" t="str">
            <v>مرادي</v>
          </cell>
          <cell r="D664">
            <v>992279415</v>
          </cell>
        </row>
        <row r="665">
          <cell r="A665" t="str">
            <v>00794</v>
          </cell>
          <cell r="B665" t="str">
            <v>علي</v>
          </cell>
          <cell r="C665" t="str">
            <v>نظري سينا</v>
          </cell>
          <cell r="D665">
            <v>917706850</v>
          </cell>
        </row>
        <row r="666">
          <cell r="A666" t="str">
            <v>00801</v>
          </cell>
          <cell r="B666" t="str">
            <v>عليرضا</v>
          </cell>
          <cell r="C666" t="str">
            <v>رزمي</v>
          </cell>
          <cell r="D666">
            <v>842451808</v>
          </cell>
        </row>
        <row r="667">
          <cell r="A667" t="str">
            <v>00803</v>
          </cell>
          <cell r="B667" t="str">
            <v>قادر</v>
          </cell>
          <cell r="C667" t="str">
            <v>شجاعي</v>
          </cell>
          <cell r="D667">
            <v>858043306</v>
          </cell>
        </row>
        <row r="668">
          <cell r="A668" t="str">
            <v>00767</v>
          </cell>
          <cell r="B668" t="str">
            <v>محمد سعيد</v>
          </cell>
          <cell r="C668" t="str">
            <v>احتشامي نيا</v>
          </cell>
          <cell r="D668">
            <v>1075134377</v>
          </cell>
        </row>
        <row r="669">
          <cell r="A669" t="str">
            <v>00771</v>
          </cell>
          <cell r="B669" t="str">
            <v>عبيد</v>
          </cell>
          <cell r="C669" t="str">
            <v>بابائي</v>
          </cell>
          <cell r="D669">
            <v>832838974</v>
          </cell>
        </row>
        <row r="670">
          <cell r="A670" t="str">
            <v>00772</v>
          </cell>
          <cell r="B670" t="str">
            <v>عباس</v>
          </cell>
          <cell r="C670" t="str">
            <v>بيات</v>
          </cell>
          <cell r="D670">
            <v>1058796205</v>
          </cell>
        </row>
        <row r="671">
          <cell r="A671" t="str">
            <v>00773</v>
          </cell>
          <cell r="B671" t="str">
            <v>بهنام</v>
          </cell>
          <cell r="C671" t="str">
            <v>داسمه</v>
          </cell>
          <cell r="D671">
            <v>1064312224</v>
          </cell>
        </row>
        <row r="672">
          <cell r="A672" t="str">
            <v>00777</v>
          </cell>
          <cell r="B672" t="str">
            <v>محمدجواد</v>
          </cell>
          <cell r="C672" t="str">
            <v>صابري نژاد</v>
          </cell>
          <cell r="D672">
            <v>925970722</v>
          </cell>
        </row>
        <row r="673">
          <cell r="A673" t="str">
            <v>01366</v>
          </cell>
          <cell r="B673" t="str">
            <v>محسن</v>
          </cell>
          <cell r="C673" t="str">
            <v>حسيني</v>
          </cell>
          <cell r="D673">
            <v>902922413</v>
          </cell>
        </row>
        <row r="674">
          <cell r="A674" t="str">
            <v>00230</v>
          </cell>
          <cell r="B674" t="str">
            <v>عباس</v>
          </cell>
          <cell r="C674" t="str">
            <v>شيركاني</v>
          </cell>
          <cell r="D674">
            <v>930065615</v>
          </cell>
        </row>
        <row r="675">
          <cell r="A675" t="str">
            <v>00256</v>
          </cell>
          <cell r="B675" t="str">
            <v>اكبر</v>
          </cell>
          <cell r="C675" t="str">
            <v>كازروني زاده</v>
          </cell>
          <cell r="D675">
            <v>996505884</v>
          </cell>
        </row>
        <row r="676">
          <cell r="A676" t="str">
            <v>00255</v>
          </cell>
          <cell r="B676" t="str">
            <v>مرتضي</v>
          </cell>
          <cell r="C676" t="str">
            <v>بشار</v>
          </cell>
          <cell r="D676">
            <v>1016634330</v>
          </cell>
        </row>
        <row r="677">
          <cell r="A677" t="str">
            <v>00254</v>
          </cell>
          <cell r="B677" t="str">
            <v>سيداصغر</v>
          </cell>
          <cell r="C677" t="str">
            <v>هاشمي</v>
          </cell>
          <cell r="D677">
            <v>985635290</v>
          </cell>
        </row>
        <row r="678">
          <cell r="A678" t="str">
            <v>00796</v>
          </cell>
          <cell r="B678" t="str">
            <v>حميدرضا</v>
          </cell>
          <cell r="C678" t="str">
            <v>محبي</v>
          </cell>
          <cell r="D678">
            <v>805273327</v>
          </cell>
        </row>
        <row r="679">
          <cell r="A679" t="str">
            <v>00871</v>
          </cell>
          <cell r="B679" t="str">
            <v>مسعود</v>
          </cell>
          <cell r="C679" t="str">
            <v>سهرابي تيمورلو</v>
          </cell>
          <cell r="D679">
            <v>830707456</v>
          </cell>
        </row>
        <row r="680">
          <cell r="A680" t="str">
            <v>01199</v>
          </cell>
          <cell r="B680" t="str">
            <v>مهدي</v>
          </cell>
          <cell r="C680" t="str">
            <v>غلام نژاد دزفولي</v>
          </cell>
          <cell r="D680">
            <v>1126150549</v>
          </cell>
        </row>
        <row r="681">
          <cell r="A681" t="str">
            <v>01200</v>
          </cell>
          <cell r="B681" t="str">
            <v>ابراهيم</v>
          </cell>
          <cell r="C681" t="str">
            <v>حيدري</v>
          </cell>
          <cell r="D681">
            <v>1107710340</v>
          </cell>
        </row>
        <row r="682">
          <cell r="A682" t="str">
            <v>01201</v>
          </cell>
          <cell r="B682" t="str">
            <v>مهدي</v>
          </cell>
          <cell r="C682" t="str">
            <v>عوض پور</v>
          </cell>
          <cell r="D682">
            <v>1114267261</v>
          </cell>
        </row>
        <row r="683">
          <cell r="A683" t="str">
            <v>01203</v>
          </cell>
          <cell r="B683" t="str">
            <v>علي</v>
          </cell>
          <cell r="C683" t="str">
            <v>زنده بودي</v>
          </cell>
          <cell r="D683">
            <v>1218537823</v>
          </cell>
        </row>
        <row r="684">
          <cell r="A684" t="str">
            <v>01204</v>
          </cell>
          <cell r="B684" t="str">
            <v>فتح اله</v>
          </cell>
          <cell r="C684" t="str">
            <v>محسني پور</v>
          </cell>
          <cell r="D684">
            <v>1337171076</v>
          </cell>
        </row>
        <row r="685">
          <cell r="A685" t="str">
            <v>01205</v>
          </cell>
          <cell r="B685" t="str">
            <v>مهدي</v>
          </cell>
          <cell r="C685" t="str">
            <v>عالي زاده</v>
          </cell>
          <cell r="D685">
            <v>1258006440</v>
          </cell>
        </row>
        <row r="686">
          <cell r="A686" t="str">
            <v>01195</v>
          </cell>
          <cell r="B686" t="str">
            <v>عليرضا</v>
          </cell>
          <cell r="C686" t="str">
            <v>ايزدبخش</v>
          </cell>
          <cell r="D686">
            <v>1068107808</v>
          </cell>
        </row>
        <row r="687">
          <cell r="A687" t="str">
            <v>01196</v>
          </cell>
          <cell r="B687" t="str">
            <v>محمد</v>
          </cell>
          <cell r="C687" t="str">
            <v>نژاد فرحاني</v>
          </cell>
          <cell r="D687">
            <v>1381515346</v>
          </cell>
        </row>
        <row r="688">
          <cell r="A688" t="str">
            <v>01197</v>
          </cell>
          <cell r="B688" t="str">
            <v>حميدرضا</v>
          </cell>
          <cell r="C688" t="str">
            <v>بني اسد</v>
          </cell>
          <cell r="D688">
            <v>0</v>
          </cell>
        </row>
        <row r="689">
          <cell r="A689" t="str">
            <v>00953</v>
          </cell>
          <cell r="B689" t="str">
            <v>علي اکبر</v>
          </cell>
          <cell r="C689" t="str">
            <v>سلماني مشکاني</v>
          </cell>
          <cell r="D689">
            <v>1001635914</v>
          </cell>
        </row>
        <row r="690">
          <cell r="A690" t="str">
            <v>00954</v>
          </cell>
          <cell r="B690" t="str">
            <v>کامران</v>
          </cell>
          <cell r="C690" t="str">
            <v>صادقي</v>
          </cell>
          <cell r="D690">
            <v>1244183671</v>
          </cell>
        </row>
        <row r="691">
          <cell r="A691" t="str">
            <v>00956</v>
          </cell>
          <cell r="B691" t="str">
            <v>امين</v>
          </cell>
          <cell r="C691" t="str">
            <v>ظاهري عبده وند</v>
          </cell>
          <cell r="D691">
            <v>1236424105</v>
          </cell>
        </row>
        <row r="692">
          <cell r="A692" t="str">
            <v>00957</v>
          </cell>
          <cell r="B692" t="str">
            <v>محمود</v>
          </cell>
          <cell r="C692" t="str">
            <v>عابدي</v>
          </cell>
          <cell r="D692">
            <v>1282666589</v>
          </cell>
        </row>
        <row r="693">
          <cell r="A693" t="str">
            <v>00958</v>
          </cell>
          <cell r="B693" t="str">
            <v>هادي</v>
          </cell>
          <cell r="C693" t="str">
            <v>عباسي</v>
          </cell>
          <cell r="D693">
            <v>1131968932</v>
          </cell>
        </row>
        <row r="694">
          <cell r="A694" t="str">
            <v>00960</v>
          </cell>
          <cell r="B694" t="str">
            <v>کورش</v>
          </cell>
          <cell r="C694" t="str">
            <v>عفيفيان</v>
          </cell>
          <cell r="D694">
            <v>2053054561</v>
          </cell>
        </row>
        <row r="695">
          <cell r="A695" t="str">
            <v>00961</v>
          </cell>
          <cell r="B695" t="str">
            <v>احمد</v>
          </cell>
          <cell r="C695" t="str">
            <v>علي زاده</v>
          </cell>
          <cell r="D695">
            <v>1251168890</v>
          </cell>
        </row>
        <row r="696">
          <cell r="A696" t="str">
            <v>00962</v>
          </cell>
          <cell r="B696" t="str">
            <v>کيانوش</v>
          </cell>
          <cell r="C696" t="str">
            <v>غذباني</v>
          </cell>
          <cell r="D696">
            <v>1159373697</v>
          </cell>
        </row>
        <row r="697">
          <cell r="A697" t="str">
            <v>00963</v>
          </cell>
          <cell r="B697" t="str">
            <v>پشوتن</v>
          </cell>
          <cell r="C697" t="str">
            <v>قائدي</v>
          </cell>
          <cell r="D697">
            <v>1459136021</v>
          </cell>
        </row>
        <row r="698">
          <cell r="A698" t="str">
            <v>00964</v>
          </cell>
          <cell r="B698" t="str">
            <v>داوود</v>
          </cell>
          <cell r="C698" t="str">
            <v>قايدي</v>
          </cell>
          <cell r="D698">
            <v>1272642831</v>
          </cell>
        </row>
        <row r="699">
          <cell r="A699" t="str">
            <v>00965</v>
          </cell>
          <cell r="B699" t="str">
            <v>اسدالله</v>
          </cell>
          <cell r="C699" t="str">
            <v>قبادي فر</v>
          </cell>
          <cell r="D699">
            <v>1449902875</v>
          </cell>
        </row>
        <row r="700">
          <cell r="A700" t="str">
            <v>00966</v>
          </cell>
          <cell r="B700" t="str">
            <v>جواد</v>
          </cell>
          <cell r="C700" t="str">
            <v>قربان پور</v>
          </cell>
          <cell r="D700">
            <v>1364377033</v>
          </cell>
        </row>
        <row r="701">
          <cell r="A701" t="str">
            <v>00967</v>
          </cell>
          <cell r="B701" t="str">
            <v>حميد</v>
          </cell>
          <cell r="C701" t="str">
            <v>قياسوند</v>
          </cell>
          <cell r="D701">
            <v>1266023606</v>
          </cell>
        </row>
        <row r="702">
          <cell r="A702" t="str">
            <v>00968</v>
          </cell>
          <cell r="B702" t="str">
            <v>پيمان</v>
          </cell>
          <cell r="C702" t="str">
            <v>كمري قنواتي</v>
          </cell>
          <cell r="D702">
            <v>1206048024</v>
          </cell>
        </row>
        <row r="703">
          <cell r="A703" t="str">
            <v>00969</v>
          </cell>
          <cell r="B703" t="str">
            <v>فرشيد</v>
          </cell>
          <cell r="C703" t="str">
            <v>كولاني</v>
          </cell>
          <cell r="D703">
            <v>1208576254</v>
          </cell>
        </row>
        <row r="704">
          <cell r="A704" t="str">
            <v>00970</v>
          </cell>
          <cell r="B704" t="str">
            <v>داود</v>
          </cell>
          <cell r="C704" t="str">
            <v>لحصائي</v>
          </cell>
          <cell r="D704">
            <v>1192522197</v>
          </cell>
        </row>
        <row r="705">
          <cell r="A705" t="str">
            <v>00971</v>
          </cell>
          <cell r="B705" t="str">
            <v>مجتبي</v>
          </cell>
          <cell r="C705" t="str">
            <v>مصيبي</v>
          </cell>
          <cell r="D705">
            <v>1181183019</v>
          </cell>
        </row>
        <row r="706">
          <cell r="A706" t="str">
            <v>00972</v>
          </cell>
          <cell r="B706" t="str">
            <v>رضا</v>
          </cell>
          <cell r="C706" t="str">
            <v>مقدم</v>
          </cell>
          <cell r="D706">
            <v>1839143541</v>
          </cell>
        </row>
        <row r="707">
          <cell r="A707" t="str">
            <v>00973</v>
          </cell>
          <cell r="B707" t="str">
            <v>مجيد</v>
          </cell>
          <cell r="C707" t="str">
            <v>ملک زاده</v>
          </cell>
          <cell r="D707">
            <v>1318044874</v>
          </cell>
        </row>
        <row r="708">
          <cell r="A708" t="str">
            <v>00974</v>
          </cell>
          <cell r="B708" t="str">
            <v>سيدحسين</v>
          </cell>
          <cell r="C708" t="str">
            <v>موسوي</v>
          </cell>
          <cell r="D708">
            <v>1158566079</v>
          </cell>
        </row>
        <row r="709">
          <cell r="A709" t="str">
            <v>00975</v>
          </cell>
          <cell r="B709" t="str">
            <v>سيدعلي</v>
          </cell>
          <cell r="C709" t="str">
            <v>موسوي</v>
          </cell>
          <cell r="D709">
            <v>1241449994</v>
          </cell>
        </row>
        <row r="710">
          <cell r="A710" t="str">
            <v>00977</v>
          </cell>
          <cell r="B710" t="str">
            <v>عادل</v>
          </cell>
          <cell r="C710" t="str">
            <v>نامداري</v>
          </cell>
          <cell r="D710">
            <v>1505737184</v>
          </cell>
        </row>
        <row r="711">
          <cell r="A711" t="str">
            <v>00978</v>
          </cell>
          <cell r="B711" t="str">
            <v>محسن</v>
          </cell>
          <cell r="C711" t="str">
            <v>نجفي سيار</v>
          </cell>
          <cell r="D711">
            <v>1467518739</v>
          </cell>
        </row>
        <row r="712">
          <cell r="A712" t="str">
            <v>00979</v>
          </cell>
          <cell r="B712" t="str">
            <v>محسن</v>
          </cell>
          <cell r="C712" t="str">
            <v>نوروزي</v>
          </cell>
          <cell r="D712">
            <v>1003926557</v>
          </cell>
        </row>
        <row r="713">
          <cell r="A713" t="str">
            <v>00980</v>
          </cell>
          <cell r="B713" t="str">
            <v>سيدجواد</v>
          </cell>
          <cell r="C713" t="str">
            <v>هاشمي</v>
          </cell>
          <cell r="D713">
            <v>1251778763</v>
          </cell>
        </row>
        <row r="714">
          <cell r="A714" t="str">
            <v>00981</v>
          </cell>
          <cell r="B714" t="str">
            <v>حسين</v>
          </cell>
          <cell r="C714" t="str">
            <v>هاشمي پور</v>
          </cell>
          <cell r="D714">
            <v>841425618</v>
          </cell>
        </row>
        <row r="715">
          <cell r="A715" t="str">
            <v>00982</v>
          </cell>
          <cell r="B715" t="str">
            <v>سياوش</v>
          </cell>
          <cell r="C715" t="str">
            <v>جهانديده</v>
          </cell>
          <cell r="D715">
            <v>953970582</v>
          </cell>
        </row>
        <row r="716">
          <cell r="A716" t="str">
            <v>00983</v>
          </cell>
          <cell r="B716" t="str">
            <v>جليل</v>
          </cell>
          <cell r="C716" t="str">
            <v>جليليان</v>
          </cell>
          <cell r="D716">
            <v>0</v>
          </cell>
        </row>
        <row r="717">
          <cell r="A717" t="str">
            <v>00935</v>
          </cell>
          <cell r="B717" t="str">
            <v>حسين</v>
          </cell>
          <cell r="C717" t="str">
            <v>چغادکي نژاد</v>
          </cell>
          <cell r="D717">
            <v>1253785795</v>
          </cell>
        </row>
        <row r="718">
          <cell r="A718" t="str">
            <v>00932</v>
          </cell>
          <cell r="B718" t="str">
            <v>مختار</v>
          </cell>
          <cell r="C718" t="str">
            <v>جعفري</v>
          </cell>
          <cell r="D718">
            <v>1179431028</v>
          </cell>
        </row>
        <row r="719">
          <cell r="A719" t="str">
            <v>00933</v>
          </cell>
          <cell r="B719" t="str">
            <v>پيام</v>
          </cell>
          <cell r="C719" t="str">
            <v>جعفري زاده</v>
          </cell>
          <cell r="D719">
            <v>1217708998</v>
          </cell>
        </row>
        <row r="720">
          <cell r="A720" t="str">
            <v>00937</v>
          </cell>
          <cell r="B720" t="str">
            <v>سيدمسلم</v>
          </cell>
          <cell r="C720" t="str">
            <v>حسيني</v>
          </cell>
          <cell r="D720">
            <v>1092962630</v>
          </cell>
        </row>
        <row r="721">
          <cell r="A721" t="str">
            <v>00938</v>
          </cell>
          <cell r="B721" t="str">
            <v>فرشاد</v>
          </cell>
          <cell r="C721" t="str">
            <v>خدري</v>
          </cell>
          <cell r="D721">
            <v>1299719095</v>
          </cell>
        </row>
        <row r="722">
          <cell r="A722" t="str">
            <v>00939</v>
          </cell>
          <cell r="B722" t="str">
            <v>مهدي</v>
          </cell>
          <cell r="C722" t="str">
            <v>خليلي</v>
          </cell>
          <cell r="D722">
            <v>1275057472</v>
          </cell>
        </row>
        <row r="723">
          <cell r="A723" t="str">
            <v>00940</v>
          </cell>
          <cell r="B723" t="str">
            <v>رسول</v>
          </cell>
          <cell r="C723" t="str">
            <v>خورسند نژاد</v>
          </cell>
          <cell r="D723">
            <v>2179008966</v>
          </cell>
        </row>
        <row r="724">
          <cell r="A724" t="str">
            <v>00941</v>
          </cell>
          <cell r="B724" t="str">
            <v>عباس</v>
          </cell>
          <cell r="C724" t="str">
            <v>دريسي</v>
          </cell>
          <cell r="D724">
            <v>1199348655</v>
          </cell>
        </row>
        <row r="725">
          <cell r="A725" t="str">
            <v>00942</v>
          </cell>
          <cell r="B725" t="str">
            <v>سعيد</v>
          </cell>
          <cell r="C725" t="str">
            <v>دشتي</v>
          </cell>
          <cell r="D725">
            <v>1530661219</v>
          </cell>
        </row>
        <row r="726">
          <cell r="A726" t="str">
            <v>00944</v>
          </cell>
          <cell r="B726" t="str">
            <v>علي</v>
          </cell>
          <cell r="C726" t="str">
            <v>دهقاني</v>
          </cell>
          <cell r="D726">
            <v>1094947527</v>
          </cell>
        </row>
        <row r="727">
          <cell r="A727" t="str">
            <v>00945</v>
          </cell>
          <cell r="B727" t="str">
            <v>محسن</v>
          </cell>
          <cell r="C727" t="str">
            <v>رجبي کرهرودي</v>
          </cell>
          <cell r="D727">
            <v>1053439249</v>
          </cell>
        </row>
        <row r="728">
          <cell r="A728" t="str">
            <v>00946</v>
          </cell>
          <cell r="B728" t="str">
            <v>ناصر</v>
          </cell>
          <cell r="C728" t="str">
            <v>روانان</v>
          </cell>
          <cell r="D728">
            <v>1123844765</v>
          </cell>
        </row>
        <row r="729">
          <cell r="A729" t="str">
            <v>00947</v>
          </cell>
          <cell r="B729" t="str">
            <v>عليرضا</v>
          </cell>
          <cell r="C729" t="str">
            <v>زارع پور</v>
          </cell>
          <cell r="D729">
            <v>1372871790</v>
          </cell>
        </row>
        <row r="730">
          <cell r="A730" t="str">
            <v>00948</v>
          </cell>
          <cell r="B730" t="str">
            <v>سعيد</v>
          </cell>
          <cell r="C730" t="str">
            <v>زارعي</v>
          </cell>
          <cell r="D730">
            <v>1207912785</v>
          </cell>
        </row>
        <row r="731">
          <cell r="A731" t="str">
            <v>00949</v>
          </cell>
          <cell r="B731" t="str">
            <v>رضا</v>
          </cell>
          <cell r="C731" t="str">
            <v>زبردست</v>
          </cell>
          <cell r="D731">
            <v>1199792093</v>
          </cell>
        </row>
        <row r="732">
          <cell r="A732" t="str">
            <v>00950</v>
          </cell>
          <cell r="B732" t="str">
            <v>قاسم</v>
          </cell>
          <cell r="C732" t="str">
            <v>زنده بودي</v>
          </cell>
          <cell r="D732">
            <v>1158659606</v>
          </cell>
        </row>
        <row r="733">
          <cell r="A733" t="str">
            <v>00951</v>
          </cell>
          <cell r="B733" t="str">
            <v>شهرام</v>
          </cell>
          <cell r="C733" t="str">
            <v>زنگنه</v>
          </cell>
          <cell r="D733">
            <v>1415767917</v>
          </cell>
        </row>
        <row r="734">
          <cell r="A734" t="str">
            <v>00929</v>
          </cell>
          <cell r="B734" t="str">
            <v>علي اصغر</v>
          </cell>
          <cell r="C734" t="str">
            <v>بوستان</v>
          </cell>
          <cell r="D734">
            <v>0</v>
          </cell>
        </row>
        <row r="735">
          <cell r="A735" t="str">
            <v>00930</v>
          </cell>
          <cell r="B735" t="str">
            <v>فيض اله</v>
          </cell>
          <cell r="C735" t="str">
            <v>بهي مقدم</v>
          </cell>
          <cell r="D735">
            <v>1204916972</v>
          </cell>
        </row>
        <row r="736">
          <cell r="A736" t="str">
            <v>00923</v>
          </cell>
          <cell r="B736" t="str">
            <v>قاسم</v>
          </cell>
          <cell r="C736" t="str">
            <v>اکراميان</v>
          </cell>
          <cell r="D736">
            <v>1448804379</v>
          </cell>
        </row>
        <row r="737">
          <cell r="A737" t="str">
            <v>00924</v>
          </cell>
          <cell r="B737" t="str">
            <v>بهنام</v>
          </cell>
          <cell r="C737" t="str">
            <v>اميني</v>
          </cell>
          <cell r="D737">
            <v>1456062860</v>
          </cell>
        </row>
        <row r="738">
          <cell r="A738" t="str">
            <v>00925</v>
          </cell>
          <cell r="B738" t="str">
            <v>سياوش</v>
          </cell>
          <cell r="C738" t="str">
            <v>ايرانپور</v>
          </cell>
          <cell r="D738">
            <v>1974191034</v>
          </cell>
        </row>
        <row r="739">
          <cell r="A739" t="str">
            <v>00926</v>
          </cell>
          <cell r="B739" t="str">
            <v>حسين</v>
          </cell>
          <cell r="C739" t="str">
            <v>بادسار</v>
          </cell>
          <cell r="D739">
            <v>1252282043</v>
          </cell>
        </row>
        <row r="740">
          <cell r="A740" t="str">
            <v>00927</v>
          </cell>
          <cell r="B740" t="str">
            <v>محمدمهدي</v>
          </cell>
          <cell r="C740" t="str">
            <v>باروني</v>
          </cell>
          <cell r="D740">
            <v>1157311554</v>
          </cell>
        </row>
        <row r="741">
          <cell r="A741" t="str">
            <v>00916</v>
          </cell>
          <cell r="B741" t="str">
            <v>عبدالرحيم</v>
          </cell>
          <cell r="C741" t="str">
            <v>آب يار</v>
          </cell>
          <cell r="D741">
            <v>1173677532</v>
          </cell>
        </row>
        <row r="742">
          <cell r="A742" t="str">
            <v>00917</v>
          </cell>
          <cell r="B742" t="str">
            <v>ميثم</v>
          </cell>
          <cell r="C742" t="str">
            <v>آبائي</v>
          </cell>
          <cell r="D742">
            <v>1289419087</v>
          </cell>
        </row>
        <row r="743">
          <cell r="A743" t="str">
            <v>00918</v>
          </cell>
          <cell r="B743" t="str">
            <v>محمدعلي</v>
          </cell>
          <cell r="C743" t="str">
            <v>آبادي</v>
          </cell>
          <cell r="D743">
            <v>864066780</v>
          </cell>
        </row>
        <row r="744">
          <cell r="A744" t="str">
            <v>00919</v>
          </cell>
          <cell r="B744" t="str">
            <v>اکبر</v>
          </cell>
          <cell r="C744" t="str">
            <v>آذربخش</v>
          </cell>
          <cell r="D744">
            <v>1060448910</v>
          </cell>
        </row>
        <row r="745">
          <cell r="A745" t="str">
            <v>00920</v>
          </cell>
          <cell r="B745" t="str">
            <v>احمد</v>
          </cell>
          <cell r="C745" t="str">
            <v>اسماعيلي</v>
          </cell>
          <cell r="D745">
            <v>1219021411</v>
          </cell>
        </row>
        <row r="746">
          <cell r="A746" t="str">
            <v>01346</v>
          </cell>
          <cell r="B746" t="str">
            <v>عيسي</v>
          </cell>
          <cell r="C746" t="str">
            <v>قاسمي</v>
          </cell>
          <cell r="D746">
            <v>805825893</v>
          </cell>
        </row>
        <row r="747">
          <cell r="A747" t="str">
            <v>01347</v>
          </cell>
          <cell r="B747" t="str">
            <v>مسعود</v>
          </cell>
          <cell r="C747" t="str">
            <v>گلرخ</v>
          </cell>
          <cell r="D747">
            <v>853791211</v>
          </cell>
        </row>
        <row r="748">
          <cell r="A748" t="str">
            <v>01237</v>
          </cell>
          <cell r="B748" t="str">
            <v>اميد</v>
          </cell>
          <cell r="C748" t="str">
            <v>تکين</v>
          </cell>
          <cell r="D748">
            <v>1125054256</v>
          </cell>
        </row>
        <row r="749">
          <cell r="A749" t="str">
            <v>01217</v>
          </cell>
          <cell r="B749" t="str">
            <v>ابراهيم</v>
          </cell>
          <cell r="C749" t="str">
            <v>محمدي نژاد</v>
          </cell>
          <cell r="D749">
            <v>1369989915</v>
          </cell>
        </row>
        <row r="750">
          <cell r="A750" t="str">
            <v>01218</v>
          </cell>
          <cell r="B750" t="str">
            <v>عليرضا</v>
          </cell>
          <cell r="C750" t="str">
            <v>حاجياني</v>
          </cell>
          <cell r="D750">
            <v>1210650269</v>
          </cell>
        </row>
        <row r="751">
          <cell r="A751" t="str">
            <v>01274</v>
          </cell>
          <cell r="B751" t="str">
            <v>حيدر</v>
          </cell>
          <cell r="C751" t="str">
            <v>قاسمي قلعه سيدي</v>
          </cell>
          <cell r="D751">
            <v>896854601</v>
          </cell>
        </row>
        <row r="752">
          <cell r="A752" t="str">
            <v>01400</v>
          </cell>
          <cell r="B752" t="str">
            <v>اسماعيل</v>
          </cell>
          <cell r="C752" t="str">
            <v>احمد حسيني</v>
          </cell>
          <cell r="D752">
            <v>603432348</v>
          </cell>
        </row>
        <row r="753">
          <cell r="A753" t="str">
            <v>01507</v>
          </cell>
          <cell r="B753" t="str">
            <v>علي</v>
          </cell>
          <cell r="C753" t="str">
            <v>بهروزي</v>
          </cell>
          <cell r="D753">
            <v>184325600</v>
          </cell>
        </row>
        <row r="754">
          <cell r="A754" t="str">
            <v>00153</v>
          </cell>
          <cell r="B754" t="str">
            <v>مهدي</v>
          </cell>
          <cell r="C754" t="str">
            <v>فرهمندنيا</v>
          </cell>
          <cell r="D754">
            <v>1463226619</v>
          </cell>
        </row>
        <row r="755">
          <cell r="A755" t="str">
            <v>00433</v>
          </cell>
          <cell r="B755" t="str">
            <v>عليرضا</v>
          </cell>
          <cell r="C755" t="str">
            <v>مسعودي</v>
          </cell>
          <cell r="D755">
            <v>757027554</v>
          </cell>
        </row>
        <row r="756">
          <cell r="A756" t="str">
            <v>00295</v>
          </cell>
          <cell r="B756" t="str">
            <v>احسان</v>
          </cell>
          <cell r="C756" t="str">
            <v>ياوري پور</v>
          </cell>
          <cell r="D756">
            <v>1089197233</v>
          </cell>
        </row>
        <row r="757">
          <cell r="A757" t="str">
            <v>00503</v>
          </cell>
          <cell r="B757" t="str">
            <v>سيد ابوالحسن</v>
          </cell>
          <cell r="C757" t="str">
            <v>موسوي برازجاني</v>
          </cell>
          <cell r="D757">
            <v>1040055426</v>
          </cell>
        </row>
        <row r="758">
          <cell r="A758" t="str">
            <v>00505</v>
          </cell>
          <cell r="B758" t="str">
            <v>جمال</v>
          </cell>
          <cell r="C758" t="str">
            <v>نصيري</v>
          </cell>
          <cell r="D758">
            <v>1008764716</v>
          </cell>
        </row>
        <row r="759">
          <cell r="A759" t="str">
            <v>00499</v>
          </cell>
          <cell r="B759" t="str">
            <v>مهدي</v>
          </cell>
          <cell r="C759" t="str">
            <v>مرشدي</v>
          </cell>
          <cell r="D759">
            <v>1031599972</v>
          </cell>
        </row>
        <row r="760">
          <cell r="A760" t="str">
            <v>00481</v>
          </cell>
          <cell r="B760" t="str">
            <v>صادق</v>
          </cell>
          <cell r="C760" t="str">
            <v>شهابي</v>
          </cell>
          <cell r="D760">
            <v>936970811</v>
          </cell>
        </row>
        <row r="761">
          <cell r="A761" t="str">
            <v>00489</v>
          </cell>
          <cell r="B761" t="str">
            <v>ايوب</v>
          </cell>
          <cell r="C761" t="str">
            <v>قاسمي</v>
          </cell>
          <cell r="D761">
            <v>971270396</v>
          </cell>
        </row>
        <row r="762">
          <cell r="A762" t="str">
            <v>00461</v>
          </cell>
          <cell r="B762" t="str">
            <v>علي اکبر</v>
          </cell>
          <cell r="C762" t="str">
            <v>جعفري</v>
          </cell>
          <cell r="D762">
            <v>848218721</v>
          </cell>
        </row>
        <row r="763">
          <cell r="A763" t="str">
            <v>00474</v>
          </cell>
          <cell r="B763" t="str">
            <v>سيدمجتبي</v>
          </cell>
          <cell r="C763" t="str">
            <v>سادات حسيني گروه</v>
          </cell>
          <cell r="D763">
            <v>996519235</v>
          </cell>
        </row>
        <row r="764">
          <cell r="A764" t="str">
            <v>00469</v>
          </cell>
          <cell r="B764" t="str">
            <v>سعيد</v>
          </cell>
          <cell r="C764" t="str">
            <v>رستمي خليل اللهي</v>
          </cell>
          <cell r="D764">
            <v>922118186</v>
          </cell>
        </row>
        <row r="765">
          <cell r="A765" t="str">
            <v>00470</v>
          </cell>
          <cell r="B765" t="str">
            <v>غلامحسين</v>
          </cell>
          <cell r="C765" t="str">
            <v>رضازاده</v>
          </cell>
          <cell r="D765">
            <v>961790954</v>
          </cell>
        </row>
        <row r="766">
          <cell r="A766" t="str">
            <v>00476</v>
          </cell>
          <cell r="B766" t="str">
            <v>ابراهيم</v>
          </cell>
          <cell r="C766" t="str">
            <v>سملي</v>
          </cell>
          <cell r="D766">
            <v>932893620</v>
          </cell>
        </row>
        <row r="767">
          <cell r="A767" t="str">
            <v>00465</v>
          </cell>
          <cell r="B767" t="str">
            <v>سيد محمد هادي</v>
          </cell>
          <cell r="C767" t="str">
            <v>خرازيان</v>
          </cell>
          <cell r="D767">
            <v>950114663</v>
          </cell>
        </row>
        <row r="768">
          <cell r="A768" t="str">
            <v>00479</v>
          </cell>
          <cell r="B768" t="str">
            <v>صابر</v>
          </cell>
          <cell r="C768" t="str">
            <v>شباني</v>
          </cell>
          <cell r="D768">
            <v>887153251</v>
          </cell>
        </row>
        <row r="769">
          <cell r="A769" t="str">
            <v>00540</v>
          </cell>
          <cell r="B769" t="str">
            <v>قنبر</v>
          </cell>
          <cell r="C769" t="str">
            <v>رئيسي</v>
          </cell>
          <cell r="D769">
            <v>1066354276</v>
          </cell>
        </row>
        <row r="770">
          <cell r="A770" t="str">
            <v>00545</v>
          </cell>
          <cell r="B770" t="str">
            <v>ميثم</v>
          </cell>
          <cell r="C770" t="str">
            <v>شاپورجاني</v>
          </cell>
          <cell r="D770">
            <v>1027721426</v>
          </cell>
        </row>
        <row r="771">
          <cell r="A771" t="str">
            <v>00552</v>
          </cell>
          <cell r="B771" t="str">
            <v>محمد</v>
          </cell>
          <cell r="C771" t="str">
            <v>قاسمي</v>
          </cell>
          <cell r="D771">
            <v>996286878</v>
          </cell>
        </row>
        <row r="772">
          <cell r="A772" t="str">
            <v>00564</v>
          </cell>
          <cell r="B772" t="str">
            <v>سعيد</v>
          </cell>
          <cell r="C772" t="str">
            <v>هاشمي</v>
          </cell>
          <cell r="D772">
            <v>1075793210</v>
          </cell>
        </row>
        <row r="773">
          <cell r="A773" t="str">
            <v>00121</v>
          </cell>
          <cell r="B773" t="str">
            <v>مهدي</v>
          </cell>
          <cell r="C773" t="str">
            <v>سبحاني</v>
          </cell>
          <cell r="D773">
            <v>1006134921</v>
          </cell>
        </row>
        <row r="774">
          <cell r="A774" t="str">
            <v>00100</v>
          </cell>
          <cell r="B774" t="str">
            <v>علي</v>
          </cell>
          <cell r="C774" t="str">
            <v>خرم</v>
          </cell>
          <cell r="D774">
            <v>1071064539</v>
          </cell>
        </row>
        <row r="775">
          <cell r="A775" t="str">
            <v>00177</v>
          </cell>
          <cell r="B775" t="str">
            <v>ولي</v>
          </cell>
          <cell r="C775" t="str">
            <v>مشكل گشا فرد</v>
          </cell>
          <cell r="D775">
            <v>1409002513</v>
          </cell>
        </row>
        <row r="776">
          <cell r="A776" t="str">
            <v>00133</v>
          </cell>
          <cell r="B776" t="str">
            <v>مهدي</v>
          </cell>
          <cell r="C776" t="str">
            <v>شمسي پور</v>
          </cell>
          <cell r="D776">
            <v>1287702910</v>
          </cell>
        </row>
        <row r="777">
          <cell r="A777" t="str">
            <v>00165</v>
          </cell>
          <cell r="B777" t="str">
            <v>ارسلان</v>
          </cell>
          <cell r="C777" t="str">
            <v>كلانتري</v>
          </cell>
          <cell r="D777">
            <v>787027617</v>
          </cell>
        </row>
        <row r="778">
          <cell r="A778" t="str">
            <v>00171</v>
          </cell>
          <cell r="B778" t="str">
            <v>مريم</v>
          </cell>
          <cell r="C778" t="str">
            <v>محمدي</v>
          </cell>
          <cell r="D778">
            <v>779813316</v>
          </cell>
        </row>
        <row r="779">
          <cell r="A779" t="str">
            <v>00102</v>
          </cell>
          <cell r="B779" t="str">
            <v>فيروزه</v>
          </cell>
          <cell r="C779" t="str">
            <v>خليفه نژاد برازجاني</v>
          </cell>
          <cell r="D779">
            <v>815085232</v>
          </cell>
        </row>
        <row r="780">
          <cell r="A780" t="str">
            <v>00127</v>
          </cell>
          <cell r="B780" t="str">
            <v>عبداله</v>
          </cell>
          <cell r="C780" t="str">
            <v>سلماني زيارتي</v>
          </cell>
          <cell r="D780">
            <v>1146260022</v>
          </cell>
        </row>
        <row r="781">
          <cell r="A781" t="str">
            <v>00119</v>
          </cell>
          <cell r="B781" t="str">
            <v>معصومه</v>
          </cell>
          <cell r="C781" t="str">
            <v>زماني</v>
          </cell>
          <cell r="D781">
            <v>0</v>
          </cell>
        </row>
        <row r="782">
          <cell r="A782" t="str">
            <v>00131</v>
          </cell>
          <cell r="B782" t="str">
            <v>علي</v>
          </cell>
          <cell r="C782" t="str">
            <v>شعبانيان</v>
          </cell>
          <cell r="D782">
            <v>997418349</v>
          </cell>
        </row>
        <row r="783">
          <cell r="A783" t="str">
            <v>00141</v>
          </cell>
          <cell r="B783" t="str">
            <v>حميد</v>
          </cell>
          <cell r="C783" t="str">
            <v>صفوي</v>
          </cell>
          <cell r="D783">
            <v>1024598768</v>
          </cell>
        </row>
        <row r="784">
          <cell r="A784" t="str">
            <v>00195</v>
          </cell>
          <cell r="B784" t="str">
            <v>مهرنوش</v>
          </cell>
          <cell r="C784" t="str">
            <v>چاآبي</v>
          </cell>
          <cell r="D784">
            <v>566423639</v>
          </cell>
        </row>
        <row r="785">
          <cell r="A785" t="str">
            <v>00106</v>
          </cell>
          <cell r="B785" t="str">
            <v>راحيل</v>
          </cell>
          <cell r="C785" t="str">
            <v>درويشي</v>
          </cell>
          <cell r="D785">
            <v>737255062</v>
          </cell>
        </row>
        <row r="786">
          <cell r="A786" t="str">
            <v>00185</v>
          </cell>
          <cell r="B786" t="str">
            <v>حميدرضا</v>
          </cell>
          <cell r="C786" t="str">
            <v>نظري</v>
          </cell>
          <cell r="D786">
            <v>1158330002</v>
          </cell>
        </row>
        <row r="787">
          <cell r="A787" t="str">
            <v>00129</v>
          </cell>
          <cell r="B787" t="str">
            <v>هادي</v>
          </cell>
          <cell r="C787" t="str">
            <v>دهقاني</v>
          </cell>
          <cell r="D787">
            <v>1033046306</v>
          </cell>
        </row>
        <row r="788">
          <cell r="A788" t="str">
            <v>00194</v>
          </cell>
          <cell r="B788" t="str">
            <v>الهام</v>
          </cell>
          <cell r="C788" t="str">
            <v>خليلي مقدم</v>
          </cell>
          <cell r="D788">
            <v>880081885</v>
          </cell>
        </row>
        <row r="789">
          <cell r="A789" t="str">
            <v>00191</v>
          </cell>
          <cell r="B789" t="str">
            <v>سيد امير</v>
          </cell>
          <cell r="C789" t="str">
            <v>يزدگردي</v>
          </cell>
          <cell r="D789">
            <v>1189120475</v>
          </cell>
        </row>
        <row r="790">
          <cell r="A790" t="str">
            <v>00163</v>
          </cell>
          <cell r="B790" t="str">
            <v>هادي</v>
          </cell>
          <cell r="C790" t="str">
            <v>كرمي</v>
          </cell>
          <cell r="D790">
            <v>1089087314</v>
          </cell>
        </row>
        <row r="791">
          <cell r="A791" t="str">
            <v>00310</v>
          </cell>
          <cell r="B791" t="str">
            <v>سيد محمدرضا</v>
          </cell>
          <cell r="C791" t="str">
            <v>موسوي</v>
          </cell>
          <cell r="D791">
            <v>1100401190</v>
          </cell>
        </row>
        <row r="792">
          <cell r="A792" t="str">
            <v>00299</v>
          </cell>
          <cell r="B792" t="str">
            <v>محمدمحسن</v>
          </cell>
          <cell r="C792" t="str">
            <v>اکرام زاده</v>
          </cell>
          <cell r="D792">
            <v>1047900290</v>
          </cell>
        </row>
        <row r="793">
          <cell r="A793" t="str">
            <v>00328</v>
          </cell>
          <cell r="B793" t="str">
            <v>يوسف</v>
          </cell>
          <cell r="C793" t="str">
            <v>برکاتي</v>
          </cell>
          <cell r="D793">
            <v>1169421813</v>
          </cell>
        </row>
        <row r="794">
          <cell r="A794" t="str">
            <v>01228</v>
          </cell>
          <cell r="B794" t="str">
            <v>پيمان</v>
          </cell>
          <cell r="C794" t="str">
            <v>قائدي</v>
          </cell>
          <cell r="D794">
            <v>649923824</v>
          </cell>
        </row>
        <row r="795">
          <cell r="A795" t="str">
            <v>01361</v>
          </cell>
          <cell r="B795" t="str">
            <v>عباس</v>
          </cell>
          <cell r="C795" t="str">
            <v>فولادي</v>
          </cell>
          <cell r="D795">
            <v>770557271</v>
          </cell>
        </row>
        <row r="796">
          <cell r="A796" t="str">
            <v>01364</v>
          </cell>
          <cell r="B796" t="str">
            <v>ميثم</v>
          </cell>
          <cell r="C796" t="str">
            <v>باغباني</v>
          </cell>
          <cell r="D796">
            <v>758540173</v>
          </cell>
        </row>
        <row r="797">
          <cell r="A797" t="str">
            <v>01365</v>
          </cell>
          <cell r="B797" t="str">
            <v>سيد حسين</v>
          </cell>
          <cell r="C797" t="str">
            <v>حسيني</v>
          </cell>
          <cell r="D797">
            <v>762856480</v>
          </cell>
        </row>
        <row r="798">
          <cell r="A798" t="str">
            <v>01355</v>
          </cell>
          <cell r="B798" t="str">
            <v>حسن</v>
          </cell>
          <cell r="C798" t="str">
            <v>مشتاقي</v>
          </cell>
          <cell r="D798">
            <v>632439588</v>
          </cell>
        </row>
        <row r="799">
          <cell r="A799" t="str">
            <v>01372</v>
          </cell>
          <cell r="B799" t="str">
            <v>رضا</v>
          </cell>
          <cell r="C799" t="str">
            <v>محمدي</v>
          </cell>
          <cell r="D799">
            <v>718134851</v>
          </cell>
        </row>
        <row r="800">
          <cell r="A800" t="str">
            <v>00910</v>
          </cell>
          <cell r="B800" t="str">
            <v>مهدي</v>
          </cell>
          <cell r="C800" t="str">
            <v>كسرائي</v>
          </cell>
          <cell r="D800">
            <v>992719145</v>
          </cell>
        </row>
        <row r="801">
          <cell r="A801" t="str">
            <v>00905</v>
          </cell>
          <cell r="B801" t="str">
            <v>محسن</v>
          </cell>
          <cell r="C801" t="str">
            <v>حياتي</v>
          </cell>
          <cell r="D801">
            <v>932566401</v>
          </cell>
        </row>
        <row r="802">
          <cell r="A802" t="str">
            <v>00902</v>
          </cell>
          <cell r="B802" t="str">
            <v>علي</v>
          </cell>
          <cell r="C802" t="str">
            <v>پاژنگ</v>
          </cell>
          <cell r="D802">
            <v>838581714</v>
          </cell>
        </row>
        <row r="803">
          <cell r="A803" t="str">
            <v>00903</v>
          </cell>
          <cell r="B803" t="str">
            <v>محمدکاظم</v>
          </cell>
          <cell r="C803" t="str">
            <v>توکلي</v>
          </cell>
          <cell r="D803">
            <v>915501368</v>
          </cell>
        </row>
        <row r="804">
          <cell r="A804" t="str">
            <v>00898</v>
          </cell>
          <cell r="B804" t="str">
            <v>محمدرضا</v>
          </cell>
          <cell r="C804" t="str">
            <v>آزادمنش</v>
          </cell>
          <cell r="D804">
            <v>1003149835</v>
          </cell>
        </row>
        <row r="805">
          <cell r="A805" t="str">
            <v>00936</v>
          </cell>
          <cell r="B805" t="str">
            <v>سيدمحمد</v>
          </cell>
          <cell r="C805" t="str">
            <v>حسيني</v>
          </cell>
          <cell r="D805">
            <v>1646378273</v>
          </cell>
        </row>
        <row r="806">
          <cell r="A806" t="str">
            <v>00768</v>
          </cell>
          <cell r="B806" t="str">
            <v>کسري</v>
          </cell>
          <cell r="C806" t="str">
            <v>اشتري</v>
          </cell>
          <cell r="D806">
            <v>847828015</v>
          </cell>
        </row>
        <row r="807">
          <cell r="A807" t="str">
            <v>00781</v>
          </cell>
          <cell r="B807" t="str">
            <v>محسن</v>
          </cell>
          <cell r="C807" t="str">
            <v>فلاح زاده ابرقويي</v>
          </cell>
          <cell r="D807">
            <v>853070940</v>
          </cell>
        </row>
        <row r="808">
          <cell r="A808" t="str">
            <v>00793</v>
          </cell>
          <cell r="B808" t="str">
            <v>حسين</v>
          </cell>
          <cell r="C808" t="str">
            <v>نصيري</v>
          </cell>
          <cell r="D808">
            <v>758385360</v>
          </cell>
        </row>
        <row r="809">
          <cell r="A809" t="str">
            <v>00786</v>
          </cell>
          <cell r="B809" t="str">
            <v>اميد</v>
          </cell>
          <cell r="C809" t="str">
            <v>گلمرزي الاصل</v>
          </cell>
          <cell r="D809">
            <v>923258623</v>
          </cell>
        </row>
        <row r="810">
          <cell r="A810" t="str">
            <v>00787</v>
          </cell>
          <cell r="B810" t="str">
            <v>سجاد</v>
          </cell>
          <cell r="C810" t="str">
            <v>مرادي عبداليوسفي</v>
          </cell>
          <cell r="D810">
            <v>987088724</v>
          </cell>
        </row>
        <row r="811">
          <cell r="A811" t="str">
            <v>00788</v>
          </cell>
          <cell r="B811" t="str">
            <v>مرتضي</v>
          </cell>
          <cell r="C811" t="str">
            <v>مرادي کوچي</v>
          </cell>
          <cell r="D811">
            <v>879249542</v>
          </cell>
        </row>
        <row r="812">
          <cell r="A812" t="str">
            <v>01390</v>
          </cell>
          <cell r="B812" t="str">
            <v>محمد</v>
          </cell>
          <cell r="C812" t="str">
            <v>صبوريان</v>
          </cell>
          <cell r="D812">
            <v>543512724</v>
          </cell>
        </row>
        <row r="813">
          <cell r="A813" t="str">
            <v>00204</v>
          </cell>
          <cell r="B813" t="str">
            <v>محمد علي</v>
          </cell>
          <cell r="C813" t="str">
            <v>كريمي آخورمه</v>
          </cell>
          <cell r="D813">
            <v>703074767</v>
          </cell>
        </row>
        <row r="814">
          <cell r="A814" t="str">
            <v>00003</v>
          </cell>
          <cell r="B814" t="str">
            <v>مسلم</v>
          </cell>
          <cell r="C814" t="str">
            <v>اسمعيلي</v>
          </cell>
          <cell r="D814">
            <v>742110890</v>
          </cell>
        </row>
        <row r="815">
          <cell r="A815" t="str">
            <v>00038</v>
          </cell>
          <cell r="B815" t="str">
            <v>محمدرضا</v>
          </cell>
          <cell r="C815" t="str">
            <v>فاضل</v>
          </cell>
          <cell r="D815">
            <v>793052343</v>
          </cell>
        </row>
        <row r="816">
          <cell r="A816" t="str">
            <v>00042</v>
          </cell>
          <cell r="B816" t="str">
            <v>احسان</v>
          </cell>
          <cell r="C816" t="str">
            <v>قدرتي</v>
          </cell>
          <cell r="D816">
            <v>813089477</v>
          </cell>
        </row>
        <row r="817">
          <cell r="A817" t="str">
            <v>01198</v>
          </cell>
          <cell r="B817" t="str">
            <v>امين</v>
          </cell>
          <cell r="C817" t="str">
            <v>غريب زاده</v>
          </cell>
          <cell r="D817">
            <v>494768404</v>
          </cell>
        </row>
        <row r="818">
          <cell r="A818" t="str">
            <v>00015</v>
          </cell>
          <cell r="B818" t="str">
            <v>رضا</v>
          </cell>
          <cell r="C818" t="str">
            <v>خاتومه</v>
          </cell>
          <cell r="D818">
            <v>653531202</v>
          </cell>
        </row>
        <row r="819">
          <cell r="A819" t="str">
            <v>00215</v>
          </cell>
          <cell r="B819" t="str">
            <v>محمدرضا</v>
          </cell>
          <cell r="C819" t="str">
            <v>خوش دل سنگي</v>
          </cell>
          <cell r="D819">
            <v>674977762</v>
          </cell>
        </row>
        <row r="820">
          <cell r="A820" t="str">
            <v>00590</v>
          </cell>
          <cell r="B820" t="str">
            <v>شكراله</v>
          </cell>
          <cell r="C820" t="str">
            <v>حقيقي</v>
          </cell>
          <cell r="D820">
            <v>530115787</v>
          </cell>
        </row>
        <row r="821">
          <cell r="A821" t="str">
            <v>00591</v>
          </cell>
          <cell r="B821" t="str">
            <v>سيد مهدي</v>
          </cell>
          <cell r="C821" t="str">
            <v>موسوي</v>
          </cell>
          <cell r="D821">
            <v>620989062</v>
          </cell>
        </row>
        <row r="822">
          <cell r="A822" t="str">
            <v>00579</v>
          </cell>
          <cell r="B822" t="str">
            <v>امير</v>
          </cell>
          <cell r="C822" t="str">
            <v>شاه نجات بوشهري</v>
          </cell>
          <cell r="D822">
            <v>670940563</v>
          </cell>
        </row>
        <row r="823">
          <cell r="A823" t="str">
            <v>00576</v>
          </cell>
          <cell r="B823" t="str">
            <v>اصغر</v>
          </cell>
          <cell r="C823" t="str">
            <v>عليپور</v>
          </cell>
          <cell r="D823">
            <v>722397508</v>
          </cell>
        </row>
        <row r="824">
          <cell r="A824" t="str">
            <v>00372</v>
          </cell>
          <cell r="B824" t="str">
            <v>رسول</v>
          </cell>
          <cell r="C824" t="str">
            <v>حسن احمدي</v>
          </cell>
          <cell r="D824">
            <v>758736453</v>
          </cell>
        </row>
        <row r="825">
          <cell r="A825" t="str">
            <v>00408</v>
          </cell>
          <cell r="B825" t="str">
            <v>ايرج</v>
          </cell>
          <cell r="C825" t="str">
            <v>ثوامري</v>
          </cell>
          <cell r="D825">
            <v>622873365</v>
          </cell>
        </row>
        <row r="826">
          <cell r="A826" t="str">
            <v>00688</v>
          </cell>
          <cell r="B826" t="str">
            <v>محمد</v>
          </cell>
          <cell r="C826" t="str">
            <v>برگهي</v>
          </cell>
          <cell r="D826">
            <v>594498516</v>
          </cell>
        </row>
        <row r="827">
          <cell r="A827" t="str">
            <v>00656</v>
          </cell>
          <cell r="B827" t="str">
            <v>صادق</v>
          </cell>
          <cell r="C827" t="str">
            <v>زارعي</v>
          </cell>
          <cell r="D827">
            <v>652964917</v>
          </cell>
        </row>
        <row r="828">
          <cell r="A828" t="str">
            <v>01142</v>
          </cell>
          <cell r="B828" t="str">
            <v>حبيب</v>
          </cell>
          <cell r="C828" t="str">
            <v>دهقاني</v>
          </cell>
          <cell r="D828">
            <v>633170260</v>
          </cell>
        </row>
        <row r="829">
          <cell r="A829" t="str">
            <v>00728</v>
          </cell>
          <cell r="B829" t="str">
            <v>مهدي</v>
          </cell>
          <cell r="C829" t="str">
            <v>آبسته</v>
          </cell>
          <cell r="D829">
            <v>624225198</v>
          </cell>
        </row>
        <row r="830">
          <cell r="A830" t="str">
            <v>00729</v>
          </cell>
          <cell r="B830" t="str">
            <v>مصطفي</v>
          </cell>
          <cell r="C830" t="str">
            <v>ايرج زاده</v>
          </cell>
          <cell r="D830">
            <v>583051091</v>
          </cell>
        </row>
        <row r="831">
          <cell r="A831" t="str">
            <v>00731</v>
          </cell>
          <cell r="B831" t="str">
            <v>امير</v>
          </cell>
          <cell r="C831" t="str">
            <v>جمالي نژاد</v>
          </cell>
          <cell r="D831">
            <v>875043617</v>
          </cell>
        </row>
        <row r="832">
          <cell r="A832" t="str">
            <v>00732</v>
          </cell>
          <cell r="B832" t="str">
            <v>محمد امين</v>
          </cell>
          <cell r="C832" t="str">
            <v>جوي</v>
          </cell>
          <cell r="D832">
            <v>632225506</v>
          </cell>
        </row>
        <row r="833">
          <cell r="A833" t="str">
            <v>00733</v>
          </cell>
          <cell r="B833" t="str">
            <v>محمد</v>
          </cell>
          <cell r="C833" t="str">
            <v>چم کوري</v>
          </cell>
          <cell r="D833">
            <v>1209911675</v>
          </cell>
        </row>
        <row r="834">
          <cell r="A834" t="str">
            <v>00736</v>
          </cell>
          <cell r="B834" t="str">
            <v>امير</v>
          </cell>
          <cell r="C834" t="str">
            <v>روزرخ</v>
          </cell>
          <cell r="D834">
            <v>834966826</v>
          </cell>
        </row>
        <row r="835">
          <cell r="A835" t="str">
            <v>00734</v>
          </cell>
          <cell r="B835" t="str">
            <v>حسين</v>
          </cell>
          <cell r="C835" t="str">
            <v>حيدريان</v>
          </cell>
          <cell r="D835">
            <v>721097947</v>
          </cell>
        </row>
        <row r="836">
          <cell r="A836" t="str">
            <v>00735</v>
          </cell>
          <cell r="B836" t="str">
            <v>هادي</v>
          </cell>
          <cell r="C836" t="str">
            <v>خبازي</v>
          </cell>
          <cell r="D836">
            <v>523735592</v>
          </cell>
        </row>
        <row r="837">
          <cell r="A837" t="str">
            <v>01324</v>
          </cell>
          <cell r="B837" t="str">
            <v>نعمت الله</v>
          </cell>
          <cell r="C837" t="str">
            <v>فقيه</v>
          </cell>
          <cell r="D837">
            <v>803210080</v>
          </cell>
        </row>
        <row r="838">
          <cell r="A838" t="str">
            <v>01329</v>
          </cell>
          <cell r="B838" t="str">
            <v>مجتبي</v>
          </cell>
          <cell r="C838" t="str">
            <v>كيايي</v>
          </cell>
          <cell r="D838">
            <v>803945688</v>
          </cell>
        </row>
        <row r="839">
          <cell r="A839" t="str">
            <v>01334</v>
          </cell>
          <cell r="B839" t="str">
            <v>حسين</v>
          </cell>
          <cell r="C839" t="str">
            <v>منفرد</v>
          </cell>
          <cell r="D839">
            <v>840114168</v>
          </cell>
        </row>
        <row r="840">
          <cell r="A840" t="str">
            <v>01313</v>
          </cell>
          <cell r="B840" t="str">
            <v>سعيد</v>
          </cell>
          <cell r="C840" t="str">
            <v>زارعي</v>
          </cell>
          <cell r="D840">
            <v>790850191</v>
          </cell>
        </row>
        <row r="841">
          <cell r="A841" t="str">
            <v>01316</v>
          </cell>
          <cell r="B841" t="str">
            <v>اميد</v>
          </cell>
          <cell r="C841" t="str">
            <v>شاهسوندحسيني</v>
          </cell>
          <cell r="D841">
            <v>757488582</v>
          </cell>
        </row>
        <row r="842">
          <cell r="A842" t="str">
            <v>01318</v>
          </cell>
          <cell r="B842" t="str">
            <v>محمدامين</v>
          </cell>
          <cell r="C842" t="str">
            <v>صالحي</v>
          </cell>
          <cell r="D842">
            <v>769938881</v>
          </cell>
        </row>
        <row r="843">
          <cell r="A843" t="str">
            <v>01322</v>
          </cell>
          <cell r="B843" t="str">
            <v>ميثم</v>
          </cell>
          <cell r="C843" t="str">
            <v>علمداري</v>
          </cell>
          <cell r="D843">
            <v>834457648</v>
          </cell>
        </row>
        <row r="844">
          <cell r="A844" t="str">
            <v>01326</v>
          </cell>
          <cell r="B844" t="str">
            <v>مسعود</v>
          </cell>
          <cell r="C844" t="str">
            <v>قرباني</v>
          </cell>
          <cell r="D844">
            <v>796732606</v>
          </cell>
        </row>
        <row r="845">
          <cell r="A845" t="str">
            <v>01242</v>
          </cell>
          <cell r="B845" t="str">
            <v>مسعود</v>
          </cell>
          <cell r="C845" t="str">
            <v>احمدي باغکي</v>
          </cell>
          <cell r="D845">
            <v>507342045</v>
          </cell>
        </row>
        <row r="846">
          <cell r="A846" t="str">
            <v>01283</v>
          </cell>
          <cell r="B846" t="str">
            <v>داوود</v>
          </cell>
          <cell r="C846" t="str">
            <v>اسدي زاده قره جلو</v>
          </cell>
          <cell r="D846">
            <v>804044120</v>
          </cell>
        </row>
        <row r="847">
          <cell r="A847" t="str">
            <v>01255</v>
          </cell>
          <cell r="B847" t="str">
            <v>سيد جعفر</v>
          </cell>
          <cell r="C847" t="str">
            <v>حسيني</v>
          </cell>
          <cell r="D847">
            <v>619409499</v>
          </cell>
        </row>
        <row r="848">
          <cell r="A848" t="str">
            <v>01259</v>
          </cell>
          <cell r="B848" t="str">
            <v>علي</v>
          </cell>
          <cell r="C848" t="str">
            <v>شمسائي</v>
          </cell>
          <cell r="D848">
            <v>530233035</v>
          </cell>
        </row>
        <row r="849">
          <cell r="A849" t="str">
            <v>01263</v>
          </cell>
          <cell r="B849" t="str">
            <v>حسين</v>
          </cell>
          <cell r="C849" t="str">
            <v>فقيه</v>
          </cell>
          <cell r="D849">
            <v>535745552</v>
          </cell>
        </row>
        <row r="850">
          <cell r="A850" t="str">
            <v>01264</v>
          </cell>
          <cell r="B850" t="str">
            <v>محمد علي</v>
          </cell>
          <cell r="C850" t="str">
            <v>قناعت زاده</v>
          </cell>
          <cell r="D850">
            <v>545847018</v>
          </cell>
        </row>
        <row r="851">
          <cell r="A851" t="str">
            <v>01267</v>
          </cell>
          <cell r="B851" t="str">
            <v>کريم</v>
          </cell>
          <cell r="C851" t="str">
            <v>محمدي</v>
          </cell>
          <cell r="D851">
            <v>513547246</v>
          </cell>
        </row>
        <row r="852">
          <cell r="A852" t="str">
            <v>01297</v>
          </cell>
          <cell r="B852" t="str">
            <v>مهدي</v>
          </cell>
          <cell r="C852" t="str">
            <v>بيژني</v>
          </cell>
          <cell r="D852">
            <v>789851106</v>
          </cell>
        </row>
        <row r="853">
          <cell r="A853" t="str">
            <v>01290</v>
          </cell>
          <cell r="B853" t="str">
            <v>مرتضي</v>
          </cell>
          <cell r="C853" t="str">
            <v>اوشال</v>
          </cell>
          <cell r="D853">
            <v>759413108</v>
          </cell>
        </row>
        <row r="854">
          <cell r="A854" t="str">
            <v>01303</v>
          </cell>
          <cell r="B854" t="str">
            <v>رضا</v>
          </cell>
          <cell r="C854" t="str">
            <v>تيموري</v>
          </cell>
          <cell r="D854">
            <v>1094834077</v>
          </cell>
        </row>
        <row r="855">
          <cell r="A855" t="str">
            <v>00420</v>
          </cell>
          <cell r="B855" t="str">
            <v>صادق</v>
          </cell>
          <cell r="C855" t="str">
            <v>عادلي زاده</v>
          </cell>
          <cell r="D855">
            <v>567713368</v>
          </cell>
        </row>
        <row r="856">
          <cell r="A856" t="str">
            <v>00422</v>
          </cell>
          <cell r="B856" t="str">
            <v>حسين</v>
          </cell>
          <cell r="C856" t="str">
            <v>علوي راد</v>
          </cell>
          <cell r="D856">
            <v>533286988</v>
          </cell>
        </row>
        <row r="857">
          <cell r="A857" t="str">
            <v>00423</v>
          </cell>
          <cell r="B857" t="str">
            <v>عليرضا</v>
          </cell>
          <cell r="C857" t="str">
            <v>احمدي</v>
          </cell>
          <cell r="D857">
            <v>608057137</v>
          </cell>
        </row>
        <row r="858">
          <cell r="A858" t="str">
            <v>00444</v>
          </cell>
          <cell r="B858" t="str">
            <v>علي</v>
          </cell>
          <cell r="C858" t="str">
            <v>حسن زاده</v>
          </cell>
          <cell r="D858">
            <v>764041420</v>
          </cell>
        </row>
        <row r="859">
          <cell r="A859" t="str">
            <v>00516</v>
          </cell>
          <cell r="B859" t="str">
            <v>رضا</v>
          </cell>
          <cell r="C859" t="str">
            <v>اشك منش</v>
          </cell>
          <cell r="D859">
            <v>1256873793</v>
          </cell>
        </row>
        <row r="860">
          <cell r="A860" t="str">
            <v>00517</v>
          </cell>
          <cell r="B860" t="str">
            <v>سجاد</v>
          </cell>
          <cell r="C860" t="str">
            <v>جعفري زاده</v>
          </cell>
          <cell r="D860">
            <v>1121999432</v>
          </cell>
        </row>
        <row r="861">
          <cell r="A861" t="str">
            <v>00416</v>
          </cell>
          <cell r="B861" t="str">
            <v>سيد محسن</v>
          </cell>
          <cell r="C861" t="str">
            <v>تهامي پورزرندي</v>
          </cell>
          <cell r="D861">
            <v>1486297223</v>
          </cell>
        </row>
        <row r="862">
          <cell r="A862" t="str">
            <v>00381</v>
          </cell>
          <cell r="B862" t="str">
            <v>سيد محمود</v>
          </cell>
          <cell r="C862" t="str">
            <v>سجاديان</v>
          </cell>
          <cell r="D862">
            <v>1645033575</v>
          </cell>
        </row>
        <row r="863">
          <cell r="A863" t="str">
            <v>00383</v>
          </cell>
          <cell r="B863" t="str">
            <v>زهرا</v>
          </cell>
          <cell r="C863" t="str">
            <v>عفيفيان</v>
          </cell>
          <cell r="D863">
            <v>521399600</v>
          </cell>
        </row>
        <row r="864">
          <cell r="A864" t="str">
            <v>00648</v>
          </cell>
          <cell r="B864" t="str">
            <v>مسعود</v>
          </cell>
          <cell r="C864" t="str">
            <v>سليماني</v>
          </cell>
          <cell r="D864">
            <v>733396012</v>
          </cell>
        </row>
        <row r="865">
          <cell r="A865" t="str">
            <v>00684</v>
          </cell>
          <cell r="B865" t="str">
            <v>مسعود</v>
          </cell>
          <cell r="C865" t="str">
            <v>اميني</v>
          </cell>
          <cell r="D865">
            <v>531617460</v>
          </cell>
        </row>
        <row r="866">
          <cell r="A866" t="str">
            <v>00527</v>
          </cell>
          <cell r="B866" t="str">
            <v>اسحاق</v>
          </cell>
          <cell r="C866" t="str">
            <v>غلامي</v>
          </cell>
          <cell r="D866">
            <v>497967477</v>
          </cell>
        </row>
        <row r="867">
          <cell r="A867" t="str">
            <v>00267</v>
          </cell>
          <cell r="B867" t="str">
            <v>محمد</v>
          </cell>
          <cell r="C867" t="str">
            <v>دهقاني</v>
          </cell>
          <cell r="D867">
            <v>891938482</v>
          </cell>
        </row>
        <row r="868">
          <cell r="A868" t="str">
            <v>00205</v>
          </cell>
          <cell r="B868" t="str">
            <v>مسعود</v>
          </cell>
          <cell r="C868" t="str">
            <v>جوکار</v>
          </cell>
          <cell r="D868">
            <v>1317422994</v>
          </cell>
        </row>
        <row r="869">
          <cell r="A869" t="str">
            <v>00206</v>
          </cell>
          <cell r="B869" t="str">
            <v>عليرضا</v>
          </cell>
          <cell r="C869" t="str">
            <v>رضائي بوشهري</v>
          </cell>
          <cell r="D869">
            <v>530156153</v>
          </cell>
        </row>
        <row r="870">
          <cell r="A870" t="str">
            <v>01279</v>
          </cell>
          <cell r="B870" t="str">
            <v>بهرام</v>
          </cell>
          <cell r="C870" t="str">
            <v>قائدي</v>
          </cell>
          <cell r="D870">
            <v>500457082</v>
          </cell>
        </row>
        <row r="871">
          <cell r="A871" t="str">
            <v>01428</v>
          </cell>
          <cell r="B871" t="str">
            <v>فاطمه</v>
          </cell>
          <cell r="C871" t="str">
            <v>صفري كشكولي</v>
          </cell>
          <cell r="D871">
            <v>579259759</v>
          </cell>
        </row>
        <row r="872">
          <cell r="A872" t="str">
            <v>00740</v>
          </cell>
          <cell r="B872" t="str">
            <v>محمد</v>
          </cell>
          <cell r="C872" t="str">
            <v>ماهيني</v>
          </cell>
          <cell r="D872">
            <v>484146740</v>
          </cell>
        </row>
        <row r="873">
          <cell r="A873" t="str">
            <v>00742</v>
          </cell>
          <cell r="B873" t="str">
            <v>امير</v>
          </cell>
          <cell r="C873" t="str">
            <v>رستمي پور</v>
          </cell>
          <cell r="D873">
            <v>405940504</v>
          </cell>
        </row>
        <row r="874">
          <cell r="A874" t="str">
            <v>00851</v>
          </cell>
          <cell r="B874" t="str">
            <v>حسن</v>
          </cell>
          <cell r="C874" t="str">
            <v>شيخياني</v>
          </cell>
          <cell r="D874">
            <v>946309693</v>
          </cell>
        </row>
        <row r="875">
          <cell r="A875" t="str">
            <v>00809</v>
          </cell>
          <cell r="B875" t="str">
            <v>حسين</v>
          </cell>
          <cell r="C875" t="str">
            <v>سماواتي</v>
          </cell>
          <cell r="D875">
            <v>1321669906</v>
          </cell>
        </row>
        <row r="876">
          <cell r="A876" t="str">
            <v>01206</v>
          </cell>
          <cell r="B876" t="str">
            <v>عليرضا</v>
          </cell>
          <cell r="C876" t="str">
            <v>قايد</v>
          </cell>
          <cell r="D876">
            <v>1841608409</v>
          </cell>
        </row>
        <row r="877">
          <cell r="A877" t="str">
            <v>01129</v>
          </cell>
          <cell r="B877" t="str">
            <v>علي</v>
          </cell>
          <cell r="C877" t="str">
            <v>نيک</v>
          </cell>
          <cell r="D877">
            <v>640709527</v>
          </cell>
        </row>
        <row r="878">
          <cell r="A878" t="str">
            <v>00738</v>
          </cell>
          <cell r="B878" t="str">
            <v>احمد</v>
          </cell>
          <cell r="C878" t="str">
            <v>غلامي</v>
          </cell>
          <cell r="D878">
            <v>664181738</v>
          </cell>
        </row>
        <row r="879">
          <cell r="A879" t="str">
            <v>00746</v>
          </cell>
          <cell r="B879" t="str">
            <v>عبدالکريم</v>
          </cell>
          <cell r="C879" t="str">
            <v>اسفندياري</v>
          </cell>
          <cell r="D879">
            <v>763947654</v>
          </cell>
        </row>
        <row r="880">
          <cell r="A880" t="str">
            <v>00758</v>
          </cell>
          <cell r="B880" t="str">
            <v>حسين</v>
          </cell>
          <cell r="C880" t="str">
            <v>شنبدي</v>
          </cell>
          <cell r="D880">
            <v>736457087</v>
          </cell>
        </row>
        <row r="881">
          <cell r="A881" t="str">
            <v>00718</v>
          </cell>
          <cell r="B881" t="str">
            <v>احسان</v>
          </cell>
          <cell r="C881" t="str">
            <v>صالحي</v>
          </cell>
          <cell r="D881">
            <v>734421447</v>
          </cell>
        </row>
        <row r="882">
          <cell r="A882" t="str">
            <v>00719</v>
          </cell>
          <cell r="B882" t="str">
            <v>روح اله</v>
          </cell>
          <cell r="C882" t="str">
            <v>احمدي</v>
          </cell>
          <cell r="D882">
            <v>593385595</v>
          </cell>
        </row>
        <row r="883">
          <cell r="A883" t="str">
            <v>00720</v>
          </cell>
          <cell r="B883" t="str">
            <v>علي کرم</v>
          </cell>
          <cell r="C883" t="str">
            <v>جعفري</v>
          </cell>
          <cell r="D883">
            <v>666261111</v>
          </cell>
        </row>
        <row r="884">
          <cell r="A884" t="str">
            <v>00721</v>
          </cell>
          <cell r="B884" t="str">
            <v>بهنام</v>
          </cell>
          <cell r="C884" t="str">
            <v>حسين آبادي چاه عربي</v>
          </cell>
          <cell r="D884">
            <v>809900717</v>
          </cell>
        </row>
        <row r="885">
          <cell r="A885" t="str">
            <v>00722</v>
          </cell>
          <cell r="B885" t="str">
            <v>امير</v>
          </cell>
          <cell r="C885" t="str">
            <v>داس زرين</v>
          </cell>
          <cell r="D885">
            <v>609888462</v>
          </cell>
        </row>
        <row r="886">
          <cell r="A886" t="str">
            <v>00723</v>
          </cell>
          <cell r="B886" t="str">
            <v>غلامرضا</v>
          </cell>
          <cell r="C886" t="str">
            <v>شاکري</v>
          </cell>
          <cell r="D886">
            <v>863959852</v>
          </cell>
        </row>
        <row r="887">
          <cell r="A887" t="str">
            <v>00724</v>
          </cell>
          <cell r="B887" t="str">
            <v>محسن</v>
          </cell>
          <cell r="C887" t="str">
            <v>شيخياني</v>
          </cell>
          <cell r="D887">
            <v>729657207</v>
          </cell>
        </row>
        <row r="888">
          <cell r="A888" t="str">
            <v>01220</v>
          </cell>
          <cell r="B888" t="str">
            <v>امير</v>
          </cell>
          <cell r="C888" t="str">
            <v>عالي پور</v>
          </cell>
          <cell r="D888">
            <v>570024442</v>
          </cell>
        </row>
        <row r="889">
          <cell r="A889" t="str">
            <v>00217</v>
          </cell>
          <cell r="B889" t="str">
            <v>اميد</v>
          </cell>
          <cell r="C889" t="str">
            <v>سلطاني</v>
          </cell>
          <cell r="D889">
            <v>786092144</v>
          </cell>
        </row>
        <row r="890">
          <cell r="A890" t="str">
            <v>00216</v>
          </cell>
          <cell r="B890" t="str">
            <v>مهدي</v>
          </cell>
          <cell r="C890" t="str">
            <v>حيدري</v>
          </cell>
          <cell r="D890">
            <v>698683728</v>
          </cell>
        </row>
        <row r="891">
          <cell r="A891" t="str">
            <v>00213</v>
          </cell>
          <cell r="B891" t="str">
            <v>عيسي</v>
          </cell>
          <cell r="C891" t="str">
            <v>حيدري</v>
          </cell>
          <cell r="D891">
            <v>596038198</v>
          </cell>
        </row>
        <row r="892">
          <cell r="A892" t="str">
            <v>00219</v>
          </cell>
          <cell r="B892" t="str">
            <v>علي</v>
          </cell>
          <cell r="C892" t="str">
            <v>صالحي</v>
          </cell>
          <cell r="D892">
            <v>571189982</v>
          </cell>
        </row>
        <row r="893">
          <cell r="A893" t="str">
            <v>00221</v>
          </cell>
          <cell r="B893" t="str">
            <v>نادر</v>
          </cell>
          <cell r="C893" t="str">
            <v>پنهان گرد</v>
          </cell>
          <cell r="D893">
            <v>658331169</v>
          </cell>
        </row>
        <row r="894">
          <cell r="A894" t="str">
            <v>00222</v>
          </cell>
          <cell r="B894" t="str">
            <v>كاظم</v>
          </cell>
          <cell r="C894" t="str">
            <v>رضايي</v>
          </cell>
          <cell r="D894">
            <v>741171274</v>
          </cell>
        </row>
        <row r="895">
          <cell r="A895" t="str">
            <v>00223</v>
          </cell>
          <cell r="B895" t="str">
            <v>مهدي</v>
          </cell>
          <cell r="C895" t="str">
            <v>قرباني</v>
          </cell>
          <cell r="D895">
            <v>596753236</v>
          </cell>
        </row>
        <row r="896">
          <cell r="A896" t="str">
            <v>00224</v>
          </cell>
          <cell r="B896" t="str">
            <v>مهدي</v>
          </cell>
          <cell r="C896" t="str">
            <v>محمدحسيني</v>
          </cell>
          <cell r="D896">
            <v>614280384</v>
          </cell>
        </row>
        <row r="897">
          <cell r="A897" t="str">
            <v>00232</v>
          </cell>
          <cell r="B897" t="str">
            <v>مهدي</v>
          </cell>
          <cell r="C897" t="str">
            <v>خليلي نيا</v>
          </cell>
          <cell r="D897">
            <v>736546733</v>
          </cell>
        </row>
        <row r="898">
          <cell r="A898" t="str">
            <v>00238</v>
          </cell>
          <cell r="B898" t="str">
            <v>محمد</v>
          </cell>
          <cell r="C898" t="str">
            <v>حيدري</v>
          </cell>
          <cell r="D898">
            <v>676600477</v>
          </cell>
        </row>
        <row r="899">
          <cell r="A899" t="str">
            <v>00235</v>
          </cell>
          <cell r="B899" t="str">
            <v>حسين</v>
          </cell>
          <cell r="C899" t="str">
            <v>خليلي</v>
          </cell>
          <cell r="D899">
            <v>827003564</v>
          </cell>
        </row>
        <row r="900">
          <cell r="A900" t="str">
            <v>00270</v>
          </cell>
          <cell r="B900" t="str">
            <v>امين</v>
          </cell>
          <cell r="C900" t="str">
            <v>آژده</v>
          </cell>
          <cell r="D900">
            <v>708401374</v>
          </cell>
        </row>
        <row r="901">
          <cell r="A901" t="str">
            <v>00233</v>
          </cell>
          <cell r="B901" t="str">
            <v>عباس</v>
          </cell>
          <cell r="C901" t="str">
            <v>نيكروان</v>
          </cell>
          <cell r="D901">
            <v>690067236</v>
          </cell>
        </row>
        <row r="902">
          <cell r="A902" t="str">
            <v>00237</v>
          </cell>
          <cell r="B902" t="str">
            <v>عارف</v>
          </cell>
          <cell r="C902" t="str">
            <v>حسن احمدي</v>
          </cell>
          <cell r="D902">
            <v>704605677</v>
          </cell>
        </row>
        <row r="903">
          <cell r="A903" t="str">
            <v>00236</v>
          </cell>
          <cell r="B903" t="str">
            <v>مهدي</v>
          </cell>
          <cell r="C903" t="str">
            <v>افتخار</v>
          </cell>
          <cell r="D903">
            <v>796549136</v>
          </cell>
        </row>
        <row r="904">
          <cell r="A904" t="str">
            <v>00234</v>
          </cell>
          <cell r="B904" t="str">
            <v>حسن</v>
          </cell>
          <cell r="C904" t="str">
            <v>فقيه</v>
          </cell>
          <cell r="D904">
            <v>623598234</v>
          </cell>
        </row>
        <row r="905">
          <cell r="A905" t="str">
            <v>00346</v>
          </cell>
          <cell r="B905" t="str">
            <v>رحمن</v>
          </cell>
          <cell r="C905" t="str">
            <v>باروني</v>
          </cell>
          <cell r="D905">
            <v>754567498</v>
          </cell>
        </row>
        <row r="906">
          <cell r="A906" t="str">
            <v>00069</v>
          </cell>
          <cell r="B906" t="str">
            <v>عبدالرضا</v>
          </cell>
          <cell r="C906" t="str">
            <v>برخ</v>
          </cell>
          <cell r="D906">
            <v>706513720</v>
          </cell>
        </row>
        <row r="907">
          <cell r="A907" t="str">
            <v>00345</v>
          </cell>
          <cell r="B907" t="str">
            <v>حسن</v>
          </cell>
          <cell r="C907" t="str">
            <v>ابراهيمي</v>
          </cell>
          <cell r="D907">
            <v>663406899</v>
          </cell>
        </row>
        <row r="908">
          <cell r="A908" t="str">
            <v>00031</v>
          </cell>
          <cell r="B908" t="str">
            <v>عباس</v>
          </cell>
          <cell r="C908" t="str">
            <v>شيخياني</v>
          </cell>
          <cell r="D908">
            <v>780571315</v>
          </cell>
        </row>
        <row r="909">
          <cell r="A909" t="str">
            <v>00029</v>
          </cell>
          <cell r="B909" t="str">
            <v>فواد</v>
          </cell>
          <cell r="C909" t="str">
            <v>سليماني</v>
          </cell>
          <cell r="D909">
            <v>790818815</v>
          </cell>
        </row>
        <row r="910">
          <cell r="A910" t="str">
            <v>00025</v>
          </cell>
          <cell r="B910" t="str">
            <v>مهدي</v>
          </cell>
          <cell r="C910" t="str">
            <v>زارعي</v>
          </cell>
          <cell r="D910">
            <v>803182546</v>
          </cell>
        </row>
        <row r="911">
          <cell r="A911" t="str">
            <v>00005</v>
          </cell>
          <cell r="B911" t="str">
            <v>هدايت</v>
          </cell>
          <cell r="C911" t="str">
            <v>ايازي</v>
          </cell>
          <cell r="D911">
            <v>773639131</v>
          </cell>
        </row>
        <row r="912">
          <cell r="A912" t="str">
            <v>00006</v>
          </cell>
          <cell r="B912" t="str">
            <v>رمضان</v>
          </cell>
          <cell r="C912" t="str">
            <v>بادروحيان</v>
          </cell>
          <cell r="D912">
            <v>801095227</v>
          </cell>
        </row>
        <row r="913">
          <cell r="A913" t="str">
            <v>00050</v>
          </cell>
          <cell r="B913" t="str">
            <v>عباس</v>
          </cell>
          <cell r="C913" t="str">
            <v>معرفاوي پور</v>
          </cell>
          <cell r="D913">
            <v>827803492</v>
          </cell>
        </row>
        <row r="914">
          <cell r="A914" t="str">
            <v>00041</v>
          </cell>
          <cell r="B914" t="str">
            <v>عبدالخضر</v>
          </cell>
          <cell r="C914" t="str">
            <v>قاسمي</v>
          </cell>
          <cell r="D914">
            <v>871020263</v>
          </cell>
        </row>
        <row r="915">
          <cell r="A915" t="str">
            <v>00397</v>
          </cell>
          <cell r="B915" t="str">
            <v>جواد</v>
          </cell>
          <cell r="C915" t="str">
            <v>بيات</v>
          </cell>
          <cell r="D915">
            <v>777066400</v>
          </cell>
        </row>
        <row r="916">
          <cell r="A916" t="str">
            <v>00369</v>
          </cell>
          <cell r="B916" t="str">
            <v>غلامرضا</v>
          </cell>
          <cell r="C916" t="str">
            <v>ميرکي</v>
          </cell>
          <cell r="D916">
            <v>867992904</v>
          </cell>
        </row>
        <row r="917">
          <cell r="A917" t="str">
            <v>00370</v>
          </cell>
          <cell r="B917" t="str">
            <v>احمد</v>
          </cell>
          <cell r="C917" t="str">
            <v>عابدي</v>
          </cell>
          <cell r="D917">
            <v>606151284</v>
          </cell>
        </row>
        <row r="918">
          <cell r="A918" t="str">
            <v>00439</v>
          </cell>
          <cell r="B918" t="str">
            <v>سيد سعد</v>
          </cell>
          <cell r="C918" t="str">
            <v>موسوي بغلاني</v>
          </cell>
          <cell r="D918">
            <v>767749904</v>
          </cell>
        </row>
        <row r="919">
          <cell r="A919" t="str">
            <v>00440</v>
          </cell>
          <cell r="B919" t="str">
            <v>احمد</v>
          </cell>
          <cell r="C919" t="str">
            <v>خليفه</v>
          </cell>
          <cell r="D919">
            <v>699961425</v>
          </cell>
        </row>
        <row r="920">
          <cell r="A920" t="str">
            <v>00760</v>
          </cell>
          <cell r="B920" t="str">
            <v>محمدرضا</v>
          </cell>
          <cell r="C920" t="str">
            <v>ميهن دوست</v>
          </cell>
          <cell r="D920">
            <v>694651967</v>
          </cell>
        </row>
        <row r="921">
          <cell r="A921" t="str">
            <v>00875</v>
          </cell>
          <cell r="B921" t="str">
            <v>امين</v>
          </cell>
          <cell r="C921" t="str">
            <v>عطايي</v>
          </cell>
          <cell r="D921">
            <v>998569647</v>
          </cell>
        </row>
        <row r="922">
          <cell r="A922" t="str">
            <v>01245</v>
          </cell>
          <cell r="B922" t="str">
            <v>محمد</v>
          </cell>
          <cell r="C922" t="str">
            <v>براشکه</v>
          </cell>
          <cell r="D922">
            <v>360863536</v>
          </cell>
        </row>
        <row r="923">
          <cell r="A923" t="str">
            <v>01241</v>
          </cell>
          <cell r="B923" t="str">
            <v>عباس</v>
          </cell>
          <cell r="C923" t="str">
            <v>احمدي</v>
          </cell>
          <cell r="D923">
            <v>720787637</v>
          </cell>
        </row>
        <row r="924">
          <cell r="A924" t="str">
            <v>01439</v>
          </cell>
          <cell r="B924" t="str">
            <v>امين</v>
          </cell>
          <cell r="C924" t="str">
            <v>كشاورزي</v>
          </cell>
          <cell r="D924">
            <v>600575699</v>
          </cell>
        </row>
        <row r="925">
          <cell r="A925" t="str">
            <v>01299</v>
          </cell>
          <cell r="B925" t="str">
            <v>عارف</v>
          </cell>
          <cell r="C925" t="str">
            <v>پورسوسن</v>
          </cell>
          <cell r="D925">
            <v>604512887</v>
          </cell>
        </row>
        <row r="926">
          <cell r="A926" t="str">
            <v>01292</v>
          </cell>
          <cell r="B926" t="str">
            <v>عباس</v>
          </cell>
          <cell r="C926" t="str">
            <v>ايمان منش</v>
          </cell>
          <cell r="D926">
            <v>368113239</v>
          </cell>
        </row>
        <row r="927">
          <cell r="A927" t="str">
            <v>01294</v>
          </cell>
          <cell r="B927" t="str">
            <v>حسين</v>
          </cell>
          <cell r="C927" t="str">
            <v>باغباني</v>
          </cell>
          <cell r="D927">
            <v>619551838</v>
          </cell>
        </row>
        <row r="928">
          <cell r="A928" t="str">
            <v>01314</v>
          </cell>
          <cell r="B928" t="str">
            <v>عزيز</v>
          </cell>
          <cell r="C928" t="str">
            <v>سالمي نيا</v>
          </cell>
          <cell r="D928">
            <v>586089733</v>
          </cell>
        </row>
        <row r="929">
          <cell r="A929" t="str">
            <v>01308</v>
          </cell>
          <cell r="B929" t="str">
            <v>رضا</v>
          </cell>
          <cell r="C929" t="str">
            <v>خدري</v>
          </cell>
          <cell r="D929">
            <v>592365530</v>
          </cell>
        </row>
        <row r="930">
          <cell r="A930" t="str">
            <v>01312</v>
          </cell>
          <cell r="B930" t="str">
            <v>عباس</v>
          </cell>
          <cell r="C930" t="str">
            <v>رضايي</v>
          </cell>
          <cell r="D930">
            <v>621537312</v>
          </cell>
        </row>
        <row r="931">
          <cell r="A931" t="str">
            <v>00878</v>
          </cell>
          <cell r="B931" t="str">
            <v>سجاد</v>
          </cell>
          <cell r="C931" t="str">
            <v>محمدي</v>
          </cell>
          <cell r="D931">
            <v>693354464</v>
          </cell>
        </row>
        <row r="932">
          <cell r="A932" t="str">
            <v>00866</v>
          </cell>
          <cell r="B932" t="str">
            <v>اميدرضا</v>
          </cell>
          <cell r="C932" t="str">
            <v>ايزدي</v>
          </cell>
          <cell r="D932">
            <v>1009684604</v>
          </cell>
        </row>
        <row r="933">
          <cell r="A933" t="str">
            <v>00862</v>
          </cell>
          <cell r="B933" t="str">
            <v>محمدجواد</v>
          </cell>
          <cell r="C933" t="str">
            <v>يزدان پناه</v>
          </cell>
          <cell r="D933">
            <v>809328606</v>
          </cell>
        </row>
        <row r="934">
          <cell r="A934" t="str">
            <v>00844</v>
          </cell>
          <cell r="B934" t="str">
            <v>محمدرضا</v>
          </cell>
          <cell r="C934" t="str">
            <v>چاووشيان نائيني</v>
          </cell>
          <cell r="D934">
            <v>1269933166</v>
          </cell>
        </row>
        <row r="935">
          <cell r="A935" t="str">
            <v>00846</v>
          </cell>
          <cell r="B935" t="str">
            <v>حميد</v>
          </cell>
          <cell r="C935" t="str">
            <v>رضايي</v>
          </cell>
          <cell r="D935">
            <v>862888460</v>
          </cell>
        </row>
        <row r="936">
          <cell r="A936" t="str">
            <v>00842</v>
          </cell>
          <cell r="B936" t="str">
            <v>نعمت اله</v>
          </cell>
          <cell r="C936" t="str">
            <v>احمدي ديرين</v>
          </cell>
          <cell r="D936">
            <v>907992943</v>
          </cell>
        </row>
        <row r="937">
          <cell r="A937" t="str">
            <v>00854</v>
          </cell>
          <cell r="B937" t="str">
            <v>علي</v>
          </cell>
          <cell r="C937" t="str">
            <v>عطاپوريان</v>
          </cell>
          <cell r="D937">
            <v>972094432</v>
          </cell>
        </row>
        <row r="938">
          <cell r="A938" t="str">
            <v>00861</v>
          </cell>
          <cell r="B938" t="str">
            <v>زين العابدين</v>
          </cell>
          <cell r="C938" t="str">
            <v>ميرکي</v>
          </cell>
          <cell r="D938">
            <v>909897477</v>
          </cell>
        </row>
        <row r="939">
          <cell r="A939" t="str">
            <v>00856</v>
          </cell>
          <cell r="B939" t="str">
            <v>محمد</v>
          </cell>
          <cell r="C939" t="str">
            <v>غلامي مندلي</v>
          </cell>
          <cell r="D939">
            <v>813778517</v>
          </cell>
        </row>
        <row r="940">
          <cell r="A940" t="str">
            <v>00863</v>
          </cell>
          <cell r="B940" t="str">
            <v>هادي</v>
          </cell>
          <cell r="C940" t="str">
            <v>آب رخت</v>
          </cell>
          <cell r="D940">
            <v>1064099226</v>
          </cell>
        </row>
        <row r="941">
          <cell r="A941" t="str">
            <v>00876</v>
          </cell>
          <cell r="B941" t="str">
            <v>يحيي</v>
          </cell>
          <cell r="C941" t="str">
            <v>غلامي</v>
          </cell>
          <cell r="D941">
            <v>957011901</v>
          </cell>
        </row>
        <row r="942">
          <cell r="A942" t="str">
            <v>00832</v>
          </cell>
          <cell r="B942" t="str">
            <v>ابراهيم</v>
          </cell>
          <cell r="C942" t="str">
            <v>عبدالهي</v>
          </cell>
          <cell r="D942">
            <v>577831527</v>
          </cell>
        </row>
        <row r="943">
          <cell r="A943" t="str">
            <v>00834</v>
          </cell>
          <cell r="B943" t="str">
            <v>محمد</v>
          </cell>
          <cell r="C943" t="str">
            <v>عساکره</v>
          </cell>
          <cell r="D943">
            <v>536808956</v>
          </cell>
        </row>
        <row r="944">
          <cell r="A944" t="str">
            <v>00779</v>
          </cell>
          <cell r="B944" t="str">
            <v>سيدمجتبي</v>
          </cell>
          <cell r="C944" t="str">
            <v>علي زاده</v>
          </cell>
          <cell r="D944">
            <v>443878978</v>
          </cell>
        </row>
        <row r="945">
          <cell r="A945" t="str">
            <v>00672</v>
          </cell>
          <cell r="B945" t="str">
            <v>محسن</v>
          </cell>
          <cell r="C945" t="str">
            <v>عباس پور بحراني</v>
          </cell>
          <cell r="D945">
            <v>938964656</v>
          </cell>
        </row>
        <row r="946">
          <cell r="A946" t="str">
            <v>00674</v>
          </cell>
          <cell r="B946" t="str">
            <v>علي</v>
          </cell>
          <cell r="C946" t="str">
            <v>عدالت پور</v>
          </cell>
          <cell r="D946">
            <v>574798270</v>
          </cell>
        </row>
        <row r="947">
          <cell r="A947" t="str">
            <v>00675</v>
          </cell>
          <cell r="B947" t="str">
            <v>قاسم</v>
          </cell>
          <cell r="C947" t="str">
            <v>علوي</v>
          </cell>
          <cell r="D947">
            <v>536200623</v>
          </cell>
        </row>
        <row r="948">
          <cell r="A948" t="str">
            <v>00676</v>
          </cell>
          <cell r="B948" t="str">
            <v>ياسين</v>
          </cell>
          <cell r="C948" t="str">
            <v>علوي راد</v>
          </cell>
          <cell r="D948">
            <v>540038150</v>
          </cell>
        </row>
        <row r="949">
          <cell r="A949" t="str">
            <v>01210</v>
          </cell>
          <cell r="B949" t="str">
            <v>رضا</v>
          </cell>
          <cell r="C949" t="str">
            <v>يادگاري</v>
          </cell>
          <cell r="D949">
            <v>460724000</v>
          </cell>
        </row>
        <row r="950">
          <cell r="A950" t="str">
            <v>01186</v>
          </cell>
          <cell r="B950" t="str">
            <v>امير</v>
          </cell>
          <cell r="C950" t="str">
            <v>بختياري فرد</v>
          </cell>
          <cell r="D950">
            <v>468931307</v>
          </cell>
        </row>
        <row r="951">
          <cell r="A951" t="str">
            <v>01331</v>
          </cell>
          <cell r="B951" t="str">
            <v>آرمين</v>
          </cell>
          <cell r="C951" t="str">
            <v>محمودي</v>
          </cell>
          <cell r="D951">
            <v>849110482</v>
          </cell>
        </row>
        <row r="952">
          <cell r="A952" t="str">
            <v>01327</v>
          </cell>
          <cell r="B952" t="str">
            <v>سجاد</v>
          </cell>
          <cell r="C952" t="str">
            <v>قنبري</v>
          </cell>
          <cell r="D952">
            <v>914963289</v>
          </cell>
        </row>
        <row r="953">
          <cell r="A953" t="str">
            <v>01328</v>
          </cell>
          <cell r="B953" t="str">
            <v>رامين</v>
          </cell>
          <cell r="C953" t="str">
            <v>كاوسي</v>
          </cell>
          <cell r="D953">
            <v>666366316</v>
          </cell>
        </row>
        <row r="954">
          <cell r="A954" t="str">
            <v>01320</v>
          </cell>
          <cell r="B954" t="str">
            <v>حسين</v>
          </cell>
          <cell r="C954" t="str">
            <v>عباسي</v>
          </cell>
          <cell r="D954">
            <v>268984793</v>
          </cell>
        </row>
        <row r="955">
          <cell r="A955" t="str">
            <v>01388</v>
          </cell>
          <cell r="B955" t="str">
            <v>پوريا</v>
          </cell>
          <cell r="C955" t="str">
            <v>ميرسنجري</v>
          </cell>
          <cell r="D955">
            <v>393702586</v>
          </cell>
        </row>
        <row r="956">
          <cell r="A956" t="str">
            <v>01291</v>
          </cell>
          <cell r="B956" t="str">
            <v>منصور</v>
          </cell>
          <cell r="C956" t="str">
            <v>ايزدپناه</v>
          </cell>
          <cell r="D956">
            <v>839791475</v>
          </cell>
        </row>
        <row r="957">
          <cell r="A957" t="str">
            <v>01288</v>
          </cell>
          <cell r="B957" t="str">
            <v>مهدي</v>
          </cell>
          <cell r="C957" t="str">
            <v>انصاري جابري</v>
          </cell>
          <cell r="D957">
            <v>873789331</v>
          </cell>
        </row>
        <row r="958">
          <cell r="A958" t="str">
            <v>01289</v>
          </cell>
          <cell r="B958" t="str">
            <v>احسان</v>
          </cell>
          <cell r="C958" t="str">
            <v>اوستاد</v>
          </cell>
          <cell r="D958">
            <v>801153166</v>
          </cell>
        </row>
        <row r="959">
          <cell r="A959" t="str">
            <v>01300</v>
          </cell>
          <cell r="B959" t="str">
            <v>محمدجواد</v>
          </cell>
          <cell r="C959" t="str">
            <v>پولادي</v>
          </cell>
          <cell r="D959">
            <v>843427880</v>
          </cell>
        </row>
        <row r="960">
          <cell r="A960" t="str">
            <v>01306</v>
          </cell>
          <cell r="B960" t="str">
            <v>علي اكبر</v>
          </cell>
          <cell r="C960" t="str">
            <v>جوان فر</v>
          </cell>
          <cell r="D960">
            <v>774815540</v>
          </cell>
        </row>
        <row r="961">
          <cell r="A961" t="str">
            <v>01307</v>
          </cell>
          <cell r="B961" t="str">
            <v>سيد صادق</v>
          </cell>
          <cell r="C961" t="str">
            <v>حسيني</v>
          </cell>
          <cell r="D961">
            <v>582215876</v>
          </cell>
        </row>
        <row r="962">
          <cell r="A962" t="str">
            <v>01282</v>
          </cell>
          <cell r="B962" t="str">
            <v>محمدرضا</v>
          </cell>
          <cell r="C962" t="str">
            <v>ارجمند</v>
          </cell>
          <cell r="D962">
            <v>690724498</v>
          </cell>
        </row>
        <row r="963">
          <cell r="A963" t="str">
            <v>01278</v>
          </cell>
          <cell r="B963" t="str">
            <v>روح الله</v>
          </cell>
          <cell r="C963" t="str">
            <v>ونکي</v>
          </cell>
          <cell r="D963">
            <v>604112244</v>
          </cell>
        </row>
        <row r="964">
          <cell r="A964" t="str">
            <v>01276</v>
          </cell>
          <cell r="B964" t="str">
            <v>کاظم</v>
          </cell>
          <cell r="C964" t="str">
            <v>زارعي نيا</v>
          </cell>
          <cell r="D964">
            <v>461393049</v>
          </cell>
        </row>
        <row r="965">
          <cell r="A965" t="str">
            <v>01275</v>
          </cell>
          <cell r="B965" t="str">
            <v>ماجد</v>
          </cell>
          <cell r="C965" t="str">
            <v>مجدميان سعدوني</v>
          </cell>
          <cell r="D965">
            <v>462154337</v>
          </cell>
        </row>
        <row r="966">
          <cell r="A966" t="str">
            <v>01277</v>
          </cell>
          <cell r="B966" t="str">
            <v>عبدالمجيد</v>
          </cell>
          <cell r="C966" t="str">
            <v>صادقي پور</v>
          </cell>
          <cell r="D966">
            <v>581765197</v>
          </cell>
        </row>
        <row r="967">
          <cell r="A967" t="str">
            <v>01266</v>
          </cell>
          <cell r="B967" t="str">
            <v>مجيد</v>
          </cell>
          <cell r="C967" t="str">
            <v>ماندني زاده</v>
          </cell>
          <cell r="D967">
            <v>365539929</v>
          </cell>
        </row>
        <row r="968">
          <cell r="A968" t="str">
            <v>01260</v>
          </cell>
          <cell r="B968" t="str">
            <v>سيد علي</v>
          </cell>
          <cell r="C968" t="str">
            <v>عسکري</v>
          </cell>
          <cell r="D968">
            <v>321575302</v>
          </cell>
        </row>
        <row r="969">
          <cell r="A969" t="str">
            <v>01246</v>
          </cell>
          <cell r="B969" t="str">
            <v>دانيال</v>
          </cell>
          <cell r="C969" t="str">
            <v>برزگر</v>
          </cell>
          <cell r="D969">
            <v>429470192</v>
          </cell>
        </row>
        <row r="970">
          <cell r="A970" t="str">
            <v>01250</v>
          </cell>
          <cell r="B970" t="str">
            <v>حيدر</v>
          </cell>
          <cell r="C970" t="str">
            <v>پورمحمد</v>
          </cell>
          <cell r="D970">
            <v>459789697</v>
          </cell>
        </row>
        <row r="971">
          <cell r="A971" t="str">
            <v>01252</v>
          </cell>
          <cell r="B971" t="str">
            <v>امراله</v>
          </cell>
          <cell r="C971" t="str">
            <v>ثابت لقب</v>
          </cell>
          <cell r="D971">
            <v>359559015</v>
          </cell>
        </row>
        <row r="972">
          <cell r="A972" t="str">
            <v>01269</v>
          </cell>
          <cell r="B972" t="str">
            <v>حسن</v>
          </cell>
          <cell r="C972" t="str">
            <v>انصاري</v>
          </cell>
          <cell r="D972">
            <v>515359001</v>
          </cell>
        </row>
        <row r="973">
          <cell r="A973" t="str">
            <v>01273</v>
          </cell>
          <cell r="B973" t="str">
            <v>ايمان</v>
          </cell>
          <cell r="C973" t="str">
            <v>آشوري</v>
          </cell>
          <cell r="D973">
            <v>544691292</v>
          </cell>
        </row>
        <row r="974">
          <cell r="A974" t="str">
            <v>01244</v>
          </cell>
          <cell r="B974" t="str">
            <v>مهدي</v>
          </cell>
          <cell r="C974" t="str">
            <v>باروني</v>
          </cell>
          <cell r="D974">
            <v>455428869</v>
          </cell>
        </row>
        <row r="975">
          <cell r="A975" t="str">
            <v>01215</v>
          </cell>
          <cell r="B975" t="str">
            <v>عبدالمحمد</v>
          </cell>
          <cell r="C975" t="str">
            <v>ماهيني</v>
          </cell>
          <cell r="D975">
            <v>589752396</v>
          </cell>
        </row>
        <row r="976">
          <cell r="A976" t="str">
            <v>01214</v>
          </cell>
          <cell r="B976" t="str">
            <v>سيدمحمد</v>
          </cell>
          <cell r="C976" t="str">
            <v>مساوات</v>
          </cell>
          <cell r="D976">
            <v>454236284</v>
          </cell>
        </row>
        <row r="977">
          <cell r="A977" t="str">
            <v>01212</v>
          </cell>
          <cell r="B977" t="str">
            <v>پيمان</v>
          </cell>
          <cell r="C977" t="str">
            <v>زارعي</v>
          </cell>
          <cell r="D977">
            <v>524281551</v>
          </cell>
        </row>
        <row r="978">
          <cell r="A978" t="str">
            <v>01209</v>
          </cell>
          <cell r="B978" t="str">
            <v>اسماعيل</v>
          </cell>
          <cell r="C978" t="str">
            <v>انصاري</v>
          </cell>
          <cell r="D978">
            <v>568548322</v>
          </cell>
        </row>
        <row r="979">
          <cell r="A979" t="str">
            <v>01432</v>
          </cell>
          <cell r="B979" t="str">
            <v>يوسف</v>
          </cell>
          <cell r="C979" t="str">
            <v>زنگنه</v>
          </cell>
          <cell r="D979">
            <v>369489671</v>
          </cell>
        </row>
        <row r="980">
          <cell r="A980" t="str">
            <v>01433</v>
          </cell>
          <cell r="B980" t="str">
            <v>امير رضا</v>
          </cell>
          <cell r="C980" t="str">
            <v>عطايي</v>
          </cell>
          <cell r="D980">
            <v>292774819</v>
          </cell>
        </row>
        <row r="981">
          <cell r="A981" t="str">
            <v>01510</v>
          </cell>
          <cell r="B981" t="str">
            <v>سعيد</v>
          </cell>
          <cell r="C981" t="str">
            <v>آقايي</v>
          </cell>
          <cell r="D981">
            <v>97143713</v>
          </cell>
        </row>
        <row r="982">
          <cell r="A982" t="str">
            <v>01511</v>
          </cell>
          <cell r="B982" t="str">
            <v>منصور</v>
          </cell>
          <cell r="C982" t="str">
            <v>شيراني بيد آبادي</v>
          </cell>
          <cell r="D982">
            <v>99297811</v>
          </cell>
        </row>
        <row r="983">
          <cell r="A983" t="str">
            <v>01512</v>
          </cell>
          <cell r="B983" t="str">
            <v>سلمان</v>
          </cell>
          <cell r="C983" t="str">
            <v>جديدي</v>
          </cell>
          <cell r="D983">
            <v>17388575</v>
          </cell>
        </row>
        <row r="984">
          <cell r="A984" t="str">
            <v>01429</v>
          </cell>
          <cell r="B984" t="str">
            <v>پدرام</v>
          </cell>
          <cell r="C984" t="str">
            <v>بناوي</v>
          </cell>
          <cell r="D984">
            <v>332915864</v>
          </cell>
        </row>
        <row r="985">
          <cell r="A985" t="str">
            <v>01430</v>
          </cell>
          <cell r="B985" t="str">
            <v>وحيد</v>
          </cell>
          <cell r="C985" t="str">
            <v>تقي پور</v>
          </cell>
          <cell r="D985">
            <v>377954566</v>
          </cell>
        </row>
        <row r="986">
          <cell r="A986" t="str">
            <v>00400</v>
          </cell>
          <cell r="B986" t="str">
            <v>محمد</v>
          </cell>
          <cell r="C986" t="str">
            <v>شهمرادي</v>
          </cell>
          <cell r="D986">
            <v>601446178</v>
          </cell>
        </row>
        <row r="987">
          <cell r="A987" t="str">
            <v>00457</v>
          </cell>
          <cell r="B987" t="str">
            <v>محمد امين</v>
          </cell>
          <cell r="C987" t="str">
            <v>پريسوز</v>
          </cell>
          <cell r="D987">
            <v>710325791</v>
          </cell>
        </row>
        <row r="988">
          <cell r="A988" t="str">
            <v>00606</v>
          </cell>
          <cell r="B988" t="str">
            <v>محمدابراهيم</v>
          </cell>
          <cell r="C988" t="str">
            <v>اسمعيل پور</v>
          </cell>
          <cell r="D988">
            <v>877807531</v>
          </cell>
        </row>
        <row r="989">
          <cell r="A989" t="str">
            <v>00689</v>
          </cell>
          <cell r="B989" t="str">
            <v>فرشيد</v>
          </cell>
          <cell r="C989" t="str">
            <v>بوشهريان</v>
          </cell>
          <cell r="D989">
            <v>599824142</v>
          </cell>
        </row>
        <row r="990">
          <cell r="A990" t="str">
            <v>00690</v>
          </cell>
          <cell r="B990" t="str">
            <v>بهروز</v>
          </cell>
          <cell r="C990" t="str">
            <v>پرويز</v>
          </cell>
          <cell r="D990">
            <v>502126499</v>
          </cell>
        </row>
        <row r="991">
          <cell r="A991" t="str">
            <v>00680</v>
          </cell>
          <cell r="B991" t="str">
            <v>سجاد</v>
          </cell>
          <cell r="C991" t="str">
            <v>ارمي</v>
          </cell>
          <cell r="D991">
            <v>552279206</v>
          </cell>
        </row>
        <row r="992">
          <cell r="A992" t="str">
            <v>00700</v>
          </cell>
          <cell r="B992" t="str">
            <v>مصطفي</v>
          </cell>
          <cell r="C992" t="str">
            <v>خاتومه</v>
          </cell>
          <cell r="D992">
            <v>645652869</v>
          </cell>
        </row>
        <row r="993">
          <cell r="A993" t="str">
            <v>00706</v>
          </cell>
          <cell r="B993" t="str">
            <v>اميد</v>
          </cell>
          <cell r="C993" t="str">
            <v>شکيبايي</v>
          </cell>
          <cell r="D993">
            <v>583531125</v>
          </cell>
        </row>
        <row r="994">
          <cell r="A994" t="str">
            <v>00669</v>
          </cell>
          <cell r="B994" t="str">
            <v>وحيد</v>
          </cell>
          <cell r="C994" t="str">
            <v>صالحي</v>
          </cell>
          <cell r="D994">
            <v>572781567</v>
          </cell>
        </row>
        <row r="995">
          <cell r="A995" t="str">
            <v>00012</v>
          </cell>
          <cell r="B995" t="str">
            <v>سيدمسلم</v>
          </cell>
          <cell r="C995" t="str">
            <v>توسلي</v>
          </cell>
          <cell r="D995">
            <v>447952423</v>
          </cell>
        </row>
        <row r="996">
          <cell r="A996" t="str">
            <v>00019</v>
          </cell>
          <cell r="B996" t="str">
            <v>يحيي</v>
          </cell>
          <cell r="C996" t="str">
            <v>دهقاني</v>
          </cell>
          <cell r="D996">
            <v>1122173077</v>
          </cell>
        </row>
        <row r="997">
          <cell r="A997" t="str">
            <v>00013</v>
          </cell>
          <cell r="B997" t="str">
            <v>مصطفي</v>
          </cell>
          <cell r="C997" t="str">
            <v>جمالي صفت</v>
          </cell>
          <cell r="D997">
            <v>604266091</v>
          </cell>
        </row>
        <row r="998">
          <cell r="A998" t="str">
            <v>00032</v>
          </cell>
          <cell r="B998" t="str">
            <v>صادق</v>
          </cell>
          <cell r="C998" t="str">
            <v>عاشوري</v>
          </cell>
          <cell r="D998">
            <v>665512023</v>
          </cell>
        </row>
        <row r="999">
          <cell r="A999" t="str">
            <v>00002</v>
          </cell>
          <cell r="B999" t="str">
            <v>سجاد</v>
          </cell>
          <cell r="C999" t="str">
            <v>اسمعيل پور</v>
          </cell>
          <cell r="D999">
            <v>768450290</v>
          </cell>
        </row>
        <row r="1000">
          <cell r="A1000" t="str">
            <v>00056</v>
          </cell>
          <cell r="B1000" t="str">
            <v>حسن</v>
          </cell>
          <cell r="C1000" t="str">
            <v>عبدشاه</v>
          </cell>
          <cell r="D1000">
            <v>694555172</v>
          </cell>
        </row>
        <row r="1001">
          <cell r="A1001" t="str">
            <v>00193</v>
          </cell>
          <cell r="B1001" t="str">
            <v>جلال</v>
          </cell>
          <cell r="C1001" t="str">
            <v>احتشام منش</v>
          </cell>
          <cell r="D1001">
            <v>1007191293</v>
          </cell>
        </row>
        <row r="1002">
          <cell r="A1002" t="str">
            <v>00348</v>
          </cell>
          <cell r="B1002" t="str">
            <v>اسماعيل</v>
          </cell>
          <cell r="C1002" t="str">
            <v>جهان بخت</v>
          </cell>
          <cell r="D1002">
            <v>518495348</v>
          </cell>
        </row>
        <row r="1003">
          <cell r="A1003" t="str">
            <v>00283</v>
          </cell>
          <cell r="B1003" t="str">
            <v>حامد</v>
          </cell>
          <cell r="C1003" t="str">
            <v>حاجي پور</v>
          </cell>
          <cell r="D1003">
            <v>521686641</v>
          </cell>
        </row>
        <row r="1004">
          <cell r="A1004" t="str">
            <v>00364</v>
          </cell>
          <cell r="B1004" t="str">
            <v>بهنام</v>
          </cell>
          <cell r="C1004" t="str">
            <v>بهزادي</v>
          </cell>
          <cell r="D1004">
            <v>622030578</v>
          </cell>
        </row>
        <row r="1005">
          <cell r="A1005" t="str">
            <v>00362</v>
          </cell>
          <cell r="B1005" t="str">
            <v>غلامرضا</v>
          </cell>
          <cell r="C1005" t="str">
            <v>حسين پور بوشهري</v>
          </cell>
          <cell r="D1005">
            <v>810748975</v>
          </cell>
        </row>
        <row r="1006">
          <cell r="A1006" t="str">
            <v>00313</v>
          </cell>
          <cell r="B1006" t="str">
            <v>محمدرضا</v>
          </cell>
          <cell r="C1006" t="str">
            <v>غلامي</v>
          </cell>
          <cell r="D1006">
            <v>994384622</v>
          </cell>
        </row>
        <row r="1007">
          <cell r="A1007" t="str">
            <v>00288</v>
          </cell>
          <cell r="B1007" t="str">
            <v>سيدمحسن</v>
          </cell>
          <cell r="C1007" t="str">
            <v>موسوي</v>
          </cell>
          <cell r="D1007">
            <v>559762845</v>
          </cell>
        </row>
        <row r="1008">
          <cell r="A1008" t="str">
            <v>00284</v>
          </cell>
          <cell r="B1008" t="str">
            <v>محمد</v>
          </cell>
          <cell r="C1008" t="str">
            <v>خضري</v>
          </cell>
          <cell r="D1008">
            <v>644285322</v>
          </cell>
        </row>
        <row r="1009">
          <cell r="A1009" t="str">
            <v>00285</v>
          </cell>
          <cell r="B1009" t="str">
            <v>خضر</v>
          </cell>
          <cell r="C1009" t="str">
            <v>خورموجي</v>
          </cell>
          <cell r="D1009">
            <v>675298508</v>
          </cell>
        </row>
        <row r="1010">
          <cell r="A1010" t="str">
            <v>00286</v>
          </cell>
          <cell r="B1010" t="str">
            <v>حسنعلي</v>
          </cell>
          <cell r="C1010" t="str">
            <v>كره بندي</v>
          </cell>
          <cell r="D1010">
            <v>656728549</v>
          </cell>
        </row>
        <row r="1011">
          <cell r="A1011" t="str">
            <v>00361</v>
          </cell>
          <cell r="B1011" t="str">
            <v>غلامعلي</v>
          </cell>
          <cell r="C1011" t="str">
            <v>دشتي زاده</v>
          </cell>
          <cell r="D1011">
            <v>723471741</v>
          </cell>
        </row>
        <row r="1012">
          <cell r="A1012" t="str">
            <v>00197</v>
          </cell>
          <cell r="B1012" t="str">
            <v>محسن</v>
          </cell>
          <cell r="C1012" t="str">
            <v>بهزادي نژاد</v>
          </cell>
          <cell r="D1012">
            <v>1248897995</v>
          </cell>
        </row>
        <row r="1013">
          <cell r="A1013" t="str">
            <v>00145</v>
          </cell>
          <cell r="B1013" t="str">
            <v>رضا</v>
          </cell>
          <cell r="C1013" t="str">
            <v>طاهري</v>
          </cell>
          <cell r="D1013">
            <v>1271011871</v>
          </cell>
        </row>
        <row r="1014">
          <cell r="A1014" t="str">
            <v>00018</v>
          </cell>
          <cell r="B1014" t="str">
            <v>محمدرضا</v>
          </cell>
          <cell r="C1014" t="str">
            <v>دره شولي</v>
          </cell>
          <cell r="D1014">
            <v>608266096</v>
          </cell>
        </row>
        <row r="1015">
          <cell r="A1015" t="str">
            <v>00017</v>
          </cell>
          <cell r="B1015" t="str">
            <v>محمد</v>
          </cell>
          <cell r="C1015" t="str">
            <v>خليفه</v>
          </cell>
          <cell r="D1015">
            <v>500330678</v>
          </cell>
        </row>
        <row r="1016">
          <cell r="A1016" t="str">
            <v>00016</v>
          </cell>
          <cell r="B1016" t="str">
            <v>مسعود</v>
          </cell>
          <cell r="C1016" t="str">
            <v>خضري</v>
          </cell>
          <cell r="D1016">
            <v>572756528</v>
          </cell>
        </row>
        <row r="1017">
          <cell r="A1017" t="str">
            <v>00670</v>
          </cell>
          <cell r="B1017" t="str">
            <v>احمد</v>
          </cell>
          <cell r="C1017" t="str">
            <v>صفا</v>
          </cell>
          <cell r="D1017">
            <v>873238466</v>
          </cell>
        </row>
        <row r="1018">
          <cell r="A1018" t="str">
            <v>00671</v>
          </cell>
          <cell r="B1018" t="str">
            <v>مهدي</v>
          </cell>
          <cell r="C1018" t="str">
            <v>طاهري نيا</v>
          </cell>
          <cell r="D1018">
            <v>642096376</v>
          </cell>
        </row>
        <row r="1019">
          <cell r="A1019" t="str">
            <v>00704</v>
          </cell>
          <cell r="B1019" t="str">
            <v>وحيد</v>
          </cell>
          <cell r="C1019" t="str">
            <v>زنده بودي</v>
          </cell>
          <cell r="D1019">
            <v>476115050</v>
          </cell>
        </row>
        <row r="1020">
          <cell r="A1020" t="str">
            <v>00701</v>
          </cell>
          <cell r="B1020" t="str">
            <v>رضا</v>
          </cell>
          <cell r="C1020" t="str">
            <v>خدري</v>
          </cell>
          <cell r="D1020">
            <v>582382496</v>
          </cell>
        </row>
        <row r="1021">
          <cell r="A1021" t="str">
            <v>00695</v>
          </cell>
          <cell r="B1021" t="str">
            <v>جليل</v>
          </cell>
          <cell r="C1021" t="str">
            <v>جمالي</v>
          </cell>
          <cell r="D1021">
            <v>582289944</v>
          </cell>
        </row>
        <row r="1022">
          <cell r="A1022" t="str">
            <v>00697</v>
          </cell>
          <cell r="B1022" t="str">
            <v>افضل</v>
          </cell>
          <cell r="C1022" t="str">
            <v>حسن پور</v>
          </cell>
          <cell r="D1022">
            <v>847431271</v>
          </cell>
        </row>
        <row r="1023">
          <cell r="A1023" t="str">
            <v>00677</v>
          </cell>
          <cell r="B1023" t="str">
            <v>رضا</v>
          </cell>
          <cell r="C1023" t="str">
            <v>ابراهيمي</v>
          </cell>
          <cell r="D1023">
            <v>627113840</v>
          </cell>
        </row>
        <row r="1024">
          <cell r="A1024" t="str">
            <v>00692</v>
          </cell>
          <cell r="B1024" t="str">
            <v>محمد</v>
          </cell>
          <cell r="C1024" t="str">
            <v>تيموري</v>
          </cell>
          <cell r="D1024">
            <v>632210384</v>
          </cell>
        </row>
        <row r="1025">
          <cell r="A1025" t="str">
            <v>00662</v>
          </cell>
          <cell r="B1025" t="str">
            <v>نجف</v>
          </cell>
          <cell r="C1025" t="str">
            <v>ابراهيم زاده</v>
          </cell>
          <cell r="D1025">
            <v>628997681</v>
          </cell>
        </row>
        <row r="1026">
          <cell r="A1026" t="str">
            <v>00638</v>
          </cell>
          <cell r="B1026" t="str">
            <v>عبدالرسول</v>
          </cell>
          <cell r="C1026" t="str">
            <v>مهدي پور</v>
          </cell>
          <cell r="D1026">
            <v>1070328429</v>
          </cell>
        </row>
        <row r="1027">
          <cell r="A1027" t="str">
            <v>00594</v>
          </cell>
          <cell r="B1027" t="str">
            <v>مهدي</v>
          </cell>
          <cell r="C1027" t="str">
            <v>احمديان مفرد</v>
          </cell>
          <cell r="D1027">
            <v>1498104385</v>
          </cell>
        </row>
        <row r="1028">
          <cell r="A1028" t="str">
            <v>00519</v>
          </cell>
          <cell r="B1028" t="str">
            <v>رامين</v>
          </cell>
          <cell r="C1028" t="str">
            <v>وزان</v>
          </cell>
          <cell r="D1028">
            <v>1204311186</v>
          </cell>
        </row>
        <row r="1029">
          <cell r="A1029" t="str">
            <v>00401</v>
          </cell>
          <cell r="B1029" t="str">
            <v>عارف</v>
          </cell>
          <cell r="C1029" t="str">
            <v>افراسيابي</v>
          </cell>
          <cell r="D1029">
            <v>889669265</v>
          </cell>
        </row>
        <row r="1030">
          <cell r="A1030" t="str">
            <v>01216</v>
          </cell>
          <cell r="B1030" t="str">
            <v>محمدصادق</v>
          </cell>
          <cell r="C1030" t="str">
            <v>احمدي</v>
          </cell>
          <cell r="D1030">
            <v>440648153</v>
          </cell>
        </row>
        <row r="1031">
          <cell r="A1031" t="str">
            <v>01247</v>
          </cell>
          <cell r="B1031" t="str">
            <v>ميثم</v>
          </cell>
          <cell r="C1031" t="str">
            <v>بلاغي</v>
          </cell>
          <cell r="D1031">
            <v>485530629</v>
          </cell>
        </row>
        <row r="1032">
          <cell r="A1032" t="str">
            <v>01262</v>
          </cell>
          <cell r="B1032" t="str">
            <v>حميد</v>
          </cell>
          <cell r="C1032" t="str">
            <v>فرريزي</v>
          </cell>
          <cell r="D1032">
            <v>489716442</v>
          </cell>
        </row>
        <row r="1033">
          <cell r="A1033" t="str">
            <v>01256</v>
          </cell>
          <cell r="B1033" t="str">
            <v>احمد</v>
          </cell>
          <cell r="C1033" t="str">
            <v>حسيني ملائي</v>
          </cell>
          <cell r="D1033">
            <v>438209583</v>
          </cell>
        </row>
        <row r="1034">
          <cell r="A1034" t="str">
            <v>01284</v>
          </cell>
          <cell r="B1034" t="str">
            <v>جاسم</v>
          </cell>
          <cell r="C1034" t="str">
            <v>اسکندري</v>
          </cell>
          <cell r="D1034">
            <v>802561558</v>
          </cell>
        </row>
        <row r="1035">
          <cell r="A1035" t="str">
            <v>01285</v>
          </cell>
          <cell r="B1035" t="str">
            <v>مجتبي</v>
          </cell>
          <cell r="C1035" t="str">
            <v>اعتمادي</v>
          </cell>
          <cell r="D1035">
            <v>803615989</v>
          </cell>
        </row>
        <row r="1036">
          <cell r="A1036" t="str">
            <v>01304</v>
          </cell>
          <cell r="B1036" t="str">
            <v>محسن</v>
          </cell>
          <cell r="C1036" t="str">
            <v>جعفري</v>
          </cell>
          <cell r="D1036">
            <v>173312706</v>
          </cell>
        </row>
        <row r="1037">
          <cell r="A1037" t="str">
            <v>01301</v>
          </cell>
          <cell r="B1037" t="str">
            <v>حامد</v>
          </cell>
          <cell r="C1037" t="str">
            <v>تاروردي چماچايي</v>
          </cell>
          <cell r="D1037">
            <v>876984757</v>
          </cell>
        </row>
        <row r="1038">
          <cell r="A1038" t="str">
            <v>01295</v>
          </cell>
          <cell r="B1038" t="str">
            <v>مهدي</v>
          </cell>
          <cell r="C1038" t="str">
            <v>برمک</v>
          </cell>
          <cell r="D1038">
            <v>640743934</v>
          </cell>
        </row>
        <row r="1039">
          <cell r="A1039" t="str">
            <v>01321</v>
          </cell>
          <cell r="B1039" t="str">
            <v>ابراهيم</v>
          </cell>
          <cell r="C1039" t="str">
            <v>عباسيان</v>
          </cell>
          <cell r="D1039">
            <v>766481584</v>
          </cell>
        </row>
        <row r="1040">
          <cell r="A1040" t="str">
            <v>01319</v>
          </cell>
          <cell r="B1040" t="str">
            <v>رضا</v>
          </cell>
          <cell r="C1040" t="str">
            <v>عاليبري</v>
          </cell>
          <cell r="D1040">
            <v>786878991</v>
          </cell>
        </row>
        <row r="1041">
          <cell r="A1041" t="str">
            <v>01310</v>
          </cell>
          <cell r="B1041" t="str">
            <v>فرهاد</v>
          </cell>
          <cell r="C1041" t="str">
            <v>رازقي نيا</v>
          </cell>
          <cell r="D1041">
            <v>679949539</v>
          </cell>
        </row>
        <row r="1042">
          <cell r="A1042" t="str">
            <v>01315</v>
          </cell>
          <cell r="B1042" t="str">
            <v>مهران</v>
          </cell>
          <cell r="C1042" t="str">
            <v>سليمي</v>
          </cell>
          <cell r="D1042">
            <v>913990244</v>
          </cell>
        </row>
        <row r="1043">
          <cell r="A1043" t="str">
            <v>01333</v>
          </cell>
          <cell r="B1043" t="str">
            <v>حسين</v>
          </cell>
          <cell r="C1043" t="str">
            <v>منصوري</v>
          </cell>
          <cell r="D1043">
            <v>649460860</v>
          </cell>
        </row>
        <row r="1044">
          <cell r="A1044" t="str">
            <v>01338</v>
          </cell>
          <cell r="B1044" t="str">
            <v>عباس</v>
          </cell>
          <cell r="C1044" t="str">
            <v>نياکان</v>
          </cell>
          <cell r="D1044">
            <v>914332237</v>
          </cell>
        </row>
        <row r="1045">
          <cell r="A1045" t="str">
            <v>01339</v>
          </cell>
          <cell r="B1045" t="str">
            <v>جواد</v>
          </cell>
          <cell r="C1045" t="str">
            <v>نيک پي</v>
          </cell>
          <cell r="D1045">
            <v>693194841</v>
          </cell>
        </row>
        <row r="1046">
          <cell r="A1046" t="str">
            <v>01340</v>
          </cell>
          <cell r="B1046" t="str">
            <v>فريبرز</v>
          </cell>
          <cell r="C1046" t="str">
            <v>اشکني پور جفره</v>
          </cell>
          <cell r="D1046">
            <v>405327400</v>
          </cell>
        </row>
        <row r="1047">
          <cell r="A1047" t="str">
            <v>01325</v>
          </cell>
          <cell r="B1047" t="str">
            <v>حسين</v>
          </cell>
          <cell r="C1047" t="str">
            <v>قديريان</v>
          </cell>
          <cell r="D1047">
            <v>953739321</v>
          </cell>
        </row>
        <row r="1048">
          <cell r="A1048" t="str">
            <v>01130</v>
          </cell>
          <cell r="B1048" t="str">
            <v>علي</v>
          </cell>
          <cell r="C1048" t="str">
            <v>فرريزي</v>
          </cell>
          <cell r="D1048">
            <v>527134793</v>
          </cell>
        </row>
        <row r="1049">
          <cell r="A1049" t="str">
            <v>01133</v>
          </cell>
          <cell r="B1049" t="str">
            <v>وحيد</v>
          </cell>
          <cell r="C1049" t="str">
            <v>فولادي تنها</v>
          </cell>
          <cell r="D1049">
            <v>477250248</v>
          </cell>
        </row>
        <row r="1050">
          <cell r="A1050" t="str">
            <v>00707</v>
          </cell>
          <cell r="B1050" t="str">
            <v>حسين</v>
          </cell>
          <cell r="C1050" t="str">
            <v>غلام پور</v>
          </cell>
          <cell r="D1050">
            <v>662342628</v>
          </cell>
        </row>
        <row r="1051">
          <cell r="A1051" t="str">
            <v>00726</v>
          </cell>
          <cell r="B1051" t="str">
            <v>مهدي</v>
          </cell>
          <cell r="C1051" t="str">
            <v>زارعي ونوول</v>
          </cell>
          <cell r="D1051">
            <v>543457112</v>
          </cell>
        </row>
        <row r="1052">
          <cell r="A1052" t="str">
            <v>00821</v>
          </cell>
          <cell r="B1052" t="str">
            <v>حمادي</v>
          </cell>
          <cell r="C1052" t="str">
            <v>شعباني</v>
          </cell>
          <cell r="D1052">
            <v>894973049</v>
          </cell>
        </row>
        <row r="1053">
          <cell r="A1053" t="str">
            <v>00877</v>
          </cell>
          <cell r="B1053" t="str">
            <v>مجتبي</v>
          </cell>
          <cell r="C1053" t="str">
            <v>محمدپور شورباخلو</v>
          </cell>
          <cell r="D1053">
            <v>958167400</v>
          </cell>
        </row>
        <row r="1054">
          <cell r="A1054" t="str">
            <v>00879</v>
          </cell>
          <cell r="B1054" t="str">
            <v>ايوب</v>
          </cell>
          <cell r="C1054" t="str">
            <v>محمودآبادي</v>
          </cell>
          <cell r="D1054">
            <v>805344359</v>
          </cell>
        </row>
        <row r="1055">
          <cell r="A1055" t="str">
            <v>00873</v>
          </cell>
          <cell r="B1055" t="str">
            <v>علي</v>
          </cell>
          <cell r="C1055" t="str">
            <v>شهرياري</v>
          </cell>
          <cell r="D1055">
            <v>878481192</v>
          </cell>
        </row>
        <row r="1056">
          <cell r="A1056" t="str">
            <v>00874</v>
          </cell>
          <cell r="B1056" t="str">
            <v>مجيد</v>
          </cell>
          <cell r="C1056" t="str">
            <v>صادقي</v>
          </cell>
          <cell r="D1056">
            <v>1183929913</v>
          </cell>
        </row>
        <row r="1057">
          <cell r="A1057" t="str">
            <v>00858</v>
          </cell>
          <cell r="B1057" t="str">
            <v>عرفان</v>
          </cell>
          <cell r="C1057" t="str">
            <v>محمدي</v>
          </cell>
          <cell r="D1057">
            <v>1165479549</v>
          </cell>
        </row>
        <row r="1058">
          <cell r="A1058" t="str">
            <v>00855</v>
          </cell>
          <cell r="B1058" t="str">
            <v>ايوب</v>
          </cell>
          <cell r="C1058" t="str">
            <v>عليزاده</v>
          </cell>
          <cell r="D1058">
            <v>839388991</v>
          </cell>
        </row>
        <row r="1059">
          <cell r="A1059" t="str">
            <v>00852</v>
          </cell>
          <cell r="B1059" t="str">
            <v>علي</v>
          </cell>
          <cell r="C1059" t="str">
            <v>صالحي</v>
          </cell>
          <cell r="D1059">
            <v>973142794</v>
          </cell>
        </row>
        <row r="1060">
          <cell r="A1060" t="str">
            <v>00843</v>
          </cell>
          <cell r="B1060" t="str">
            <v>رضا</v>
          </cell>
          <cell r="C1060" t="str">
            <v>الياسي</v>
          </cell>
          <cell r="D1060">
            <v>1058790942</v>
          </cell>
        </row>
        <row r="1061">
          <cell r="A1061" t="str">
            <v>00849</v>
          </cell>
          <cell r="B1061" t="str">
            <v>مرتضي</v>
          </cell>
          <cell r="C1061" t="str">
            <v>شريفيان</v>
          </cell>
          <cell r="D1061">
            <v>848072043</v>
          </cell>
        </row>
        <row r="1062">
          <cell r="A1062" t="str">
            <v>00850</v>
          </cell>
          <cell r="B1062" t="str">
            <v>رضا</v>
          </cell>
          <cell r="C1062" t="str">
            <v>شکرانه</v>
          </cell>
          <cell r="D1062">
            <v>1046687741</v>
          </cell>
        </row>
        <row r="1063">
          <cell r="A1063" t="str">
            <v>00883</v>
          </cell>
          <cell r="B1063" t="str">
            <v>حميد</v>
          </cell>
          <cell r="C1063" t="str">
            <v>بادروح</v>
          </cell>
          <cell r="D1063">
            <v>852299039</v>
          </cell>
        </row>
        <row r="1064">
          <cell r="A1064" t="str">
            <v>00884</v>
          </cell>
          <cell r="B1064" t="str">
            <v>صادق</v>
          </cell>
          <cell r="C1064" t="str">
            <v>بناري</v>
          </cell>
          <cell r="D1064">
            <v>883971272</v>
          </cell>
        </row>
        <row r="1065">
          <cell r="A1065" t="str">
            <v>00869</v>
          </cell>
          <cell r="B1065" t="str">
            <v>موسي</v>
          </cell>
          <cell r="C1065" t="str">
            <v>خدري</v>
          </cell>
          <cell r="D1065">
            <v>1010604138</v>
          </cell>
        </row>
        <row r="1066">
          <cell r="A1066" t="str">
            <v>01138</v>
          </cell>
          <cell r="B1066" t="str">
            <v>آرمان</v>
          </cell>
          <cell r="C1066" t="str">
            <v>زنده بودي</v>
          </cell>
          <cell r="D1066">
            <v>1114507799</v>
          </cell>
        </row>
        <row r="1067">
          <cell r="A1067" t="str">
            <v>00848</v>
          </cell>
          <cell r="B1067" t="str">
            <v>سلمان</v>
          </cell>
          <cell r="C1067" t="str">
            <v>شجاعي خو</v>
          </cell>
          <cell r="D1067">
            <v>667994949</v>
          </cell>
        </row>
        <row r="1068">
          <cell r="A1068" t="str">
            <v>00727</v>
          </cell>
          <cell r="B1068" t="str">
            <v>عبدالناصر</v>
          </cell>
          <cell r="C1068" t="str">
            <v>بچاچري نژاد</v>
          </cell>
          <cell r="D1068">
            <v>719211739</v>
          </cell>
        </row>
        <row r="1069">
          <cell r="A1069" t="str">
            <v>00708</v>
          </cell>
          <cell r="B1069" t="str">
            <v>محمود</v>
          </cell>
          <cell r="C1069" t="str">
            <v>محمدي</v>
          </cell>
          <cell r="D1069">
            <v>594322632</v>
          </cell>
        </row>
        <row r="1070">
          <cell r="A1070" t="str">
            <v>00709</v>
          </cell>
          <cell r="B1070" t="str">
            <v>سالار</v>
          </cell>
          <cell r="C1070" t="str">
            <v>نيکنام</v>
          </cell>
          <cell r="D1070">
            <v>505766688</v>
          </cell>
        </row>
        <row r="1071">
          <cell r="A1071" t="str">
            <v>01436</v>
          </cell>
          <cell r="B1071" t="str">
            <v>محمدصادق</v>
          </cell>
          <cell r="C1071" t="str">
            <v>جعفري</v>
          </cell>
          <cell r="D1071">
            <v>362091606</v>
          </cell>
        </row>
        <row r="1072">
          <cell r="A1072" t="str">
            <v>00421</v>
          </cell>
          <cell r="B1072" t="str">
            <v>محمود</v>
          </cell>
          <cell r="C1072" t="str">
            <v>سليماني</v>
          </cell>
          <cell r="D1072">
            <v>705426087</v>
          </cell>
        </row>
        <row r="1073">
          <cell r="A1073" t="str">
            <v>00691</v>
          </cell>
          <cell r="B1073" t="str">
            <v>محمود</v>
          </cell>
          <cell r="C1073" t="str">
            <v>تمجيدي</v>
          </cell>
          <cell r="D1073">
            <v>597693356</v>
          </cell>
        </row>
        <row r="1074">
          <cell r="A1074" t="str">
            <v>00668</v>
          </cell>
          <cell r="B1074" t="str">
            <v>عبدالکريم</v>
          </cell>
          <cell r="C1074" t="str">
            <v>صادقي پور</v>
          </cell>
          <cell r="D1074">
            <v>664534280</v>
          </cell>
        </row>
        <row r="1075">
          <cell r="A1075" t="str">
            <v>00693</v>
          </cell>
          <cell r="B1075" t="str">
            <v>قاسم</v>
          </cell>
          <cell r="C1075" t="str">
            <v>جالبوتي</v>
          </cell>
          <cell r="D1075">
            <v>582261290</v>
          </cell>
        </row>
        <row r="1076">
          <cell r="A1076" t="str">
            <v>00685</v>
          </cell>
          <cell r="B1076" t="str">
            <v>مهران</v>
          </cell>
          <cell r="C1076" t="str">
            <v>اميني</v>
          </cell>
          <cell r="D1076">
            <v>684051390</v>
          </cell>
        </row>
        <row r="1077">
          <cell r="A1077" t="str">
            <v>00686</v>
          </cell>
          <cell r="B1077" t="str">
            <v>مهدي</v>
          </cell>
          <cell r="C1077" t="str">
            <v>باغباني</v>
          </cell>
          <cell r="D1077">
            <v>559702422</v>
          </cell>
        </row>
        <row r="1078">
          <cell r="A1078" t="str">
            <v>00703</v>
          </cell>
          <cell r="B1078" t="str">
            <v>محمدحسين</v>
          </cell>
          <cell r="C1078" t="str">
            <v>دريابگرد</v>
          </cell>
          <cell r="D1078">
            <v>676142495</v>
          </cell>
        </row>
        <row r="1079">
          <cell r="A1079" t="str">
            <v>00705</v>
          </cell>
          <cell r="B1079" t="str">
            <v>امين</v>
          </cell>
          <cell r="C1079" t="str">
            <v>زيارتي</v>
          </cell>
          <cell r="D1079">
            <v>534803923</v>
          </cell>
        </row>
        <row r="1080">
          <cell r="A1080" t="str">
            <v>00008</v>
          </cell>
          <cell r="B1080" t="str">
            <v>ابراهيم</v>
          </cell>
          <cell r="C1080" t="str">
            <v>بادروحيان</v>
          </cell>
          <cell r="D1080">
            <v>803138661</v>
          </cell>
        </row>
        <row r="1081">
          <cell r="A1081" t="str">
            <v>00039</v>
          </cell>
          <cell r="B1081" t="str">
            <v>عبداله</v>
          </cell>
          <cell r="C1081" t="str">
            <v>فولادي هليله</v>
          </cell>
          <cell r="D1081">
            <v>598682761</v>
          </cell>
        </row>
        <row r="1082">
          <cell r="A1082" t="str">
            <v>00287</v>
          </cell>
          <cell r="B1082" t="str">
            <v>عبدالکريم</v>
          </cell>
          <cell r="C1082" t="str">
            <v>منصوري</v>
          </cell>
          <cell r="D1082">
            <v>568060003</v>
          </cell>
        </row>
        <row r="1083">
          <cell r="A1083" t="str">
            <v>00282</v>
          </cell>
          <cell r="B1083" t="str">
            <v>اميد</v>
          </cell>
          <cell r="C1083" t="str">
            <v>جعفري زاده</v>
          </cell>
          <cell r="D1083">
            <v>701069264</v>
          </cell>
        </row>
        <row r="1084">
          <cell r="A1084" t="str">
            <v>00281</v>
          </cell>
          <cell r="B1084" t="str">
            <v>روح اله</v>
          </cell>
          <cell r="C1084" t="str">
            <v>جعفري</v>
          </cell>
          <cell r="D1084">
            <v>562783052</v>
          </cell>
        </row>
        <row r="1085">
          <cell r="A1085" t="str">
            <v>00363</v>
          </cell>
          <cell r="B1085" t="str">
            <v>بابک</v>
          </cell>
          <cell r="C1085" t="str">
            <v>خدادادي</v>
          </cell>
          <cell r="D1085">
            <v>579488934</v>
          </cell>
        </row>
        <row r="1086">
          <cell r="A1086" t="str">
            <v>00667</v>
          </cell>
          <cell r="B1086" t="str">
            <v>نصرالله</v>
          </cell>
          <cell r="C1086" t="str">
            <v>شکيبي نسب</v>
          </cell>
          <cell r="D1086">
            <v>698737626</v>
          </cell>
        </row>
        <row r="1087">
          <cell r="A1087" t="str">
            <v>00702</v>
          </cell>
          <cell r="B1087" t="str">
            <v>عبدالرسول</v>
          </cell>
          <cell r="C1087" t="str">
            <v>خدري</v>
          </cell>
          <cell r="D1087">
            <v>561810322</v>
          </cell>
        </row>
        <row r="1088">
          <cell r="A1088" t="str">
            <v>00584</v>
          </cell>
          <cell r="B1088" t="str">
            <v>علي</v>
          </cell>
          <cell r="C1088" t="str">
            <v>علوي راد</v>
          </cell>
          <cell r="D1088">
            <v>585002269</v>
          </cell>
        </row>
        <row r="1089">
          <cell r="A1089" t="str">
            <v>00573</v>
          </cell>
          <cell r="B1089" t="str">
            <v>غلامحسين</v>
          </cell>
          <cell r="C1089" t="str">
            <v>خاقاني</v>
          </cell>
          <cell r="D1089">
            <v>537350066</v>
          </cell>
        </row>
        <row r="1090">
          <cell r="A1090" t="str">
            <v>00580</v>
          </cell>
          <cell r="B1090" t="str">
            <v>عبدالرضا</v>
          </cell>
          <cell r="C1090" t="str">
            <v>عطشاني</v>
          </cell>
          <cell r="D1090">
            <v>610886341</v>
          </cell>
        </row>
        <row r="1091">
          <cell r="A1091" t="str">
            <v>00581</v>
          </cell>
          <cell r="B1091" t="str">
            <v>رضا</v>
          </cell>
          <cell r="C1091" t="str">
            <v>بنشاخته</v>
          </cell>
          <cell r="D1091">
            <v>711124496</v>
          </cell>
        </row>
        <row r="1092">
          <cell r="A1092" t="str">
            <v>00582</v>
          </cell>
          <cell r="B1092" t="str">
            <v>مصطفي</v>
          </cell>
          <cell r="C1092" t="str">
            <v>روانستان</v>
          </cell>
          <cell r="D1092">
            <v>608215176</v>
          </cell>
        </row>
        <row r="1093">
          <cell r="A1093" t="str">
            <v>00587</v>
          </cell>
          <cell r="B1093" t="str">
            <v>محمود</v>
          </cell>
          <cell r="C1093" t="str">
            <v>كرم زاده</v>
          </cell>
          <cell r="D1093">
            <v>612853233</v>
          </cell>
        </row>
        <row r="1094">
          <cell r="A1094" t="str">
            <v>00588</v>
          </cell>
          <cell r="B1094" t="str">
            <v>عليرضا</v>
          </cell>
          <cell r="C1094" t="str">
            <v>جماله</v>
          </cell>
          <cell r="D1094">
            <v>652883890</v>
          </cell>
        </row>
        <row r="1095">
          <cell r="A1095" t="str">
            <v>00568</v>
          </cell>
          <cell r="B1095" t="str">
            <v>علي</v>
          </cell>
          <cell r="C1095" t="str">
            <v>فرهادي</v>
          </cell>
          <cell r="D1095">
            <v>679813386</v>
          </cell>
        </row>
        <row r="1096">
          <cell r="A1096" t="str">
            <v>00419</v>
          </cell>
          <cell r="B1096" t="str">
            <v>ابوذر</v>
          </cell>
          <cell r="C1096" t="str">
            <v>خاقاني</v>
          </cell>
          <cell r="D1096">
            <v>641177874</v>
          </cell>
        </row>
        <row r="1097">
          <cell r="A1097" t="str">
            <v>00514</v>
          </cell>
          <cell r="B1097" t="str">
            <v>بديع الزمان</v>
          </cell>
          <cell r="C1097" t="str">
            <v>رفيعي</v>
          </cell>
          <cell r="D1097">
            <v>847639092</v>
          </cell>
        </row>
        <row r="1098">
          <cell r="A1098" t="str">
            <v>00886</v>
          </cell>
          <cell r="B1098" t="str">
            <v>سيد محمد علي</v>
          </cell>
          <cell r="C1098" t="str">
            <v>مير بهرسي</v>
          </cell>
          <cell r="D1098">
            <v>594714213</v>
          </cell>
        </row>
        <row r="1099">
          <cell r="A1099" t="str">
            <v>00816</v>
          </cell>
          <cell r="B1099" t="str">
            <v>علي</v>
          </cell>
          <cell r="C1099" t="str">
            <v>جاودانيان</v>
          </cell>
          <cell r="D1099">
            <v>651673159</v>
          </cell>
        </row>
        <row r="1100">
          <cell r="A1100" t="str">
            <v>00817</v>
          </cell>
          <cell r="B1100" t="str">
            <v>علي</v>
          </cell>
          <cell r="C1100" t="str">
            <v>دهقاندوست</v>
          </cell>
          <cell r="D1100">
            <v>586726267</v>
          </cell>
        </row>
        <row r="1101">
          <cell r="A1101" t="str">
            <v>00819</v>
          </cell>
          <cell r="B1101" t="str">
            <v>عبدالرضا</v>
          </cell>
          <cell r="C1101" t="str">
            <v>سليماني</v>
          </cell>
          <cell r="D1101">
            <v>657222811</v>
          </cell>
        </row>
        <row r="1102">
          <cell r="A1102" t="str">
            <v>00813</v>
          </cell>
          <cell r="B1102" t="str">
            <v>غلامرضا</v>
          </cell>
          <cell r="C1102" t="str">
            <v>برخ</v>
          </cell>
          <cell r="D1102">
            <v>580657782</v>
          </cell>
        </row>
        <row r="1103">
          <cell r="A1103" t="str">
            <v>01131</v>
          </cell>
          <cell r="B1103" t="str">
            <v>يونس</v>
          </cell>
          <cell r="C1103" t="str">
            <v>جمالي</v>
          </cell>
          <cell r="D1103">
            <v>524956729</v>
          </cell>
        </row>
        <row r="1104">
          <cell r="A1104" t="str">
            <v>00658</v>
          </cell>
          <cell r="B1104" t="str">
            <v>محمدرضا</v>
          </cell>
          <cell r="C1104" t="str">
            <v>افشارنژاد</v>
          </cell>
          <cell r="D1104">
            <v>637964609</v>
          </cell>
        </row>
        <row r="1105">
          <cell r="A1105" t="str">
            <v>00355</v>
          </cell>
          <cell r="B1105" t="str">
            <v>محمدابراهيم</v>
          </cell>
          <cell r="C1105" t="str">
            <v>جوکار</v>
          </cell>
          <cell r="D1105">
            <v>1000508842</v>
          </cell>
        </row>
        <row r="1106">
          <cell r="A1106" t="str">
            <v>00356</v>
          </cell>
          <cell r="B1106" t="str">
            <v>عبداله</v>
          </cell>
          <cell r="C1106" t="str">
            <v>سرتلي</v>
          </cell>
          <cell r="D1106">
            <v>710127629</v>
          </cell>
        </row>
        <row r="1107">
          <cell r="A1107" t="str">
            <v>00358</v>
          </cell>
          <cell r="B1107" t="str">
            <v>رضا</v>
          </cell>
          <cell r="C1107" t="str">
            <v>افسون</v>
          </cell>
          <cell r="D1107">
            <v>761390425</v>
          </cell>
        </row>
        <row r="1108">
          <cell r="A1108" t="str">
            <v>00049</v>
          </cell>
          <cell r="B1108" t="str">
            <v>محمود</v>
          </cell>
          <cell r="C1108" t="str">
            <v>مسعودي اصل</v>
          </cell>
          <cell r="D1108">
            <v>1013581844</v>
          </cell>
        </row>
        <row r="1109">
          <cell r="A1109" t="str">
            <v>00026</v>
          </cell>
          <cell r="B1109" t="str">
            <v>موسي</v>
          </cell>
          <cell r="C1109" t="str">
            <v>زنده بودي</v>
          </cell>
          <cell r="D1109">
            <v>804090006</v>
          </cell>
        </row>
        <row r="1110">
          <cell r="A1110" t="str">
            <v>00811</v>
          </cell>
          <cell r="B1110" t="str">
            <v>حسين</v>
          </cell>
          <cell r="C1110" t="str">
            <v>اسماعيلي مطلق</v>
          </cell>
          <cell r="D1110">
            <v>691502738</v>
          </cell>
        </row>
        <row r="1111">
          <cell r="A1111" t="str">
            <v>00827</v>
          </cell>
          <cell r="B1111" t="str">
            <v>رضا</v>
          </cell>
          <cell r="C1111" t="str">
            <v>غفاري</v>
          </cell>
          <cell r="D1111">
            <v>824009221</v>
          </cell>
        </row>
        <row r="1112">
          <cell r="A1112" t="str">
            <v>00828</v>
          </cell>
          <cell r="B1112" t="str">
            <v>علي</v>
          </cell>
          <cell r="C1112" t="str">
            <v>كابلي</v>
          </cell>
          <cell r="D1112">
            <v>861996723</v>
          </cell>
        </row>
        <row r="1113">
          <cell r="A1113" t="str">
            <v>00887</v>
          </cell>
          <cell r="B1113" t="str">
            <v>عبدالحسين</v>
          </cell>
          <cell r="C1113" t="str">
            <v>بچاچري نژاد</v>
          </cell>
          <cell r="D1113">
            <v>833062678</v>
          </cell>
        </row>
        <row r="1114">
          <cell r="A1114" t="str">
            <v>00745</v>
          </cell>
          <cell r="B1114" t="str">
            <v>بهروز</v>
          </cell>
          <cell r="C1114" t="str">
            <v>بحراني</v>
          </cell>
          <cell r="D1114">
            <v>1026657746</v>
          </cell>
        </row>
        <row r="1115">
          <cell r="A1115" t="str">
            <v>00761</v>
          </cell>
          <cell r="B1115" t="str">
            <v>محمود</v>
          </cell>
          <cell r="C1115" t="str">
            <v>كره بندي</v>
          </cell>
          <cell r="D1115">
            <v>728998567</v>
          </cell>
        </row>
        <row r="1116">
          <cell r="A1116" t="str">
            <v>01317</v>
          </cell>
          <cell r="B1116" t="str">
            <v>امين</v>
          </cell>
          <cell r="C1116" t="str">
            <v>شفيعي</v>
          </cell>
          <cell r="D1116">
            <v>768270913</v>
          </cell>
        </row>
        <row r="1117">
          <cell r="A1117" t="str">
            <v>01311</v>
          </cell>
          <cell r="B1117" t="str">
            <v>محمدرضا</v>
          </cell>
          <cell r="C1117" t="str">
            <v>ربيعي</v>
          </cell>
          <cell r="D1117">
            <v>743037898</v>
          </cell>
        </row>
        <row r="1118">
          <cell r="A1118" t="str">
            <v>01270</v>
          </cell>
          <cell r="B1118" t="str">
            <v>عليرضا</v>
          </cell>
          <cell r="C1118" t="str">
            <v>رجب زاده</v>
          </cell>
          <cell r="D1118">
            <v>381969839</v>
          </cell>
        </row>
        <row r="1119">
          <cell r="A1119" t="str">
            <v>01271</v>
          </cell>
          <cell r="B1119" t="str">
            <v>عباس</v>
          </cell>
          <cell r="C1119" t="str">
            <v>محياوي</v>
          </cell>
          <cell r="D1119">
            <v>407834384</v>
          </cell>
        </row>
        <row r="1120">
          <cell r="A1120" t="str">
            <v>01272</v>
          </cell>
          <cell r="B1120" t="str">
            <v>عبداله</v>
          </cell>
          <cell r="C1120" t="str">
            <v>هنرمند</v>
          </cell>
          <cell r="D1120">
            <v>426838230</v>
          </cell>
        </row>
        <row r="1121">
          <cell r="A1121" t="str">
            <v>01509</v>
          </cell>
          <cell r="B1121" t="str">
            <v>محسن</v>
          </cell>
          <cell r="C1121" t="str">
            <v>زيرک</v>
          </cell>
          <cell r="D1121">
            <v>103188421</v>
          </cell>
        </row>
        <row r="1122">
          <cell r="A1122" t="str">
            <v>00765</v>
          </cell>
          <cell r="B1122" t="str">
            <v>فرخ</v>
          </cell>
          <cell r="C1122" t="str">
            <v>يگانه</v>
          </cell>
          <cell r="D1122">
            <v>647002123</v>
          </cell>
        </row>
        <row r="1123">
          <cell r="A1123" t="str">
            <v>00743</v>
          </cell>
          <cell r="B1123" t="str">
            <v>حسين</v>
          </cell>
          <cell r="C1123" t="str">
            <v>جباري فرد</v>
          </cell>
          <cell r="D1123">
            <v>483804895</v>
          </cell>
        </row>
        <row r="1124">
          <cell r="A1124" t="str">
            <v>00717</v>
          </cell>
          <cell r="B1124" t="str">
            <v>شاپور</v>
          </cell>
          <cell r="C1124" t="str">
            <v>دشتيان</v>
          </cell>
          <cell r="D1124">
            <v>719977004</v>
          </cell>
        </row>
        <row r="1125">
          <cell r="A1125" t="str">
            <v>00888</v>
          </cell>
          <cell r="B1125" t="str">
            <v>جواد</v>
          </cell>
          <cell r="C1125" t="str">
            <v>رحيم زاده کچوئي</v>
          </cell>
          <cell r="D1125">
            <v>750816229</v>
          </cell>
        </row>
        <row r="1126">
          <cell r="A1126" t="str">
            <v>00831</v>
          </cell>
          <cell r="B1126" t="str">
            <v>مرتضي</v>
          </cell>
          <cell r="C1126" t="str">
            <v>كهن</v>
          </cell>
          <cell r="D1126">
            <v>571354162</v>
          </cell>
        </row>
        <row r="1127">
          <cell r="A1127" t="str">
            <v>00822</v>
          </cell>
          <cell r="B1127" t="str">
            <v>محمد</v>
          </cell>
          <cell r="C1127" t="str">
            <v>مقاتلي</v>
          </cell>
          <cell r="D1127">
            <v>688218116</v>
          </cell>
        </row>
        <row r="1128">
          <cell r="A1128" t="str">
            <v>00837</v>
          </cell>
          <cell r="B1128" t="str">
            <v>فرشيد</v>
          </cell>
          <cell r="C1128" t="str">
            <v>عباسيان</v>
          </cell>
          <cell r="D1128">
            <v>540252946</v>
          </cell>
        </row>
        <row r="1129">
          <cell r="A1129" t="str">
            <v>00841</v>
          </cell>
          <cell r="B1129" t="str">
            <v>يوسف</v>
          </cell>
          <cell r="C1129" t="str">
            <v>آهنين جان</v>
          </cell>
          <cell r="D1129">
            <v>698529065</v>
          </cell>
        </row>
        <row r="1130">
          <cell r="A1130" t="str">
            <v>00812</v>
          </cell>
          <cell r="B1130" t="str">
            <v>نجف</v>
          </cell>
          <cell r="C1130" t="str">
            <v>انصاري</v>
          </cell>
          <cell r="D1130">
            <v>675735043</v>
          </cell>
        </row>
        <row r="1131">
          <cell r="A1131" t="str">
            <v>00890</v>
          </cell>
          <cell r="B1131" t="str">
            <v>محمدرضا</v>
          </cell>
          <cell r="C1131" t="str">
            <v>راه پيماي فرد حقيقي</v>
          </cell>
          <cell r="D1131">
            <v>589711784</v>
          </cell>
        </row>
        <row r="1132">
          <cell r="A1132" t="str">
            <v>00659</v>
          </cell>
          <cell r="B1132" t="str">
            <v>فاضل</v>
          </cell>
          <cell r="C1132" t="str">
            <v>فرخ زاد</v>
          </cell>
          <cell r="D1132">
            <v>770200513</v>
          </cell>
        </row>
        <row r="1133">
          <cell r="A1133" t="str">
            <v>00687</v>
          </cell>
          <cell r="B1133" t="str">
            <v>احسان</v>
          </cell>
          <cell r="C1133" t="str">
            <v>بختياري فرد</v>
          </cell>
          <cell r="D1133">
            <v>575403505</v>
          </cell>
        </row>
        <row r="1134">
          <cell r="A1134" t="str">
            <v>00583</v>
          </cell>
          <cell r="B1134" t="str">
            <v>علي حسين</v>
          </cell>
          <cell r="C1134" t="str">
            <v>طاهري كلاني</v>
          </cell>
          <cell r="D1134">
            <v>633740460</v>
          </cell>
        </row>
        <row r="1135">
          <cell r="A1135" t="str">
            <v>00566</v>
          </cell>
          <cell r="B1135" t="str">
            <v>عابد</v>
          </cell>
          <cell r="C1135" t="str">
            <v>خنده جام</v>
          </cell>
          <cell r="D1135">
            <v>456301477</v>
          </cell>
        </row>
        <row r="1136">
          <cell r="A1136" t="str">
            <v>00376</v>
          </cell>
          <cell r="B1136" t="str">
            <v>امين</v>
          </cell>
          <cell r="C1136" t="str">
            <v>عسکرزاده شيرازي</v>
          </cell>
          <cell r="D1136">
            <v>812822900</v>
          </cell>
        </row>
        <row r="1137">
          <cell r="A1137" t="str">
            <v>00571</v>
          </cell>
          <cell r="B1137" t="str">
            <v>هادي</v>
          </cell>
          <cell r="C1137" t="str">
            <v>منفرد</v>
          </cell>
          <cell r="D1137">
            <v>661037543</v>
          </cell>
        </row>
        <row r="1138">
          <cell r="A1138" t="str">
            <v>00698</v>
          </cell>
          <cell r="B1138" t="str">
            <v>سيدعلي</v>
          </cell>
          <cell r="C1138" t="str">
            <v>حسيني ملائي</v>
          </cell>
          <cell r="D1138">
            <v>758665071</v>
          </cell>
        </row>
        <row r="1139">
          <cell r="A1139" t="str">
            <v>00682</v>
          </cell>
          <cell r="B1139" t="str">
            <v>محمد</v>
          </cell>
          <cell r="C1139" t="str">
            <v>افتخار</v>
          </cell>
          <cell r="D1139">
            <v>605495825</v>
          </cell>
        </row>
        <row r="1140">
          <cell r="A1140" t="str">
            <v>00654</v>
          </cell>
          <cell r="B1140" t="str">
            <v>محمدرضا</v>
          </cell>
          <cell r="C1140" t="str">
            <v>تاجي اشکفتکي</v>
          </cell>
          <cell r="D1140">
            <v>584357475</v>
          </cell>
        </row>
        <row r="1141">
          <cell r="A1141" t="str">
            <v>00655</v>
          </cell>
          <cell r="B1141" t="str">
            <v>عادل</v>
          </cell>
          <cell r="C1141" t="str">
            <v>رهامي</v>
          </cell>
          <cell r="D1141">
            <v>747737528</v>
          </cell>
        </row>
        <row r="1142">
          <cell r="A1142" t="str">
            <v>00631</v>
          </cell>
          <cell r="B1142" t="str">
            <v>احمد</v>
          </cell>
          <cell r="C1142" t="str">
            <v>كشت ريز</v>
          </cell>
          <cell r="D1142">
            <v>1018386081</v>
          </cell>
        </row>
        <row r="1143">
          <cell r="A1143" t="str">
            <v>01140</v>
          </cell>
          <cell r="B1143" t="str">
            <v>سعيد</v>
          </cell>
          <cell r="C1143" t="str">
            <v>كارگر</v>
          </cell>
          <cell r="D1143">
            <v>1056787356</v>
          </cell>
        </row>
        <row r="1144">
          <cell r="A1144" t="str">
            <v>00839</v>
          </cell>
          <cell r="B1144" t="str">
            <v>اکبر</v>
          </cell>
          <cell r="C1144" t="str">
            <v>يزدان پناه</v>
          </cell>
          <cell r="D1144">
            <v>635788532</v>
          </cell>
        </row>
        <row r="1145">
          <cell r="A1145" t="str">
            <v>00838</v>
          </cell>
          <cell r="B1145" t="str">
            <v>حسن</v>
          </cell>
          <cell r="C1145" t="str">
            <v>رستمي</v>
          </cell>
          <cell r="D1145">
            <v>706450497</v>
          </cell>
        </row>
        <row r="1146">
          <cell r="A1146" t="str">
            <v>00836</v>
          </cell>
          <cell r="B1146" t="str">
            <v>حميد</v>
          </cell>
          <cell r="C1146" t="str">
            <v>گزدرازي</v>
          </cell>
          <cell r="D1146">
            <v>725355833</v>
          </cell>
        </row>
        <row r="1147">
          <cell r="A1147" t="str">
            <v>01391</v>
          </cell>
          <cell r="B1147" t="str">
            <v>اميد</v>
          </cell>
          <cell r="C1147" t="str">
            <v>محمدپور</v>
          </cell>
          <cell r="D1147">
            <v>543236687</v>
          </cell>
        </row>
        <row r="1148">
          <cell r="A1148" t="str">
            <v>01426</v>
          </cell>
          <cell r="B1148" t="str">
            <v>مصيب</v>
          </cell>
          <cell r="C1148" t="str">
            <v>اسدي</v>
          </cell>
          <cell r="D1148">
            <v>534220556</v>
          </cell>
        </row>
        <row r="1149">
          <cell r="A1149" t="str">
            <v>01508</v>
          </cell>
          <cell r="B1149" t="str">
            <v>قادر</v>
          </cell>
          <cell r="C1149" t="str">
            <v>حاکمي پور</v>
          </cell>
          <cell r="D1149">
            <v>112463102</v>
          </cell>
        </row>
        <row r="1150">
          <cell r="A1150" t="str">
            <v>01305</v>
          </cell>
          <cell r="B1150" t="str">
            <v>حسن</v>
          </cell>
          <cell r="C1150" t="str">
            <v>جلوه گر خوش</v>
          </cell>
          <cell r="D1150">
            <v>602963319</v>
          </cell>
        </row>
        <row r="1151">
          <cell r="A1151" t="str">
            <v>01349</v>
          </cell>
          <cell r="B1151" t="str">
            <v>روزبه</v>
          </cell>
          <cell r="C1151" t="str">
            <v>محمدي</v>
          </cell>
          <cell r="D1151">
            <v>690505986</v>
          </cell>
        </row>
        <row r="1152">
          <cell r="A1152" t="str">
            <v>01330</v>
          </cell>
          <cell r="B1152" t="str">
            <v>حسن</v>
          </cell>
          <cell r="C1152" t="str">
            <v>محقق نژاد</v>
          </cell>
          <cell r="D1152">
            <v>754274714</v>
          </cell>
        </row>
        <row r="1153">
          <cell r="A1153" t="str">
            <v>01389</v>
          </cell>
          <cell r="B1153" t="str">
            <v>عيسي</v>
          </cell>
          <cell r="C1153" t="str">
            <v>زنده بودي</v>
          </cell>
          <cell r="D1153">
            <v>595122342</v>
          </cell>
        </row>
        <row r="1154">
          <cell r="A1154" t="str">
            <v>00891</v>
          </cell>
          <cell r="B1154" t="str">
            <v>غلامرضا</v>
          </cell>
          <cell r="C1154" t="str">
            <v>مسافر</v>
          </cell>
          <cell r="D1154">
            <v>501488887</v>
          </cell>
        </row>
        <row r="1155">
          <cell r="A1155" t="str">
            <v>00892</v>
          </cell>
          <cell r="B1155" t="str">
            <v>اسلام</v>
          </cell>
          <cell r="C1155" t="str">
            <v>دست نشان</v>
          </cell>
          <cell r="D1155">
            <v>603238477</v>
          </cell>
        </row>
        <row r="1156">
          <cell r="A1156" t="str">
            <v>01185</v>
          </cell>
          <cell r="B1156" t="str">
            <v>محمود</v>
          </cell>
          <cell r="C1156" t="str">
            <v>دهقاني</v>
          </cell>
          <cell r="D1156">
            <v>716517085</v>
          </cell>
        </row>
        <row r="1157">
          <cell r="A1157" t="str">
            <v>01211</v>
          </cell>
          <cell r="B1157" t="str">
            <v>اميد</v>
          </cell>
          <cell r="C1157" t="str">
            <v>غريبي</v>
          </cell>
          <cell r="D1157">
            <v>527304586</v>
          </cell>
        </row>
        <row r="1158">
          <cell r="A1158" t="str">
            <v>00572</v>
          </cell>
          <cell r="B1158" t="str">
            <v>رمضان</v>
          </cell>
          <cell r="C1158" t="str">
            <v>مجيدي</v>
          </cell>
          <cell r="D1158">
            <v>665617294</v>
          </cell>
        </row>
        <row r="1159">
          <cell r="A1159" t="str">
            <v>00574</v>
          </cell>
          <cell r="B1159" t="str">
            <v>بهزاد</v>
          </cell>
          <cell r="C1159" t="str">
            <v>رضائي</v>
          </cell>
          <cell r="D1159">
            <v>573023126</v>
          </cell>
        </row>
        <row r="1160">
          <cell r="A1160" t="str">
            <v>00586</v>
          </cell>
          <cell r="B1160" t="str">
            <v>رضا</v>
          </cell>
          <cell r="C1160" t="str">
            <v>بازدار</v>
          </cell>
          <cell r="D1160">
            <v>698792725</v>
          </cell>
        </row>
        <row r="1161">
          <cell r="A1161" t="str">
            <v>00520</v>
          </cell>
          <cell r="B1161" t="str">
            <v>امير</v>
          </cell>
          <cell r="C1161" t="str">
            <v>مجدميان</v>
          </cell>
          <cell r="D1161">
            <v>1128050801</v>
          </cell>
        </row>
        <row r="1162">
          <cell r="A1162" t="str">
            <v>00057</v>
          </cell>
          <cell r="B1162" t="str">
            <v>بهنام</v>
          </cell>
          <cell r="C1162" t="str">
            <v>خواره</v>
          </cell>
          <cell r="D1162">
            <v>626250707</v>
          </cell>
        </row>
        <row r="1163">
          <cell r="A1163" t="str">
            <v>00052</v>
          </cell>
          <cell r="B1163" t="str">
            <v>شهرام</v>
          </cell>
          <cell r="C1163" t="str">
            <v>نجارخورسند لنگرودي</v>
          </cell>
          <cell r="D1163">
            <v>1155963534</v>
          </cell>
        </row>
        <row r="1164">
          <cell r="A1164" t="str">
            <v>00027</v>
          </cell>
          <cell r="B1164" t="str">
            <v>اصغر</v>
          </cell>
          <cell r="C1164" t="str">
            <v>سركار</v>
          </cell>
          <cell r="D1164">
            <v>1103409006</v>
          </cell>
        </row>
        <row r="1165">
          <cell r="A1165" t="str">
            <v>00001</v>
          </cell>
          <cell r="B1165" t="str">
            <v>عبدالرحمن</v>
          </cell>
          <cell r="C1165" t="str">
            <v>ابراهيمي</v>
          </cell>
          <cell r="D1165">
            <v>1252309182</v>
          </cell>
        </row>
        <row r="1166">
          <cell r="A1166" t="str">
            <v>00565</v>
          </cell>
          <cell r="B1166" t="str">
            <v>عباس</v>
          </cell>
          <cell r="C1166" t="str">
            <v>يزداني</v>
          </cell>
          <cell r="D1166">
            <v>992459255</v>
          </cell>
        </row>
        <row r="1167">
          <cell r="A1167" t="str">
            <v>00632</v>
          </cell>
          <cell r="B1167" t="str">
            <v>احمدرضا</v>
          </cell>
          <cell r="C1167" t="str">
            <v>گل بهار حقيقي</v>
          </cell>
          <cell r="D1167">
            <v>1279907267</v>
          </cell>
        </row>
        <row r="1168">
          <cell r="A1168" t="str">
            <v>00880</v>
          </cell>
          <cell r="B1168" t="str">
            <v>جاويد</v>
          </cell>
          <cell r="C1168" t="str">
            <v>ميرشکاري</v>
          </cell>
          <cell r="D1168">
            <v>854071680</v>
          </cell>
        </row>
        <row r="1169">
          <cell r="A1169" t="str">
            <v>00867</v>
          </cell>
          <cell r="B1169" t="str">
            <v>سيد محمد علي</v>
          </cell>
          <cell r="C1169" t="str">
            <v>باقري</v>
          </cell>
          <cell r="D1169">
            <v>995293141</v>
          </cell>
        </row>
        <row r="1170">
          <cell r="A1170" t="str">
            <v>01332</v>
          </cell>
          <cell r="B1170" t="str">
            <v>فرامرز</v>
          </cell>
          <cell r="C1170" t="str">
            <v>مقتدربهاري</v>
          </cell>
          <cell r="D1170">
            <v>854808405</v>
          </cell>
        </row>
        <row r="1171">
          <cell r="A1171" t="str">
            <v>01309</v>
          </cell>
          <cell r="B1171" t="str">
            <v>سجاد</v>
          </cell>
          <cell r="C1171" t="str">
            <v>ذكاوت جو</v>
          </cell>
          <cell r="D1171">
            <v>596940513</v>
          </cell>
        </row>
        <row r="1172">
          <cell r="A1172" t="str">
            <v>01208</v>
          </cell>
          <cell r="B1172" t="str">
            <v>عليرضا</v>
          </cell>
          <cell r="C1172" t="str">
            <v>فياض</v>
          </cell>
          <cell r="D1172">
            <v>510660600</v>
          </cell>
        </row>
        <row r="1173">
          <cell r="A1173" t="str">
            <v>00853</v>
          </cell>
          <cell r="B1173" t="str">
            <v>مهدي</v>
          </cell>
          <cell r="C1173" t="str">
            <v>صفري</v>
          </cell>
          <cell r="D1173">
            <v>1104604101</v>
          </cell>
        </row>
        <row r="1174">
          <cell r="A1174" t="str">
            <v>00484</v>
          </cell>
          <cell r="B1174" t="str">
            <v>وحيد</v>
          </cell>
          <cell r="C1174" t="str">
            <v>عدالت</v>
          </cell>
          <cell r="D1174">
            <v>859950998</v>
          </cell>
        </row>
        <row r="1175">
          <cell r="A1175" t="str">
            <v>00460</v>
          </cell>
          <cell r="B1175" t="str">
            <v>مجيد</v>
          </cell>
          <cell r="C1175" t="str">
            <v>جعفري</v>
          </cell>
          <cell r="D1175">
            <v>998308029</v>
          </cell>
        </row>
        <row r="1176">
          <cell r="A1176" t="str">
            <v>00463</v>
          </cell>
          <cell r="B1176" t="str">
            <v>حامد</v>
          </cell>
          <cell r="C1176" t="str">
            <v>حسيني فانيد</v>
          </cell>
          <cell r="D1176">
            <v>1003844296</v>
          </cell>
        </row>
        <row r="1177">
          <cell r="A1177" t="str">
            <v>00515</v>
          </cell>
          <cell r="B1177" t="str">
            <v>كورش</v>
          </cell>
          <cell r="C1177" t="str">
            <v>اميني</v>
          </cell>
          <cell r="D1177">
            <v>922463178</v>
          </cell>
        </row>
        <row r="1178">
          <cell r="A1178" t="str">
            <v>00442</v>
          </cell>
          <cell r="B1178" t="str">
            <v>ايوب</v>
          </cell>
          <cell r="C1178" t="str">
            <v>غلامي</v>
          </cell>
          <cell r="D1178">
            <v>497063004</v>
          </cell>
        </row>
        <row r="1179">
          <cell r="A1179" t="str">
            <v>00428</v>
          </cell>
          <cell r="B1179" t="str">
            <v>قاسم</v>
          </cell>
          <cell r="C1179" t="str">
            <v>عليزاده</v>
          </cell>
          <cell r="D1179">
            <v>521390636</v>
          </cell>
        </row>
        <row r="1180">
          <cell r="A1180" t="str">
            <v>00429</v>
          </cell>
          <cell r="B1180" t="str">
            <v>علي</v>
          </cell>
          <cell r="C1180" t="str">
            <v>نجفي نيا</v>
          </cell>
          <cell r="D1180">
            <v>619990668</v>
          </cell>
        </row>
        <row r="1181">
          <cell r="A1181" t="str">
            <v>00430</v>
          </cell>
          <cell r="B1181" t="str">
            <v>مهدي</v>
          </cell>
          <cell r="C1181" t="str">
            <v>خدري</v>
          </cell>
          <cell r="D1181">
            <v>769208993</v>
          </cell>
        </row>
        <row r="1182">
          <cell r="A1182" t="str">
            <v>00431</v>
          </cell>
          <cell r="B1182" t="str">
            <v>صفرعلي</v>
          </cell>
          <cell r="C1182" t="str">
            <v>جوادي اقدم هرزند</v>
          </cell>
          <cell r="D1182">
            <v>652562296</v>
          </cell>
        </row>
        <row r="1183">
          <cell r="A1183" t="str">
            <v>00432</v>
          </cell>
          <cell r="B1183" t="str">
            <v>حسين</v>
          </cell>
          <cell r="C1183" t="str">
            <v>محمدي ثالث</v>
          </cell>
          <cell r="D1183">
            <v>635732606</v>
          </cell>
        </row>
        <row r="1184">
          <cell r="A1184" t="str">
            <v>00417</v>
          </cell>
          <cell r="B1184" t="str">
            <v>حسن</v>
          </cell>
          <cell r="C1184" t="str">
            <v>لک</v>
          </cell>
          <cell r="D1184">
            <v>535119849</v>
          </cell>
        </row>
        <row r="1185">
          <cell r="A1185" t="str">
            <v>00418</v>
          </cell>
          <cell r="B1185" t="str">
            <v>اسماعيل</v>
          </cell>
          <cell r="C1185" t="str">
            <v>محمدي نژاد</v>
          </cell>
          <cell r="D1185">
            <v>459073153</v>
          </cell>
        </row>
        <row r="1186">
          <cell r="A1186" t="str">
            <v>00569</v>
          </cell>
          <cell r="B1186" t="str">
            <v>مجاهد</v>
          </cell>
          <cell r="C1186" t="str">
            <v>مسيح گل</v>
          </cell>
          <cell r="D1186">
            <v>642921932</v>
          </cell>
        </row>
        <row r="1187">
          <cell r="A1187" t="str">
            <v>00589</v>
          </cell>
          <cell r="B1187" t="str">
            <v>محمد</v>
          </cell>
          <cell r="C1187" t="str">
            <v>تمدن آرا</v>
          </cell>
          <cell r="D1187">
            <v>640682625</v>
          </cell>
        </row>
        <row r="1188">
          <cell r="A1188" t="str">
            <v>00575</v>
          </cell>
          <cell r="B1188" t="str">
            <v>داريوش</v>
          </cell>
          <cell r="C1188" t="str">
            <v>اميربندي</v>
          </cell>
          <cell r="D1188">
            <v>903218537</v>
          </cell>
        </row>
        <row r="1189">
          <cell r="A1189" t="str">
            <v>00578</v>
          </cell>
          <cell r="B1189" t="str">
            <v>علي اكبر</v>
          </cell>
          <cell r="C1189" t="str">
            <v>هلال بحر</v>
          </cell>
          <cell r="D1189">
            <v>726893988</v>
          </cell>
        </row>
        <row r="1190">
          <cell r="A1190" t="str">
            <v>00739</v>
          </cell>
          <cell r="B1190" t="str">
            <v>سعيد</v>
          </cell>
          <cell r="C1190" t="str">
            <v>آقايي کردشامي</v>
          </cell>
          <cell r="D1190">
            <v>543170724</v>
          </cell>
        </row>
        <row r="1191">
          <cell r="A1191" t="str">
            <v>00737</v>
          </cell>
          <cell r="B1191" t="str">
            <v>ماشاءاله</v>
          </cell>
          <cell r="C1191" t="str">
            <v>رفيعي</v>
          </cell>
          <cell r="D1191">
            <v>828048938</v>
          </cell>
        </row>
        <row r="1192">
          <cell r="A1192" t="str">
            <v>00864</v>
          </cell>
          <cell r="B1192" t="str">
            <v>مهرداد</v>
          </cell>
          <cell r="C1192" t="str">
            <v>رحيمي</v>
          </cell>
          <cell r="D1192">
            <v>534696202</v>
          </cell>
        </row>
        <row r="1193">
          <cell r="A1193" t="str">
            <v>01437</v>
          </cell>
          <cell r="B1193" t="str">
            <v>مصطفي</v>
          </cell>
          <cell r="C1193" t="str">
            <v>نريماني</v>
          </cell>
          <cell r="D1193">
            <v>474473501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كد پرسنلي</v>
          </cell>
          <cell r="B1" t="str">
            <v>نام</v>
          </cell>
          <cell r="C1" t="str">
            <v>نام خانوادگي</v>
          </cell>
          <cell r="D1" t="str">
            <v>مبلغ ماليات  مستمر ماه 12</v>
          </cell>
          <cell r="E1" t="str">
            <v>مبلغ ماليات كل مستمر سال 99</v>
          </cell>
        </row>
        <row r="2">
          <cell r="A2" t="str">
            <v>00058</v>
          </cell>
          <cell r="B2" t="str">
            <v>سيدموسي</v>
          </cell>
          <cell r="C2" t="str">
            <v>ميرعباسي</v>
          </cell>
          <cell r="D2">
            <v>7125946</v>
          </cell>
          <cell r="E2">
            <v>119438148</v>
          </cell>
        </row>
        <row r="3">
          <cell r="A3" t="str">
            <v>00064</v>
          </cell>
          <cell r="B3" t="str">
            <v>حسين</v>
          </cell>
          <cell r="C3" t="str">
            <v>عباسي</v>
          </cell>
          <cell r="D3">
            <v>6157426</v>
          </cell>
          <cell r="E3">
            <v>65900689</v>
          </cell>
        </row>
        <row r="4">
          <cell r="A4" t="str">
            <v>00068</v>
          </cell>
          <cell r="B4" t="str">
            <v>حسين</v>
          </cell>
          <cell r="C4" t="str">
            <v>منجمي</v>
          </cell>
          <cell r="D4">
            <v>569494</v>
          </cell>
          <cell r="E4">
            <v>4814098</v>
          </cell>
        </row>
        <row r="5">
          <cell r="A5" t="str">
            <v>01438</v>
          </cell>
          <cell r="B5" t="str">
            <v>عادل</v>
          </cell>
          <cell r="C5" t="str">
            <v>شامي</v>
          </cell>
          <cell r="D5">
            <v>0</v>
          </cell>
          <cell r="E5">
            <v>76831019</v>
          </cell>
        </row>
        <row r="6">
          <cell r="A6" t="str">
            <v>00814</v>
          </cell>
          <cell r="B6" t="str">
            <v>مرتضي</v>
          </cell>
          <cell r="C6" t="str">
            <v>پيش خورد</v>
          </cell>
          <cell r="D6">
            <v>3126710</v>
          </cell>
          <cell r="E6">
            <v>31398593</v>
          </cell>
        </row>
        <row r="7">
          <cell r="A7" t="str">
            <v>00815</v>
          </cell>
          <cell r="B7" t="str">
            <v>امير</v>
          </cell>
          <cell r="C7" t="str">
            <v>جاودانيان</v>
          </cell>
          <cell r="D7">
            <v>1956193</v>
          </cell>
          <cell r="E7">
            <v>12292322</v>
          </cell>
        </row>
        <row r="8">
          <cell r="A8" t="str">
            <v>00229</v>
          </cell>
          <cell r="B8" t="str">
            <v>حسين</v>
          </cell>
          <cell r="C8" t="str">
            <v>پردل</v>
          </cell>
          <cell r="D8">
            <v>2706335</v>
          </cell>
          <cell r="E8">
            <v>26435224</v>
          </cell>
        </row>
        <row r="9">
          <cell r="A9" t="str">
            <v>00228</v>
          </cell>
          <cell r="B9" t="str">
            <v>محمود</v>
          </cell>
          <cell r="C9" t="str">
            <v>شوركي</v>
          </cell>
          <cell r="D9">
            <v>5405737</v>
          </cell>
          <cell r="E9">
            <v>51347060</v>
          </cell>
        </row>
        <row r="10">
          <cell r="A10" t="str">
            <v>00360</v>
          </cell>
          <cell r="B10" t="str">
            <v>احمد</v>
          </cell>
          <cell r="C10" t="str">
            <v>مقاتلي فرد</v>
          </cell>
          <cell r="D10">
            <v>3803225</v>
          </cell>
          <cell r="E10">
            <v>29751502</v>
          </cell>
        </row>
        <row r="11">
          <cell r="A11" t="str">
            <v>00388</v>
          </cell>
          <cell r="B11" t="str">
            <v>عبدالمهدي</v>
          </cell>
          <cell r="C11" t="str">
            <v>صفائي</v>
          </cell>
          <cell r="D11">
            <v>1944590</v>
          </cell>
          <cell r="E11">
            <v>16854878</v>
          </cell>
        </row>
        <row r="12">
          <cell r="A12" t="str">
            <v>00389</v>
          </cell>
          <cell r="B12" t="str">
            <v>رضا</v>
          </cell>
          <cell r="C12" t="str">
            <v>احسان نيا</v>
          </cell>
          <cell r="D12">
            <v>2551254</v>
          </cell>
          <cell r="E12">
            <v>23080025</v>
          </cell>
        </row>
        <row r="13">
          <cell r="A13" t="str">
            <v>00392</v>
          </cell>
          <cell r="B13" t="str">
            <v>عبدالرضا</v>
          </cell>
          <cell r="C13" t="str">
            <v>علقمي</v>
          </cell>
          <cell r="D13">
            <v>3367408</v>
          </cell>
          <cell r="E13">
            <v>22466006</v>
          </cell>
        </row>
        <row r="14">
          <cell r="A14" t="str">
            <v>00407</v>
          </cell>
          <cell r="B14" t="str">
            <v>مهدي</v>
          </cell>
          <cell r="C14" t="str">
            <v>سليمي</v>
          </cell>
          <cell r="D14">
            <v>2858674</v>
          </cell>
          <cell r="E14">
            <v>40190178</v>
          </cell>
        </row>
        <row r="15">
          <cell r="A15" t="str">
            <v>00373</v>
          </cell>
          <cell r="B15" t="str">
            <v>شکراله</v>
          </cell>
          <cell r="C15" t="str">
            <v>عباسي</v>
          </cell>
          <cell r="D15">
            <v>3568737</v>
          </cell>
          <cell r="E15">
            <v>39895724</v>
          </cell>
        </row>
        <row r="16">
          <cell r="A16" t="str">
            <v>00713</v>
          </cell>
          <cell r="B16" t="str">
            <v>جعفر</v>
          </cell>
          <cell r="C16" t="str">
            <v>حيدري</v>
          </cell>
          <cell r="D16">
            <v>2828700</v>
          </cell>
          <cell r="E16">
            <v>27166446</v>
          </cell>
        </row>
        <row r="17">
          <cell r="A17" t="str">
            <v>00714</v>
          </cell>
          <cell r="B17" t="str">
            <v>محمد</v>
          </cell>
          <cell r="C17" t="str">
            <v>حيدري</v>
          </cell>
          <cell r="D17">
            <v>2052432</v>
          </cell>
          <cell r="E17">
            <v>24422304</v>
          </cell>
        </row>
        <row r="18">
          <cell r="A18" t="str">
            <v>00715</v>
          </cell>
          <cell r="B18" t="str">
            <v>احمد</v>
          </cell>
          <cell r="C18" t="str">
            <v>حيدري</v>
          </cell>
          <cell r="D18">
            <v>2704419</v>
          </cell>
          <cell r="E18">
            <v>30052972</v>
          </cell>
        </row>
        <row r="19">
          <cell r="A19" t="str">
            <v>00349</v>
          </cell>
          <cell r="B19" t="str">
            <v>ابوالفضل</v>
          </cell>
          <cell r="C19" t="str">
            <v>اورنگ</v>
          </cell>
          <cell r="D19">
            <v>2381465</v>
          </cell>
          <cell r="E19">
            <v>24718621</v>
          </cell>
        </row>
        <row r="20">
          <cell r="A20" t="str">
            <v>00352</v>
          </cell>
          <cell r="B20" t="str">
            <v>اميد</v>
          </cell>
          <cell r="C20" t="str">
            <v>فرهادي</v>
          </cell>
          <cell r="D20">
            <v>2606495</v>
          </cell>
          <cell r="E20">
            <v>30025296</v>
          </cell>
        </row>
        <row r="21">
          <cell r="A21" t="str">
            <v>00424</v>
          </cell>
          <cell r="B21" t="str">
            <v>سيد محمد</v>
          </cell>
          <cell r="C21" t="str">
            <v>پور قنبري</v>
          </cell>
          <cell r="D21">
            <v>1601583</v>
          </cell>
          <cell r="E21">
            <v>27036641</v>
          </cell>
        </row>
        <row r="22">
          <cell r="A22" t="str">
            <v>00425</v>
          </cell>
          <cell r="B22" t="str">
            <v>عليرضا</v>
          </cell>
          <cell r="C22" t="str">
            <v>اميري منش</v>
          </cell>
          <cell r="D22">
            <v>1498371</v>
          </cell>
          <cell r="E22">
            <v>11680996</v>
          </cell>
        </row>
        <row r="23">
          <cell r="A23" t="str">
            <v>00426</v>
          </cell>
          <cell r="B23" t="str">
            <v>محسن</v>
          </cell>
          <cell r="C23" t="str">
            <v>منفرد</v>
          </cell>
          <cell r="D23">
            <v>3189152</v>
          </cell>
          <cell r="E23">
            <v>32671633</v>
          </cell>
        </row>
        <row r="24">
          <cell r="A24" t="str">
            <v>00427</v>
          </cell>
          <cell r="B24" t="str">
            <v>عبدالمجيد</v>
          </cell>
          <cell r="C24" t="str">
            <v>كازروني</v>
          </cell>
          <cell r="D24">
            <v>3831386</v>
          </cell>
          <cell r="E24">
            <v>44963104</v>
          </cell>
        </row>
        <row r="25">
          <cell r="A25" t="str">
            <v>00434</v>
          </cell>
          <cell r="B25" t="str">
            <v>عباس</v>
          </cell>
          <cell r="C25" t="str">
            <v>عبدالعلي پور</v>
          </cell>
          <cell r="D25">
            <v>2837759</v>
          </cell>
          <cell r="E25">
            <v>33427108</v>
          </cell>
        </row>
        <row r="26">
          <cell r="A26" t="str">
            <v>00435</v>
          </cell>
          <cell r="B26" t="str">
            <v>رضا</v>
          </cell>
          <cell r="C26" t="str">
            <v>محمودي</v>
          </cell>
          <cell r="D26">
            <v>4867724</v>
          </cell>
          <cell r="E26">
            <v>49213012</v>
          </cell>
        </row>
        <row r="27">
          <cell r="A27" t="str">
            <v>01434</v>
          </cell>
          <cell r="B27" t="str">
            <v>مجتبي</v>
          </cell>
          <cell r="C27" t="str">
            <v>محمدي نژاد</v>
          </cell>
          <cell r="D27">
            <v>254834</v>
          </cell>
          <cell r="E27">
            <v>1745930</v>
          </cell>
        </row>
        <row r="28">
          <cell r="A28" t="str">
            <v>00128</v>
          </cell>
          <cell r="B28" t="str">
            <v>مهدي</v>
          </cell>
          <cell r="C28" t="str">
            <v>عباس زاده ريشهري</v>
          </cell>
          <cell r="D28">
            <v>2020045</v>
          </cell>
          <cell r="E28">
            <v>37006846</v>
          </cell>
        </row>
        <row r="29">
          <cell r="A29" t="str">
            <v>00140</v>
          </cell>
          <cell r="B29" t="str">
            <v>محمود</v>
          </cell>
          <cell r="C29" t="str">
            <v>احمدنيا</v>
          </cell>
          <cell r="D29">
            <v>1552045</v>
          </cell>
          <cell r="E29">
            <v>26583173</v>
          </cell>
        </row>
        <row r="30">
          <cell r="A30" t="str">
            <v>00137</v>
          </cell>
          <cell r="B30" t="str">
            <v>عليمراد</v>
          </cell>
          <cell r="C30" t="str">
            <v>بدره</v>
          </cell>
          <cell r="D30">
            <v>1301203</v>
          </cell>
          <cell r="E30">
            <v>14320369</v>
          </cell>
        </row>
        <row r="31">
          <cell r="A31" t="str">
            <v>00123</v>
          </cell>
          <cell r="B31" t="str">
            <v>رضا</v>
          </cell>
          <cell r="C31" t="str">
            <v>ثابت</v>
          </cell>
          <cell r="D31">
            <v>2247842</v>
          </cell>
          <cell r="E31">
            <v>32240290</v>
          </cell>
        </row>
        <row r="32">
          <cell r="A32" t="str">
            <v>00175</v>
          </cell>
          <cell r="B32" t="str">
            <v>امين</v>
          </cell>
          <cell r="C32" t="str">
            <v>سالمي</v>
          </cell>
          <cell r="D32">
            <v>1580983</v>
          </cell>
          <cell r="E32">
            <v>26074300</v>
          </cell>
        </row>
        <row r="33">
          <cell r="A33" t="str">
            <v>00116</v>
          </cell>
          <cell r="B33" t="str">
            <v>محمدرضا</v>
          </cell>
          <cell r="C33" t="str">
            <v>زمان پور</v>
          </cell>
          <cell r="D33">
            <v>1783050</v>
          </cell>
          <cell r="E33">
            <v>30862859</v>
          </cell>
        </row>
        <row r="34">
          <cell r="A34" t="str">
            <v>00199</v>
          </cell>
          <cell r="B34" t="str">
            <v>سياوش</v>
          </cell>
          <cell r="C34" t="str">
            <v>زنده زبان</v>
          </cell>
          <cell r="D34">
            <v>1428051</v>
          </cell>
          <cell r="E34">
            <v>22186664</v>
          </cell>
        </row>
        <row r="35">
          <cell r="A35" t="str">
            <v>00303</v>
          </cell>
          <cell r="B35" t="str">
            <v>مسعود</v>
          </cell>
          <cell r="C35" t="str">
            <v>قهرماني</v>
          </cell>
          <cell r="D35">
            <v>18772939</v>
          </cell>
          <cell r="E35">
            <v>127523722</v>
          </cell>
        </row>
        <row r="36">
          <cell r="A36" t="str">
            <v>00126</v>
          </cell>
          <cell r="B36" t="str">
            <v>راضيه</v>
          </cell>
          <cell r="C36" t="str">
            <v>سلماني پور</v>
          </cell>
          <cell r="D36">
            <v>16808793</v>
          </cell>
          <cell r="E36">
            <v>108705852</v>
          </cell>
        </row>
        <row r="37">
          <cell r="A37" t="str">
            <v>00453</v>
          </cell>
          <cell r="B37" t="str">
            <v>رضا</v>
          </cell>
          <cell r="C37" t="str">
            <v>اوجي نيا</v>
          </cell>
          <cell r="D37">
            <v>11780067</v>
          </cell>
          <cell r="E37">
            <v>78866734</v>
          </cell>
        </row>
        <row r="38">
          <cell r="A38" t="str">
            <v>00637</v>
          </cell>
          <cell r="B38" t="str">
            <v>مصطفي</v>
          </cell>
          <cell r="C38" t="str">
            <v>مرادپور</v>
          </cell>
          <cell r="D38">
            <v>10246138</v>
          </cell>
          <cell r="E38">
            <v>75572078</v>
          </cell>
        </row>
        <row r="39">
          <cell r="A39" t="str">
            <v>01238</v>
          </cell>
          <cell r="B39" t="str">
            <v>محمد امين</v>
          </cell>
          <cell r="C39" t="str">
            <v>صمصامي</v>
          </cell>
          <cell r="D39">
            <v>10265266</v>
          </cell>
          <cell r="E39">
            <v>57602552</v>
          </cell>
        </row>
        <row r="40">
          <cell r="A40" t="str">
            <v>01298</v>
          </cell>
          <cell r="B40" t="str">
            <v>کريم</v>
          </cell>
          <cell r="C40" t="str">
            <v>پرتابيان</v>
          </cell>
          <cell r="D40">
            <v>3124721</v>
          </cell>
          <cell r="E40">
            <v>18265806</v>
          </cell>
        </row>
        <row r="41">
          <cell r="A41" t="str">
            <v>01281</v>
          </cell>
          <cell r="B41" t="str">
            <v>فرشيد</v>
          </cell>
          <cell r="C41" t="str">
            <v>نگين تاجي</v>
          </cell>
          <cell r="D41">
            <v>319217</v>
          </cell>
          <cell r="E41">
            <v>851981</v>
          </cell>
        </row>
        <row r="42">
          <cell r="A42" t="str">
            <v>00847</v>
          </cell>
          <cell r="B42" t="str">
            <v>امين</v>
          </cell>
          <cell r="C42" t="str">
            <v>رودحله پور</v>
          </cell>
          <cell r="D42">
            <v>6778004</v>
          </cell>
          <cell r="E42">
            <v>52683016</v>
          </cell>
        </row>
        <row r="43">
          <cell r="A43" t="str">
            <v>00860</v>
          </cell>
          <cell r="B43" t="str">
            <v>سيد عبدالحميد</v>
          </cell>
          <cell r="C43" t="str">
            <v>موسوي</v>
          </cell>
          <cell r="D43">
            <v>20489681</v>
          </cell>
          <cell r="E43">
            <v>100460408</v>
          </cell>
        </row>
        <row r="44">
          <cell r="A44" t="str">
            <v>00865</v>
          </cell>
          <cell r="B44" t="str">
            <v>محمد</v>
          </cell>
          <cell r="C44" t="str">
            <v>احمدي</v>
          </cell>
          <cell r="D44">
            <v>7144020</v>
          </cell>
          <cell r="E44">
            <v>53846057</v>
          </cell>
        </row>
        <row r="45">
          <cell r="A45" t="str">
            <v>00870</v>
          </cell>
          <cell r="B45" t="str">
            <v>سينا</v>
          </cell>
          <cell r="C45" t="str">
            <v>دشتستاني نژاد</v>
          </cell>
          <cell r="D45">
            <v>6903942</v>
          </cell>
          <cell r="E45">
            <v>51324817</v>
          </cell>
        </row>
        <row r="46">
          <cell r="A46" t="str">
            <v>00872</v>
          </cell>
          <cell r="B46" t="str">
            <v>سيدرضا</v>
          </cell>
          <cell r="C46" t="str">
            <v>شجاع الدين</v>
          </cell>
          <cell r="D46">
            <v>5927517</v>
          </cell>
          <cell r="E46">
            <v>50799120</v>
          </cell>
        </row>
        <row r="47">
          <cell r="A47" t="str">
            <v>00882</v>
          </cell>
          <cell r="B47" t="str">
            <v>امين</v>
          </cell>
          <cell r="C47" t="str">
            <v>يزدي</v>
          </cell>
          <cell r="D47">
            <v>9183712</v>
          </cell>
          <cell r="E47">
            <v>57509195</v>
          </cell>
        </row>
        <row r="48">
          <cell r="A48" t="str">
            <v>01139</v>
          </cell>
          <cell r="B48" t="str">
            <v>جواد</v>
          </cell>
          <cell r="C48" t="str">
            <v>كمالي</v>
          </cell>
          <cell r="D48">
            <v>6047741</v>
          </cell>
          <cell r="E48">
            <v>43382658</v>
          </cell>
        </row>
        <row r="49">
          <cell r="A49" t="str">
            <v>00577</v>
          </cell>
          <cell r="B49" t="str">
            <v>عبدالمحمد</v>
          </cell>
          <cell r="C49" t="str">
            <v>گرامي</v>
          </cell>
          <cell r="D49">
            <v>3571800</v>
          </cell>
          <cell r="E49">
            <v>49270218</v>
          </cell>
        </row>
        <row r="50">
          <cell r="A50" t="str">
            <v>00010</v>
          </cell>
          <cell r="B50" t="str">
            <v>اله كرم</v>
          </cell>
          <cell r="C50" t="str">
            <v>بدره</v>
          </cell>
          <cell r="D50">
            <v>4272264</v>
          </cell>
          <cell r="E50">
            <v>47390280</v>
          </cell>
        </row>
        <row r="51">
          <cell r="A51" t="str">
            <v>00036</v>
          </cell>
          <cell r="B51" t="str">
            <v>عبدالحسين</v>
          </cell>
          <cell r="C51" t="str">
            <v>عيسوند</v>
          </cell>
          <cell r="D51">
            <v>3380459</v>
          </cell>
          <cell r="E51">
            <v>40556508</v>
          </cell>
        </row>
        <row r="52">
          <cell r="A52" t="str">
            <v>00040</v>
          </cell>
          <cell r="B52" t="str">
            <v>زاكر</v>
          </cell>
          <cell r="C52" t="str">
            <v>قائدي</v>
          </cell>
          <cell r="D52">
            <v>3546183</v>
          </cell>
          <cell r="E52">
            <v>38379742</v>
          </cell>
        </row>
        <row r="53">
          <cell r="A53" t="str">
            <v>00007</v>
          </cell>
          <cell r="B53" t="str">
            <v>قاسم</v>
          </cell>
          <cell r="C53" t="str">
            <v>بادسار</v>
          </cell>
          <cell r="D53">
            <v>3328132</v>
          </cell>
          <cell r="E53">
            <v>38000537</v>
          </cell>
        </row>
        <row r="54">
          <cell r="A54" t="str">
            <v>00203</v>
          </cell>
          <cell r="B54" t="str">
            <v>رازق</v>
          </cell>
          <cell r="C54" t="str">
            <v>بستام</v>
          </cell>
          <cell r="D54">
            <v>3631437</v>
          </cell>
          <cell r="E54">
            <v>42370211</v>
          </cell>
        </row>
        <row r="55">
          <cell r="A55" t="str">
            <v>00251</v>
          </cell>
          <cell r="B55" t="str">
            <v>قدرت اله</v>
          </cell>
          <cell r="C55" t="str">
            <v>ايازي</v>
          </cell>
          <cell r="D55">
            <v>3885302</v>
          </cell>
          <cell r="E55">
            <v>40736410</v>
          </cell>
        </row>
        <row r="56">
          <cell r="A56" t="str">
            <v>00248</v>
          </cell>
          <cell r="B56" t="str">
            <v>احسان</v>
          </cell>
          <cell r="C56" t="str">
            <v>محمدي نژاد</v>
          </cell>
          <cell r="D56">
            <v>2453520</v>
          </cell>
          <cell r="E56">
            <v>31029846</v>
          </cell>
        </row>
        <row r="57">
          <cell r="A57" t="str">
            <v>00374</v>
          </cell>
          <cell r="B57" t="str">
            <v>مهدي</v>
          </cell>
          <cell r="C57" t="str">
            <v>برتون</v>
          </cell>
          <cell r="D57">
            <v>881739</v>
          </cell>
          <cell r="E57">
            <v>48048774</v>
          </cell>
        </row>
        <row r="58">
          <cell r="A58" t="str">
            <v>00386</v>
          </cell>
          <cell r="B58" t="str">
            <v>سيد اسد</v>
          </cell>
          <cell r="C58" t="str">
            <v>موسوي</v>
          </cell>
          <cell r="D58">
            <v>4170161</v>
          </cell>
          <cell r="E58">
            <v>54971566</v>
          </cell>
        </row>
        <row r="59">
          <cell r="A59" t="str">
            <v>00384</v>
          </cell>
          <cell r="B59" t="str">
            <v>غلامرضا</v>
          </cell>
          <cell r="C59" t="str">
            <v>خسروي</v>
          </cell>
          <cell r="D59">
            <v>1172993</v>
          </cell>
          <cell r="E59">
            <v>16482679</v>
          </cell>
        </row>
        <row r="60">
          <cell r="A60" t="str">
            <v>00570</v>
          </cell>
          <cell r="B60" t="str">
            <v>احمد رضا</v>
          </cell>
          <cell r="C60" t="str">
            <v>رستم بروجردي</v>
          </cell>
          <cell r="D60">
            <v>2179472</v>
          </cell>
          <cell r="E60">
            <v>14510984</v>
          </cell>
        </row>
        <row r="61">
          <cell r="A61" t="str">
            <v>00585</v>
          </cell>
          <cell r="B61" t="str">
            <v>سيد حسن</v>
          </cell>
          <cell r="C61" t="str">
            <v>افسرده فرد</v>
          </cell>
          <cell r="D61">
            <v>3419577</v>
          </cell>
          <cell r="E61">
            <v>37250015</v>
          </cell>
        </row>
        <row r="62">
          <cell r="A62" t="str">
            <v>00567</v>
          </cell>
          <cell r="B62" t="str">
            <v>مهدي</v>
          </cell>
          <cell r="C62" t="str">
            <v>شاكري</v>
          </cell>
          <cell r="D62">
            <v>2236974</v>
          </cell>
          <cell r="E62">
            <v>23555749</v>
          </cell>
        </row>
        <row r="63">
          <cell r="A63" t="str">
            <v>00262</v>
          </cell>
          <cell r="B63" t="str">
            <v>غلامرضا</v>
          </cell>
          <cell r="C63" t="str">
            <v>حيدري</v>
          </cell>
          <cell r="D63">
            <v>1717337</v>
          </cell>
          <cell r="E63">
            <v>13069513</v>
          </cell>
        </row>
        <row r="64">
          <cell r="A64" t="str">
            <v>00266</v>
          </cell>
          <cell r="B64" t="str">
            <v>سيداسماعيل</v>
          </cell>
          <cell r="C64" t="str">
            <v>هاشمي</v>
          </cell>
          <cell r="D64">
            <v>1802436</v>
          </cell>
          <cell r="E64">
            <v>20117420</v>
          </cell>
        </row>
        <row r="65">
          <cell r="A65" t="str">
            <v>00265</v>
          </cell>
          <cell r="B65" t="str">
            <v>مهتاب</v>
          </cell>
          <cell r="C65" t="str">
            <v>همتي قلائي</v>
          </cell>
          <cell r="D65">
            <v>1475567</v>
          </cell>
          <cell r="E65">
            <v>20153389</v>
          </cell>
        </row>
        <row r="66">
          <cell r="A66" t="str">
            <v>00261</v>
          </cell>
          <cell r="B66" t="str">
            <v>محسن</v>
          </cell>
          <cell r="C66" t="str">
            <v>زاهدي كللي</v>
          </cell>
          <cell r="D66">
            <v>2791234</v>
          </cell>
          <cell r="E66">
            <v>26085229</v>
          </cell>
        </row>
        <row r="67">
          <cell r="A67" t="str">
            <v>00264</v>
          </cell>
          <cell r="B67" t="str">
            <v>اكبر</v>
          </cell>
          <cell r="C67" t="str">
            <v>ملكي</v>
          </cell>
          <cell r="D67">
            <v>2043761</v>
          </cell>
          <cell r="E67">
            <v>22921369</v>
          </cell>
        </row>
        <row r="68">
          <cell r="A68" t="str">
            <v>00260</v>
          </cell>
          <cell r="B68" t="str">
            <v>بهروز</v>
          </cell>
          <cell r="C68" t="str">
            <v>مرادي</v>
          </cell>
          <cell r="D68">
            <v>3498345</v>
          </cell>
          <cell r="E68">
            <v>31990100</v>
          </cell>
        </row>
        <row r="69">
          <cell r="A69" t="str">
            <v>00359</v>
          </cell>
          <cell r="B69" t="str">
            <v>نعمت اله</v>
          </cell>
          <cell r="C69" t="str">
            <v>علي زاده</v>
          </cell>
          <cell r="D69">
            <v>2344199</v>
          </cell>
          <cell r="E69">
            <v>26504616</v>
          </cell>
        </row>
        <row r="70">
          <cell r="A70" t="str">
            <v>00353</v>
          </cell>
          <cell r="B70" t="str">
            <v>حميد</v>
          </cell>
          <cell r="C70" t="str">
            <v>مجريان زاده</v>
          </cell>
          <cell r="D70">
            <v>1226439</v>
          </cell>
          <cell r="E70">
            <v>12861401</v>
          </cell>
        </row>
        <row r="71">
          <cell r="A71" t="str">
            <v>00231</v>
          </cell>
          <cell r="B71" t="str">
            <v>شاهرخ</v>
          </cell>
          <cell r="C71" t="str">
            <v>چمن کار</v>
          </cell>
          <cell r="D71">
            <v>3996528</v>
          </cell>
          <cell r="E71">
            <v>44624536</v>
          </cell>
        </row>
        <row r="72">
          <cell r="A72" t="str">
            <v>00046</v>
          </cell>
          <cell r="B72" t="str">
            <v>حامد</v>
          </cell>
          <cell r="C72" t="str">
            <v>گندمكار</v>
          </cell>
          <cell r="D72">
            <v>2331443</v>
          </cell>
          <cell r="E72">
            <v>22759291</v>
          </cell>
        </row>
        <row r="73">
          <cell r="A73" t="str">
            <v>00043</v>
          </cell>
          <cell r="B73" t="str">
            <v>حسين</v>
          </cell>
          <cell r="C73" t="str">
            <v>كريميان</v>
          </cell>
          <cell r="D73">
            <v>2987649</v>
          </cell>
          <cell r="E73">
            <v>36617358</v>
          </cell>
        </row>
        <row r="74">
          <cell r="A74" t="str">
            <v>00021</v>
          </cell>
          <cell r="B74" t="str">
            <v>حسين</v>
          </cell>
          <cell r="C74" t="str">
            <v>رستمي</v>
          </cell>
          <cell r="D74">
            <v>2892180</v>
          </cell>
          <cell r="E74">
            <v>31164307</v>
          </cell>
        </row>
        <row r="75">
          <cell r="A75" t="str">
            <v>00009</v>
          </cell>
          <cell r="B75" t="str">
            <v>يحيي</v>
          </cell>
          <cell r="C75" t="str">
            <v>بحراني فرد</v>
          </cell>
          <cell r="D75">
            <v>2195351</v>
          </cell>
          <cell r="E75">
            <v>22783702</v>
          </cell>
        </row>
        <row r="76">
          <cell r="A76" t="str">
            <v>00023</v>
          </cell>
          <cell r="B76" t="str">
            <v>يعقوب</v>
          </cell>
          <cell r="C76" t="str">
            <v>رضائي</v>
          </cell>
          <cell r="D76">
            <v>2318302</v>
          </cell>
          <cell r="E76">
            <v>24950197</v>
          </cell>
        </row>
        <row r="77">
          <cell r="A77" t="str">
            <v>00030</v>
          </cell>
          <cell r="B77" t="str">
            <v>محسن</v>
          </cell>
          <cell r="C77" t="str">
            <v>شهرياري</v>
          </cell>
          <cell r="D77">
            <v>1318935</v>
          </cell>
          <cell r="E77">
            <v>12747700</v>
          </cell>
        </row>
        <row r="78">
          <cell r="A78" t="str">
            <v>00055</v>
          </cell>
          <cell r="B78" t="str">
            <v>سجاد</v>
          </cell>
          <cell r="C78" t="str">
            <v>نيسني</v>
          </cell>
          <cell r="D78">
            <v>3245970</v>
          </cell>
          <cell r="E78">
            <v>42775525</v>
          </cell>
        </row>
        <row r="79">
          <cell r="A79" t="str">
            <v>00045</v>
          </cell>
          <cell r="B79" t="str">
            <v>محمد</v>
          </cell>
          <cell r="C79" t="str">
            <v>گنخكي</v>
          </cell>
          <cell r="D79">
            <v>1954765</v>
          </cell>
          <cell r="E79">
            <v>20124056</v>
          </cell>
        </row>
        <row r="80">
          <cell r="A80" t="str">
            <v>00063</v>
          </cell>
          <cell r="B80" t="str">
            <v>سالم</v>
          </cell>
          <cell r="C80" t="str">
            <v>تنگسيري</v>
          </cell>
          <cell r="D80">
            <v>3802884</v>
          </cell>
          <cell r="E80">
            <v>28995487</v>
          </cell>
        </row>
        <row r="81">
          <cell r="A81" t="str">
            <v>00243</v>
          </cell>
          <cell r="B81" t="str">
            <v>هادي</v>
          </cell>
          <cell r="C81" t="str">
            <v>آذرباد</v>
          </cell>
          <cell r="D81">
            <v>3680845</v>
          </cell>
          <cell r="E81">
            <v>40302172</v>
          </cell>
        </row>
        <row r="82">
          <cell r="A82" t="str">
            <v>00239</v>
          </cell>
          <cell r="B82" t="str">
            <v>حيدر</v>
          </cell>
          <cell r="C82" t="str">
            <v>توكلي</v>
          </cell>
          <cell r="D82">
            <v>2761277</v>
          </cell>
          <cell r="E82">
            <v>33095686</v>
          </cell>
        </row>
        <row r="83">
          <cell r="A83" t="str">
            <v>00241</v>
          </cell>
          <cell r="B83" t="str">
            <v>سجاد</v>
          </cell>
          <cell r="C83" t="str">
            <v>مقدم پور</v>
          </cell>
          <cell r="D83">
            <v>7559302</v>
          </cell>
          <cell r="E83">
            <v>30201910</v>
          </cell>
        </row>
        <row r="84">
          <cell r="A84" t="str">
            <v>00240</v>
          </cell>
          <cell r="B84" t="str">
            <v>عبدالنبي</v>
          </cell>
          <cell r="C84" t="str">
            <v>بحريني</v>
          </cell>
          <cell r="D84">
            <v>3257969</v>
          </cell>
          <cell r="E84">
            <v>27746078</v>
          </cell>
        </row>
        <row r="85">
          <cell r="A85" t="str">
            <v>00437</v>
          </cell>
          <cell r="B85" t="str">
            <v>رسول</v>
          </cell>
          <cell r="C85" t="str">
            <v>زماني</v>
          </cell>
          <cell r="D85">
            <v>1642367</v>
          </cell>
          <cell r="E85">
            <v>13982702</v>
          </cell>
        </row>
        <row r="86">
          <cell r="A86" t="str">
            <v>00438</v>
          </cell>
          <cell r="B86" t="str">
            <v>منصور</v>
          </cell>
          <cell r="C86" t="str">
            <v>محمدي</v>
          </cell>
          <cell r="D86">
            <v>4303478</v>
          </cell>
          <cell r="E86">
            <v>45086514</v>
          </cell>
        </row>
        <row r="87">
          <cell r="A87" t="str">
            <v>00409</v>
          </cell>
          <cell r="B87" t="str">
            <v>حسن</v>
          </cell>
          <cell r="C87" t="str">
            <v>رستمي</v>
          </cell>
          <cell r="D87">
            <v>3075531</v>
          </cell>
          <cell r="E87">
            <v>23495677</v>
          </cell>
        </row>
        <row r="88">
          <cell r="A88" t="str">
            <v>00411</v>
          </cell>
          <cell r="B88" t="str">
            <v>زاهد</v>
          </cell>
          <cell r="C88" t="str">
            <v>طاهري</v>
          </cell>
          <cell r="D88">
            <v>3255684</v>
          </cell>
          <cell r="E88">
            <v>37603620</v>
          </cell>
        </row>
        <row r="89">
          <cell r="A89" t="str">
            <v>00412</v>
          </cell>
          <cell r="B89" t="str">
            <v>خسرو</v>
          </cell>
          <cell r="C89" t="str">
            <v>نيکنام</v>
          </cell>
          <cell r="D89">
            <v>2152011</v>
          </cell>
          <cell r="E89">
            <v>23662204</v>
          </cell>
        </row>
        <row r="90">
          <cell r="A90" t="str">
            <v>00413</v>
          </cell>
          <cell r="B90" t="str">
            <v>سعيد</v>
          </cell>
          <cell r="C90" t="str">
            <v>نيک راد</v>
          </cell>
          <cell r="D90">
            <v>3398555</v>
          </cell>
          <cell r="E90">
            <v>31837800</v>
          </cell>
        </row>
        <row r="91">
          <cell r="A91" t="str">
            <v>00414</v>
          </cell>
          <cell r="B91" t="str">
            <v>حسين</v>
          </cell>
          <cell r="C91" t="str">
            <v>حيدري</v>
          </cell>
          <cell r="D91">
            <v>1340284</v>
          </cell>
          <cell r="E91">
            <v>16296965</v>
          </cell>
        </row>
        <row r="92">
          <cell r="A92" t="str">
            <v>00415</v>
          </cell>
          <cell r="B92" t="str">
            <v>صادق</v>
          </cell>
          <cell r="C92" t="str">
            <v>سياوش پوري</v>
          </cell>
          <cell r="D92">
            <v>1400624</v>
          </cell>
          <cell r="E92">
            <v>15132302</v>
          </cell>
        </row>
        <row r="93">
          <cell r="A93" t="str">
            <v>00914</v>
          </cell>
          <cell r="B93" t="str">
            <v>يعقوب</v>
          </cell>
          <cell r="C93" t="str">
            <v>پذيرا</v>
          </cell>
          <cell r="D93">
            <v>2700346</v>
          </cell>
          <cell r="E93">
            <v>15584834</v>
          </cell>
        </row>
        <row r="94">
          <cell r="A94" t="str">
            <v>00755</v>
          </cell>
          <cell r="B94" t="str">
            <v>مجتبي</v>
          </cell>
          <cell r="C94" t="str">
            <v>محمدي</v>
          </cell>
          <cell r="D94">
            <v>12028188</v>
          </cell>
          <cell r="E94">
            <v>15817850</v>
          </cell>
        </row>
        <row r="95">
          <cell r="A95" t="str">
            <v>00756</v>
          </cell>
          <cell r="B95" t="str">
            <v>محمد مهدي</v>
          </cell>
          <cell r="C95" t="str">
            <v>نعيمي محمد آبادي</v>
          </cell>
          <cell r="D95">
            <v>1958506</v>
          </cell>
          <cell r="E95">
            <v>20171570</v>
          </cell>
        </row>
        <row r="96">
          <cell r="A96" t="str">
            <v>00754</v>
          </cell>
          <cell r="B96" t="str">
            <v>احمد</v>
          </cell>
          <cell r="C96" t="str">
            <v>كره بندي</v>
          </cell>
          <cell r="D96">
            <v>2230219</v>
          </cell>
          <cell r="E96">
            <v>21763474</v>
          </cell>
        </row>
        <row r="97">
          <cell r="A97" t="str">
            <v>00747</v>
          </cell>
          <cell r="B97" t="str">
            <v>محراب</v>
          </cell>
          <cell r="C97" t="str">
            <v>احمدي زاده</v>
          </cell>
          <cell r="D97">
            <v>2868957</v>
          </cell>
          <cell r="E97">
            <v>17935720</v>
          </cell>
        </row>
        <row r="98">
          <cell r="A98" t="str">
            <v>00752</v>
          </cell>
          <cell r="B98" t="str">
            <v>سجاد</v>
          </cell>
          <cell r="C98" t="str">
            <v>رضائيان</v>
          </cell>
          <cell r="D98">
            <v>3116045</v>
          </cell>
          <cell r="E98">
            <v>30720254</v>
          </cell>
        </row>
        <row r="99">
          <cell r="A99" t="str">
            <v>00751</v>
          </cell>
          <cell r="B99" t="str">
            <v>علي اصغر</v>
          </cell>
          <cell r="C99" t="str">
            <v>رستمي پور</v>
          </cell>
          <cell r="D99">
            <v>6872749</v>
          </cell>
          <cell r="E99">
            <v>26982880</v>
          </cell>
        </row>
        <row r="100">
          <cell r="A100" t="str">
            <v>00750</v>
          </cell>
          <cell r="B100" t="str">
            <v>ابوالفضل</v>
          </cell>
          <cell r="C100" t="str">
            <v>جمالي</v>
          </cell>
          <cell r="D100">
            <v>1400067</v>
          </cell>
          <cell r="E100">
            <v>20777159</v>
          </cell>
        </row>
        <row r="101">
          <cell r="A101" t="str">
            <v>00749</v>
          </cell>
          <cell r="B101" t="str">
            <v>عليرضا</v>
          </cell>
          <cell r="C101" t="str">
            <v>بدره</v>
          </cell>
          <cell r="D101">
            <v>1770472</v>
          </cell>
          <cell r="E101">
            <v>13090037</v>
          </cell>
        </row>
        <row r="102">
          <cell r="A102" t="str">
            <v>00753</v>
          </cell>
          <cell r="B102" t="str">
            <v>احمد</v>
          </cell>
          <cell r="C102" t="str">
            <v>كرمي</v>
          </cell>
          <cell r="D102">
            <v>2369208</v>
          </cell>
          <cell r="E102">
            <v>24807614</v>
          </cell>
        </row>
        <row r="103">
          <cell r="A103" t="str">
            <v>00757</v>
          </cell>
          <cell r="B103" t="str">
            <v>عباس</v>
          </cell>
          <cell r="C103" t="str">
            <v>جوکار</v>
          </cell>
          <cell r="D103">
            <v>1302296</v>
          </cell>
          <cell r="E103">
            <v>16019112</v>
          </cell>
        </row>
        <row r="104">
          <cell r="A104" t="str">
            <v>01280</v>
          </cell>
          <cell r="B104" t="str">
            <v>روح اله</v>
          </cell>
          <cell r="C104" t="str">
            <v>حقيقي</v>
          </cell>
          <cell r="D104">
            <v>451165</v>
          </cell>
          <cell r="E104">
            <v>3802519</v>
          </cell>
        </row>
        <row r="105">
          <cell r="A105" t="str">
            <v>01234</v>
          </cell>
          <cell r="B105" t="str">
            <v>محسن</v>
          </cell>
          <cell r="C105" t="str">
            <v>نيکنام</v>
          </cell>
          <cell r="D105">
            <v>3646621</v>
          </cell>
          <cell r="E105">
            <v>25296323</v>
          </cell>
        </row>
        <row r="106">
          <cell r="A106" t="str">
            <v>01435</v>
          </cell>
          <cell r="B106" t="str">
            <v>عادل</v>
          </cell>
          <cell r="C106" t="str">
            <v>بازدارنيا</v>
          </cell>
          <cell r="D106">
            <v>0</v>
          </cell>
          <cell r="E106">
            <v>0</v>
          </cell>
        </row>
        <row r="107">
          <cell r="A107" t="str">
            <v>00725</v>
          </cell>
          <cell r="B107" t="str">
            <v>سيد مهدي</v>
          </cell>
          <cell r="C107" t="str">
            <v>عسکري</v>
          </cell>
          <cell r="D107">
            <v>2988941</v>
          </cell>
          <cell r="E107">
            <v>34886672</v>
          </cell>
        </row>
        <row r="108">
          <cell r="A108" t="str">
            <v>00371</v>
          </cell>
          <cell r="B108" t="str">
            <v>اميد</v>
          </cell>
          <cell r="C108" t="str">
            <v>محمدي</v>
          </cell>
          <cell r="D108">
            <v>2537126</v>
          </cell>
          <cell r="E108">
            <v>26836918</v>
          </cell>
        </row>
        <row r="109">
          <cell r="A109" t="str">
            <v>00380</v>
          </cell>
          <cell r="B109" t="str">
            <v>سجاد</v>
          </cell>
          <cell r="C109" t="str">
            <v>عاشوري</v>
          </cell>
          <cell r="D109">
            <v>2941995</v>
          </cell>
          <cell r="E109">
            <v>34940414</v>
          </cell>
        </row>
        <row r="110">
          <cell r="A110" t="str">
            <v>00272</v>
          </cell>
          <cell r="B110" t="str">
            <v>هادي</v>
          </cell>
          <cell r="C110" t="str">
            <v>سليماني</v>
          </cell>
          <cell r="D110">
            <v>2893210</v>
          </cell>
          <cell r="E110">
            <v>31674896</v>
          </cell>
        </row>
        <row r="111">
          <cell r="A111" t="str">
            <v>00226</v>
          </cell>
          <cell r="B111" t="str">
            <v>عليرضا</v>
          </cell>
          <cell r="C111" t="str">
            <v>هوشنگي</v>
          </cell>
          <cell r="D111">
            <v>2364830</v>
          </cell>
          <cell r="E111">
            <v>27917653</v>
          </cell>
        </row>
        <row r="112">
          <cell r="A112" t="str">
            <v>00214</v>
          </cell>
          <cell r="B112" t="str">
            <v>منصور</v>
          </cell>
          <cell r="C112" t="str">
            <v>رشيدزاده</v>
          </cell>
          <cell r="D112">
            <v>2549204</v>
          </cell>
          <cell r="E112">
            <v>30541462</v>
          </cell>
        </row>
        <row r="113">
          <cell r="A113" t="str">
            <v>00212</v>
          </cell>
          <cell r="B113" t="str">
            <v>عبدالکريم</v>
          </cell>
          <cell r="C113" t="str">
            <v>جمالي</v>
          </cell>
          <cell r="D113">
            <v>3691143</v>
          </cell>
          <cell r="E113">
            <v>38963951</v>
          </cell>
        </row>
        <row r="114">
          <cell r="A114" t="str">
            <v>00210</v>
          </cell>
          <cell r="B114" t="str">
            <v>محمدجواد</v>
          </cell>
          <cell r="C114" t="str">
            <v>اندرياي</v>
          </cell>
          <cell r="D114">
            <v>1856737</v>
          </cell>
          <cell r="E114">
            <v>20987507</v>
          </cell>
        </row>
        <row r="115">
          <cell r="A115" t="str">
            <v>00209</v>
          </cell>
          <cell r="B115" t="str">
            <v>علي</v>
          </cell>
          <cell r="C115" t="str">
            <v>افراسن</v>
          </cell>
          <cell r="D115">
            <v>2851898</v>
          </cell>
          <cell r="E115">
            <v>33595186</v>
          </cell>
        </row>
        <row r="116">
          <cell r="A116" t="str">
            <v>00208</v>
          </cell>
          <cell r="B116" t="str">
            <v>قاسم</v>
          </cell>
          <cell r="C116" t="str">
            <v>ارقون</v>
          </cell>
          <cell r="D116">
            <v>2493356</v>
          </cell>
          <cell r="E116">
            <v>29702458</v>
          </cell>
        </row>
        <row r="117">
          <cell r="A117" t="str">
            <v>00207</v>
          </cell>
          <cell r="B117" t="str">
            <v>محمد</v>
          </cell>
          <cell r="C117" t="str">
            <v>احمدنيا</v>
          </cell>
          <cell r="D117">
            <v>2121286</v>
          </cell>
          <cell r="E117">
            <v>25221707</v>
          </cell>
        </row>
        <row r="118">
          <cell r="A118" t="str">
            <v>00211</v>
          </cell>
          <cell r="B118" t="str">
            <v>عباس</v>
          </cell>
          <cell r="C118" t="str">
            <v>انصاري</v>
          </cell>
          <cell r="D118">
            <v>1482179</v>
          </cell>
          <cell r="E118">
            <v>17878988</v>
          </cell>
        </row>
        <row r="119">
          <cell r="A119" t="str">
            <v>00220</v>
          </cell>
          <cell r="B119" t="str">
            <v>اصغر</v>
          </cell>
          <cell r="C119" t="str">
            <v>لاله سنگي</v>
          </cell>
          <cell r="D119">
            <v>2665570</v>
          </cell>
          <cell r="E119">
            <v>34388878</v>
          </cell>
        </row>
        <row r="120">
          <cell r="A120" t="str">
            <v>00342</v>
          </cell>
          <cell r="B120" t="str">
            <v>اسماعيل</v>
          </cell>
          <cell r="C120" t="str">
            <v>محمدي</v>
          </cell>
          <cell r="D120">
            <v>2526148</v>
          </cell>
          <cell r="E120">
            <v>31837484</v>
          </cell>
        </row>
        <row r="121">
          <cell r="A121" t="str">
            <v>00343</v>
          </cell>
          <cell r="B121" t="str">
            <v>علي</v>
          </cell>
          <cell r="C121" t="str">
            <v>حيدري</v>
          </cell>
          <cell r="D121">
            <v>3056041</v>
          </cell>
          <cell r="E121">
            <v>34012056</v>
          </cell>
        </row>
        <row r="122">
          <cell r="A122" t="str">
            <v>00344</v>
          </cell>
          <cell r="B122" t="str">
            <v>مهدي</v>
          </cell>
          <cell r="C122" t="str">
            <v>حسن پور</v>
          </cell>
          <cell r="D122">
            <v>3535518</v>
          </cell>
          <cell r="E122">
            <v>39328835</v>
          </cell>
        </row>
        <row r="123">
          <cell r="A123" t="str">
            <v>00014</v>
          </cell>
          <cell r="B123" t="str">
            <v>محمدحسن</v>
          </cell>
          <cell r="C123" t="str">
            <v>جمالي</v>
          </cell>
          <cell r="D123">
            <v>10620666</v>
          </cell>
          <cell r="E123">
            <v>32805673</v>
          </cell>
        </row>
        <row r="124">
          <cell r="A124" t="str">
            <v>00048</v>
          </cell>
          <cell r="B124" t="str">
            <v>سعيد</v>
          </cell>
          <cell r="C124" t="str">
            <v>محمدپور</v>
          </cell>
          <cell r="D124">
            <v>2890534</v>
          </cell>
          <cell r="E124">
            <v>31438640</v>
          </cell>
        </row>
        <row r="125">
          <cell r="A125" t="str">
            <v>00051</v>
          </cell>
          <cell r="B125" t="str">
            <v>عباس</v>
          </cell>
          <cell r="C125" t="str">
            <v>ميركي</v>
          </cell>
          <cell r="D125">
            <v>2839244</v>
          </cell>
          <cell r="E125">
            <v>28593946</v>
          </cell>
        </row>
        <row r="126">
          <cell r="A126" t="str">
            <v>00037</v>
          </cell>
          <cell r="B126" t="str">
            <v>عبدالكريم</v>
          </cell>
          <cell r="C126" t="str">
            <v>غلامي فرد</v>
          </cell>
          <cell r="D126">
            <v>1900147</v>
          </cell>
          <cell r="E126">
            <v>20317271</v>
          </cell>
        </row>
        <row r="127">
          <cell r="A127" t="str">
            <v>00044</v>
          </cell>
          <cell r="B127" t="str">
            <v>محمد</v>
          </cell>
          <cell r="C127" t="str">
            <v>كريميان</v>
          </cell>
          <cell r="D127">
            <v>3222584</v>
          </cell>
          <cell r="E127">
            <v>37982718</v>
          </cell>
        </row>
        <row r="128">
          <cell r="A128" t="str">
            <v>00183</v>
          </cell>
          <cell r="B128" t="str">
            <v>مجتبي</v>
          </cell>
          <cell r="C128" t="str">
            <v>مومني آزاد</v>
          </cell>
          <cell r="D128">
            <v>5887929</v>
          </cell>
          <cell r="E128">
            <v>51403073</v>
          </cell>
        </row>
        <row r="129">
          <cell r="A129" t="str">
            <v>00164</v>
          </cell>
          <cell r="B129" t="str">
            <v>ابوذر</v>
          </cell>
          <cell r="C129" t="str">
            <v>كرمي</v>
          </cell>
          <cell r="D129">
            <v>5720980</v>
          </cell>
          <cell r="E129">
            <v>46487310</v>
          </cell>
        </row>
        <row r="130">
          <cell r="A130" t="str">
            <v>00399</v>
          </cell>
          <cell r="B130" t="str">
            <v>سيده سلمي</v>
          </cell>
          <cell r="C130" t="str">
            <v>محمدي يوسف نژاد</v>
          </cell>
          <cell r="D130">
            <v>9947390</v>
          </cell>
          <cell r="E130">
            <v>56982584</v>
          </cell>
        </row>
        <row r="131">
          <cell r="A131" t="str">
            <v>00759</v>
          </cell>
          <cell r="B131" t="str">
            <v>داريوش</v>
          </cell>
          <cell r="C131" t="str">
            <v>گرگين</v>
          </cell>
          <cell r="D131">
            <v>11844921</v>
          </cell>
          <cell r="E131">
            <v>92455056</v>
          </cell>
        </row>
        <row r="132">
          <cell r="A132" t="str">
            <v>01440</v>
          </cell>
          <cell r="B132" t="str">
            <v>ميثم</v>
          </cell>
          <cell r="C132" t="str">
            <v>مظفري زاده</v>
          </cell>
          <cell r="D132">
            <v>5689707</v>
          </cell>
          <cell r="E132">
            <v>35102726</v>
          </cell>
        </row>
        <row r="133">
          <cell r="A133" t="str">
            <v>01397</v>
          </cell>
          <cell r="B133" t="str">
            <v>محمد</v>
          </cell>
          <cell r="C133" t="str">
            <v>پديسار</v>
          </cell>
          <cell r="D133">
            <v>2785749</v>
          </cell>
          <cell r="E133">
            <v>22824704</v>
          </cell>
        </row>
        <row r="134">
          <cell r="A134" t="str">
            <v>01219</v>
          </cell>
          <cell r="B134" t="str">
            <v>محسن</v>
          </cell>
          <cell r="C134" t="str">
            <v>قيصي زاده</v>
          </cell>
          <cell r="D134">
            <v>0</v>
          </cell>
          <cell r="E134">
            <v>0</v>
          </cell>
        </row>
        <row r="135">
          <cell r="A135" t="str">
            <v>01239</v>
          </cell>
          <cell r="B135" t="str">
            <v>مختار</v>
          </cell>
          <cell r="C135" t="str">
            <v>كانيک زاده</v>
          </cell>
          <cell r="D135">
            <v>5760472</v>
          </cell>
          <cell r="E135">
            <v>46765241</v>
          </cell>
        </row>
        <row r="136">
          <cell r="A136" t="str">
            <v>01153</v>
          </cell>
          <cell r="B136" t="str">
            <v>جعفر</v>
          </cell>
          <cell r="C136" t="str">
            <v>اميني نيک</v>
          </cell>
          <cell r="D136">
            <v>0</v>
          </cell>
          <cell r="E136">
            <v>36878050</v>
          </cell>
        </row>
        <row r="137">
          <cell r="A137" t="str">
            <v>01163</v>
          </cell>
          <cell r="B137" t="str">
            <v>علي</v>
          </cell>
          <cell r="C137" t="str">
            <v>مطهر</v>
          </cell>
          <cell r="D137">
            <v>6645892</v>
          </cell>
          <cell r="E137">
            <v>50793096</v>
          </cell>
        </row>
        <row r="138">
          <cell r="A138" t="str">
            <v>01178</v>
          </cell>
          <cell r="B138" t="str">
            <v>مجيد</v>
          </cell>
          <cell r="C138" t="str">
            <v>دانيالي</v>
          </cell>
          <cell r="D138">
            <v>5676362</v>
          </cell>
          <cell r="E138">
            <v>47338454</v>
          </cell>
        </row>
        <row r="139">
          <cell r="A139" t="str">
            <v>01183</v>
          </cell>
          <cell r="B139" t="str">
            <v>مسعود</v>
          </cell>
          <cell r="C139" t="str">
            <v>كرمي</v>
          </cell>
          <cell r="D139">
            <v>9633944</v>
          </cell>
          <cell r="E139">
            <v>77442395</v>
          </cell>
        </row>
        <row r="140">
          <cell r="A140" t="str">
            <v>00636</v>
          </cell>
          <cell r="B140" t="str">
            <v>حميد</v>
          </cell>
          <cell r="C140" t="str">
            <v>محمدي</v>
          </cell>
          <cell r="D140">
            <v>10565578</v>
          </cell>
          <cell r="E140">
            <v>65004277</v>
          </cell>
        </row>
        <row r="141">
          <cell r="A141" t="str">
            <v>00091</v>
          </cell>
          <cell r="B141" t="str">
            <v>زهرا</v>
          </cell>
          <cell r="C141" t="str">
            <v>جوكار</v>
          </cell>
          <cell r="D141">
            <v>8850787</v>
          </cell>
          <cell r="E141">
            <v>71299989</v>
          </cell>
        </row>
        <row r="142">
          <cell r="A142" t="str">
            <v>00105</v>
          </cell>
          <cell r="B142" t="str">
            <v>فاطمه</v>
          </cell>
          <cell r="C142" t="str">
            <v>درفشان</v>
          </cell>
          <cell r="D142">
            <v>8168384</v>
          </cell>
          <cell r="E142">
            <v>61161781</v>
          </cell>
        </row>
        <row r="143">
          <cell r="A143" t="str">
            <v>00143</v>
          </cell>
          <cell r="B143" t="str">
            <v>ميثم</v>
          </cell>
          <cell r="C143" t="str">
            <v>ضيغمي</v>
          </cell>
          <cell r="D143">
            <v>7298658</v>
          </cell>
          <cell r="E143">
            <v>51892728</v>
          </cell>
        </row>
        <row r="144">
          <cell r="A144" t="str">
            <v>00187</v>
          </cell>
          <cell r="B144" t="str">
            <v>حامد</v>
          </cell>
          <cell r="C144" t="str">
            <v>نگهبان</v>
          </cell>
          <cell r="D144">
            <v>5877007</v>
          </cell>
          <cell r="E144">
            <v>50572138</v>
          </cell>
        </row>
        <row r="145">
          <cell r="A145" t="str">
            <v>00150</v>
          </cell>
          <cell r="B145" t="str">
            <v>سيدمهدي</v>
          </cell>
          <cell r="C145" t="str">
            <v>عسكري</v>
          </cell>
          <cell r="D145">
            <v>8389855</v>
          </cell>
          <cell r="E145">
            <v>65604352</v>
          </cell>
        </row>
        <row r="146">
          <cell r="A146" t="str">
            <v>00117</v>
          </cell>
          <cell r="B146" t="str">
            <v>محمد</v>
          </cell>
          <cell r="C146" t="str">
            <v>زرين كلاه</v>
          </cell>
          <cell r="D146">
            <v>10114943</v>
          </cell>
          <cell r="E146">
            <v>77634126</v>
          </cell>
        </row>
        <row r="147">
          <cell r="A147" t="str">
            <v>00094</v>
          </cell>
          <cell r="B147" t="str">
            <v>امير</v>
          </cell>
          <cell r="C147" t="str">
            <v>حسين نيا</v>
          </cell>
          <cell r="D147">
            <v>5719448</v>
          </cell>
          <cell r="E147">
            <v>46402596</v>
          </cell>
        </row>
        <row r="148">
          <cell r="A148" t="str">
            <v>00096</v>
          </cell>
          <cell r="B148" t="str">
            <v>مهدي</v>
          </cell>
          <cell r="C148" t="str">
            <v>حيدري</v>
          </cell>
          <cell r="D148">
            <v>5737472</v>
          </cell>
          <cell r="E148">
            <v>49457506</v>
          </cell>
        </row>
        <row r="149">
          <cell r="A149" t="str">
            <v>00142</v>
          </cell>
          <cell r="B149" t="str">
            <v>وحيد</v>
          </cell>
          <cell r="C149" t="str">
            <v>ضرغامي</v>
          </cell>
          <cell r="D149">
            <v>12075336</v>
          </cell>
          <cell r="E149">
            <v>93523090</v>
          </cell>
        </row>
        <row r="150">
          <cell r="A150" t="str">
            <v>00035</v>
          </cell>
          <cell r="B150" t="str">
            <v>عباس</v>
          </cell>
          <cell r="C150" t="str">
            <v>عليدادي شمس آبادي</v>
          </cell>
          <cell r="D150">
            <v>14000824</v>
          </cell>
          <cell r="E150">
            <v>106147721</v>
          </cell>
        </row>
        <row r="151">
          <cell r="A151" t="str">
            <v>00024</v>
          </cell>
          <cell r="B151" t="str">
            <v>عبدالعلي</v>
          </cell>
          <cell r="C151" t="str">
            <v>روشن كار</v>
          </cell>
          <cell r="D151">
            <v>9446507</v>
          </cell>
          <cell r="E151">
            <v>71034678</v>
          </cell>
        </row>
        <row r="152">
          <cell r="A152" t="str">
            <v>00242</v>
          </cell>
          <cell r="B152" t="str">
            <v>مجاهد</v>
          </cell>
          <cell r="C152" t="str">
            <v>نصاري</v>
          </cell>
          <cell r="D152">
            <v>9049191</v>
          </cell>
          <cell r="E152">
            <v>53831023</v>
          </cell>
        </row>
        <row r="153">
          <cell r="A153" t="str">
            <v>00273</v>
          </cell>
          <cell r="B153" t="str">
            <v>عليرضا</v>
          </cell>
          <cell r="C153" t="str">
            <v>امام دادي</v>
          </cell>
          <cell r="D153">
            <v>9613981</v>
          </cell>
          <cell r="E153">
            <v>69685148</v>
          </cell>
        </row>
        <row r="154">
          <cell r="A154" t="str">
            <v>00664</v>
          </cell>
          <cell r="B154" t="str">
            <v>حميد رضا</v>
          </cell>
          <cell r="C154" t="str">
            <v>دهقاني</v>
          </cell>
          <cell r="D154">
            <v>6049660</v>
          </cell>
          <cell r="E154">
            <v>48460393</v>
          </cell>
        </row>
        <row r="155">
          <cell r="A155" t="str">
            <v>00466</v>
          </cell>
          <cell r="B155" t="str">
            <v>عباس</v>
          </cell>
          <cell r="C155" t="str">
            <v>خوش صوت</v>
          </cell>
          <cell r="D155">
            <v>6467953</v>
          </cell>
          <cell r="E155">
            <v>43869700</v>
          </cell>
        </row>
        <row r="156">
          <cell r="A156" t="str">
            <v>00467</v>
          </cell>
          <cell r="B156" t="str">
            <v>سعيد</v>
          </cell>
          <cell r="C156" t="str">
            <v>داروئي</v>
          </cell>
          <cell r="D156">
            <v>8630923</v>
          </cell>
          <cell r="E156">
            <v>59818871</v>
          </cell>
        </row>
        <row r="157">
          <cell r="A157" t="str">
            <v>00525</v>
          </cell>
          <cell r="B157" t="str">
            <v>روح اله</v>
          </cell>
          <cell r="C157" t="str">
            <v>اسيري</v>
          </cell>
          <cell r="D157">
            <v>6300524</v>
          </cell>
          <cell r="E157">
            <v>53197430</v>
          </cell>
        </row>
        <row r="158">
          <cell r="A158" t="str">
            <v>01191</v>
          </cell>
          <cell r="B158" t="str">
            <v>احسان</v>
          </cell>
          <cell r="C158" t="str">
            <v>خان خانان</v>
          </cell>
          <cell r="D158">
            <v>9790255</v>
          </cell>
          <cell r="E158">
            <v>73383842</v>
          </cell>
        </row>
        <row r="159">
          <cell r="A159" t="str">
            <v>01192</v>
          </cell>
          <cell r="B159" t="str">
            <v>حسين</v>
          </cell>
          <cell r="C159" t="str">
            <v>معيني</v>
          </cell>
          <cell r="D159">
            <v>10109019</v>
          </cell>
          <cell r="E159">
            <v>85272885</v>
          </cell>
        </row>
        <row r="160">
          <cell r="A160" t="str">
            <v>01194</v>
          </cell>
          <cell r="B160" t="str">
            <v>محمد هادي</v>
          </cell>
          <cell r="C160" t="str">
            <v>كارآمد</v>
          </cell>
          <cell r="D160">
            <v>11285323</v>
          </cell>
          <cell r="E160">
            <v>85797574</v>
          </cell>
        </row>
        <row r="161">
          <cell r="A161" t="str">
            <v>00907</v>
          </cell>
          <cell r="B161" t="str">
            <v>مقداد</v>
          </cell>
          <cell r="C161" t="str">
            <v>ديرنه</v>
          </cell>
          <cell r="D161">
            <v>7323480</v>
          </cell>
          <cell r="E161">
            <v>57803519</v>
          </cell>
        </row>
        <row r="162">
          <cell r="A162" t="str">
            <v>00909</v>
          </cell>
          <cell r="B162" t="str">
            <v>عبدالله</v>
          </cell>
          <cell r="C162" t="str">
            <v>عالي پور</v>
          </cell>
          <cell r="D162">
            <v>8201954</v>
          </cell>
          <cell r="E162">
            <v>51470689</v>
          </cell>
        </row>
        <row r="163">
          <cell r="A163" t="str">
            <v>00931</v>
          </cell>
          <cell r="B163" t="str">
            <v>محمدجواد</v>
          </cell>
          <cell r="C163" t="str">
            <v>پرهيزکار</v>
          </cell>
          <cell r="D163">
            <v>17848600</v>
          </cell>
          <cell r="E163">
            <v>118975243</v>
          </cell>
        </row>
        <row r="164">
          <cell r="A164" t="str">
            <v>00748</v>
          </cell>
          <cell r="B164" t="str">
            <v>يعقوب</v>
          </cell>
          <cell r="C164" t="str">
            <v>افراز</v>
          </cell>
          <cell r="D164">
            <v>5822694</v>
          </cell>
          <cell r="E164">
            <v>44938274</v>
          </cell>
        </row>
        <row r="165">
          <cell r="A165" t="str">
            <v>01358</v>
          </cell>
          <cell r="B165" t="str">
            <v>محمود</v>
          </cell>
          <cell r="C165" t="str">
            <v>دشتي</v>
          </cell>
          <cell r="D165">
            <v>5253731</v>
          </cell>
          <cell r="E165">
            <v>34031062</v>
          </cell>
        </row>
        <row r="166">
          <cell r="A166" t="str">
            <v>01370</v>
          </cell>
          <cell r="B166" t="str">
            <v>علي</v>
          </cell>
          <cell r="C166" t="str">
            <v>عباس زاده</v>
          </cell>
          <cell r="D166">
            <v>2788016</v>
          </cell>
          <cell r="E166">
            <v>16771615</v>
          </cell>
        </row>
        <row r="167">
          <cell r="A167" t="str">
            <v>01395</v>
          </cell>
          <cell r="B167" t="str">
            <v>وحيد</v>
          </cell>
          <cell r="C167" t="str">
            <v>زندي</v>
          </cell>
          <cell r="D167">
            <v>15976502</v>
          </cell>
          <cell r="E167">
            <v>25074518</v>
          </cell>
        </row>
        <row r="168">
          <cell r="A168" t="str">
            <v>01424</v>
          </cell>
          <cell r="B168" t="str">
            <v>سيد سجاد</v>
          </cell>
          <cell r="C168" t="str">
            <v>نعمت اللهي</v>
          </cell>
          <cell r="D168">
            <v>3971255</v>
          </cell>
          <cell r="E168">
            <v>23982466</v>
          </cell>
        </row>
        <row r="169">
          <cell r="A169" t="str">
            <v>01401</v>
          </cell>
          <cell r="B169" t="str">
            <v>علي</v>
          </cell>
          <cell r="C169" t="str">
            <v>دشتي زاده</v>
          </cell>
          <cell r="D169">
            <v>2712151</v>
          </cell>
          <cell r="E169">
            <v>21917940</v>
          </cell>
        </row>
        <row r="170">
          <cell r="A170" t="str">
            <v>01403</v>
          </cell>
          <cell r="B170" t="str">
            <v>محمد مجتبي</v>
          </cell>
          <cell r="C170" t="str">
            <v>كشت کار</v>
          </cell>
          <cell r="D170">
            <v>2681526</v>
          </cell>
          <cell r="E170">
            <v>20677760</v>
          </cell>
        </row>
        <row r="171">
          <cell r="A171" t="str">
            <v>01404</v>
          </cell>
          <cell r="B171" t="str">
            <v>مصطفي</v>
          </cell>
          <cell r="C171" t="str">
            <v>آذرخش</v>
          </cell>
          <cell r="D171">
            <v>2465035</v>
          </cell>
          <cell r="E171">
            <v>29394593</v>
          </cell>
        </row>
        <row r="172">
          <cell r="A172" t="str">
            <v>01405</v>
          </cell>
          <cell r="B172" t="str">
            <v>يوسف</v>
          </cell>
          <cell r="C172" t="str">
            <v>زنده بودي</v>
          </cell>
          <cell r="D172">
            <v>2714187</v>
          </cell>
          <cell r="E172">
            <v>19501648</v>
          </cell>
        </row>
        <row r="173">
          <cell r="A173" t="str">
            <v>01406</v>
          </cell>
          <cell r="B173" t="str">
            <v>مصطفي</v>
          </cell>
          <cell r="C173" t="str">
            <v>محمدي گلوردي</v>
          </cell>
          <cell r="D173">
            <v>4580026</v>
          </cell>
          <cell r="E173">
            <v>36597028</v>
          </cell>
        </row>
        <row r="174">
          <cell r="A174" t="str">
            <v>01367</v>
          </cell>
          <cell r="B174" t="str">
            <v>محمد مهدي</v>
          </cell>
          <cell r="C174" t="str">
            <v>ملک نصب اردکاني</v>
          </cell>
          <cell r="D174">
            <v>4248930</v>
          </cell>
          <cell r="E174">
            <v>32418022</v>
          </cell>
        </row>
        <row r="175">
          <cell r="A175" t="str">
            <v>01368</v>
          </cell>
          <cell r="B175" t="str">
            <v>سامان</v>
          </cell>
          <cell r="C175" t="str">
            <v>حيدري</v>
          </cell>
          <cell r="D175">
            <v>3945801</v>
          </cell>
          <cell r="E175">
            <v>25656061</v>
          </cell>
        </row>
        <row r="176">
          <cell r="A176" t="str">
            <v>01375</v>
          </cell>
          <cell r="B176" t="str">
            <v>نصراله</v>
          </cell>
          <cell r="C176" t="str">
            <v>كرم پور</v>
          </cell>
          <cell r="D176">
            <v>5606120</v>
          </cell>
          <cell r="E176">
            <v>45191974</v>
          </cell>
        </row>
        <row r="177">
          <cell r="A177" t="str">
            <v>01377</v>
          </cell>
          <cell r="B177" t="str">
            <v>عليرضا</v>
          </cell>
          <cell r="C177" t="str">
            <v>گچ کاران</v>
          </cell>
          <cell r="D177">
            <v>3311398</v>
          </cell>
          <cell r="E177">
            <v>23599080</v>
          </cell>
        </row>
        <row r="178">
          <cell r="A178" t="str">
            <v>01381</v>
          </cell>
          <cell r="B178" t="str">
            <v>احسان</v>
          </cell>
          <cell r="C178" t="str">
            <v>شاهي غفاربي</v>
          </cell>
          <cell r="D178">
            <v>5151548</v>
          </cell>
          <cell r="E178">
            <v>44717000</v>
          </cell>
        </row>
        <row r="179">
          <cell r="A179" t="str">
            <v>01387</v>
          </cell>
          <cell r="B179" t="str">
            <v>علي</v>
          </cell>
          <cell r="C179" t="str">
            <v>صفي ياري خفري</v>
          </cell>
          <cell r="D179">
            <v>3932448</v>
          </cell>
          <cell r="E179">
            <v>31077151</v>
          </cell>
        </row>
        <row r="180">
          <cell r="A180" t="str">
            <v>01359</v>
          </cell>
          <cell r="B180" t="str">
            <v>مسعود</v>
          </cell>
          <cell r="C180" t="str">
            <v>محسني بناري</v>
          </cell>
          <cell r="D180">
            <v>2480258</v>
          </cell>
          <cell r="E180">
            <v>30124702</v>
          </cell>
        </row>
        <row r="181">
          <cell r="A181" t="str">
            <v>01362</v>
          </cell>
          <cell r="B181" t="str">
            <v>حسين</v>
          </cell>
          <cell r="C181" t="str">
            <v>زارعي</v>
          </cell>
          <cell r="D181">
            <v>4033084</v>
          </cell>
          <cell r="E181">
            <v>27490561</v>
          </cell>
        </row>
        <row r="182">
          <cell r="A182" t="str">
            <v>01353</v>
          </cell>
          <cell r="B182" t="str">
            <v>مجتبي</v>
          </cell>
          <cell r="C182" t="str">
            <v>چکي</v>
          </cell>
          <cell r="D182">
            <v>4793048</v>
          </cell>
          <cell r="E182">
            <v>37843849</v>
          </cell>
        </row>
        <row r="183">
          <cell r="A183" t="str">
            <v>01356</v>
          </cell>
          <cell r="B183" t="str">
            <v>يداله</v>
          </cell>
          <cell r="C183" t="str">
            <v>ابوعلي نژاد</v>
          </cell>
          <cell r="D183">
            <v>3989702</v>
          </cell>
          <cell r="E183">
            <v>36994620</v>
          </cell>
        </row>
        <row r="184">
          <cell r="A184" t="str">
            <v>01268</v>
          </cell>
          <cell r="B184" t="str">
            <v>رضا</v>
          </cell>
          <cell r="C184" t="str">
            <v>سهيلي راد</v>
          </cell>
          <cell r="D184">
            <v>6018893</v>
          </cell>
          <cell r="E184">
            <v>48314078</v>
          </cell>
        </row>
        <row r="185">
          <cell r="A185" t="str">
            <v>00774</v>
          </cell>
          <cell r="B185" t="str">
            <v>رضا</v>
          </cell>
          <cell r="C185" t="str">
            <v>درکهء</v>
          </cell>
          <cell r="D185">
            <v>5065041</v>
          </cell>
          <cell r="E185">
            <v>41878172</v>
          </cell>
        </row>
        <row r="186">
          <cell r="A186" t="str">
            <v>00775</v>
          </cell>
          <cell r="B186" t="str">
            <v>محسن</v>
          </cell>
          <cell r="C186" t="str">
            <v>رشيدي کوچي</v>
          </cell>
          <cell r="D186">
            <v>7827316</v>
          </cell>
          <cell r="E186">
            <v>63968193</v>
          </cell>
        </row>
        <row r="187">
          <cell r="A187" t="str">
            <v>00784</v>
          </cell>
          <cell r="B187" t="str">
            <v>عباس</v>
          </cell>
          <cell r="C187" t="str">
            <v>كاظمي</v>
          </cell>
          <cell r="D187">
            <v>6493327</v>
          </cell>
          <cell r="E187">
            <v>51313598</v>
          </cell>
        </row>
        <row r="188">
          <cell r="A188" t="str">
            <v>00802</v>
          </cell>
          <cell r="B188" t="str">
            <v>محمدباقر</v>
          </cell>
          <cell r="C188" t="str">
            <v>رنجبر</v>
          </cell>
          <cell r="D188">
            <v>7037168</v>
          </cell>
          <cell r="E188">
            <v>55680860</v>
          </cell>
        </row>
        <row r="189">
          <cell r="A189" t="str">
            <v>00797</v>
          </cell>
          <cell r="B189" t="str">
            <v>مسعود</v>
          </cell>
          <cell r="C189" t="str">
            <v>احمدپور</v>
          </cell>
          <cell r="D189">
            <v>6625461</v>
          </cell>
          <cell r="E189">
            <v>56622519</v>
          </cell>
        </row>
        <row r="190">
          <cell r="A190" t="str">
            <v>00804</v>
          </cell>
          <cell r="B190" t="str">
            <v>علي</v>
          </cell>
          <cell r="C190" t="str">
            <v>گلابي</v>
          </cell>
          <cell r="D190">
            <v>8367164</v>
          </cell>
          <cell r="E190">
            <v>57979937</v>
          </cell>
        </row>
        <row r="191">
          <cell r="A191" t="str">
            <v>00922</v>
          </cell>
          <cell r="B191" t="str">
            <v>رضا</v>
          </cell>
          <cell r="C191" t="str">
            <v>اسماعيلي نژاد</v>
          </cell>
          <cell r="D191">
            <v>19572036</v>
          </cell>
          <cell r="E191">
            <v>141555742</v>
          </cell>
        </row>
        <row r="192">
          <cell r="A192" t="str">
            <v>00901</v>
          </cell>
          <cell r="B192" t="str">
            <v>پيمان</v>
          </cell>
          <cell r="C192" t="str">
            <v>بحريني</v>
          </cell>
          <cell r="D192">
            <v>6501140</v>
          </cell>
          <cell r="E192">
            <v>56149790</v>
          </cell>
        </row>
        <row r="193">
          <cell r="A193" t="str">
            <v>00904</v>
          </cell>
          <cell r="B193" t="str">
            <v>مهدي</v>
          </cell>
          <cell r="C193" t="str">
            <v>جمالي</v>
          </cell>
          <cell r="D193">
            <v>5044575</v>
          </cell>
          <cell r="E193">
            <v>47701206</v>
          </cell>
        </row>
        <row r="194">
          <cell r="A194" t="str">
            <v>01161</v>
          </cell>
          <cell r="B194" t="str">
            <v>صادق</v>
          </cell>
          <cell r="C194" t="str">
            <v>گنجي</v>
          </cell>
          <cell r="D194">
            <v>7599281</v>
          </cell>
          <cell r="E194">
            <v>64138435</v>
          </cell>
        </row>
        <row r="195">
          <cell r="A195" t="str">
            <v>01164</v>
          </cell>
          <cell r="B195" t="str">
            <v>مجتبي</v>
          </cell>
          <cell r="C195" t="str">
            <v>منفرد</v>
          </cell>
          <cell r="D195">
            <v>7204936</v>
          </cell>
          <cell r="E195">
            <v>54568210</v>
          </cell>
        </row>
        <row r="196">
          <cell r="A196" t="str">
            <v>01174</v>
          </cell>
          <cell r="B196" t="str">
            <v>محمد</v>
          </cell>
          <cell r="C196" t="str">
            <v>جاماسب خلاري</v>
          </cell>
          <cell r="D196">
            <v>6225059</v>
          </cell>
          <cell r="E196">
            <v>50794376</v>
          </cell>
        </row>
        <row r="197">
          <cell r="A197" t="str">
            <v>01175</v>
          </cell>
          <cell r="B197" t="str">
            <v>محمد مرتضي</v>
          </cell>
          <cell r="C197" t="str">
            <v>غلامي</v>
          </cell>
          <cell r="D197">
            <v>6339707</v>
          </cell>
          <cell r="E197">
            <v>55495723</v>
          </cell>
        </row>
        <row r="198">
          <cell r="A198" t="str">
            <v>01154</v>
          </cell>
          <cell r="B198" t="str">
            <v>مهدي</v>
          </cell>
          <cell r="C198" t="str">
            <v>اورک</v>
          </cell>
          <cell r="D198">
            <v>6772516</v>
          </cell>
          <cell r="E198">
            <v>54826819</v>
          </cell>
        </row>
        <row r="199">
          <cell r="A199" t="str">
            <v>01166</v>
          </cell>
          <cell r="B199" t="str">
            <v>محمد</v>
          </cell>
          <cell r="C199" t="str">
            <v>ميرعلائي</v>
          </cell>
          <cell r="D199">
            <v>9160923</v>
          </cell>
          <cell r="E199">
            <v>71327975</v>
          </cell>
        </row>
        <row r="200">
          <cell r="A200" t="str">
            <v>00521</v>
          </cell>
          <cell r="B200" t="str">
            <v>حسين</v>
          </cell>
          <cell r="C200" t="str">
            <v>آرمند</v>
          </cell>
          <cell r="D200">
            <v>9771653</v>
          </cell>
          <cell r="E200">
            <v>57971038</v>
          </cell>
        </row>
        <row r="201">
          <cell r="A201" t="str">
            <v>00488</v>
          </cell>
          <cell r="B201" t="str">
            <v>حميدرضا</v>
          </cell>
          <cell r="C201" t="str">
            <v>جفره اي</v>
          </cell>
          <cell r="D201">
            <v>9738552</v>
          </cell>
          <cell r="E201">
            <v>70723006</v>
          </cell>
        </row>
        <row r="202">
          <cell r="A202" t="str">
            <v>00471</v>
          </cell>
          <cell r="B202" t="str">
            <v>سالار</v>
          </cell>
          <cell r="C202" t="str">
            <v>رضائي شورباخورلو</v>
          </cell>
          <cell r="D202">
            <v>9559674</v>
          </cell>
          <cell r="E202">
            <v>75753031</v>
          </cell>
        </row>
        <row r="203">
          <cell r="A203" t="str">
            <v>00462</v>
          </cell>
          <cell r="B203" t="str">
            <v>سلمان</v>
          </cell>
          <cell r="C203" t="str">
            <v>حسين زاده</v>
          </cell>
          <cell r="D203">
            <v>9849105</v>
          </cell>
          <cell r="E203">
            <v>84044421</v>
          </cell>
        </row>
        <row r="204">
          <cell r="A204" t="str">
            <v>00478</v>
          </cell>
          <cell r="B204" t="str">
            <v>حامد</v>
          </cell>
          <cell r="C204" t="str">
            <v>شاد</v>
          </cell>
          <cell r="D204">
            <v>9435981</v>
          </cell>
          <cell r="E204">
            <v>78023803</v>
          </cell>
        </row>
        <row r="205">
          <cell r="A205" t="str">
            <v>00455</v>
          </cell>
          <cell r="B205" t="str">
            <v>سعيد</v>
          </cell>
          <cell r="C205" t="str">
            <v>بزرگي</v>
          </cell>
          <cell r="D205">
            <v>9430294</v>
          </cell>
          <cell r="E205">
            <v>73495555</v>
          </cell>
        </row>
        <row r="206">
          <cell r="A206" t="str">
            <v>00449</v>
          </cell>
          <cell r="B206" t="str">
            <v>حميدرضا</v>
          </cell>
          <cell r="C206" t="str">
            <v>احمدي خرم</v>
          </cell>
          <cell r="D206">
            <v>5354844</v>
          </cell>
          <cell r="E206">
            <v>44380358</v>
          </cell>
        </row>
        <row r="207">
          <cell r="A207" t="str">
            <v>00324</v>
          </cell>
          <cell r="B207" t="str">
            <v>مسعود</v>
          </cell>
          <cell r="C207" t="str">
            <v>خواجوي قره ميرشاملو</v>
          </cell>
          <cell r="D207">
            <v>9691239</v>
          </cell>
          <cell r="E207">
            <v>81900212</v>
          </cell>
        </row>
        <row r="208">
          <cell r="A208" t="str">
            <v>00323</v>
          </cell>
          <cell r="B208" t="str">
            <v>احد</v>
          </cell>
          <cell r="C208" t="str">
            <v>بلاغي اينالو</v>
          </cell>
          <cell r="D208">
            <v>9738028</v>
          </cell>
          <cell r="E208">
            <v>72407556</v>
          </cell>
        </row>
        <row r="209">
          <cell r="A209" t="str">
            <v>00629</v>
          </cell>
          <cell r="B209" t="str">
            <v>علي اکبر</v>
          </cell>
          <cell r="C209" t="str">
            <v>غلامي چنگلوايي</v>
          </cell>
          <cell r="D209">
            <v>9291995</v>
          </cell>
          <cell r="E209">
            <v>69667020</v>
          </cell>
        </row>
        <row r="210">
          <cell r="A210" t="str">
            <v>00630</v>
          </cell>
          <cell r="B210" t="str">
            <v>عباس</v>
          </cell>
          <cell r="C210" t="str">
            <v>قادري</v>
          </cell>
          <cell r="D210">
            <v>10525864</v>
          </cell>
          <cell r="E210">
            <v>90060248</v>
          </cell>
        </row>
        <row r="211">
          <cell r="A211" t="str">
            <v>00625</v>
          </cell>
          <cell r="B211" t="str">
            <v>رضا</v>
          </cell>
          <cell r="C211" t="str">
            <v>زنده بودي</v>
          </cell>
          <cell r="D211">
            <v>12057895</v>
          </cell>
          <cell r="E211">
            <v>81654370</v>
          </cell>
        </row>
        <row r="212">
          <cell r="A212" t="str">
            <v>00634</v>
          </cell>
          <cell r="B212" t="str">
            <v>امير</v>
          </cell>
          <cell r="C212" t="str">
            <v>ماهوتي</v>
          </cell>
          <cell r="D212">
            <v>7674562</v>
          </cell>
          <cell r="E212">
            <v>55733454</v>
          </cell>
        </row>
        <row r="213">
          <cell r="A213" t="str">
            <v>00635</v>
          </cell>
          <cell r="B213" t="str">
            <v>احسان</v>
          </cell>
          <cell r="C213" t="str">
            <v>محبي</v>
          </cell>
          <cell r="D213">
            <v>9274853</v>
          </cell>
          <cell r="E213">
            <v>84014849</v>
          </cell>
        </row>
        <row r="214">
          <cell r="A214" t="str">
            <v>00628</v>
          </cell>
          <cell r="B214" t="str">
            <v>رضا</v>
          </cell>
          <cell r="C214" t="str">
            <v>صفري</v>
          </cell>
          <cell r="D214">
            <v>5918324</v>
          </cell>
          <cell r="E214">
            <v>48201476</v>
          </cell>
        </row>
        <row r="215">
          <cell r="A215" t="str">
            <v>00563</v>
          </cell>
          <cell r="B215" t="str">
            <v>احمدرضا</v>
          </cell>
          <cell r="C215" t="str">
            <v>وطن خواه</v>
          </cell>
          <cell r="D215">
            <v>7802143</v>
          </cell>
          <cell r="E215">
            <v>63691893</v>
          </cell>
        </row>
        <row r="216">
          <cell r="A216" t="str">
            <v>00560</v>
          </cell>
          <cell r="B216" t="str">
            <v>وحيد</v>
          </cell>
          <cell r="C216" t="str">
            <v>منصوري</v>
          </cell>
          <cell r="D216">
            <v>5341857</v>
          </cell>
          <cell r="E216">
            <v>44419632</v>
          </cell>
        </row>
        <row r="217">
          <cell r="A217" t="str">
            <v>00551</v>
          </cell>
          <cell r="B217" t="str">
            <v>سعيد</v>
          </cell>
          <cell r="C217" t="str">
            <v>فاتحي فر</v>
          </cell>
          <cell r="D217">
            <v>8050596</v>
          </cell>
          <cell r="E217">
            <v>60242215</v>
          </cell>
        </row>
        <row r="218">
          <cell r="A218" t="str">
            <v>00554</v>
          </cell>
          <cell r="B218" t="str">
            <v>امين</v>
          </cell>
          <cell r="C218" t="str">
            <v>قجري</v>
          </cell>
          <cell r="D218">
            <v>10026880</v>
          </cell>
          <cell r="E218">
            <v>77566576</v>
          </cell>
        </row>
        <row r="219">
          <cell r="A219" t="str">
            <v>00528</v>
          </cell>
          <cell r="B219" t="str">
            <v>ميلاد</v>
          </cell>
          <cell r="C219" t="str">
            <v>بيژندي</v>
          </cell>
          <cell r="D219">
            <v>8232609</v>
          </cell>
          <cell r="E219">
            <v>62248322</v>
          </cell>
        </row>
        <row r="220">
          <cell r="A220" t="str">
            <v>00613</v>
          </cell>
          <cell r="B220" t="str">
            <v>سعيد</v>
          </cell>
          <cell r="C220" t="str">
            <v>جوکار</v>
          </cell>
          <cell r="D220">
            <v>9075355</v>
          </cell>
          <cell r="E220">
            <v>64860820</v>
          </cell>
        </row>
        <row r="221">
          <cell r="A221" t="str">
            <v>00614</v>
          </cell>
          <cell r="B221" t="str">
            <v>مجتبي</v>
          </cell>
          <cell r="C221" t="str">
            <v>حسني</v>
          </cell>
          <cell r="D221">
            <v>6003667</v>
          </cell>
          <cell r="E221">
            <v>52601156</v>
          </cell>
        </row>
        <row r="222">
          <cell r="A222" t="str">
            <v>00619</v>
          </cell>
          <cell r="B222" t="str">
            <v>وحيد</v>
          </cell>
          <cell r="C222" t="str">
            <v>دردي</v>
          </cell>
          <cell r="D222">
            <v>9195312</v>
          </cell>
          <cell r="E222">
            <v>69090748</v>
          </cell>
        </row>
        <row r="223">
          <cell r="A223" t="str">
            <v>00620</v>
          </cell>
          <cell r="B223" t="str">
            <v>سروش</v>
          </cell>
          <cell r="C223" t="str">
            <v>دهقان</v>
          </cell>
          <cell r="D223">
            <v>9697817</v>
          </cell>
          <cell r="E223">
            <v>74569334</v>
          </cell>
        </row>
        <row r="224">
          <cell r="A224" t="str">
            <v>00623</v>
          </cell>
          <cell r="B224" t="str">
            <v>فضل اله</v>
          </cell>
          <cell r="C224" t="str">
            <v>رضواني نيا</v>
          </cell>
          <cell r="D224">
            <v>10202431</v>
          </cell>
          <cell r="E224">
            <v>70867278</v>
          </cell>
        </row>
        <row r="225">
          <cell r="A225" t="str">
            <v>00263</v>
          </cell>
          <cell r="B225" t="str">
            <v>محمدمهدي</v>
          </cell>
          <cell r="C225" t="str">
            <v>لشكرشكن</v>
          </cell>
          <cell r="D225">
            <v>9514333</v>
          </cell>
          <cell r="E225">
            <v>68511992</v>
          </cell>
        </row>
        <row r="226">
          <cell r="A226" t="str">
            <v>00186</v>
          </cell>
          <cell r="B226" t="str">
            <v>محمدرضا</v>
          </cell>
          <cell r="C226" t="str">
            <v>نقي مرام ساوه</v>
          </cell>
          <cell r="D226">
            <v>9064595</v>
          </cell>
          <cell r="E226">
            <v>78921536</v>
          </cell>
        </row>
        <row r="227">
          <cell r="A227" t="str">
            <v>00293</v>
          </cell>
          <cell r="B227" t="str">
            <v>حامد</v>
          </cell>
          <cell r="C227" t="str">
            <v>پور تيموري</v>
          </cell>
          <cell r="D227">
            <v>11079813</v>
          </cell>
          <cell r="E227">
            <v>88898049</v>
          </cell>
        </row>
        <row r="228">
          <cell r="A228" t="str">
            <v>00306</v>
          </cell>
          <cell r="B228" t="str">
            <v>ميثم</v>
          </cell>
          <cell r="C228" t="str">
            <v>اماني هاروني</v>
          </cell>
          <cell r="D228">
            <v>14498915</v>
          </cell>
          <cell r="E228">
            <v>111551196</v>
          </cell>
        </row>
        <row r="229">
          <cell r="A229" t="str">
            <v>00314</v>
          </cell>
          <cell r="B229" t="str">
            <v>مجتبي</v>
          </cell>
          <cell r="C229" t="str">
            <v>طبسي</v>
          </cell>
          <cell r="D229">
            <v>11426547</v>
          </cell>
          <cell r="E229">
            <v>74685659</v>
          </cell>
        </row>
        <row r="230">
          <cell r="A230" t="str">
            <v>00322</v>
          </cell>
          <cell r="B230" t="str">
            <v>ميثم</v>
          </cell>
          <cell r="C230" t="str">
            <v>توتونچي رازليقي</v>
          </cell>
          <cell r="D230">
            <v>7662828</v>
          </cell>
          <cell r="E230">
            <v>56005961</v>
          </cell>
        </row>
        <row r="231">
          <cell r="A231" t="str">
            <v>00327</v>
          </cell>
          <cell r="B231" t="str">
            <v>محمد</v>
          </cell>
          <cell r="C231" t="str">
            <v>بختياري</v>
          </cell>
          <cell r="D231">
            <v>11006028</v>
          </cell>
          <cell r="E231">
            <v>87854103</v>
          </cell>
        </row>
        <row r="232">
          <cell r="A232" t="str">
            <v>00330</v>
          </cell>
          <cell r="B232" t="str">
            <v>مهدي</v>
          </cell>
          <cell r="C232" t="str">
            <v>حيدري</v>
          </cell>
          <cell r="D232">
            <v>20826950</v>
          </cell>
          <cell r="E232">
            <v>144548429</v>
          </cell>
        </row>
        <row r="233">
          <cell r="A233" t="str">
            <v>00315</v>
          </cell>
          <cell r="B233" t="str">
            <v>فرشاد</v>
          </cell>
          <cell r="C233" t="str">
            <v>خالقي قناتغستاني</v>
          </cell>
          <cell r="D233">
            <v>11487771</v>
          </cell>
          <cell r="E233">
            <v>78781295</v>
          </cell>
        </row>
        <row r="234">
          <cell r="A234" t="str">
            <v>00329</v>
          </cell>
          <cell r="B234" t="str">
            <v>رضا</v>
          </cell>
          <cell r="C234" t="str">
            <v>پرناک</v>
          </cell>
          <cell r="D234">
            <v>10017203</v>
          </cell>
          <cell r="E234">
            <v>79079065</v>
          </cell>
        </row>
        <row r="235">
          <cell r="A235" t="str">
            <v>00334</v>
          </cell>
          <cell r="B235" t="str">
            <v>اسماعيل</v>
          </cell>
          <cell r="C235" t="str">
            <v>عبدلي محمدآبادي</v>
          </cell>
          <cell r="D235">
            <v>11472864</v>
          </cell>
          <cell r="E235">
            <v>95064851</v>
          </cell>
        </row>
        <row r="236">
          <cell r="A236" t="str">
            <v>00307</v>
          </cell>
          <cell r="B236" t="str">
            <v>حبيب اله</v>
          </cell>
          <cell r="C236" t="str">
            <v>خدادادي</v>
          </cell>
          <cell r="D236">
            <v>9735434</v>
          </cell>
          <cell r="E236">
            <v>57553952</v>
          </cell>
        </row>
        <row r="237">
          <cell r="A237" t="str">
            <v>00028</v>
          </cell>
          <cell r="B237" t="str">
            <v>داريوش</v>
          </cell>
          <cell r="C237" t="str">
            <v>سرملي</v>
          </cell>
          <cell r="D237">
            <v>11140592</v>
          </cell>
          <cell r="E237">
            <v>78372385</v>
          </cell>
        </row>
        <row r="238">
          <cell r="A238" t="str">
            <v>00108</v>
          </cell>
          <cell r="B238" t="str">
            <v>حسين</v>
          </cell>
          <cell r="C238" t="str">
            <v>دهقان</v>
          </cell>
          <cell r="D238">
            <v>8540295</v>
          </cell>
          <cell r="E238">
            <v>63181372</v>
          </cell>
        </row>
        <row r="239">
          <cell r="A239" t="str">
            <v>00152</v>
          </cell>
          <cell r="B239" t="str">
            <v>نويد</v>
          </cell>
          <cell r="C239" t="str">
            <v>عمارتي</v>
          </cell>
          <cell r="D239">
            <v>13807777</v>
          </cell>
          <cell r="E239">
            <v>108618694</v>
          </cell>
        </row>
        <row r="240">
          <cell r="A240" t="str">
            <v>00078</v>
          </cell>
          <cell r="B240" t="str">
            <v>مهدي</v>
          </cell>
          <cell r="C240" t="str">
            <v>اميري</v>
          </cell>
          <cell r="D240">
            <v>12093741</v>
          </cell>
          <cell r="E240">
            <v>93675564</v>
          </cell>
        </row>
        <row r="241">
          <cell r="A241" t="str">
            <v>00115</v>
          </cell>
          <cell r="B241" t="str">
            <v>حسين</v>
          </cell>
          <cell r="C241" t="str">
            <v>زارعي</v>
          </cell>
          <cell r="D241">
            <v>9252451</v>
          </cell>
          <cell r="E241">
            <v>58581952</v>
          </cell>
        </row>
        <row r="242">
          <cell r="A242" t="str">
            <v>00168</v>
          </cell>
          <cell r="B242" t="str">
            <v>عليرضا</v>
          </cell>
          <cell r="C242" t="str">
            <v>لاله رخ</v>
          </cell>
          <cell r="D242">
            <v>12884066</v>
          </cell>
          <cell r="E242">
            <v>105239952</v>
          </cell>
        </row>
        <row r="243">
          <cell r="A243" t="str">
            <v>00104</v>
          </cell>
          <cell r="B243" t="str">
            <v>امير</v>
          </cell>
          <cell r="C243" t="str">
            <v>دادجو</v>
          </cell>
          <cell r="D243">
            <v>18226504</v>
          </cell>
          <cell r="E243">
            <v>123741756</v>
          </cell>
        </row>
        <row r="244">
          <cell r="A244" t="str">
            <v>00130</v>
          </cell>
          <cell r="B244" t="str">
            <v>سيروس</v>
          </cell>
          <cell r="C244" t="str">
            <v>سينائي</v>
          </cell>
          <cell r="D244">
            <v>7469203</v>
          </cell>
          <cell r="E244">
            <v>96160736</v>
          </cell>
        </row>
        <row r="245">
          <cell r="A245" t="str">
            <v>00109</v>
          </cell>
          <cell r="B245" t="str">
            <v>مهدي</v>
          </cell>
          <cell r="C245" t="str">
            <v>ذوالاتشي</v>
          </cell>
          <cell r="D245">
            <v>7180279</v>
          </cell>
          <cell r="E245">
            <v>95016341</v>
          </cell>
        </row>
        <row r="246">
          <cell r="A246" t="str">
            <v>00086</v>
          </cell>
          <cell r="B246" t="str">
            <v>عباس</v>
          </cell>
          <cell r="C246" t="str">
            <v>پرتوي سنگي</v>
          </cell>
          <cell r="D246">
            <v>15045813</v>
          </cell>
          <cell r="E246">
            <v>116497618</v>
          </cell>
        </row>
        <row r="247">
          <cell r="A247" t="str">
            <v>00160</v>
          </cell>
          <cell r="B247" t="str">
            <v>بهروز</v>
          </cell>
          <cell r="C247" t="str">
            <v>قهرماني</v>
          </cell>
          <cell r="D247">
            <v>18423600</v>
          </cell>
          <cell r="E247">
            <v>139380262</v>
          </cell>
        </row>
        <row r="248">
          <cell r="A248" t="str">
            <v>00192</v>
          </cell>
          <cell r="B248" t="str">
            <v>مرجان</v>
          </cell>
          <cell r="C248" t="str">
            <v>تقدسي</v>
          </cell>
          <cell r="D248">
            <v>10000315</v>
          </cell>
          <cell r="E248">
            <v>82903801</v>
          </cell>
        </row>
        <row r="249">
          <cell r="A249" t="str">
            <v>00190</v>
          </cell>
          <cell r="B249" t="str">
            <v>بهاره</v>
          </cell>
          <cell r="C249" t="str">
            <v>ياسي</v>
          </cell>
          <cell r="D249">
            <v>8818081</v>
          </cell>
          <cell r="E249">
            <v>69557409</v>
          </cell>
        </row>
        <row r="250">
          <cell r="A250" t="str">
            <v>00196</v>
          </cell>
          <cell r="B250" t="str">
            <v>عزيزه</v>
          </cell>
          <cell r="C250" t="str">
            <v>حسيني اقبال</v>
          </cell>
          <cell r="D250">
            <v>12807191</v>
          </cell>
          <cell r="E250">
            <v>87425527</v>
          </cell>
        </row>
        <row r="251">
          <cell r="A251" t="str">
            <v>00170</v>
          </cell>
          <cell r="B251" t="str">
            <v>علي محمد</v>
          </cell>
          <cell r="C251" t="str">
            <v>متين</v>
          </cell>
          <cell r="D251">
            <v>23024174</v>
          </cell>
          <cell r="E251">
            <v>165141310</v>
          </cell>
        </row>
        <row r="252">
          <cell r="A252" t="str">
            <v>00562</v>
          </cell>
          <cell r="B252" t="str">
            <v>محمد امين</v>
          </cell>
          <cell r="C252" t="str">
            <v>ميرزائي</v>
          </cell>
          <cell r="D252">
            <v>8645807</v>
          </cell>
          <cell r="E252">
            <v>66600686</v>
          </cell>
        </row>
        <row r="253">
          <cell r="A253" t="str">
            <v>00661</v>
          </cell>
          <cell r="B253" t="str">
            <v>جواد</v>
          </cell>
          <cell r="C253" t="str">
            <v>حسين زاده</v>
          </cell>
          <cell r="D253">
            <v>9548623</v>
          </cell>
          <cell r="E253">
            <v>62098425</v>
          </cell>
        </row>
        <row r="254">
          <cell r="A254" t="str">
            <v>00332</v>
          </cell>
          <cell r="B254" t="str">
            <v>افسانه</v>
          </cell>
          <cell r="C254" t="str">
            <v>غريبي</v>
          </cell>
          <cell r="D254">
            <v>4446970</v>
          </cell>
          <cell r="E254">
            <v>29777299</v>
          </cell>
        </row>
        <row r="255">
          <cell r="A255" t="str">
            <v>00526</v>
          </cell>
          <cell r="B255" t="str">
            <v>سارا</v>
          </cell>
          <cell r="C255" t="str">
            <v>اميدي</v>
          </cell>
          <cell r="D255">
            <v>0</v>
          </cell>
          <cell r="E255">
            <v>17737515</v>
          </cell>
        </row>
        <row r="256">
          <cell r="A256" t="str">
            <v>01159</v>
          </cell>
          <cell r="B256" t="str">
            <v>عليرضا</v>
          </cell>
          <cell r="C256" t="str">
            <v>دهقاني</v>
          </cell>
          <cell r="D256">
            <v>5315697</v>
          </cell>
          <cell r="E256">
            <v>41604047</v>
          </cell>
        </row>
        <row r="257">
          <cell r="A257" t="str">
            <v>01150</v>
          </cell>
          <cell r="B257" t="str">
            <v>شهلا</v>
          </cell>
          <cell r="C257" t="str">
            <v>دهقاني</v>
          </cell>
          <cell r="D257">
            <v>4700346</v>
          </cell>
          <cell r="E257">
            <v>36944455</v>
          </cell>
        </row>
        <row r="258">
          <cell r="A258" t="str">
            <v>01135</v>
          </cell>
          <cell r="B258" t="str">
            <v>سامان</v>
          </cell>
          <cell r="C258" t="str">
            <v>تجلي</v>
          </cell>
          <cell r="D258">
            <v>6182144</v>
          </cell>
          <cell r="E258">
            <v>45745416</v>
          </cell>
        </row>
        <row r="259">
          <cell r="A259" t="str">
            <v>01180</v>
          </cell>
          <cell r="B259" t="str">
            <v>نجمه</v>
          </cell>
          <cell r="C259" t="str">
            <v>ناظمي</v>
          </cell>
          <cell r="D259">
            <v>5009782</v>
          </cell>
          <cell r="E259">
            <v>40084810</v>
          </cell>
        </row>
        <row r="260">
          <cell r="A260" t="str">
            <v>01232</v>
          </cell>
          <cell r="B260" t="str">
            <v>محمد جواد</v>
          </cell>
          <cell r="C260" t="str">
            <v>حيدري</v>
          </cell>
          <cell r="D260">
            <v>3028845</v>
          </cell>
          <cell r="E260">
            <v>21623920</v>
          </cell>
        </row>
        <row r="261">
          <cell r="A261" t="str">
            <v>01357</v>
          </cell>
          <cell r="B261" t="str">
            <v>پيمان</v>
          </cell>
          <cell r="C261" t="str">
            <v>سلحشوري</v>
          </cell>
          <cell r="D261">
            <v>8884986</v>
          </cell>
          <cell r="E261">
            <v>44863128</v>
          </cell>
        </row>
        <row r="262">
          <cell r="A262" t="str">
            <v>01354</v>
          </cell>
          <cell r="B262" t="str">
            <v>ايمان</v>
          </cell>
          <cell r="C262" t="str">
            <v>زردپور</v>
          </cell>
          <cell r="D262">
            <v>3479289</v>
          </cell>
          <cell r="E262">
            <v>26384646</v>
          </cell>
        </row>
        <row r="263">
          <cell r="A263" t="str">
            <v>01350</v>
          </cell>
          <cell r="B263" t="str">
            <v>صياد</v>
          </cell>
          <cell r="C263" t="str">
            <v>شريفي</v>
          </cell>
          <cell r="D263">
            <v>5416273</v>
          </cell>
          <cell r="E263">
            <v>43530880</v>
          </cell>
        </row>
        <row r="264">
          <cell r="A264" t="str">
            <v>01352</v>
          </cell>
          <cell r="B264" t="str">
            <v>امير</v>
          </cell>
          <cell r="C264" t="str">
            <v>حسينلو</v>
          </cell>
          <cell r="D264">
            <v>5199330</v>
          </cell>
          <cell r="E264">
            <v>46672099</v>
          </cell>
        </row>
        <row r="265">
          <cell r="A265" t="str">
            <v>01386</v>
          </cell>
          <cell r="B265" t="str">
            <v>محمد</v>
          </cell>
          <cell r="C265" t="str">
            <v>شاهسوني</v>
          </cell>
          <cell r="D265">
            <v>4113359</v>
          </cell>
          <cell r="E265">
            <v>28703462</v>
          </cell>
        </row>
        <row r="266">
          <cell r="A266" t="str">
            <v>01382</v>
          </cell>
          <cell r="B266" t="str">
            <v>امين</v>
          </cell>
          <cell r="C266" t="str">
            <v>پرهيزکار</v>
          </cell>
          <cell r="D266">
            <v>8661604</v>
          </cell>
          <cell r="E266">
            <v>47020916</v>
          </cell>
        </row>
        <row r="267">
          <cell r="A267" t="str">
            <v>01379</v>
          </cell>
          <cell r="B267" t="str">
            <v>احمد</v>
          </cell>
          <cell r="C267" t="str">
            <v>ناطوري</v>
          </cell>
          <cell r="D267">
            <v>7080319</v>
          </cell>
          <cell r="E267">
            <v>38673926</v>
          </cell>
        </row>
        <row r="268">
          <cell r="A268" t="str">
            <v>01380</v>
          </cell>
          <cell r="B268" t="str">
            <v>ابوطالب</v>
          </cell>
          <cell r="C268" t="str">
            <v>نوروزي</v>
          </cell>
          <cell r="D268">
            <v>4890152</v>
          </cell>
          <cell r="E268">
            <v>36007884</v>
          </cell>
        </row>
        <row r="269">
          <cell r="A269" t="str">
            <v>01373</v>
          </cell>
          <cell r="B269" t="str">
            <v>محسن</v>
          </cell>
          <cell r="C269" t="str">
            <v>موحدنيا</v>
          </cell>
          <cell r="D269">
            <v>1187691</v>
          </cell>
          <cell r="E269">
            <v>36586297</v>
          </cell>
        </row>
        <row r="270">
          <cell r="A270" t="str">
            <v>01374</v>
          </cell>
          <cell r="B270" t="str">
            <v>علي</v>
          </cell>
          <cell r="C270" t="str">
            <v>اسماعيلي نسب</v>
          </cell>
          <cell r="D270">
            <v>8346199</v>
          </cell>
          <cell r="E270">
            <v>40143240</v>
          </cell>
        </row>
        <row r="271">
          <cell r="A271" t="str">
            <v>01343</v>
          </cell>
          <cell r="B271" t="str">
            <v>مهدي</v>
          </cell>
          <cell r="C271" t="str">
            <v>بنافي</v>
          </cell>
          <cell r="D271">
            <v>1502392</v>
          </cell>
          <cell r="E271">
            <v>43535882</v>
          </cell>
        </row>
        <row r="272">
          <cell r="A272" t="str">
            <v>01409</v>
          </cell>
          <cell r="B272" t="str">
            <v>عبدالرحيم</v>
          </cell>
          <cell r="C272" t="str">
            <v>نيکنام</v>
          </cell>
          <cell r="D272">
            <v>2085521</v>
          </cell>
          <cell r="E272">
            <v>12814406</v>
          </cell>
        </row>
        <row r="273">
          <cell r="A273" t="str">
            <v>01410</v>
          </cell>
          <cell r="B273" t="str">
            <v>حسين</v>
          </cell>
          <cell r="C273" t="str">
            <v>اندرياي</v>
          </cell>
          <cell r="D273">
            <v>4581735</v>
          </cell>
          <cell r="E273">
            <v>37307089</v>
          </cell>
        </row>
        <row r="274">
          <cell r="A274" t="str">
            <v>01421</v>
          </cell>
          <cell r="B274" t="str">
            <v>ساسان</v>
          </cell>
          <cell r="C274" t="str">
            <v>رحيمي</v>
          </cell>
          <cell r="D274">
            <v>8552670</v>
          </cell>
          <cell r="E274">
            <v>39149084</v>
          </cell>
        </row>
        <row r="275">
          <cell r="A275" t="str">
            <v>01394</v>
          </cell>
          <cell r="B275" t="str">
            <v>محمدرضا</v>
          </cell>
          <cell r="C275" t="str">
            <v>احمدپري</v>
          </cell>
          <cell r="D275">
            <v>8164863</v>
          </cell>
          <cell r="E275">
            <v>36467737</v>
          </cell>
        </row>
        <row r="276">
          <cell r="A276" t="str">
            <v>01413</v>
          </cell>
          <cell r="B276" t="str">
            <v>سجاد</v>
          </cell>
          <cell r="C276" t="str">
            <v>مرادزاده</v>
          </cell>
          <cell r="D276">
            <v>1389302</v>
          </cell>
          <cell r="E276">
            <v>9468654</v>
          </cell>
        </row>
        <row r="277">
          <cell r="A277" t="str">
            <v>01415</v>
          </cell>
          <cell r="B277" t="str">
            <v>تورج</v>
          </cell>
          <cell r="C277" t="str">
            <v>نظري</v>
          </cell>
          <cell r="D277">
            <v>9564340</v>
          </cell>
          <cell r="E277">
            <v>53661661</v>
          </cell>
        </row>
        <row r="278">
          <cell r="A278" t="str">
            <v>01452</v>
          </cell>
          <cell r="B278" t="str">
            <v>مهرداد</v>
          </cell>
          <cell r="C278" t="str">
            <v>حبيب زاده آيدنلو</v>
          </cell>
          <cell r="D278">
            <v>5200558</v>
          </cell>
          <cell r="E278">
            <v>12232230</v>
          </cell>
        </row>
        <row r="279">
          <cell r="A279" t="str">
            <v>01453</v>
          </cell>
          <cell r="B279" t="str">
            <v>علي</v>
          </cell>
          <cell r="C279" t="str">
            <v>زنگنه اينالو</v>
          </cell>
          <cell r="D279">
            <v>1977084</v>
          </cell>
          <cell r="E279">
            <v>9092682</v>
          </cell>
        </row>
        <row r="280">
          <cell r="A280" t="str">
            <v>01454</v>
          </cell>
          <cell r="B280" t="str">
            <v>اميرحسين</v>
          </cell>
          <cell r="C280" t="str">
            <v>كفش بان مسجدي</v>
          </cell>
          <cell r="D280">
            <v>4601851</v>
          </cell>
          <cell r="E280">
            <v>11958269</v>
          </cell>
        </row>
        <row r="281">
          <cell r="A281" t="str">
            <v>01455</v>
          </cell>
          <cell r="B281" t="str">
            <v>بهزاد</v>
          </cell>
          <cell r="C281" t="str">
            <v>كشاورز</v>
          </cell>
          <cell r="D281">
            <v>3588423</v>
          </cell>
          <cell r="E281">
            <v>10647811</v>
          </cell>
        </row>
        <row r="282">
          <cell r="A282" t="str">
            <v>01456</v>
          </cell>
          <cell r="B282" t="str">
            <v>ابوذر</v>
          </cell>
          <cell r="C282" t="str">
            <v>همتي</v>
          </cell>
          <cell r="D282">
            <v>3721258</v>
          </cell>
          <cell r="E282">
            <v>11092249</v>
          </cell>
        </row>
        <row r="283">
          <cell r="A283" t="str">
            <v>01457</v>
          </cell>
          <cell r="B283" t="str">
            <v>سيد حميدرضا</v>
          </cell>
          <cell r="C283" t="str">
            <v>منفرد اطاقسرايي</v>
          </cell>
          <cell r="D283">
            <v>1861664</v>
          </cell>
          <cell r="E283">
            <v>8766160</v>
          </cell>
        </row>
        <row r="284">
          <cell r="A284" t="str">
            <v>01458</v>
          </cell>
          <cell r="B284" t="str">
            <v>امين</v>
          </cell>
          <cell r="C284" t="str">
            <v>بابائي آسيابي</v>
          </cell>
          <cell r="D284">
            <v>1232408</v>
          </cell>
          <cell r="E284">
            <v>5274440</v>
          </cell>
        </row>
        <row r="285">
          <cell r="A285" t="str">
            <v>01460</v>
          </cell>
          <cell r="B285" t="str">
            <v>ميعاد</v>
          </cell>
          <cell r="C285" t="str">
            <v>حاجي محمدي</v>
          </cell>
          <cell r="D285">
            <v>1313197</v>
          </cell>
          <cell r="E285">
            <v>7350359</v>
          </cell>
        </row>
        <row r="286">
          <cell r="A286" t="str">
            <v>01461</v>
          </cell>
          <cell r="B286" t="str">
            <v>سجاد</v>
          </cell>
          <cell r="C286" t="str">
            <v>رشنوار</v>
          </cell>
          <cell r="D286">
            <v>1396965</v>
          </cell>
          <cell r="E286">
            <v>7642989</v>
          </cell>
        </row>
        <row r="287">
          <cell r="A287" t="str">
            <v>01462</v>
          </cell>
          <cell r="B287" t="str">
            <v>ساعد</v>
          </cell>
          <cell r="C287" t="str">
            <v>رهنوردي</v>
          </cell>
          <cell r="D287">
            <v>1155060</v>
          </cell>
          <cell r="E287">
            <v>4884490</v>
          </cell>
        </row>
        <row r="288">
          <cell r="A288" t="str">
            <v>01463</v>
          </cell>
          <cell r="B288" t="str">
            <v>محمد</v>
          </cell>
          <cell r="C288" t="str">
            <v>زري</v>
          </cell>
          <cell r="D288">
            <v>1396870</v>
          </cell>
          <cell r="E288">
            <v>5739109</v>
          </cell>
        </row>
        <row r="289">
          <cell r="A289" t="str">
            <v>01464</v>
          </cell>
          <cell r="B289" t="str">
            <v>رضا</v>
          </cell>
          <cell r="C289" t="str">
            <v>سلطاني سپهر</v>
          </cell>
          <cell r="D289">
            <v>5266040</v>
          </cell>
          <cell r="E289">
            <v>9003815</v>
          </cell>
        </row>
        <row r="290">
          <cell r="A290" t="str">
            <v>01465</v>
          </cell>
          <cell r="B290" t="str">
            <v>محمدرضا</v>
          </cell>
          <cell r="C290" t="str">
            <v>شکري</v>
          </cell>
          <cell r="D290">
            <v>2539521</v>
          </cell>
          <cell r="E290">
            <v>9289168</v>
          </cell>
        </row>
        <row r="291">
          <cell r="A291" t="str">
            <v>01466</v>
          </cell>
          <cell r="B291" t="str">
            <v>علي</v>
          </cell>
          <cell r="C291" t="str">
            <v>طاهري مسلک</v>
          </cell>
          <cell r="D291">
            <v>1285305</v>
          </cell>
          <cell r="E291">
            <v>5853105</v>
          </cell>
        </row>
        <row r="292">
          <cell r="A292" t="str">
            <v>01467</v>
          </cell>
          <cell r="B292" t="str">
            <v>محمود</v>
          </cell>
          <cell r="C292" t="str">
            <v>طباطبائي</v>
          </cell>
          <cell r="D292">
            <v>3643790</v>
          </cell>
          <cell r="E292">
            <v>9673407</v>
          </cell>
        </row>
        <row r="293">
          <cell r="A293" t="str">
            <v>01468</v>
          </cell>
          <cell r="B293" t="str">
            <v>احمد</v>
          </cell>
          <cell r="C293" t="str">
            <v>لياقت</v>
          </cell>
          <cell r="D293">
            <v>3029682</v>
          </cell>
          <cell r="E293">
            <v>11166137</v>
          </cell>
        </row>
        <row r="294">
          <cell r="A294" t="str">
            <v>01469</v>
          </cell>
          <cell r="B294" t="str">
            <v>سجاد</v>
          </cell>
          <cell r="C294" t="str">
            <v>مالمير</v>
          </cell>
          <cell r="D294">
            <v>3655708</v>
          </cell>
          <cell r="E294">
            <v>9329604</v>
          </cell>
        </row>
        <row r="295">
          <cell r="A295" t="str">
            <v>01470</v>
          </cell>
          <cell r="B295" t="str">
            <v>مهرداد</v>
          </cell>
          <cell r="C295" t="str">
            <v>مغانلو</v>
          </cell>
          <cell r="D295">
            <v>3435384</v>
          </cell>
          <cell r="E295">
            <v>9205073</v>
          </cell>
        </row>
        <row r="296">
          <cell r="A296" t="str">
            <v>01471</v>
          </cell>
          <cell r="B296" t="str">
            <v>سيد محمدرضا</v>
          </cell>
          <cell r="C296" t="str">
            <v>موسوي</v>
          </cell>
          <cell r="D296">
            <v>855641</v>
          </cell>
          <cell r="E296">
            <v>5035405</v>
          </cell>
        </row>
        <row r="297">
          <cell r="A297" t="str">
            <v>01472</v>
          </cell>
          <cell r="B297" t="str">
            <v>صادق</v>
          </cell>
          <cell r="C297" t="str">
            <v>مومن فر</v>
          </cell>
          <cell r="D297">
            <v>2249848</v>
          </cell>
          <cell r="E297">
            <v>7664149</v>
          </cell>
        </row>
        <row r="298">
          <cell r="A298" t="str">
            <v>01474</v>
          </cell>
          <cell r="B298" t="str">
            <v>مرتضي</v>
          </cell>
          <cell r="C298" t="str">
            <v>خجسته معين</v>
          </cell>
          <cell r="D298">
            <v>5412024</v>
          </cell>
          <cell r="E298">
            <v>12444768</v>
          </cell>
        </row>
        <row r="299">
          <cell r="A299" t="str">
            <v>01475</v>
          </cell>
          <cell r="B299" t="str">
            <v>بهنام</v>
          </cell>
          <cell r="C299" t="str">
            <v>درويشي</v>
          </cell>
          <cell r="D299">
            <v>5786921</v>
          </cell>
          <cell r="E299">
            <v>12511537</v>
          </cell>
        </row>
        <row r="300">
          <cell r="A300" t="str">
            <v>01476</v>
          </cell>
          <cell r="B300" t="str">
            <v>شهاب الدين</v>
          </cell>
          <cell r="C300" t="str">
            <v>سهرابي</v>
          </cell>
          <cell r="D300">
            <v>3536179</v>
          </cell>
          <cell r="E300">
            <v>14414433</v>
          </cell>
        </row>
        <row r="301">
          <cell r="A301" t="str">
            <v>01477</v>
          </cell>
          <cell r="B301" t="str">
            <v>سعيد</v>
          </cell>
          <cell r="C301" t="str">
            <v>شاهوردي</v>
          </cell>
          <cell r="D301">
            <v>3294339</v>
          </cell>
          <cell r="E301">
            <v>12879692</v>
          </cell>
        </row>
        <row r="302">
          <cell r="A302" t="str">
            <v>01478</v>
          </cell>
          <cell r="B302" t="str">
            <v>حسن</v>
          </cell>
          <cell r="C302" t="str">
            <v>فهيمي راد</v>
          </cell>
          <cell r="D302">
            <v>0</v>
          </cell>
          <cell r="E302">
            <v>2085390</v>
          </cell>
        </row>
        <row r="303">
          <cell r="A303" t="str">
            <v>01480</v>
          </cell>
          <cell r="B303" t="str">
            <v>حسين</v>
          </cell>
          <cell r="C303" t="str">
            <v>محمدي</v>
          </cell>
          <cell r="D303">
            <v>4453038</v>
          </cell>
          <cell r="E303">
            <v>10882258</v>
          </cell>
        </row>
        <row r="304">
          <cell r="A304" t="str">
            <v>01481</v>
          </cell>
          <cell r="B304" t="str">
            <v>مهدي</v>
          </cell>
          <cell r="C304" t="str">
            <v>مرزبان</v>
          </cell>
          <cell r="D304">
            <v>4809800</v>
          </cell>
          <cell r="E304">
            <v>19100620</v>
          </cell>
        </row>
        <row r="305">
          <cell r="A305" t="str">
            <v>01482</v>
          </cell>
          <cell r="B305" t="str">
            <v>مهدي</v>
          </cell>
          <cell r="C305" t="str">
            <v>ميرزائي شموشکي</v>
          </cell>
          <cell r="D305">
            <v>3580356</v>
          </cell>
          <cell r="E305">
            <v>11038766</v>
          </cell>
        </row>
        <row r="306">
          <cell r="A306" t="str">
            <v>01459</v>
          </cell>
          <cell r="B306" t="str">
            <v>ابوالفضل</v>
          </cell>
          <cell r="C306" t="str">
            <v>بيخوف</v>
          </cell>
          <cell r="D306">
            <v>1491932</v>
          </cell>
          <cell r="E306">
            <v>8350136</v>
          </cell>
        </row>
        <row r="307">
          <cell r="A307" t="str">
            <v>01479</v>
          </cell>
          <cell r="B307" t="str">
            <v>علي</v>
          </cell>
          <cell r="C307" t="str">
            <v>محمد رستمي</v>
          </cell>
          <cell r="D307">
            <v>4513452</v>
          </cell>
          <cell r="E307">
            <v>10906074</v>
          </cell>
        </row>
        <row r="308">
          <cell r="A308" t="str">
            <v>01483</v>
          </cell>
          <cell r="B308" t="str">
            <v>ابراهيم</v>
          </cell>
          <cell r="C308" t="str">
            <v>نجفي</v>
          </cell>
          <cell r="D308">
            <v>3344450</v>
          </cell>
          <cell r="E308">
            <v>13484833</v>
          </cell>
        </row>
        <row r="309">
          <cell r="A309" t="str">
            <v>01484</v>
          </cell>
          <cell r="B309" t="str">
            <v>سعيد</v>
          </cell>
          <cell r="C309" t="str">
            <v>اقتداري</v>
          </cell>
          <cell r="D309">
            <v>1748802</v>
          </cell>
          <cell r="E309">
            <v>6682959</v>
          </cell>
        </row>
        <row r="310">
          <cell r="A310" t="str">
            <v>01485</v>
          </cell>
          <cell r="B310" t="str">
            <v>مجتبي</v>
          </cell>
          <cell r="C310" t="str">
            <v>اکبري</v>
          </cell>
          <cell r="D310">
            <v>0</v>
          </cell>
          <cell r="E310">
            <v>3598313</v>
          </cell>
        </row>
        <row r="311">
          <cell r="A311" t="str">
            <v>01486</v>
          </cell>
          <cell r="B311" t="str">
            <v>مهدي</v>
          </cell>
          <cell r="C311" t="str">
            <v>آذر نسب</v>
          </cell>
          <cell r="D311">
            <v>2636457</v>
          </cell>
          <cell r="E311">
            <v>6126683</v>
          </cell>
        </row>
        <row r="312">
          <cell r="A312" t="str">
            <v>01487</v>
          </cell>
          <cell r="B312" t="str">
            <v>جواد</v>
          </cell>
          <cell r="C312" t="str">
            <v>آقا رضائي</v>
          </cell>
          <cell r="D312">
            <v>1173699</v>
          </cell>
          <cell r="E312">
            <v>5581912</v>
          </cell>
        </row>
        <row r="313">
          <cell r="A313" t="str">
            <v>01488</v>
          </cell>
          <cell r="B313" t="str">
            <v>پوريا</v>
          </cell>
          <cell r="C313" t="str">
            <v>بهار نژاد</v>
          </cell>
          <cell r="D313">
            <v>1231404</v>
          </cell>
          <cell r="E313">
            <v>5259867</v>
          </cell>
        </row>
        <row r="314">
          <cell r="A314" t="str">
            <v>01489</v>
          </cell>
          <cell r="B314" t="str">
            <v>حميد</v>
          </cell>
          <cell r="C314" t="str">
            <v>بهزادي</v>
          </cell>
          <cell r="D314">
            <v>460359</v>
          </cell>
          <cell r="E314">
            <v>3760709</v>
          </cell>
        </row>
        <row r="315">
          <cell r="A315" t="str">
            <v>01491</v>
          </cell>
          <cell r="B315" t="str">
            <v>عليرضا</v>
          </cell>
          <cell r="C315" t="str">
            <v>حيدريان</v>
          </cell>
          <cell r="D315">
            <v>3091824</v>
          </cell>
          <cell r="E315">
            <v>6893987</v>
          </cell>
        </row>
        <row r="316">
          <cell r="A316" t="str">
            <v>01492</v>
          </cell>
          <cell r="B316" t="str">
            <v>فرهاد</v>
          </cell>
          <cell r="C316" t="str">
            <v>خواجهء</v>
          </cell>
          <cell r="D316">
            <v>4057197</v>
          </cell>
          <cell r="E316">
            <v>8074094</v>
          </cell>
        </row>
        <row r="317">
          <cell r="A317" t="str">
            <v>01493</v>
          </cell>
          <cell r="B317" t="str">
            <v>محمد</v>
          </cell>
          <cell r="C317" t="str">
            <v>رابعي غلامي</v>
          </cell>
          <cell r="D317">
            <v>4515771</v>
          </cell>
          <cell r="E317">
            <v>8090084</v>
          </cell>
        </row>
        <row r="318">
          <cell r="A318" t="str">
            <v>01494</v>
          </cell>
          <cell r="B318" t="str">
            <v>ميلاد</v>
          </cell>
          <cell r="C318" t="str">
            <v>رضائي</v>
          </cell>
          <cell r="D318">
            <v>1173699</v>
          </cell>
          <cell r="E318">
            <v>5562925</v>
          </cell>
        </row>
        <row r="319">
          <cell r="A319" t="str">
            <v>01495</v>
          </cell>
          <cell r="B319" t="str">
            <v>سيد حسين</v>
          </cell>
          <cell r="C319" t="str">
            <v>رضوي اصل</v>
          </cell>
          <cell r="D319">
            <v>1216016</v>
          </cell>
          <cell r="E319">
            <v>5700179</v>
          </cell>
        </row>
        <row r="320">
          <cell r="A320" t="str">
            <v>01496</v>
          </cell>
          <cell r="B320" t="str">
            <v>حميد</v>
          </cell>
          <cell r="C320" t="str">
            <v>شهنه پور برازجاني</v>
          </cell>
          <cell r="D320">
            <v>2503195</v>
          </cell>
          <cell r="E320">
            <v>5404808</v>
          </cell>
        </row>
        <row r="321">
          <cell r="A321" t="str">
            <v>01497</v>
          </cell>
          <cell r="B321" t="str">
            <v>مهدي</v>
          </cell>
          <cell r="C321" t="str">
            <v>شهيدي بهلولي</v>
          </cell>
          <cell r="D321">
            <v>1361289</v>
          </cell>
          <cell r="E321">
            <v>5807477</v>
          </cell>
        </row>
        <row r="322">
          <cell r="A322" t="str">
            <v>01499</v>
          </cell>
          <cell r="B322" t="str">
            <v>عبدالمطلب</v>
          </cell>
          <cell r="C322" t="str">
            <v>غلامي نيا</v>
          </cell>
          <cell r="D322">
            <v>3911334</v>
          </cell>
          <cell r="E322">
            <v>8412441</v>
          </cell>
        </row>
        <row r="323">
          <cell r="A323" t="str">
            <v>01500</v>
          </cell>
          <cell r="B323" t="str">
            <v>سروش</v>
          </cell>
          <cell r="C323" t="str">
            <v>غني زاده</v>
          </cell>
          <cell r="D323">
            <v>3110626</v>
          </cell>
          <cell r="E323">
            <v>7064689</v>
          </cell>
        </row>
        <row r="324">
          <cell r="A324" t="str">
            <v>01501</v>
          </cell>
          <cell r="B324" t="str">
            <v>محمد علي</v>
          </cell>
          <cell r="C324" t="str">
            <v>كرم پور</v>
          </cell>
          <cell r="D324">
            <v>1282611</v>
          </cell>
          <cell r="E324">
            <v>5633861</v>
          </cell>
        </row>
        <row r="325">
          <cell r="A325" t="str">
            <v>01502</v>
          </cell>
          <cell r="B325" t="str">
            <v>مهران</v>
          </cell>
          <cell r="C325" t="str">
            <v>منفرد</v>
          </cell>
          <cell r="D325">
            <v>3194664</v>
          </cell>
          <cell r="E325">
            <v>7186702</v>
          </cell>
        </row>
        <row r="326">
          <cell r="A326" t="str">
            <v>01503</v>
          </cell>
          <cell r="B326" t="str">
            <v>سيد سلمان</v>
          </cell>
          <cell r="C326" t="str">
            <v>موسوي نژاد</v>
          </cell>
          <cell r="D326">
            <v>4971163</v>
          </cell>
          <cell r="E326">
            <v>9541273</v>
          </cell>
        </row>
        <row r="327">
          <cell r="A327" t="str">
            <v>01504</v>
          </cell>
          <cell r="B327" t="str">
            <v>رضا</v>
          </cell>
          <cell r="C327" t="str">
            <v>مهدي پور</v>
          </cell>
          <cell r="D327">
            <v>1802545</v>
          </cell>
          <cell r="E327">
            <v>7025334</v>
          </cell>
        </row>
        <row r="328">
          <cell r="A328" t="str">
            <v>01505</v>
          </cell>
          <cell r="B328" t="str">
            <v>محمد مهدي</v>
          </cell>
          <cell r="C328" t="str">
            <v>مهرآوران</v>
          </cell>
          <cell r="D328">
            <v>4863984</v>
          </cell>
          <cell r="E328">
            <v>8371656</v>
          </cell>
        </row>
        <row r="329">
          <cell r="A329" t="str">
            <v>01506</v>
          </cell>
          <cell r="B329" t="str">
            <v>سعيد</v>
          </cell>
          <cell r="C329" t="str">
            <v>نوعي</v>
          </cell>
          <cell r="D329">
            <v>0</v>
          </cell>
          <cell r="E329">
            <v>0</v>
          </cell>
        </row>
        <row r="330">
          <cell r="A330" t="str">
            <v>01490</v>
          </cell>
          <cell r="B330" t="str">
            <v>سعيد</v>
          </cell>
          <cell r="C330" t="str">
            <v>حيدري سورشجاني</v>
          </cell>
          <cell r="D330">
            <v>2253034</v>
          </cell>
          <cell r="E330">
            <v>6036555</v>
          </cell>
        </row>
        <row r="331">
          <cell r="A331" t="str">
            <v>01498</v>
          </cell>
          <cell r="B331" t="str">
            <v>محمد</v>
          </cell>
          <cell r="C331" t="str">
            <v>عطائي</v>
          </cell>
          <cell r="D331">
            <v>0</v>
          </cell>
          <cell r="E331">
            <v>3479531</v>
          </cell>
        </row>
        <row r="332">
          <cell r="A332" t="str">
            <v>01441</v>
          </cell>
          <cell r="B332" t="str">
            <v>رضا</v>
          </cell>
          <cell r="C332" t="str">
            <v>اکبري</v>
          </cell>
          <cell r="D332">
            <v>3812854</v>
          </cell>
          <cell r="E332">
            <v>20073416</v>
          </cell>
        </row>
        <row r="333">
          <cell r="A333" t="str">
            <v>01442</v>
          </cell>
          <cell r="B333" t="str">
            <v>سيد حسين</v>
          </cell>
          <cell r="C333" t="str">
            <v>امامي بهبهاني</v>
          </cell>
          <cell r="D333">
            <v>2792945</v>
          </cell>
          <cell r="E333">
            <v>16973429</v>
          </cell>
        </row>
        <row r="334">
          <cell r="A334" t="str">
            <v>01443</v>
          </cell>
          <cell r="B334" t="str">
            <v>فرشاد</v>
          </cell>
          <cell r="C334" t="str">
            <v>اميري</v>
          </cell>
          <cell r="D334">
            <v>2935898</v>
          </cell>
          <cell r="E334">
            <v>18636354</v>
          </cell>
        </row>
        <row r="335">
          <cell r="A335" t="str">
            <v>01444</v>
          </cell>
          <cell r="B335" t="str">
            <v>وحيد</v>
          </cell>
          <cell r="C335" t="str">
            <v>پاليده</v>
          </cell>
          <cell r="D335">
            <v>3869279</v>
          </cell>
          <cell r="E335">
            <v>19075790</v>
          </cell>
        </row>
        <row r="336">
          <cell r="A336" t="str">
            <v>01445</v>
          </cell>
          <cell r="B336" t="str">
            <v>محسن</v>
          </cell>
          <cell r="C336" t="str">
            <v>حسيني فرد</v>
          </cell>
          <cell r="D336">
            <v>2852228</v>
          </cell>
          <cell r="E336">
            <v>17922103</v>
          </cell>
        </row>
        <row r="337">
          <cell r="A337" t="str">
            <v>01447</v>
          </cell>
          <cell r="B337" t="str">
            <v>سعيد</v>
          </cell>
          <cell r="C337" t="str">
            <v>علي عسگري</v>
          </cell>
          <cell r="D337">
            <v>885834</v>
          </cell>
          <cell r="E337">
            <v>7155110</v>
          </cell>
        </row>
        <row r="338">
          <cell r="A338" t="str">
            <v>01448</v>
          </cell>
          <cell r="B338" t="str">
            <v>سعيد</v>
          </cell>
          <cell r="C338" t="str">
            <v>قائدي قره ميرشاملو</v>
          </cell>
          <cell r="D338">
            <v>1276610</v>
          </cell>
          <cell r="E338">
            <v>7621836</v>
          </cell>
        </row>
        <row r="339">
          <cell r="A339" t="str">
            <v>01449</v>
          </cell>
          <cell r="B339" t="str">
            <v>عبداله</v>
          </cell>
          <cell r="C339" t="str">
            <v>نگهبان</v>
          </cell>
          <cell r="D339">
            <v>3672090</v>
          </cell>
          <cell r="E339">
            <v>14644301</v>
          </cell>
        </row>
        <row r="340">
          <cell r="A340" t="str">
            <v>01450</v>
          </cell>
          <cell r="B340" t="str">
            <v>فردين</v>
          </cell>
          <cell r="C340" t="str">
            <v>نوروزي طيبي</v>
          </cell>
          <cell r="D340">
            <v>1078495</v>
          </cell>
          <cell r="E340">
            <v>3765101</v>
          </cell>
        </row>
        <row r="341">
          <cell r="A341" t="str">
            <v>01420</v>
          </cell>
          <cell r="B341" t="str">
            <v>اميد</v>
          </cell>
          <cell r="C341" t="str">
            <v>زارع گلستاني</v>
          </cell>
          <cell r="D341">
            <v>4377668</v>
          </cell>
          <cell r="E341">
            <v>30403234</v>
          </cell>
        </row>
        <row r="342">
          <cell r="A342" t="str">
            <v>01416</v>
          </cell>
          <cell r="B342" t="str">
            <v>حسين</v>
          </cell>
          <cell r="C342" t="str">
            <v>مظاهري بني</v>
          </cell>
          <cell r="D342">
            <v>6768897</v>
          </cell>
          <cell r="E342">
            <v>58270448</v>
          </cell>
        </row>
        <row r="343">
          <cell r="A343" t="str">
            <v>01408</v>
          </cell>
          <cell r="B343" t="str">
            <v>مصطفي</v>
          </cell>
          <cell r="C343" t="str">
            <v>محمدي</v>
          </cell>
          <cell r="D343">
            <v>5614356</v>
          </cell>
          <cell r="E343">
            <v>46182502</v>
          </cell>
        </row>
        <row r="344">
          <cell r="A344" t="str">
            <v>01423</v>
          </cell>
          <cell r="B344" t="str">
            <v>عليرضا</v>
          </cell>
          <cell r="C344" t="str">
            <v>حاجياني</v>
          </cell>
          <cell r="D344">
            <v>2749434</v>
          </cell>
          <cell r="E344">
            <v>22950269</v>
          </cell>
        </row>
        <row r="345">
          <cell r="A345" t="str">
            <v>01398</v>
          </cell>
          <cell r="B345" t="str">
            <v>پژمان</v>
          </cell>
          <cell r="C345" t="str">
            <v>سروري</v>
          </cell>
          <cell r="D345">
            <v>2878356</v>
          </cell>
          <cell r="E345">
            <v>24269078</v>
          </cell>
        </row>
        <row r="346">
          <cell r="A346" t="str">
            <v>01227</v>
          </cell>
          <cell r="B346" t="str">
            <v>اصغر</v>
          </cell>
          <cell r="C346" t="str">
            <v>خسروي</v>
          </cell>
          <cell r="D346">
            <v>3676080</v>
          </cell>
          <cell r="E346">
            <v>25792951</v>
          </cell>
        </row>
        <row r="347">
          <cell r="A347" t="str">
            <v>01226</v>
          </cell>
          <cell r="B347" t="str">
            <v>حيدر</v>
          </cell>
          <cell r="C347" t="str">
            <v>مير علايي</v>
          </cell>
          <cell r="D347">
            <v>3556956</v>
          </cell>
          <cell r="E347">
            <v>20486800</v>
          </cell>
        </row>
        <row r="348">
          <cell r="A348" t="str">
            <v>01189</v>
          </cell>
          <cell r="B348" t="str">
            <v>سيد علي</v>
          </cell>
          <cell r="C348" t="str">
            <v>احمدي</v>
          </cell>
          <cell r="D348">
            <v>7161638</v>
          </cell>
          <cell r="E348">
            <v>56522389</v>
          </cell>
        </row>
        <row r="349">
          <cell r="A349" t="str">
            <v>01223</v>
          </cell>
          <cell r="B349" t="str">
            <v>مهدي</v>
          </cell>
          <cell r="C349" t="str">
            <v>سالاروند</v>
          </cell>
          <cell r="D349">
            <v>6536827</v>
          </cell>
          <cell r="E349">
            <v>53541965</v>
          </cell>
        </row>
        <row r="350">
          <cell r="A350" t="str">
            <v>01172</v>
          </cell>
          <cell r="B350" t="str">
            <v>مظاهر</v>
          </cell>
          <cell r="C350" t="str">
            <v>اسکندري</v>
          </cell>
          <cell r="D350">
            <v>6674898</v>
          </cell>
          <cell r="E350">
            <v>57095438</v>
          </cell>
        </row>
        <row r="351">
          <cell r="A351" t="str">
            <v>00906</v>
          </cell>
          <cell r="B351" t="str">
            <v>حسين</v>
          </cell>
          <cell r="C351" t="str">
            <v>خوهک</v>
          </cell>
          <cell r="D351">
            <v>7823717</v>
          </cell>
          <cell r="E351">
            <v>61561199</v>
          </cell>
        </row>
        <row r="352">
          <cell r="A352" t="str">
            <v>00895</v>
          </cell>
          <cell r="B352" t="str">
            <v>رضا</v>
          </cell>
          <cell r="C352" t="str">
            <v>ولي</v>
          </cell>
          <cell r="D352">
            <v>10499463</v>
          </cell>
          <cell r="E352">
            <v>85458296</v>
          </cell>
        </row>
        <row r="353">
          <cell r="A353" t="str">
            <v>00897</v>
          </cell>
          <cell r="B353" t="str">
            <v>اکبر</v>
          </cell>
          <cell r="C353" t="str">
            <v>بهاروند</v>
          </cell>
          <cell r="D353">
            <v>0</v>
          </cell>
          <cell r="E353">
            <v>22693740</v>
          </cell>
        </row>
        <row r="354">
          <cell r="A354" t="str">
            <v>00911</v>
          </cell>
          <cell r="B354" t="str">
            <v>مصيب</v>
          </cell>
          <cell r="C354" t="str">
            <v>كشاورز</v>
          </cell>
          <cell r="D354">
            <v>9687928</v>
          </cell>
          <cell r="E354">
            <v>60641624</v>
          </cell>
        </row>
        <row r="355">
          <cell r="A355" t="str">
            <v>00908</v>
          </cell>
          <cell r="B355" t="str">
            <v>حسين</v>
          </cell>
          <cell r="C355" t="str">
            <v>شيخياني</v>
          </cell>
          <cell r="D355">
            <v>8044594</v>
          </cell>
          <cell r="E355">
            <v>61596351</v>
          </cell>
        </row>
        <row r="356">
          <cell r="A356" t="str">
            <v>00807</v>
          </cell>
          <cell r="B356" t="str">
            <v>محسن</v>
          </cell>
          <cell r="C356" t="str">
            <v>ملکي</v>
          </cell>
          <cell r="D356">
            <v>10323208</v>
          </cell>
          <cell r="E356">
            <v>71143267</v>
          </cell>
        </row>
        <row r="357">
          <cell r="A357" t="str">
            <v>00808</v>
          </cell>
          <cell r="B357" t="str">
            <v>رضا</v>
          </cell>
          <cell r="C357" t="str">
            <v>نگهبان</v>
          </cell>
          <cell r="D357">
            <v>0</v>
          </cell>
          <cell r="E357">
            <v>4960799</v>
          </cell>
        </row>
        <row r="358">
          <cell r="A358" t="str">
            <v>00798</v>
          </cell>
          <cell r="B358" t="str">
            <v>محمدصادق</v>
          </cell>
          <cell r="C358" t="str">
            <v>الماسي</v>
          </cell>
          <cell r="D358">
            <v>15908071</v>
          </cell>
          <cell r="E358">
            <v>120086695</v>
          </cell>
        </row>
        <row r="359">
          <cell r="A359" t="str">
            <v>00799</v>
          </cell>
          <cell r="B359" t="str">
            <v>حسين</v>
          </cell>
          <cell r="C359" t="str">
            <v>پرواز</v>
          </cell>
          <cell r="D359">
            <v>24217536</v>
          </cell>
          <cell r="E359">
            <v>161277600</v>
          </cell>
        </row>
        <row r="360">
          <cell r="A360" t="str">
            <v>00789</v>
          </cell>
          <cell r="B360" t="str">
            <v>وحيد</v>
          </cell>
          <cell r="C360" t="str">
            <v>مسعودي مقدم</v>
          </cell>
          <cell r="D360">
            <v>10038599</v>
          </cell>
          <cell r="E360">
            <v>74410556</v>
          </cell>
        </row>
        <row r="361">
          <cell r="A361" t="str">
            <v>00790</v>
          </cell>
          <cell r="B361" t="str">
            <v>محمد</v>
          </cell>
          <cell r="C361" t="str">
            <v>مقدس زاده</v>
          </cell>
          <cell r="D361">
            <v>8842571</v>
          </cell>
          <cell r="E361">
            <v>58131014</v>
          </cell>
        </row>
        <row r="362">
          <cell r="A362" t="str">
            <v>00778</v>
          </cell>
          <cell r="B362" t="str">
            <v>محمود</v>
          </cell>
          <cell r="C362" t="str">
            <v>عبدلي نديکي</v>
          </cell>
          <cell r="D362">
            <v>10418878</v>
          </cell>
          <cell r="E362">
            <v>93907924</v>
          </cell>
        </row>
        <row r="363">
          <cell r="A363" t="str">
            <v>00780</v>
          </cell>
          <cell r="B363" t="str">
            <v>حسين</v>
          </cell>
          <cell r="C363" t="str">
            <v>فردين پور</v>
          </cell>
          <cell r="D363">
            <v>7416715</v>
          </cell>
          <cell r="E363">
            <v>58359643</v>
          </cell>
        </row>
        <row r="364">
          <cell r="A364" t="str">
            <v>00782</v>
          </cell>
          <cell r="B364" t="str">
            <v>ميثم</v>
          </cell>
          <cell r="C364" t="str">
            <v>قلاوند</v>
          </cell>
          <cell r="D364">
            <v>8835649</v>
          </cell>
          <cell r="E364">
            <v>58510404</v>
          </cell>
        </row>
        <row r="365">
          <cell r="A365" t="str">
            <v>00783</v>
          </cell>
          <cell r="B365" t="str">
            <v>رضا</v>
          </cell>
          <cell r="C365" t="str">
            <v>قيطاسي</v>
          </cell>
          <cell r="D365">
            <v>6719688</v>
          </cell>
          <cell r="E365">
            <v>54759352</v>
          </cell>
        </row>
        <row r="366">
          <cell r="A366" t="str">
            <v>00776</v>
          </cell>
          <cell r="B366" t="str">
            <v>مرتضي</v>
          </cell>
          <cell r="C366" t="str">
            <v>زائري</v>
          </cell>
          <cell r="D366">
            <v>10172067</v>
          </cell>
          <cell r="E366">
            <v>69299786</v>
          </cell>
        </row>
        <row r="367">
          <cell r="A367" t="str">
            <v>00769</v>
          </cell>
          <cell r="B367" t="str">
            <v>مرتضي</v>
          </cell>
          <cell r="C367" t="str">
            <v>ايمري</v>
          </cell>
          <cell r="D367">
            <v>8872067</v>
          </cell>
          <cell r="E367">
            <v>58833565</v>
          </cell>
        </row>
        <row r="368">
          <cell r="A368" t="str">
            <v>00523</v>
          </cell>
          <cell r="B368" t="str">
            <v>محسن</v>
          </cell>
          <cell r="C368" t="str">
            <v>ابراهيمي</v>
          </cell>
          <cell r="D368">
            <v>9140538</v>
          </cell>
          <cell r="E368">
            <v>75977199</v>
          </cell>
        </row>
        <row r="369">
          <cell r="A369" t="str">
            <v>00500</v>
          </cell>
          <cell r="B369" t="str">
            <v>محمد</v>
          </cell>
          <cell r="C369" t="str">
            <v>معيني</v>
          </cell>
          <cell r="D369">
            <v>10710334</v>
          </cell>
          <cell r="E369">
            <v>81876618</v>
          </cell>
        </row>
        <row r="370">
          <cell r="A370" t="str">
            <v>00502</v>
          </cell>
          <cell r="B370" t="str">
            <v>رامين</v>
          </cell>
          <cell r="C370" t="str">
            <v>منصوري</v>
          </cell>
          <cell r="D370">
            <v>9964123</v>
          </cell>
          <cell r="E370">
            <v>72491053</v>
          </cell>
        </row>
        <row r="371">
          <cell r="A371" t="str">
            <v>00506</v>
          </cell>
          <cell r="B371" t="str">
            <v>سيد اسحق</v>
          </cell>
          <cell r="C371" t="str">
            <v>نعمتي</v>
          </cell>
          <cell r="D371">
            <v>12118587</v>
          </cell>
          <cell r="E371">
            <v>82446527</v>
          </cell>
        </row>
        <row r="372">
          <cell r="A372" t="str">
            <v>00491</v>
          </cell>
          <cell r="B372" t="str">
            <v>حميد</v>
          </cell>
          <cell r="C372" t="str">
            <v>قانع</v>
          </cell>
          <cell r="D372">
            <v>7644410</v>
          </cell>
          <cell r="E372">
            <v>64495082</v>
          </cell>
        </row>
        <row r="373">
          <cell r="A373" t="str">
            <v>00493</v>
          </cell>
          <cell r="B373" t="str">
            <v>هادي</v>
          </cell>
          <cell r="C373" t="str">
            <v>كسرايي</v>
          </cell>
          <cell r="D373">
            <v>8355305</v>
          </cell>
          <cell r="E373">
            <v>65641257</v>
          </cell>
        </row>
        <row r="374">
          <cell r="A374" t="str">
            <v>00458</v>
          </cell>
          <cell r="B374" t="str">
            <v>سعيد</v>
          </cell>
          <cell r="C374" t="str">
            <v>پولادي</v>
          </cell>
          <cell r="D374">
            <v>13584560</v>
          </cell>
          <cell r="E374">
            <v>81352697</v>
          </cell>
        </row>
        <row r="375">
          <cell r="A375" t="str">
            <v>00459</v>
          </cell>
          <cell r="B375" t="str">
            <v>بهنام</v>
          </cell>
          <cell r="C375" t="str">
            <v>تنگستاني</v>
          </cell>
          <cell r="D375">
            <v>6180586</v>
          </cell>
          <cell r="E375">
            <v>52341928</v>
          </cell>
        </row>
        <row r="376">
          <cell r="A376" t="str">
            <v>00477</v>
          </cell>
          <cell r="B376" t="str">
            <v>احسان</v>
          </cell>
          <cell r="C376" t="str">
            <v>سيفي علمي</v>
          </cell>
          <cell r="D376">
            <v>7643826</v>
          </cell>
          <cell r="E376">
            <v>52513015</v>
          </cell>
        </row>
        <row r="377">
          <cell r="A377" t="str">
            <v>00475</v>
          </cell>
          <cell r="B377" t="str">
            <v>عليرضا</v>
          </cell>
          <cell r="C377" t="str">
            <v>سترگ</v>
          </cell>
          <cell r="D377">
            <v>10951392</v>
          </cell>
          <cell r="E377">
            <v>93454238</v>
          </cell>
        </row>
        <row r="378">
          <cell r="A378" t="str">
            <v>00472</v>
          </cell>
          <cell r="B378" t="str">
            <v>حسن</v>
          </cell>
          <cell r="C378" t="str">
            <v>رهبان</v>
          </cell>
          <cell r="D378">
            <v>10910621</v>
          </cell>
          <cell r="E378">
            <v>70283322</v>
          </cell>
        </row>
        <row r="379">
          <cell r="A379" t="str">
            <v>00340</v>
          </cell>
          <cell r="B379" t="str">
            <v>مجيد</v>
          </cell>
          <cell r="C379" t="str">
            <v>سعادت پور</v>
          </cell>
          <cell r="D379">
            <v>12690863</v>
          </cell>
          <cell r="E379">
            <v>105137662</v>
          </cell>
        </row>
        <row r="380">
          <cell r="A380" t="str">
            <v>00366</v>
          </cell>
          <cell r="B380" t="str">
            <v>سهيل</v>
          </cell>
          <cell r="C380" t="str">
            <v>طاهري</v>
          </cell>
          <cell r="D380">
            <v>11190234</v>
          </cell>
          <cell r="E380">
            <v>79663394</v>
          </cell>
        </row>
        <row r="381">
          <cell r="A381" t="str">
            <v>00333</v>
          </cell>
          <cell r="B381" t="str">
            <v>اعظم</v>
          </cell>
          <cell r="C381" t="str">
            <v>دشت پوري</v>
          </cell>
          <cell r="D381">
            <v>10144188</v>
          </cell>
          <cell r="E381">
            <v>76875552</v>
          </cell>
        </row>
        <row r="382">
          <cell r="A382" t="str">
            <v>00368</v>
          </cell>
          <cell r="B382" t="str">
            <v>راضيه</v>
          </cell>
          <cell r="C382" t="str">
            <v>اژدري</v>
          </cell>
          <cell r="D382">
            <v>6295766</v>
          </cell>
          <cell r="E382">
            <v>53706707</v>
          </cell>
        </row>
        <row r="383">
          <cell r="A383" t="str">
            <v>00367</v>
          </cell>
          <cell r="B383" t="str">
            <v>ميترا</v>
          </cell>
          <cell r="C383" t="str">
            <v>نوري</v>
          </cell>
          <cell r="D383">
            <v>8564392</v>
          </cell>
          <cell r="E383">
            <v>63258849</v>
          </cell>
        </row>
        <row r="384">
          <cell r="A384" t="str">
            <v>00387</v>
          </cell>
          <cell r="B384" t="str">
            <v>عادل</v>
          </cell>
          <cell r="C384" t="str">
            <v>محمدي نهاد</v>
          </cell>
          <cell r="D384">
            <v>6952713</v>
          </cell>
          <cell r="E384">
            <v>55663502</v>
          </cell>
        </row>
        <row r="385">
          <cell r="A385" t="str">
            <v>00398</v>
          </cell>
          <cell r="B385" t="str">
            <v>علي اصغر</v>
          </cell>
          <cell r="C385" t="str">
            <v>عباسي بيلندي</v>
          </cell>
          <cell r="D385">
            <v>5819150</v>
          </cell>
          <cell r="E385">
            <v>35676265</v>
          </cell>
        </row>
        <row r="386">
          <cell r="A386" t="str">
            <v>00665</v>
          </cell>
          <cell r="B386" t="str">
            <v>مجيد</v>
          </cell>
          <cell r="C386" t="str">
            <v>سميعي قصرالدشتي</v>
          </cell>
          <cell r="D386">
            <v>6401856</v>
          </cell>
          <cell r="E386">
            <v>47800024</v>
          </cell>
        </row>
        <row r="387">
          <cell r="A387" t="str">
            <v>00640</v>
          </cell>
          <cell r="B387" t="str">
            <v>فرزاد</v>
          </cell>
          <cell r="C387" t="str">
            <v>نجمي</v>
          </cell>
          <cell r="D387">
            <v>9565457</v>
          </cell>
          <cell r="E387">
            <v>70397584</v>
          </cell>
        </row>
        <row r="388">
          <cell r="A388" t="str">
            <v>00641</v>
          </cell>
          <cell r="B388" t="str">
            <v>سيدمحمد</v>
          </cell>
          <cell r="C388" t="str">
            <v>نصيري سلوشي</v>
          </cell>
          <cell r="D388">
            <v>11588942</v>
          </cell>
          <cell r="E388">
            <v>74643836</v>
          </cell>
        </row>
        <row r="389">
          <cell r="A389" t="str">
            <v>00642</v>
          </cell>
          <cell r="B389" t="str">
            <v>رضا</v>
          </cell>
          <cell r="C389" t="str">
            <v>همتي</v>
          </cell>
          <cell r="D389">
            <v>9784334</v>
          </cell>
          <cell r="E389">
            <v>73522615</v>
          </cell>
        </row>
        <row r="390">
          <cell r="A390" t="str">
            <v>00559</v>
          </cell>
          <cell r="B390" t="str">
            <v>رضا</v>
          </cell>
          <cell r="C390" t="str">
            <v>مشکور</v>
          </cell>
          <cell r="D390">
            <v>9597727</v>
          </cell>
          <cell r="E390">
            <v>76135604</v>
          </cell>
        </row>
        <row r="391">
          <cell r="A391" t="str">
            <v>00561</v>
          </cell>
          <cell r="B391" t="str">
            <v>حسن</v>
          </cell>
          <cell r="C391" t="str">
            <v>منصوري</v>
          </cell>
          <cell r="D391">
            <v>11191030</v>
          </cell>
          <cell r="E391">
            <v>87234064</v>
          </cell>
        </row>
        <row r="392">
          <cell r="A392" t="str">
            <v>00555</v>
          </cell>
          <cell r="B392" t="str">
            <v>علي رضا</v>
          </cell>
          <cell r="C392" t="str">
            <v>قناتي</v>
          </cell>
          <cell r="D392">
            <v>11244088</v>
          </cell>
          <cell r="E392">
            <v>78868559</v>
          </cell>
        </row>
        <row r="393">
          <cell r="A393" t="str">
            <v>00549</v>
          </cell>
          <cell r="B393" t="str">
            <v>مسعود</v>
          </cell>
          <cell r="C393" t="str">
            <v>ظاهري حقيقي</v>
          </cell>
          <cell r="D393">
            <v>8815507</v>
          </cell>
          <cell r="E393">
            <v>73567703</v>
          </cell>
        </row>
        <row r="394">
          <cell r="A394" t="str">
            <v>00547</v>
          </cell>
          <cell r="B394" t="str">
            <v>حبيب اله</v>
          </cell>
          <cell r="C394" t="str">
            <v>صالحي</v>
          </cell>
          <cell r="D394">
            <v>9091851</v>
          </cell>
          <cell r="E394">
            <v>74230700</v>
          </cell>
        </row>
        <row r="395">
          <cell r="A395" t="str">
            <v>00624</v>
          </cell>
          <cell r="B395" t="str">
            <v>مينا</v>
          </cell>
          <cell r="C395" t="str">
            <v>زائري</v>
          </cell>
          <cell r="D395">
            <v>6351813</v>
          </cell>
          <cell r="E395">
            <v>53826056</v>
          </cell>
        </row>
        <row r="396">
          <cell r="A396" t="str">
            <v>00622</v>
          </cell>
          <cell r="B396" t="str">
            <v>حسين</v>
          </cell>
          <cell r="C396" t="str">
            <v>رشيدي بد</v>
          </cell>
          <cell r="D396">
            <v>5405787</v>
          </cell>
          <cell r="E396">
            <v>51303217</v>
          </cell>
        </row>
        <row r="397">
          <cell r="A397" t="str">
            <v>00607</v>
          </cell>
          <cell r="B397" t="str">
            <v>امين</v>
          </cell>
          <cell r="C397" t="str">
            <v>افخمي نسب</v>
          </cell>
          <cell r="D397">
            <v>9842529</v>
          </cell>
          <cell r="E397">
            <v>73830456</v>
          </cell>
        </row>
        <row r="398">
          <cell r="A398" t="str">
            <v>00603</v>
          </cell>
          <cell r="B398" t="str">
            <v>اسماعيل</v>
          </cell>
          <cell r="C398" t="str">
            <v>قاسمي خواه</v>
          </cell>
          <cell r="D398">
            <v>13505295</v>
          </cell>
          <cell r="E398">
            <v>98085719</v>
          </cell>
        </row>
        <row r="399">
          <cell r="A399" t="str">
            <v>00169</v>
          </cell>
          <cell r="B399" t="str">
            <v>مهدي</v>
          </cell>
          <cell r="C399" t="str">
            <v>لطفي نژاد</v>
          </cell>
          <cell r="D399">
            <v>14653233</v>
          </cell>
          <cell r="E399">
            <v>111843082</v>
          </cell>
        </row>
        <row r="400">
          <cell r="A400" t="str">
            <v>00158</v>
          </cell>
          <cell r="B400" t="str">
            <v>مرتضي</v>
          </cell>
          <cell r="C400" t="str">
            <v>قايد</v>
          </cell>
          <cell r="D400">
            <v>12112311</v>
          </cell>
          <cell r="E400">
            <v>95717981</v>
          </cell>
        </row>
        <row r="401">
          <cell r="A401" t="str">
            <v>00122</v>
          </cell>
          <cell r="B401" t="str">
            <v>سيدعليرضا</v>
          </cell>
          <cell r="C401" t="str">
            <v>سراج فرد نژاد</v>
          </cell>
          <cell r="D401">
            <v>-2109354</v>
          </cell>
          <cell r="E401">
            <v>160642699</v>
          </cell>
        </row>
        <row r="402">
          <cell r="A402" t="str">
            <v>00124</v>
          </cell>
          <cell r="B402" t="str">
            <v>ساره</v>
          </cell>
          <cell r="C402" t="str">
            <v>سرمدي</v>
          </cell>
          <cell r="D402">
            <v>8373557</v>
          </cell>
          <cell r="E402">
            <v>71953781</v>
          </cell>
        </row>
        <row r="403">
          <cell r="A403" t="str">
            <v>00134</v>
          </cell>
          <cell r="B403" t="str">
            <v>نوشين</v>
          </cell>
          <cell r="C403" t="str">
            <v>شهاب فر</v>
          </cell>
          <cell r="D403">
            <v>11836471</v>
          </cell>
          <cell r="E403">
            <v>97851577</v>
          </cell>
        </row>
        <row r="404">
          <cell r="A404" t="str">
            <v>00090</v>
          </cell>
          <cell r="B404" t="str">
            <v>محمدامين</v>
          </cell>
          <cell r="C404" t="str">
            <v>جليل وند</v>
          </cell>
          <cell r="D404">
            <v>135107</v>
          </cell>
          <cell r="E404">
            <v>163717781</v>
          </cell>
        </row>
        <row r="405">
          <cell r="A405" t="str">
            <v>00136</v>
          </cell>
          <cell r="B405" t="str">
            <v>محمد</v>
          </cell>
          <cell r="C405" t="str">
            <v>صادقي نيا</v>
          </cell>
          <cell r="D405">
            <v>10638018</v>
          </cell>
          <cell r="E405">
            <v>85660508</v>
          </cell>
        </row>
        <row r="406">
          <cell r="A406" t="str">
            <v>00079</v>
          </cell>
          <cell r="B406" t="str">
            <v>رضا</v>
          </cell>
          <cell r="C406" t="str">
            <v>بابااحمدي</v>
          </cell>
          <cell r="D406">
            <v>11813883</v>
          </cell>
          <cell r="E406">
            <v>85101197</v>
          </cell>
        </row>
        <row r="407">
          <cell r="A407" t="str">
            <v>00279</v>
          </cell>
          <cell r="B407" t="str">
            <v>صابر</v>
          </cell>
          <cell r="C407" t="str">
            <v>عليزاده مروانکندي</v>
          </cell>
          <cell r="D407">
            <v>14698164</v>
          </cell>
          <cell r="E407">
            <v>108954120</v>
          </cell>
        </row>
        <row r="408">
          <cell r="A408" t="str">
            <v>00350</v>
          </cell>
          <cell r="B408" t="str">
            <v>علي</v>
          </cell>
          <cell r="C408" t="str">
            <v>بهرامي پور</v>
          </cell>
          <cell r="D408">
            <v>19694091</v>
          </cell>
          <cell r="E408">
            <v>150489914</v>
          </cell>
        </row>
        <row r="409">
          <cell r="A409" t="str">
            <v>00318</v>
          </cell>
          <cell r="B409" t="str">
            <v>حميد</v>
          </cell>
          <cell r="C409" t="str">
            <v>صحرائي</v>
          </cell>
          <cell r="D409">
            <v>12306429</v>
          </cell>
          <cell r="E409">
            <v>89564290</v>
          </cell>
        </row>
        <row r="410">
          <cell r="A410" t="str">
            <v>00326</v>
          </cell>
          <cell r="B410" t="str">
            <v>هادي</v>
          </cell>
          <cell r="C410" t="str">
            <v>زراعت پيشه</v>
          </cell>
          <cell r="D410">
            <v>11866985</v>
          </cell>
          <cell r="E410">
            <v>98274272</v>
          </cell>
        </row>
        <row r="411">
          <cell r="A411" t="str">
            <v>00351</v>
          </cell>
          <cell r="B411" t="str">
            <v>عادل</v>
          </cell>
          <cell r="C411" t="str">
            <v>عبدالشاهي</v>
          </cell>
          <cell r="D411">
            <v>6237165</v>
          </cell>
          <cell r="E411">
            <v>53203024</v>
          </cell>
        </row>
        <row r="412">
          <cell r="A412" t="str">
            <v>00157</v>
          </cell>
          <cell r="B412" t="str">
            <v>محسن</v>
          </cell>
          <cell r="C412" t="str">
            <v>قاسمي</v>
          </cell>
          <cell r="D412">
            <v>20826203</v>
          </cell>
          <cell r="E412">
            <v>150311940</v>
          </cell>
        </row>
        <row r="413">
          <cell r="A413" t="str">
            <v>00083</v>
          </cell>
          <cell r="B413" t="str">
            <v>مريم</v>
          </cell>
          <cell r="C413" t="str">
            <v>فيروزآبادي</v>
          </cell>
          <cell r="D413">
            <v>11204930</v>
          </cell>
          <cell r="E413">
            <v>97571291</v>
          </cell>
        </row>
        <row r="414">
          <cell r="A414" t="str">
            <v>00099</v>
          </cell>
          <cell r="B414" t="str">
            <v>عباس</v>
          </cell>
          <cell r="C414" t="str">
            <v>پورداراب</v>
          </cell>
          <cell r="D414">
            <v>16683171</v>
          </cell>
          <cell r="E414">
            <v>116759508</v>
          </cell>
        </row>
        <row r="415">
          <cell r="A415" t="str">
            <v>00101</v>
          </cell>
          <cell r="B415" t="str">
            <v>امين</v>
          </cell>
          <cell r="C415" t="str">
            <v>بهادري</v>
          </cell>
          <cell r="D415">
            <v>19337010</v>
          </cell>
          <cell r="E415">
            <v>146175984</v>
          </cell>
        </row>
        <row r="416">
          <cell r="A416" t="str">
            <v>00257</v>
          </cell>
          <cell r="B416" t="str">
            <v>سيدابراهيم</v>
          </cell>
          <cell r="C416" t="str">
            <v>طباطبايي</v>
          </cell>
          <cell r="D416">
            <v>14521019</v>
          </cell>
          <cell r="E416">
            <v>105296713</v>
          </cell>
        </row>
        <row r="417">
          <cell r="A417" t="str">
            <v>00252</v>
          </cell>
          <cell r="B417" t="str">
            <v>عبدالکريم</v>
          </cell>
          <cell r="C417" t="str">
            <v>پژمان</v>
          </cell>
          <cell r="D417">
            <v>18460995</v>
          </cell>
          <cell r="E417">
            <v>133815758</v>
          </cell>
        </row>
        <row r="418">
          <cell r="A418" t="str">
            <v>00259</v>
          </cell>
          <cell r="B418" t="str">
            <v>حسنعلي</v>
          </cell>
          <cell r="C418" t="str">
            <v>لهسائي</v>
          </cell>
          <cell r="D418">
            <v>21828815</v>
          </cell>
          <cell r="E418">
            <v>158015921</v>
          </cell>
        </row>
        <row r="419">
          <cell r="A419" t="str">
            <v>00244</v>
          </cell>
          <cell r="B419" t="str">
            <v>فريدون</v>
          </cell>
          <cell r="C419" t="str">
            <v>بناءزاده</v>
          </cell>
          <cell r="D419">
            <v>20170913</v>
          </cell>
          <cell r="E419">
            <v>169164072</v>
          </cell>
        </row>
        <row r="420">
          <cell r="A420" t="str">
            <v>00112</v>
          </cell>
          <cell r="B420" t="str">
            <v>همدم</v>
          </cell>
          <cell r="C420" t="str">
            <v>راه نورد</v>
          </cell>
          <cell r="D420">
            <v>21333151</v>
          </cell>
          <cell r="E420">
            <v>153954341</v>
          </cell>
        </row>
        <row r="421">
          <cell r="A421" t="str">
            <v>00082</v>
          </cell>
          <cell r="B421" t="str">
            <v>ماه بگم</v>
          </cell>
          <cell r="C421" t="str">
            <v>بخشي</v>
          </cell>
          <cell r="D421">
            <v>6413823</v>
          </cell>
          <cell r="E421">
            <v>58279313</v>
          </cell>
        </row>
        <row r="422">
          <cell r="A422" t="str">
            <v>00098</v>
          </cell>
          <cell r="B422" t="str">
            <v>اسماعيل</v>
          </cell>
          <cell r="C422" t="str">
            <v>خجسته</v>
          </cell>
          <cell r="D422">
            <v>8398738</v>
          </cell>
          <cell r="E422">
            <v>74130727</v>
          </cell>
        </row>
        <row r="423">
          <cell r="A423" t="str">
            <v>00149</v>
          </cell>
          <cell r="B423" t="str">
            <v>حسين</v>
          </cell>
          <cell r="C423" t="str">
            <v>عرب زاده</v>
          </cell>
          <cell r="D423">
            <v>2949209</v>
          </cell>
          <cell r="E423">
            <v>18763938</v>
          </cell>
        </row>
        <row r="424">
          <cell r="A424" t="str">
            <v>00074</v>
          </cell>
          <cell r="B424" t="str">
            <v>گل بس</v>
          </cell>
          <cell r="C424" t="str">
            <v>اسماعيلي</v>
          </cell>
          <cell r="D424">
            <v>21716059</v>
          </cell>
          <cell r="E424">
            <v>192041443</v>
          </cell>
        </row>
        <row r="425">
          <cell r="A425" t="str">
            <v>00176</v>
          </cell>
          <cell r="B425" t="str">
            <v>محمد</v>
          </cell>
          <cell r="C425" t="str">
            <v>مشتاقي</v>
          </cell>
          <cell r="D425">
            <v>17054342</v>
          </cell>
          <cell r="E425">
            <v>135671095</v>
          </cell>
        </row>
        <row r="426">
          <cell r="A426" t="str">
            <v>00120</v>
          </cell>
          <cell r="B426" t="str">
            <v>عفيفه</v>
          </cell>
          <cell r="C426" t="str">
            <v>زيارتي</v>
          </cell>
          <cell r="D426">
            <v>5307886</v>
          </cell>
          <cell r="E426">
            <v>44684549</v>
          </cell>
        </row>
        <row r="427">
          <cell r="A427" t="str">
            <v>00148</v>
          </cell>
          <cell r="B427" t="str">
            <v>رسول</v>
          </cell>
          <cell r="C427" t="str">
            <v>عباسي</v>
          </cell>
          <cell r="D427">
            <v>22526882</v>
          </cell>
          <cell r="E427">
            <v>103092901</v>
          </cell>
        </row>
        <row r="428">
          <cell r="A428" t="str">
            <v>00184</v>
          </cell>
          <cell r="B428" t="str">
            <v>ميثم</v>
          </cell>
          <cell r="C428" t="str">
            <v>ناطقي جهرمي</v>
          </cell>
          <cell r="D428">
            <v>9373664</v>
          </cell>
          <cell r="E428">
            <v>78320853</v>
          </cell>
        </row>
        <row r="429">
          <cell r="A429" t="str">
            <v>00604</v>
          </cell>
          <cell r="B429" t="str">
            <v>مهدي</v>
          </cell>
          <cell r="C429" t="str">
            <v>اسدي</v>
          </cell>
          <cell r="D429">
            <v>11185496</v>
          </cell>
          <cell r="E429">
            <v>76845033</v>
          </cell>
        </row>
        <row r="430">
          <cell r="A430" t="str">
            <v>00595</v>
          </cell>
          <cell r="B430" t="str">
            <v>امين</v>
          </cell>
          <cell r="C430" t="str">
            <v>ارجمندي</v>
          </cell>
          <cell r="D430">
            <v>20458326</v>
          </cell>
          <cell r="E430">
            <v>146908841</v>
          </cell>
        </row>
        <row r="431">
          <cell r="A431" t="str">
            <v>00600</v>
          </cell>
          <cell r="B431" t="str">
            <v>اسماعيل</v>
          </cell>
          <cell r="C431" t="str">
            <v>هويداپور</v>
          </cell>
          <cell r="D431">
            <v>12339739</v>
          </cell>
          <cell r="E431">
            <v>88820379</v>
          </cell>
        </row>
        <row r="432">
          <cell r="A432" t="str">
            <v>00602</v>
          </cell>
          <cell r="B432" t="str">
            <v>زينب</v>
          </cell>
          <cell r="C432" t="str">
            <v>صمديان مطلق</v>
          </cell>
          <cell r="D432">
            <v>5480992</v>
          </cell>
          <cell r="E432">
            <v>49625059</v>
          </cell>
        </row>
        <row r="433">
          <cell r="A433" t="str">
            <v>00542</v>
          </cell>
          <cell r="B433" t="str">
            <v>سجاد</v>
          </cell>
          <cell r="C433" t="str">
            <v>سالميان</v>
          </cell>
          <cell r="D433">
            <v>9076080</v>
          </cell>
          <cell r="E433">
            <v>62304592</v>
          </cell>
        </row>
        <row r="434">
          <cell r="A434" t="str">
            <v>00645</v>
          </cell>
          <cell r="B434" t="str">
            <v>جليل</v>
          </cell>
          <cell r="C434" t="str">
            <v>محرزي</v>
          </cell>
          <cell r="D434">
            <v>5335351</v>
          </cell>
          <cell r="E434">
            <v>38808967</v>
          </cell>
        </row>
        <row r="435">
          <cell r="A435" t="str">
            <v>00601</v>
          </cell>
          <cell r="B435" t="str">
            <v>وحيد</v>
          </cell>
          <cell r="C435" t="str">
            <v>پاکروان</v>
          </cell>
          <cell r="D435">
            <v>4558443</v>
          </cell>
          <cell r="E435">
            <v>37210062</v>
          </cell>
        </row>
        <row r="436">
          <cell r="A436" t="str">
            <v>00649</v>
          </cell>
          <cell r="B436" t="str">
            <v>فريبا</v>
          </cell>
          <cell r="C436" t="str">
            <v>صيانت</v>
          </cell>
          <cell r="D436">
            <v>5612978</v>
          </cell>
          <cell r="E436">
            <v>47752512</v>
          </cell>
        </row>
        <row r="437">
          <cell r="A437" t="str">
            <v>00650</v>
          </cell>
          <cell r="B437" t="str">
            <v>ليلا</v>
          </cell>
          <cell r="C437" t="str">
            <v>قاسمي فر</v>
          </cell>
          <cell r="D437">
            <v>4788538</v>
          </cell>
          <cell r="E437">
            <v>29936397</v>
          </cell>
        </row>
        <row r="438">
          <cell r="A438" t="str">
            <v>00663</v>
          </cell>
          <cell r="B438" t="str">
            <v>بهرام</v>
          </cell>
          <cell r="C438" t="str">
            <v>زارعي</v>
          </cell>
          <cell r="D438">
            <v>5126671</v>
          </cell>
          <cell r="E438">
            <v>51087473</v>
          </cell>
        </row>
        <row r="439">
          <cell r="A439" t="str">
            <v>00390</v>
          </cell>
          <cell r="B439" t="str">
            <v>رضا</v>
          </cell>
          <cell r="C439" t="str">
            <v>كشاورز</v>
          </cell>
          <cell r="D439">
            <v>7449100</v>
          </cell>
          <cell r="E439">
            <v>78401128</v>
          </cell>
        </row>
        <row r="440">
          <cell r="A440" t="str">
            <v>00522</v>
          </cell>
          <cell r="B440" t="str">
            <v>حميد</v>
          </cell>
          <cell r="C440" t="str">
            <v>آقا بابايي</v>
          </cell>
          <cell r="D440">
            <v>35402792</v>
          </cell>
          <cell r="E440">
            <v>265937811</v>
          </cell>
        </row>
        <row r="441">
          <cell r="A441" t="str">
            <v>00495</v>
          </cell>
          <cell r="B441" t="str">
            <v>اميد</v>
          </cell>
          <cell r="C441" t="str">
            <v>لغويان زاده</v>
          </cell>
          <cell r="D441">
            <v>8534656</v>
          </cell>
          <cell r="E441">
            <v>63680935</v>
          </cell>
        </row>
        <row r="442">
          <cell r="A442" t="str">
            <v>00512</v>
          </cell>
          <cell r="B442" t="str">
            <v>مريم</v>
          </cell>
          <cell r="C442" t="str">
            <v>سليماني</v>
          </cell>
          <cell r="D442">
            <v>5496316</v>
          </cell>
          <cell r="E442">
            <v>45219120</v>
          </cell>
        </row>
        <row r="443">
          <cell r="A443" t="str">
            <v>00712</v>
          </cell>
          <cell r="B443" t="str">
            <v>محسن</v>
          </cell>
          <cell r="C443" t="str">
            <v>خورشيدي</v>
          </cell>
          <cell r="D443">
            <v>6404415</v>
          </cell>
          <cell r="E443">
            <v>49078842</v>
          </cell>
        </row>
        <row r="444">
          <cell r="A444" t="str">
            <v>00835</v>
          </cell>
          <cell r="B444" t="str">
            <v>صادق</v>
          </cell>
          <cell r="C444" t="str">
            <v>عباسي</v>
          </cell>
          <cell r="D444">
            <v>16108697</v>
          </cell>
          <cell r="E444">
            <v>67227890</v>
          </cell>
        </row>
        <row r="445">
          <cell r="A445" t="str">
            <v>01207</v>
          </cell>
          <cell r="B445" t="str">
            <v>ابوالفضل</v>
          </cell>
          <cell r="C445" t="str">
            <v>شهابي</v>
          </cell>
          <cell r="D445">
            <v>14635163</v>
          </cell>
          <cell r="E445">
            <v>111460843</v>
          </cell>
        </row>
        <row r="446">
          <cell r="A446" t="str">
            <v>01137</v>
          </cell>
          <cell r="B446" t="str">
            <v>سيد حسن</v>
          </cell>
          <cell r="C446" t="str">
            <v>موسوي</v>
          </cell>
          <cell r="D446">
            <v>10602255</v>
          </cell>
          <cell r="E446">
            <v>73610487</v>
          </cell>
        </row>
        <row r="447">
          <cell r="A447" t="str">
            <v>01145</v>
          </cell>
          <cell r="B447" t="str">
            <v>مسعود</v>
          </cell>
          <cell r="C447" t="str">
            <v>عبدالهي</v>
          </cell>
          <cell r="D447">
            <v>4930281</v>
          </cell>
          <cell r="E447">
            <v>37940646</v>
          </cell>
        </row>
        <row r="448">
          <cell r="A448" t="str">
            <v>01149</v>
          </cell>
          <cell r="B448" t="str">
            <v>ناصر</v>
          </cell>
          <cell r="C448" t="str">
            <v>مرادي</v>
          </cell>
          <cell r="D448">
            <v>9908642</v>
          </cell>
          <cell r="E448">
            <v>82673741</v>
          </cell>
        </row>
        <row r="449">
          <cell r="A449" t="str">
            <v>01144</v>
          </cell>
          <cell r="B449" t="str">
            <v>آزاده</v>
          </cell>
          <cell r="C449" t="str">
            <v>دهقان</v>
          </cell>
          <cell r="D449">
            <v>4278851</v>
          </cell>
          <cell r="E449">
            <v>35956465</v>
          </cell>
        </row>
        <row r="450">
          <cell r="A450" t="str">
            <v>01148</v>
          </cell>
          <cell r="B450" t="str">
            <v>حسن</v>
          </cell>
          <cell r="C450" t="str">
            <v>محمدي</v>
          </cell>
          <cell r="D450">
            <v>4132889</v>
          </cell>
          <cell r="E450">
            <v>32240064</v>
          </cell>
        </row>
        <row r="451">
          <cell r="A451" t="str">
            <v>01151</v>
          </cell>
          <cell r="B451" t="str">
            <v>آرش</v>
          </cell>
          <cell r="C451" t="str">
            <v>كشاورزي</v>
          </cell>
          <cell r="D451">
            <v>2492494</v>
          </cell>
          <cell r="E451">
            <v>13799730</v>
          </cell>
        </row>
        <row r="452">
          <cell r="A452" t="str">
            <v>01236</v>
          </cell>
          <cell r="B452" t="str">
            <v>لاله</v>
          </cell>
          <cell r="C452" t="str">
            <v>محمدي</v>
          </cell>
          <cell r="D452">
            <v>3772184</v>
          </cell>
          <cell r="E452">
            <v>30519840</v>
          </cell>
        </row>
        <row r="453">
          <cell r="A453" t="str">
            <v>01221</v>
          </cell>
          <cell r="B453" t="str">
            <v>بهروز</v>
          </cell>
          <cell r="C453" t="str">
            <v>ايسپره</v>
          </cell>
          <cell r="D453">
            <v>10017946</v>
          </cell>
          <cell r="E453">
            <v>45268987</v>
          </cell>
        </row>
        <row r="454">
          <cell r="A454" t="str">
            <v>01344</v>
          </cell>
          <cell r="B454" t="str">
            <v>جمشيد</v>
          </cell>
          <cell r="C454" t="str">
            <v>حيدري</v>
          </cell>
          <cell r="D454">
            <v>3860520</v>
          </cell>
          <cell r="E454">
            <v>38922896</v>
          </cell>
        </row>
        <row r="455">
          <cell r="A455" t="str">
            <v>01345</v>
          </cell>
          <cell r="B455" t="str">
            <v>وحيد</v>
          </cell>
          <cell r="C455" t="str">
            <v>حياتي جعفر بيگي</v>
          </cell>
          <cell r="D455">
            <v>8513212</v>
          </cell>
          <cell r="E455">
            <v>42756600</v>
          </cell>
        </row>
        <row r="456">
          <cell r="A456" t="str">
            <v>01363</v>
          </cell>
          <cell r="B456" t="str">
            <v>مازيار</v>
          </cell>
          <cell r="C456" t="str">
            <v>پرواز</v>
          </cell>
          <cell r="D456">
            <v>5600673</v>
          </cell>
          <cell r="E456">
            <v>43919711</v>
          </cell>
        </row>
        <row r="457">
          <cell r="A457" t="str">
            <v>01341</v>
          </cell>
          <cell r="B457" t="str">
            <v>محسن</v>
          </cell>
          <cell r="C457" t="str">
            <v>ابراهيمي</v>
          </cell>
          <cell r="D457">
            <v>6460886</v>
          </cell>
          <cell r="E457">
            <v>49543218</v>
          </cell>
        </row>
        <row r="458">
          <cell r="A458" t="str">
            <v>01342</v>
          </cell>
          <cell r="B458" t="str">
            <v>صادق</v>
          </cell>
          <cell r="C458" t="str">
            <v>احمدي حبيب آباد</v>
          </cell>
          <cell r="D458">
            <v>2933194</v>
          </cell>
          <cell r="E458">
            <v>15029794</v>
          </cell>
        </row>
        <row r="459">
          <cell r="A459" t="str">
            <v>01392</v>
          </cell>
          <cell r="B459" t="str">
            <v>سيد محمد</v>
          </cell>
          <cell r="C459" t="str">
            <v>مير سليماني</v>
          </cell>
          <cell r="D459">
            <v>2391972</v>
          </cell>
          <cell r="E459">
            <v>12170824</v>
          </cell>
        </row>
        <row r="460">
          <cell r="A460" t="str">
            <v>01417</v>
          </cell>
          <cell r="B460" t="str">
            <v>راضيه</v>
          </cell>
          <cell r="C460" t="str">
            <v>هژبرنيا</v>
          </cell>
          <cell r="D460">
            <v>3610173</v>
          </cell>
          <cell r="E460">
            <v>24115238</v>
          </cell>
        </row>
        <row r="461">
          <cell r="A461" t="str">
            <v>01393</v>
          </cell>
          <cell r="B461" t="str">
            <v>پيمان</v>
          </cell>
          <cell r="C461" t="str">
            <v>نجفي</v>
          </cell>
          <cell r="D461">
            <v>4271807</v>
          </cell>
          <cell r="E461">
            <v>30453360</v>
          </cell>
        </row>
        <row r="462">
          <cell r="A462" t="str">
            <v>01396</v>
          </cell>
          <cell r="B462" t="str">
            <v>مهدي</v>
          </cell>
          <cell r="C462" t="str">
            <v>ترحمي سيل آباد</v>
          </cell>
          <cell r="D462">
            <v>3324475</v>
          </cell>
          <cell r="E462">
            <v>25770229</v>
          </cell>
        </row>
        <row r="463">
          <cell r="A463" t="str">
            <v>01383</v>
          </cell>
          <cell r="B463" t="str">
            <v>صادق</v>
          </cell>
          <cell r="C463" t="str">
            <v>مختاري</v>
          </cell>
          <cell r="D463">
            <v>4445690</v>
          </cell>
          <cell r="E463">
            <v>35564239</v>
          </cell>
        </row>
        <row r="464">
          <cell r="A464" t="str">
            <v>01231</v>
          </cell>
          <cell r="B464" t="str">
            <v>جواد</v>
          </cell>
          <cell r="C464" t="str">
            <v>سهرابي</v>
          </cell>
          <cell r="D464">
            <v>2953049</v>
          </cell>
          <cell r="E464">
            <v>20704240</v>
          </cell>
        </row>
        <row r="465">
          <cell r="A465" t="str">
            <v>01188</v>
          </cell>
          <cell r="B465" t="str">
            <v>آرش</v>
          </cell>
          <cell r="C465" t="str">
            <v>احمد خسروي</v>
          </cell>
          <cell r="D465">
            <v>6585997</v>
          </cell>
          <cell r="E465">
            <v>46616476</v>
          </cell>
        </row>
        <row r="466">
          <cell r="A466" t="str">
            <v>01160</v>
          </cell>
          <cell r="B466" t="str">
            <v>سيدحميدرضا</v>
          </cell>
          <cell r="C466" t="str">
            <v>قريشي</v>
          </cell>
          <cell r="D466">
            <v>9810782</v>
          </cell>
          <cell r="E466">
            <v>59740272</v>
          </cell>
        </row>
        <row r="467">
          <cell r="A467" t="str">
            <v>01155</v>
          </cell>
          <cell r="B467" t="str">
            <v>علي</v>
          </cell>
          <cell r="C467" t="str">
            <v>بهسرشت</v>
          </cell>
          <cell r="D467">
            <v>12301418</v>
          </cell>
          <cell r="E467">
            <v>94432856</v>
          </cell>
        </row>
        <row r="468">
          <cell r="A468" t="str">
            <v>01156</v>
          </cell>
          <cell r="B468" t="str">
            <v>امير</v>
          </cell>
          <cell r="C468" t="str">
            <v>بهسرشت</v>
          </cell>
          <cell r="D468">
            <v>9149971</v>
          </cell>
          <cell r="E468">
            <v>58422209</v>
          </cell>
        </row>
        <row r="469">
          <cell r="A469" t="str">
            <v>01157</v>
          </cell>
          <cell r="B469" t="str">
            <v>مقداد</v>
          </cell>
          <cell r="C469" t="str">
            <v>پاداش</v>
          </cell>
          <cell r="D469">
            <v>9542933</v>
          </cell>
          <cell r="E469">
            <v>67869983</v>
          </cell>
        </row>
        <row r="470">
          <cell r="A470" t="str">
            <v>00952</v>
          </cell>
          <cell r="B470" t="str">
            <v>علي</v>
          </cell>
          <cell r="C470" t="str">
            <v>ساعي</v>
          </cell>
          <cell r="D470">
            <v>17555970</v>
          </cell>
          <cell r="E470">
            <v>143014721</v>
          </cell>
        </row>
        <row r="471">
          <cell r="A471" t="str">
            <v>01179</v>
          </cell>
          <cell r="B471" t="str">
            <v>جواد</v>
          </cell>
          <cell r="C471" t="str">
            <v>ذبيحي شيخ آبادي</v>
          </cell>
          <cell r="D471">
            <v>8538807</v>
          </cell>
          <cell r="E471">
            <v>58485056</v>
          </cell>
        </row>
        <row r="472">
          <cell r="A472" t="str">
            <v>00896</v>
          </cell>
          <cell r="B472" t="str">
            <v>سيدجاسم</v>
          </cell>
          <cell r="C472" t="str">
            <v>حسيني</v>
          </cell>
          <cell r="D472">
            <v>6224771</v>
          </cell>
          <cell r="E472">
            <v>52488827</v>
          </cell>
        </row>
        <row r="473">
          <cell r="A473" t="str">
            <v>00899</v>
          </cell>
          <cell r="B473" t="str">
            <v>احمد</v>
          </cell>
          <cell r="C473" t="str">
            <v>هوشمندي</v>
          </cell>
          <cell r="D473">
            <v>5300423</v>
          </cell>
          <cell r="E473">
            <v>43147877</v>
          </cell>
        </row>
        <row r="474">
          <cell r="A474" t="str">
            <v>00900</v>
          </cell>
          <cell r="B474" t="str">
            <v>اسماعيل</v>
          </cell>
          <cell r="C474" t="str">
            <v>مغانلو رحيمي زاده</v>
          </cell>
          <cell r="D474">
            <v>4901844</v>
          </cell>
          <cell r="E474">
            <v>41497644</v>
          </cell>
        </row>
        <row r="475">
          <cell r="A475" t="str">
            <v>00943</v>
          </cell>
          <cell r="B475" t="str">
            <v>يحيي</v>
          </cell>
          <cell r="C475" t="str">
            <v>دهقان</v>
          </cell>
          <cell r="D475">
            <v>13575038</v>
          </cell>
          <cell r="E475">
            <v>107579561</v>
          </cell>
        </row>
        <row r="476">
          <cell r="A476" t="str">
            <v>00795</v>
          </cell>
          <cell r="B476" t="str">
            <v>فرهاد</v>
          </cell>
          <cell r="C476" t="str">
            <v>رزمي</v>
          </cell>
          <cell r="D476">
            <v>9587327</v>
          </cell>
          <cell r="E476">
            <v>89339580</v>
          </cell>
        </row>
        <row r="477">
          <cell r="A477" t="str">
            <v>00762</v>
          </cell>
          <cell r="B477" t="str">
            <v>صديقه</v>
          </cell>
          <cell r="C477" t="str">
            <v>سالمي زاده</v>
          </cell>
          <cell r="D477">
            <v>8563293</v>
          </cell>
          <cell r="E477">
            <v>65548440</v>
          </cell>
        </row>
        <row r="478">
          <cell r="A478" t="str">
            <v>00763</v>
          </cell>
          <cell r="B478" t="str">
            <v>داوود</v>
          </cell>
          <cell r="C478" t="str">
            <v>حاجي نژاد</v>
          </cell>
          <cell r="D478">
            <v>12407262</v>
          </cell>
          <cell r="E478">
            <v>92521746</v>
          </cell>
        </row>
        <row r="479">
          <cell r="A479" t="str">
            <v>00785</v>
          </cell>
          <cell r="B479" t="str">
            <v>عليرضا</v>
          </cell>
          <cell r="C479" t="str">
            <v>كهن</v>
          </cell>
          <cell r="D479">
            <v>7629406</v>
          </cell>
          <cell r="E479">
            <v>61172437</v>
          </cell>
        </row>
        <row r="480">
          <cell r="A480" t="str">
            <v>00508</v>
          </cell>
          <cell r="B480" t="str">
            <v>عبدالکريم</v>
          </cell>
          <cell r="C480" t="str">
            <v>نيکنام</v>
          </cell>
          <cell r="D480">
            <v>9534927</v>
          </cell>
          <cell r="E480">
            <v>65124189</v>
          </cell>
        </row>
        <row r="481">
          <cell r="A481" t="str">
            <v>00509</v>
          </cell>
          <cell r="B481" t="str">
            <v>سيد موسي</v>
          </cell>
          <cell r="C481" t="str">
            <v>هاشمي</v>
          </cell>
          <cell r="D481">
            <v>13530656</v>
          </cell>
          <cell r="E481">
            <v>83859048</v>
          </cell>
        </row>
        <row r="482">
          <cell r="A482" t="str">
            <v>00504</v>
          </cell>
          <cell r="B482" t="str">
            <v>مجتبي</v>
          </cell>
          <cell r="C482" t="str">
            <v>ميري</v>
          </cell>
          <cell r="D482">
            <v>9494964</v>
          </cell>
          <cell r="E482">
            <v>79307411</v>
          </cell>
        </row>
        <row r="483">
          <cell r="A483" t="str">
            <v>00496</v>
          </cell>
          <cell r="B483" t="str">
            <v>محمد</v>
          </cell>
          <cell r="C483" t="str">
            <v>مجري ساز پور</v>
          </cell>
          <cell r="D483">
            <v>11724356</v>
          </cell>
          <cell r="E483">
            <v>83501509</v>
          </cell>
        </row>
        <row r="484">
          <cell r="A484" t="str">
            <v>00497</v>
          </cell>
          <cell r="B484" t="str">
            <v>احمد</v>
          </cell>
          <cell r="C484" t="str">
            <v>محمدي</v>
          </cell>
          <cell r="D484">
            <v>10738462</v>
          </cell>
          <cell r="E484">
            <v>78821041</v>
          </cell>
        </row>
        <row r="485">
          <cell r="A485" t="str">
            <v>00498</v>
          </cell>
          <cell r="B485" t="str">
            <v>عبدالرحيم</v>
          </cell>
          <cell r="C485" t="str">
            <v>محمديان</v>
          </cell>
          <cell r="D485">
            <v>10375413</v>
          </cell>
          <cell r="E485">
            <v>84152947</v>
          </cell>
        </row>
        <row r="486">
          <cell r="A486" t="str">
            <v>00485</v>
          </cell>
          <cell r="B486" t="str">
            <v>مرتضي</v>
          </cell>
          <cell r="C486" t="str">
            <v>غلامي</v>
          </cell>
          <cell r="D486">
            <v>7862813</v>
          </cell>
          <cell r="E486">
            <v>69606999</v>
          </cell>
        </row>
        <row r="487">
          <cell r="A487" t="str">
            <v>00486</v>
          </cell>
          <cell r="B487" t="str">
            <v>نويد</v>
          </cell>
          <cell r="C487" t="str">
            <v>فلاح</v>
          </cell>
          <cell r="D487">
            <v>11150470</v>
          </cell>
          <cell r="E487">
            <v>82803065</v>
          </cell>
        </row>
        <row r="488">
          <cell r="A488" t="str">
            <v>00487</v>
          </cell>
          <cell r="B488" t="str">
            <v>علي</v>
          </cell>
          <cell r="C488" t="str">
            <v>فولادوند</v>
          </cell>
          <cell r="D488">
            <v>14089272</v>
          </cell>
          <cell r="E488">
            <v>103968848</v>
          </cell>
        </row>
        <row r="489">
          <cell r="A489" t="str">
            <v>00480</v>
          </cell>
          <cell r="B489" t="str">
            <v>عليرضا</v>
          </cell>
          <cell r="C489" t="str">
            <v>شريفي راد</v>
          </cell>
          <cell r="D489">
            <v>10812172</v>
          </cell>
          <cell r="E489">
            <v>83518526</v>
          </cell>
        </row>
        <row r="490">
          <cell r="A490" t="str">
            <v>00482</v>
          </cell>
          <cell r="B490" t="str">
            <v>مهدي</v>
          </cell>
          <cell r="C490" t="str">
            <v>صداقت</v>
          </cell>
          <cell r="D490">
            <v>10733745</v>
          </cell>
          <cell r="E490">
            <v>55199479</v>
          </cell>
        </row>
        <row r="491">
          <cell r="A491" t="str">
            <v>00443</v>
          </cell>
          <cell r="B491" t="str">
            <v>امير</v>
          </cell>
          <cell r="C491" t="str">
            <v>مرادي</v>
          </cell>
          <cell r="D491">
            <v>10811867</v>
          </cell>
          <cell r="E491">
            <v>93915526</v>
          </cell>
        </row>
        <row r="492">
          <cell r="A492" t="str">
            <v>00456</v>
          </cell>
          <cell r="B492" t="str">
            <v>محمد</v>
          </cell>
          <cell r="C492" t="str">
            <v>پرويني</v>
          </cell>
          <cell r="D492">
            <v>11370807</v>
          </cell>
          <cell r="E492">
            <v>85963786</v>
          </cell>
        </row>
        <row r="493">
          <cell r="A493" t="str">
            <v>00454</v>
          </cell>
          <cell r="B493" t="str">
            <v>مهرداد</v>
          </cell>
          <cell r="C493" t="str">
            <v>بازياري</v>
          </cell>
          <cell r="D493">
            <v>9401551</v>
          </cell>
          <cell r="E493">
            <v>70858858</v>
          </cell>
        </row>
        <row r="494">
          <cell r="A494" t="str">
            <v>00473</v>
          </cell>
          <cell r="B494" t="str">
            <v>مجيد</v>
          </cell>
          <cell r="C494" t="str">
            <v>رياحين</v>
          </cell>
          <cell r="D494">
            <v>11803035</v>
          </cell>
          <cell r="E494">
            <v>86432184</v>
          </cell>
        </row>
        <row r="495">
          <cell r="A495" t="str">
            <v>00393</v>
          </cell>
          <cell r="B495" t="str">
            <v>زهرا</v>
          </cell>
          <cell r="C495" t="str">
            <v>فاضلي پور</v>
          </cell>
          <cell r="D495">
            <v>8303189</v>
          </cell>
          <cell r="E495">
            <v>67184554</v>
          </cell>
        </row>
        <row r="496">
          <cell r="A496" t="str">
            <v>00365</v>
          </cell>
          <cell r="B496" t="str">
            <v>محسن</v>
          </cell>
          <cell r="C496" t="str">
            <v>قديمي</v>
          </cell>
          <cell r="D496">
            <v>16885735</v>
          </cell>
          <cell r="E496">
            <v>140339182</v>
          </cell>
        </row>
        <row r="497">
          <cell r="A497" t="str">
            <v>00402</v>
          </cell>
          <cell r="B497" t="str">
            <v>حسين</v>
          </cell>
          <cell r="C497" t="str">
            <v>بازيار</v>
          </cell>
          <cell r="D497">
            <v>11597123</v>
          </cell>
          <cell r="E497">
            <v>92084234</v>
          </cell>
        </row>
        <row r="498">
          <cell r="A498" t="str">
            <v>00403</v>
          </cell>
          <cell r="B498" t="str">
            <v>سجاد</v>
          </cell>
          <cell r="C498" t="str">
            <v>راستي</v>
          </cell>
          <cell r="D498">
            <v>15500294</v>
          </cell>
          <cell r="E498">
            <v>94412930</v>
          </cell>
        </row>
        <row r="499">
          <cell r="A499" t="str">
            <v>00681</v>
          </cell>
          <cell r="B499" t="str">
            <v>علي</v>
          </cell>
          <cell r="C499" t="str">
            <v>اسمعيلي</v>
          </cell>
          <cell r="D499">
            <v>9779709</v>
          </cell>
          <cell r="E499">
            <v>76596403</v>
          </cell>
        </row>
        <row r="500">
          <cell r="A500" t="str">
            <v>00657</v>
          </cell>
          <cell r="B500" t="str">
            <v>اسماعيل</v>
          </cell>
          <cell r="C500" t="str">
            <v>شهرياري</v>
          </cell>
          <cell r="D500">
            <v>7005918</v>
          </cell>
          <cell r="E500">
            <v>55245123</v>
          </cell>
        </row>
        <row r="501">
          <cell r="A501" t="str">
            <v>00639</v>
          </cell>
          <cell r="B501" t="str">
            <v>امين</v>
          </cell>
          <cell r="C501" t="str">
            <v>ناصرپور</v>
          </cell>
          <cell r="D501">
            <v>6918769</v>
          </cell>
          <cell r="E501">
            <v>53621720</v>
          </cell>
        </row>
        <row r="502">
          <cell r="A502" t="str">
            <v>00621</v>
          </cell>
          <cell r="B502" t="str">
            <v>سيده فاطمه</v>
          </cell>
          <cell r="C502" t="str">
            <v>رباني زاده</v>
          </cell>
          <cell r="D502">
            <v>1680846</v>
          </cell>
          <cell r="E502">
            <v>4578401</v>
          </cell>
        </row>
        <row r="503">
          <cell r="A503" t="str">
            <v>00644</v>
          </cell>
          <cell r="B503" t="str">
            <v>امير</v>
          </cell>
          <cell r="C503" t="str">
            <v>ابراهيمي کلهرودي</v>
          </cell>
          <cell r="D503">
            <v>20582086</v>
          </cell>
          <cell r="E503">
            <v>150211188</v>
          </cell>
        </row>
        <row r="504">
          <cell r="A504" t="str">
            <v>00646</v>
          </cell>
          <cell r="B504" t="str">
            <v>نعيم</v>
          </cell>
          <cell r="C504" t="str">
            <v>غنچه</v>
          </cell>
          <cell r="D504">
            <v>5653452</v>
          </cell>
          <cell r="E504">
            <v>46077163</v>
          </cell>
        </row>
        <row r="505">
          <cell r="A505" t="str">
            <v>00643</v>
          </cell>
          <cell r="B505" t="str">
            <v>طيبه</v>
          </cell>
          <cell r="C505" t="str">
            <v>هنري فر</v>
          </cell>
          <cell r="D505">
            <v>3835566</v>
          </cell>
          <cell r="E505">
            <v>30066002</v>
          </cell>
        </row>
        <row r="506">
          <cell r="A506" t="str">
            <v>00626</v>
          </cell>
          <cell r="B506" t="str">
            <v>عباد الله</v>
          </cell>
          <cell r="C506" t="str">
            <v>سلطاني</v>
          </cell>
          <cell r="D506">
            <v>6916242</v>
          </cell>
          <cell r="E506">
            <v>50546077</v>
          </cell>
        </row>
        <row r="507">
          <cell r="A507" t="str">
            <v>00541</v>
          </cell>
          <cell r="B507" t="str">
            <v>وحيد</v>
          </cell>
          <cell r="C507" t="str">
            <v>زارعي</v>
          </cell>
          <cell r="D507">
            <v>12155561</v>
          </cell>
          <cell r="E507">
            <v>77701021</v>
          </cell>
        </row>
        <row r="508">
          <cell r="A508" t="str">
            <v>00546</v>
          </cell>
          <cell r="B508" t="str">
            <v>عليرضا</v>
          </cell>
          <cell r="C508" t="str">
            <v>شفيعي</v>
          </cell>
          <cell r="D508">
            <v>10114091</v>
          </cell>
          <cell r="E508">
            <v>75239527</v>
          </cell>
        </row>
        <row r="509">
          <cell r="A509" t="str">
            <v>00490</v>
          </cell>
          <cell r="B509" t="str">
            <v>محمدرضا</v>
          </cell>
          <cell r="C509" t="str">
            <v>قاضي زاده اسکويي</v>
          </cell>
          <cell r="D509">
            <v>13311311</v>
          </cell>
          <cell r="E509">
            <v>95710183</v>
          </cell>
        </row>
        <row r="510">
          <cell r="A510" t="str">
            <v>00534</v>
          </cell>
          <cell r="B510" t="str">
            <v>اكرم</v>
          </cell>
          <cell r="C510" t="str">
            <v>درويشي</v>
          </cell>
          <cell r="D510">
            <v>152548</v>
          </cell>
          <cell r="E510">
            <v>16830956</v>
          </cell>
        </row>
        <row r="511">
          <cell r="A511" t="str">
            <v>00535</v>
          </cell>
          <cell r="B511" t="str">
            <v>اسماء</v>
          </cell>
          <cell r="C511" t="str">
            <v>دولتي</v>
          </cell>
          <cell r="D511">
            <v>3732566</v>
          </cell>
          <cell r="E511">
            <v>25523018</v>
          </cell>
        </row>
        <row r="512">
          <cell r="A512" t="str">
            <v>00536</v>
          </cell>
          <cell r="B512" t="str">
            <v>سجاد</v>
          </cell>
          <cell r="C512" t="str">
            <v>دهقاني فتح ابادي</v>
          </cell>
          <cell r="D512">
            <v>0</v>
          </cell>
          <cell r="E512">
            <v>0</v>
          </cell>
        </row>
        <row r="513">
          <cell r="A513" t="str">
            <v>00609</v>
          </cell>
          <cell r="B513" t="str">
            <v>ناصر</v>
          </cell>
          <cell r="C513" t="str">
            <v>بحراني</v>
          </cell>
          <cell r="D513">
            <v>11443258</v>
          </cell>
          <cell r="E513">
            <v>88751977</v>
          </cell>
        </row>
        <row r="514">
          <cell r="A514" t="str">
            <v>00617</v>
          </cell>
          <cell r="B514" t="str">
            <v>صادق</v>
          </cell>
          <cell r="C514" t="str">
            <v>دارابي</v>
          </cell>
          <cell r="D514">
            <v>6089626</v>
          </cell>
          <cell r="E514">
            <v>51469690</v>
          </cell>
        </row>
        <row r="515">
          <cell r="A515" t="str">
            <v>00110</v>
          </cell>
          <cell r="B515" t="str">
            <v>اسحق</v>
          </cell>
          <cell r="C515" t="str">
            <v>بشارتيان</v>
          </cell>
          <cell r="D515">
            <v>14663984</v>
          </cell>
          <cell r="E515">
            <v>128857116</v>
          </cell>
        </row>
        <row r="516">
          <cell r="A516" t="str">
            <v>00111</v>
          </cell>
          <cell r="B516" t="str">
            <v>يونس</v>
          </cell>
          <cell r="C516" t="str">
            <v>رادي</v>
          </cell>
          <cell r="D516">
            <v>20448920</v>
          </cell>
          <cell r="E516">
            <v>140020207</v>
          </cell>
        </row>
        <row r="517">
          <cell r="A517" t="str">
            <v>00075</v>
          </cell>
          <cell r="B517" t="str">
            <v>محمد</v>
          </cell>
          <cell r="C517" t="str">
            <v>اصغرزاده</v>
          </cell>
          <cell r="D517">
            <v>20612843</v>
          </cell>
          <cell r="E517">
            <v>145132896</v>
          </cell>
        </row>
        <row r="518">
          <cell r="A518" t="str">
            <v>00092</v>
          </cell>
          <cell r="B518" t="str">
            <v>احسان</v>
          </cell>
          <cell r="C518" t="str">
            <v>حاجي نژاد</v>
          </cell>
          <cell r="D518">
            <v>9868630</v>
          </cell>
          <cell r="E518">
            <v>77104721</v>
          </cell>
        </row>
        <row r="519">
          <cell r="A519" t="str">
            <v>00034</v>
          </cell>
          <cell r="B519" t="str">
            <v>سجاد</v>
          </cell>
          <cell r="C519" t="str">
            <v>عباسي</v>
          </cell>
          <cell r="D519">
            <v>9743700</v>
          </cell>
          <cell r="E519">
            <v>71141449</v>
          </cell>
        </row>
        <row r="520">
          <cell r="A520" t="str">
            <v>00276</v>
          </cell>
          <cell r="B520" t="str">
            <v>هوشنگ</v>
          </cell>
          <cell r="C520" t="str">
            <v>جوکار</v>
          </cell>
          <cell r="D520">
            <v>8871274</v>
          </cell>
          <cell r="E520">
            <v>65274862</v>
          </cell>
        </row>
        <row r="521">
          <cell r="A521" t="str">
            <v>00138</v>
          </cell>
          <cell r="B521" t="str">
            <v>محمدرضا</v>
          </cell>
          <cell r="C521" t="str">
            <v>جالبوتي</v>
          </cell>
          <cell r="D521">
            <v>14842080</v>
          </cell>
          <cell r="E521">
            <v>108588871</v>
          </cell>
        </row>
        <row r="522">
          <cell r="A522" t="str">
            <v>00200</v>
          </cell>
          <cell r="B522" t="str">
            <v>كريم</v>
          </cell>
          <cell r="C522" t="str">
            <v>نجف ونددريکوندي</v>
          </cell>
          <cell r="D522">
            <v>17094445</v>
          </cell>
          <cell r="E522">
            <v>135898438</v>
          </cell>
        </row>
        <row r="523">
          <cell r="A523" t="str">
            <v>00292</v>
          </cell>
          <cell r="B523" t="str">
            <v>مهدي</v>
          </cell>
          <cell r="C523" t="str">
            <v>حصارکي</v>
          </cell>
          <cell r="D523">
            <v>16660125</v>
          </cell>
          <cell r="E523">
            <v>116134817</v>
          </cell>
        </row>
        <row r="524">
          <cell r="A524" t="str">
            <v>00312</v>
          </cell>
          <cell r="B524" t="str">
            <v>فهيمه</v>
          </cell>
          <cell r="C524" t="str">
            <v>قنبري</v>
          </cell>
          <cell r="D524">
            <v>8963536</v>
          </cell>
          <cell r="E524">
            <v>73218517</v>
          </cell>
        </row>
        <row r="525">
          <cell r="A525" t="str">
            <v>00305</v>
          </cell>
          <cell r="B525" t="str">
            <v>حميد رضا</v>
          </cell>
          <cell r="C525" t="str">
            <v>راجي</v>
          </cell>
          <cell r="D525">
            <v>11996072</v>
          </cell>
          <cell r="E525">
            <v>94267377</v>
          </cell>
        </row>
        <row r="526">
          <cell r="A526" t="str">
            <v>00300</v>
          </cell>
          <cell r="B526" t="str">
            <v>هادي</v>
          </cell>
          <cell r="C526" t="str">
            <v>غلامي سرلک</v>
          </cell>
          <cell r="D526">
            <v>9673198</v>
          </cell>
          <cell r="E526">
            <v>76660999</v>
          </cell>
        </row>
        <row r="527">
          <cell r="A527" t="str">
            <v>00338</v>
          </cell>
          <cell r="B527" t="str">
            <v>رضا</v>
          </cell>
          <cell r="C527" t="str">
            <v>دهقان</v>
          </cell>
          <cell r="D527">
            <v>8942454</v>
          </cell>
          <cell r="E527">
            <v>69395060</v>
          </cell>
        </row>
        <row r="528">
          <cell r="A528" t="str">
            <v>00316</v>
          </cell>
          <cell r="B528" t="str">
            <v>مهدي</v>
          </cell>
          <cell r="C528" t="str">
            <v>دهقان زاده</v>
          </cell>
          <cell r="D528">
            <v>6511756</v>
          </cell>
          <cell r="E528">
            <v>50423730</v>
          </cell>
        </row>
        <row r="529">
          <cell r="A529" t="str">
            <v>00317</v>
          </cell>
          <cell r="B529" t="str">
            <v>محمدرضا</v>
          </cell>
          <cell r="C529" t="str">
            <v>جليلي</v>
          </cell>
          <cell r="D529">
            <v>10355622</v>
          </cell>
          <cell r="E529">
            <v>85157318</v>
          </cell>
        </row>
        <row r="530">
          <cell r="A530" t="str">
            <v>00320</v>
          </cell>
          <cell r="B530" t="str">
            <v>داريوش</v>
          </cell>
          <cell r="C530" t="str">
            <v>راهواره</v>
          </cell>
          <cell r="D530">
            <v>5196582</v>
          </cell>
          <cell r="E530">
            <v>37907597</v>
          </cell>
        </row>
        <row r="531">
          <cell r="A531" t="str">
            <v>00321</v>
          </cell>
          <cell r="B531" t="str">
            <v>محمد</v>
          </cell>
          <cell r="C531" t="str">
            <v>ابراهيمي</v>
          </cell>
          <cell r="D531">
            <v>10987472</v>
          </cell>
          <cell r="E531">
            <v>79624652</v>
          </cell>
        </row>
        <row r="532">
          <cell r="A532" t="str">
            <v>00297</v>
          </cell>
          <cell r="B532" t="str">
            <v>محمد</v>
          </cell>
          <cell r="C532" t="str">
            <v>احمد نيا</v>
          </cell>
          <cell r="D532">
            <v>9806452</v>
          </cell>
          <cell r="E532">
            <v>72464022</v>
          </cell>
        </row>
        <row r="533">
          <cell r="A533" t="str">
            <v>00337</v>
          </cell>
          <cell r="B533" t="str">
            <v>عباس</v>
          </cell>
          <cell r="C533" t="str">
            <v>دهقاني</v>
          </cell>
          <cell r="D533">
            <v>5689613</v>
          </cell>
          <cell r="E533">
            <v>45597779</v>
          </cell>
        </row>
        <row r="534">
          <cell r="A534" t="str">
            <v>00311</v>
          </cell>
          <cell r="B534" t="str">
            <v>سروش</v>
          </cell>
          <cell r="C534" t="str">
            <v>سياره</v>
          </cell>
          <cell r="D534">
            <v>6475035</v>
          </cell>
          <cell r="E534">
            <v>51635909</v>
          </cell>
        </row>
        <row r="535">
          <cell r="A535" t="str">
            <v>00296</v>
          </cell>
          <cell r="B535" t="str">
            <v>رضا</v>
          </cell>
          <cell r="C535" t="str">
            <v>فاضلي</v>
          </cell>
          <cell r="D535">
            <v>13842474</v>
          </cell>
          <cell r="E535">
            <v>106570964</v>
          </cell>
        </row>
        <row r="536">
          <cell r="A536" t="str">
            <v>00325</v>
          </cell>
          <cell r="B536" t="str">
            <v>وحيد</v>
          </cell>
          <cell r="C536" t="str">
            <v>ابراهيمي اصطهباناتي</v>
          </cell>
          <cell r="D536">
            <v>10173335</v>
          </cell>
          <cell r="E536">
            <v>75596305</v>
          </cell>
        </row>
        <row r="537">
          <cell r="A537" t="str">
            <v>00928</v>
          </cell>
          <cell r="B537" t="str">
            <v>احد</v>
          </cell>
          <cell r="C537" t="str">
            <v>باصري</v>
          </cell>
          <cell r="D537">
            <v>16932604</v>
          </cell>
          <cell r="E537">
            <v>124756454</v>
          </cell>
        </row>
        <row r="538">
          <cell r="A538" t="str">
            <v>00934</v>
          </cell>
          <cell r="B538" t="str">
            <v>اميد</v>
          </cell>
          <cell r="C538" t="str">
            <v>جوکار</v>
          </cell>
          <cell r="D538">
            <v>22619359</v>
          </cell>
          <cell r="E538">
            <v>179564921</v>
          </cell>
        </row>
        <row r="539">
          <cell r="A539" t="str">
            <v>00921</v>
          </cell>
          <cell r="B539" t="str">
            <v>حسين</v>
          </cell>
          <cell r="C539" t="str">
            <v>اسماعيلي فرد</v>
          </cell>
          <cell r="D539">
            <v>14012377</v>
          </cell>
          <cell r="E539">
            <v>106680517</v>
          </cell>
        </row>
        <row r="540">
          <cell r="A540" t="str">
            <v>01146</v>
          </cell>
          <cell r="B540" t="str">
            <v>محمدرضا</v>
          </cell>
          <cell r="C540" t="str">
            <v>بشيري</v>
          </cell>
          <cell r="D540">
            <v>6826782</v>
          </cell>
          <cell r="E540">
            <v>54889630</v>
          </cell>
        </row>
        <row r="541">
          <cell r="A541" t="str">
            <v>01225</v>
          </cell>
          <cell r="B541" t="str">
            <v>حامد</v>
          </cell>
          <cell r="C541" t="str">
            <v>علي نژاد</v>
          </cell>
          <cell r="D541">
            <v>7408714</v>
          </cell>
          <cell r="E541">
            <v>49523909</v>
          </cell>
        </row>
        <row r="542">
          <cell r="A542" t="str">
            <v>01229</v>
          </cell>
          <cell r="B542" t="str">
            <v>ميثم</v>
          </cell>
          <cell r="C542" t="str">
            <v>دهقاني</v>
          </cell>
          <cell r="D542">
            <v>5322063</v>
          </cell>
          <cell r="E542">
            <v>45751650</v>
          </cell>
        </row>
        <row r="543">
          <cell r="A543" t="str">
            <v>01376</v>
          </cell>
          <cell r="B543" t="str">
            <v>مهدي</v>
          </cell>
          <cell r="C543" t="str">
            <v>افشين</v>
          </cell>
          <cell r="D543">
            <v>4775867</v>
          </cell>
          <cell r="E543">
            <v>40590815</v>
          </cell>
        </row>
        <row r="544">
          <cell r="A544" t="str">
            <v>00277</v>
          </cell>
          <cell r="B544" t="str">
            <v>سيدآقارضا</v>
          </cell>
          <cell r="C544" t="str">
            <v>كسائي</v>
          </cell>
          <cell r="D544">
            <v>24309472</v>
          </cell>
          <cell r="E544">
            <v>196650806</v>
          </cell>
        </row>
        <row r="545">
          <cell r="A545" t="str">
            <v>00173</v>
          </cell>
          <cell r="B545" t="str">
            <v>مهدي</v>
          </cell>
          <cell r="C545" t="str">
            <v>محمودي سبوكي</v>
          </cell>
          <cell r="D545">
            <v>16306375</v>
          </cell>
          <cell r="E545">
            <v>125966842</v>
          </cell>
        </row>
        <row r="546">
          <cell r="A546" t="str">
            <v>00077</v>
          </cell>
          <cell r="B546" t="str">
            <v>مهراب</v>
          </cell>
          <cell r="C546" t="str">
            <v>اميدي</v>
          </cell>
          <cell r="D546">
            <v>12395398</v>
          </cell>
          <cell r="E546">
            <v>107019626</v>
          </cell>
        </row>
        <row r="547">
          <cell r="A547" t="str">
            <v>00550</v>
          </cell>
          <cell r="B547" t="str">
            <v>جواد</v>
          </cell>
          <cell r="C547" t="str">
            <v>عفيف</v>
          </cell>
          <cell r="D547">
            <v>3966166</v>
          </cell>
          <cell r="E547">
            <v>31234007</v>
          </cell>
        </row>
        <row r="548">
          <cell r="A548" t="str">
            <v>00627</v>
          </cell>
          <cell r="B548" t="str">
            <v>مريم</v>
          </cell>
          <cell r="C548" t="str">
            <v>صفاريان</v>
          </cell>
          <cell r="D548">
            <v>8668017</v>
          </cell>
          <cell r="E548">
            <v>68378186</v>
          </cell>
        </row>
        <row r="549">
          <cell r="A549" t="str">
            <v>00331</v>
          </cell>
          <cell r="B549" t="str">
            <v>رويا</v>
          </cell>
          <cell r="C549" t="str">
            <v>مرادي</v>
          </cell>
          <cell r="D549">
            <v>9397252</v>
          </cell>
          <cell r="E549">
            <v>79585907</v>
          </cell>
        </row>
        <row r="550">
          <cell r="A550" t="str">
            <v>00513</v>
          </cell>
          <cell r="B550" t="str">
            <v>مريم</v>
          </cell>
          <cell r="C550" t="str">
            <v>دهقاني</v>
          </cell>
          <cell r="D550">
            <v>4753329</v>
          </cell>
          <cell r="E550">
            <v>40076860</v>
          </cell>
        </row>
        <row r="551">
          <cell r="A551" t="str">
            <v>00294</v>
          </cell>
          <cell r="B551" t="str">
            <v>آزاده</v>
          </cell>
          <cell r="C551" t="str">
            <v>محمدطاهري</v>
          </cell>
          <cell r="D551">
            <v>3429007</v>
          </cell>
          <cell r="E551">
            <v>26981610</v>
          </cell>
        </row>
        <row r="552">
          <cell r="A552" t="str">
            <v>00385</v>
          </cell>
          <cell r="B552" t="str">
            <v>محمد</v>
          </cell>
          <cell r="C552" t="str">
            <v>پولادي نژاد</v>
          </cell>
          <cell r="D552">
            <v>7334465</v>
          </cell>
          <cell r="E552">
            <v>51792635</v>
          </cell>
        </row>
        <row r="553">
          <cell r="A553" t="str">
            <v>00382</v>
          </cell>
          <cell r="B553" t="str">
            <v>سيد امير</v>
          </cell>
          <cell r="C553" t="str">
            <v>حسيني</v>
          </cell>
          <cell r="D553">
            <v>15942261</v>
          </cell>
          <cell r="E553">
            <v>127066762</v>
          </cell>
        </row>
        <row r="554">
          <cell r="A554" t="str">
            <v>00660</v>
          </cell>
          <cell r="B554" t="str">
            <v>عبدالرسول</v>
          </cell>
          <cell r="C554" t="str">
            <v>محمدي</v>
          </cell>
          <cell r="D554">
            <v>1603823</v>
          </cell>
          <cell r="E554">
            <v>4773907</v>
          </cell>
        </row>
        <row r="555">
          <cell r="A555" t="str">
            <v>00666</v>
          </cell>
          <cell r="B555" t="str">
            <v>زهرا</v>
          </cell>
          <cell r="C555" t="str">
            <v>دانشور</v>
          </cell>
          <cell r="D555">
            <v>4081570</v>
          </cell>
          <cell r="E555">
            <v>32222917</v>
          </cell>
        </row>
        <row r="556">
          <cell r="A556" t="str">
            <v>00097</v>
          </cell>
          <cell r="B556" t="str">
            <v>ابراهيم</v>
          </cell>
          <cell r="C556" t="str">
            <v>خادميان</v>
          </cell>
          <cell r="D556">
            <v>3664884</v>
          </cell>
          <cell r="E556">
            <v>26242057</v>
          </cell>
        </row>
        <row r="557">
          <cell r="A557" t="str">
            <v>00070</v>
          </cell>
          <cell r="B557" t="str">
            <v>موسي</v>
          </cell>
          <cell r="C557" t="str">
            <v>آذري</v>
          </cell>
          <cell r="D557">
            <v>9888807</v>
          </cell>
          <cell r="E557">
            <v>80128159</v>
          </cell>
        </row>
        <row r="558">
          <cell r="A558" t="str">
            <v>00135</v>
          </cell>
          <cell r="B558" t="str">
            <v>زهرا</v>
          </cell>
          <cell r="C558" t="str">
            <v>شهنيائي</v>
          </cell>
          <cell r="D558">
            <v>8124198</v>
          </cell>
          <cell r="E558">
            <v>60610693</v>
          </cell>
        </row>
        <row r="559">
          <cell r="A559" t="str">
            <v>00250</v>
          </cell>
          <cell r="B559" t="str">
            <v>مهدي</v>
          </cell>
          <cell r="C559" t="str">
            <v>بندرگاهي</v>
          </cell>
          <cell r="D559">
            <v>9339553</v>
          </cell>
          <cell r="E559">
            <v>65752819</v>
          </cell>
        </row>
        <row r="560">
          <cell r="A560" t="str">
            <v>00247</v>
          </cell>
          <cell r="B560" t="str">
            <v>آرمان</v>
          </cell>
          <cell r="C560" t="str">
            <v>غريبي</v>
          </cell>
          <cell r="D560">
            <v>7946154</v>
          </cell>
          <cell r="E560">
            <v>67724728</v>
          </cell>
        </row>
        <row r="561">
          <cell r="A561" t="str">
            <v>00246</v>
          </cell>
          <cell r="B561" t="str">
            <v>جاويد</v>
          </cell>
          <cell r="C561" t="str">
            <v>ارمي</v>
          </cell>
          <cell r="D561">
            <v>6854316</v>
          </cell>
          <cell r="E561">
            <v>51887612</v>
          </cell>
        </row>
        <row r="562">
          <cell r="A562" t="str">
            <v>00249</v>
          </cell>
          <cell r="B562" t="str">
            <v>سيدمسعود</v>
          </cell>
          <cell r="C562" t="str">
            <v>امامزاده نژاد</v>
          </cell>
          <cell r="D562">
            <v>9116761</v>
          </cell>
          <cell r="E562">
            <v>65612662</v>
          </cell>
        </row>
        <row r="563">
          <cell r="A563" t="str">
            <v>00271</v>
          </cell>
          <cell r="B563" t="str">
            <v>احمد</v>
          </cell>
          <cell r="C563" t="str">
            <v>منصورنژاد</v>
          </cell>
          <cell r="D563">
            <v>8391240</v>
          </cell>
          <cell r="E563">
            <v>59296669</v>
          </cell>
        </row>
        <row r="564">
          <cell r="A564" t="str">
            <v>00290</v>
          </cell>
          <cell r="B564" t="str">
            <v>محمدرضا</v>
          </cell>
          <cell r="C564" t="str">
            <v>اميدوار ماکلواني</v>
          </cell>
          <cell r="D564">
            <v>3846501</v>
          </cell>
          <cell r="E564">
            <v>31720456</v>
          </cell>
        </row>
        <row r="565">
          <cell r="A565" t="str">
            <v>00335</v>
          </cell>
          <cell r="B565" t="str">
            <v>علي</v>
          </cell>
          <cell r="C565" t="str">
            <v>توکلي</v>
          </cell>
          <cell r="D565">
            <v>12325806</v>
          </cell>
          <cell r="E565">
            <v>93042572</v>
          </cell>
        </row>
        <row r="566">
          <cell r="A566" t="str">
            <v>01224</v>
          </cell>
          <cell r="B566" t="str">
            <v>يوسف</v>
          </cell>
          <cell r="C566" t="str">
            <v>رضايي بانبيدي</v>
          </cell>
          <cell r="D566">
            <v>4333925</v>
          </cell>
          <cell r="E566">
            <v>38938277</v>
          </cell>
        </row>
        <row r="567">
          <cell r="A567" t="str">
            <v>01235</v>
          </cell>
          <cell r="B567" t="str">
            <v>محمد</v>
          </cell>
          <cell r="C567" t="str">
            <v>حسن زاده</v>
          </cell>
          <cell r="D567">
            <v>6297759</v>
          </cell>
          <cell r="E567">
            <v>49309248</v>
          </cell>
        </row>
        <row r="568">
          <cell r="A568" t="str">
            <v>01132</v>
          </cell>
          <cell r="B568" t="str">
            <v>بهبود</v>
          </cell>
          <cell r="C568" t="str">
            <v>ايازي</v>
          </cell>
          <cell r="D568">
            <v>21085574</v>
          </cell>
          <cell r="E568">
            <v>159258715</v>
          </cell>
        </row>
        <row r="569">
          <cell r="A569" t="str">
            <v>01136</v>
          </cell>
          <cell r="B569" t="str">
            <v>مجتبي</v>
          </cell>
          <cell r="C569" t="str">
            <v>جان احمدي</v>
          </cell>
          <cell r="D569">
            <v>10305822</v>
          </cell>
          <cell r="E569">
            <v>60669140</v>
          </cell>
        </row>
        <row r="570">
          <cell r="A570" t="str">
            <v>00716</v>
          </cell>
          <cell r="B570" t="str">
            <v>شهربانو</v>
          </cell>
          <cell r="C570" t="str">
            <v>قايدزاده مخبلندي</v>
          </cell>
          <cell r="D570">
            <v>3146486</v>
          </cell>
          <cell r="E570">
            <v>11823370</v>
          </cell>
        </row>
        <row r="571">
          <cell r="A571" t="str">
            <v>00744</v>
          </cell>
          <cell r="B571" t="str">
            <v>منصور</v>
          </cell>
          <cell r="C571" t="str">
            <v>صفايان آزاد</v>
          </cell>
          <cell r="D571">
            <v>8641545</v>
          </cell>
          <cell r="E571">
            <v>66667140</v>
          </cell>
        </row>
        <row r="572">
          <cell r="A572" t="str">
            <v>00377</v>
          </cell>
          <cell r="B572" t="str">
            <v>احمد</v>
          </cell>
          <cell r="C572" t="str">
            <v>فقيه الاسلام جهرمي</v>
          </cell>
          <cell r="D572">
            <v>3330293</v>
          </cell>
          <cell r="E572">
            <v>31755905</v>
          </cell>
        </row>
        <row r="573">
          <cell r="A573" t="str">
            <v>00375</v>
          </cell>
          <cell r="B573" t="str">
            <v>محمدرضا</v>
          </cell>
          <cell r="C573" t="str">
            <v>قادري</v>
          </cell>
          <cell r="D573">
            <v>2840354</v>
          </cell>
          <cell r="E573">
            <v>28415384</v>
          </cell>
        </row>
        <row r="574">
          <cell r="A574" t="str">
            <v>00524</v>
          </cell>
          <cell r="B574" t="str">
            <v>مهدي</v>
          </cell>
          <cell r="C574" t="str">
            <v>اسکندري</v>
          </cell>
          <cell r="D574">
            <v>6324904</v>
          </cell>
          <cell r="E574">
            <v>103718997</v>
          </cell>
        </row>
        <row r="575">
          <cell r="A575" t="str">
            <v>00483</v>
          </cell>
          <cell r="B575" t="str">
            <v>رضا</v>
          </cell>
          <cell r="C575" t="str">
            <v>عابدي</v>
          </cell>
          <cell r="D575">
            <v>5882277</v>
          </cell>
          <cell r="E575">
            <v>106761704</v>
          </cell>
        </row>
        <row r="576">
          <cell r="A576" t="str">
            <v>00494</v>
          </cell>
          <cell r="B576" t="str">
            <v>علي</v>
          </cell>
          <cell r="C576" t="str">
            <v>كريمي</v>
          </cell>
          <cell r="D576">
            <v>21997481</v>
          </cell>
          <cell r="E576">
            <v>143363378</v>
          </cell>
        </row>
        <row r="577">
          <cell r="A577" t="str">
            <v>00492</v>
          </cell>
          <cell r="B577" t="str">
            <v>حامد</v>
          </cell>
          <cell r="C577" t="str">
            <v>كريم زاده</v>
          </cell>
          <cell r="D577">
            <v>17821914</v>
          </cell>
          <cell r="E577">
            <v>126630634</v>
          </cell>
        </row>
        <row r="578">
          <cell r="A578" t="str">
            <v>00452</v>
          </cell>
          <cell r="B578" t="str">
            <v>محمدرضا</v>
          </cell>
          <cell r="C578" t="str">
            <v>اکبرپور</v>
          </cell>
          <cell r="D578">
            <v>8596921</v>
          </cell>
          <cell r="E578">
            <v>64569973</v>
          </cell>
        </row>
        <row r="579">
          <cell r="A579" t="str">
            <v>00448</v>
          </cell>
          <cell r="B579" t="str">
            <v>اکبر</v>
          </cell>
          <cell r="C579" t="str">
            <v>آجامي</v>
          </cell>
          <cell r="D579">
            <v>11409668</v>
          </cell>
          <cell r="E579">
            <v>89190003</v>
          </cell>
        </row>
        <row r="580">
          <cell r="A580" t="str">
            <v>00608</v>
          </cell>
          <cell r="B580" t="str">
            <v>مجتبي</v>
          </cell>
          <cell r="C580" t="str">
            <v>بازدار</v>
          </cell>
          <cell r="D580">
            <v>15833984</v>
          </cell>
          <cell r="E580">
            <v>107586133</v>
          </cell>
        </row>
        <row r="581">
          <cell r="A581" t="str">
            <v>00553</v>
          </cell>
          <cell r="B581" t="str">
            <v>پويا</v>
          </cell>
          <cell r="C581" t="str">
            <v>قباديان</v>
          </cell>
          <cell r="D581">
            <v>17433980</v>
          </cell>
          <cell r="E581">
            <v>130790177</v>
          </cell>
        </row>
        <row r="582">
          <cell r="A582" t="str">
            <v>00548</v>
          </cell>
          <cell r="B582" t="str">
            <v>خالد</v>
          </cell>
          <cell r="C582" t="str">
            <v>طاهرپور</v>
          </cell>
          <cell r="D582">
            <v>17946215</v>
          </cell>
          <cell r="E582">
            <v>113772557</v>
          </cell>
        </row>
        <row r="583">
          <cell r="A583" t="str">
            <v>00539</v>
          </cell>
          <cell r="B583" t="str">
            <v>صابر</v>
          </cell>
          <cell r="C583" t="str">
            <v>رفيعي</v>
          </cell>
          <cell r="D583">
            <v>5414016</v>
          </cell>
          <cell r="E583">
            <v>97595629</v>
          </cell>
        </row>
        <row r="584">
          <cell r="A584" t="str">
            <v>00081</v>
          </cell>
          <cell r="B584" t="str">
            <v>عباس</v>
          </cell>
          <cell r="C584" t="str">
            <v>باقري</v>
          </cell>
          <cell r="D584">
            <v>13158598</v>
          </cell>
          <cell r="E584">
            <v>108276331</v>
          </cell>
        </row>
        <row r="585">
          <cell r="A585" t="str">
            <v>00156</v>
          </cell>
          <cell r="B585" t="str">
            <v>محمدرضا</v>
          </cell>
          <cell r="C585" t="str">
            <v>فلاح</v>
          </cell>
          <cell r="D585">
            <v>23766218</v>
          </cell>
          <cell r="E585">
            <v>186634392</v>
          </cell>
        </row>
        <row r="586">
          <cell r="A586" t="str">
            <v>00770</v>
          </cell>
          <cell r="B586" t="str">
            <v>حميد</v>
          </cell>
          <cell r="C586" t="str">
            <v>آل عبدي</v>
          </cell>
          <cell r="D586">
            <v>16959778</v>
          </cell>
          <cell r="E586">
            <v>135521916</v>
          </cell>
        </row>
        <row r="587">
          <cell r="A587" t="str">
            <v>00792</v>
          </cell>
          <cell r="B587" t="str">
            <v>محمدعلي</v>
          </cell>
          <cell r="C587" t="str">
            <v>نجاتي</v>
          </cell>
          <cell r="D587">
            <v>12333286</v>
          </cell>
          <cell r="E587">
            <v>87679615</v>
          </cell>
        </row>
        <row r="588">
          <cell r="A588" t="str">
            <v>00791</v>
          </cell>
          <cell r="B588" t="str">
            <v>علي</v>
          </cell>
          <cell r="C588" t="str">
            <v>ملائي محلي</v>
          </cell>
          <cell r="D588">
            <v>8777412</v>
          </cell>
          <cell r="E588">
            <v>75296099</v>
          </cell>
        </row>
        <row r="589">
          <cell r="A589" t="str">
            <v>00800</v>
          </cell>
          <cell r="B589" t="str">
            <v>بهمن</v>
          </cell>
          <cell r="C589" t="str">
            <v>خدادوستان شهرکي</v>
          </cell>
          <cell r="D589">
            <v>15039579</v>
          </cell>
          <cell r="E589">
            <v>111425928</v>
          </cell>
        </row>
        <row r="590">
          <cell r="A590" t="str">
            <v>00805</v>
          </cell>
          <cell r="B590" t="str">
            <v>حميد</v>
          </cell>
          <cell r="C590" t="str">
            <v>محمودي پيام</v>
          </cell>
          <cell r="D590">
            <v>6974302</v>
          </cell>
          <cell r="E590">
            <v>56501383</v>
          </cell>
        </row>
        <row r="591">
          <cell r="A591" t="str">
            <v>00840</v>
          </cell>
          <cell r="B591" t="str">
            <v>سعيد</v>
          </cell>
          <cell r="C591" t="str">
            <v>اکبري</v>
          </cell>
          <cell r="D591">
            <v>14400879</v>
          </cell>
          <cell r="E591">
            <v>111083182</v>
          </cell>
        </row>
        <row r="592">
          <cell r="A592" t="str">
            <v>00913</v>
          </cell>
          <cell r="B592" t="str">
            <v>امير</v>
          </cell>
          <cell r="C592" t="str">
            <v>محمدي</v>
          </cell>
          <cell r="D592">
            <v>12480815</v>
          </cell>
          <cell r="E592">
            <v>99081482</v>
          </cell>
        </row>
        <row r="593">
          <cell r="A593" t="str">
            <v>00893</v>
          </cell>
          <cell r="B593" t="str">
            <v>يعقوب</v>
          </cell>
          <cell r="C593" t="str">
            <v>صفوي</v>
          </cell>
          <cell r="D593">
            <v>15199053</v>
          </cell>
          <cell r="E593">
            <v>114990415</v>
          </cell>
        </row>
        <row r="594">
          <cell r="A594" t="str">
            <v>00651</v>
          </cell>
          <cell r="B594" t="str">
            <v>عبدالرسول</v>
          </cell>
          <cell r="C594" t="str">
            <v>حاجياني</v>
          </cell>
          <cell r="D594">
            <v>1801248</v>
          </cell>
          <cell r="E594">
            <v>22929470</v>
          </cell>
        </row>
        <row r="595">
          <cell r="A595" t="str">
            <v>00652</v>
          </cell>
          <cell r="B595" t="str">
            <v>حسين</v>
          </cell>
          <cell r="C595" t="str">
            <v>انصاري</v>
          </cell>
          <cell r="D595">
            <v>4134834</v>
          </cell>
          <cell r="E595">
            <v>45757364</v>
          </cell>
        </row>
        <row r="596">
          <cell r="A596" t="str">
            <v>00653</v>
          </cell>
          <cell r="B596" t="str">
            <v>حسين</v>
          </cell>
          <cell r="C596" t="str">
            <v>حسن احمدي</v>
          </cell>
          <cell r="D596">
            <v>3589545</v>
          </cell>
          <cell r="E596">
            <v>41328941</v>
          </cell>
        </row>
        <row r="597">
          <cell r="A597" t="str">
            <v>00618</v>
          </cell>
          <cell r="B597" t="str">
            <v>صادق</v>
          </cell>
          <cell r="C597" t="str">
            <v>داودي</v>
          </cell>
          <cell r="D597">
            <v>19093841</v>
          </cell>
          <cell r="E597">
            <v>141000358</v>
          </cell>
        </row>
        <row r="598">
          <cell r="A598" t="str">
            <v>00699</v>
          </cell>
          <cell r="B598" t="str">
            <v>حسن</v>
          </cell>
          <cell r="C598" t="str">
            <v>حيدريان</v>
          </cell>
          <cell r="D598">
            <v>8296914</v>
          </cell>
          <cell r="E598">
            <v>53753045</v>
          </cell>
        </row>
        <row r="599">
          <cell r="A599" t="str">
            <v>00537</v>
          </cell>
          <cell r="B599" t="str">
            <v>حمزه</v>
          </cell>
          <cell r="C599" t="str">
            <v>ذبيحي</v>
          </cell>
          <cell r="D599">
            <v>19257929</v>
          </cell>
          <cell r="E599">
            <v>153009701</v>
          </cell>
        </row>
        <row r="600">
          <cell r="A600" t="str">
            <v>00533</v>
          </cell>
          <cell r="B600" t="str">
            <v>نيما</v>
          </cell>
          <cell r="C600" t="str">
            <v>درست کار</v>
          </cell>
          <cell r="D600">
            <v>20283031</v>
          </cell>
          <cell r="E600">
            <v>156880375</v>
          </cell>
        </row>
        <row r="601">
          <cell r="A601" t="str">
            <v>00557</v>
          </cell>
          <cell r="B601" t="str">
            <v>محمد جواد</v>
          </cell>
          <cell r="C601" t="str">
            <v>مرادي</v>
          </cell>
          <cell r="D601">
            <v>18383707</v>
          </cell>
          <cell r="E601">
            <v>138546185</v>
          </cell>
        </row>
        <row r="602">
          <cell r="A602" t="str">
            <v>00450</v>
          </cell>
          <cell r="B602" t="str">
            <v>سيدابراهيم</v>
          </cell>
          <cell r="C602" t="str">
            <v>اعلايي خانقاه سادات</v>
          </cell>
          <cell r="D602">
            <v>17291397</v>
          </cell>
          <cell r="E602">
            <v>144462991</v>
          </cell>
        </row>
        <row r="603">
          <cell r="A603" t="str">
            <v>00451</v>
          </cell>
          <cell r="B603" t="str">
            <v>محمدمهدي</v>
          </cell>
          <cell r="C603" t="str">
            <v>افشاري</v>
          </cell>
          <cell r="D603">
            <v>4908979</v>
          </cell>
          <cell r="E603">
            <v>39780270</v>
          </cell>
        </row>
        <row r="604">
          <cell r="A604" t="str">
            <v>00501</v>
          </cell>
          <cell r="B604" t="str">
            <v>احمد</v>
          </cell>
          <cell r="C604" t="str">
            <v>ملکي</v>
          </cell>
          <cell r="D604">
            <v>9960363</v>
          </cell>
          <cell r="E604">
            <v>72057240</v>
          </cell>
        </row>
        <row r="605">
          <cell r="A605" t="str">
            <v>00159</v>
          </cell>
          <cell r="B605" t="str">
            <v>ناصر</v>
          </cell>
          <cell r="C605" t="str">
            <v>قايدزادگان</v>
          </cell>
          <cell r="D605">
            <v>15739025</v>
          </cell>
          <cell r="E605">
            <v>119461039</v>
          </cell>
        </row>
        <row r="606">
          <cell r="A606" t="str">
            <v>00182</v>
          </cell>
          <cell r="B606" t="str">
            <v>ابوالفضل</v>
          </cell>
          <cell r="C606" t="str">
            <v>موسي زاده</v>
          </cell>
          <cell r="D606">
            <v>30037688</v>
          </cell>
          <cell r="E606">
            <v>257563698</v>
          </cell>
        </row>
        <row r="607">
          <cell r="A607" t="str">
            <v>00132</v>
          </cell>
          <cell r="B607" t="str">
            <v>علي</v>
          </cell>
          <cell r="C607" t="str">
            <v>شقايق مند</v>
          </cell>
          <cell r="D607">
            <v>24938670</v>
          </cell>
          <cell r="E607">
            <v>167225736</v>
          </cell>
        </row>
        <row r="608">
          <cell r="A608" t="str">
            <v>00088</v>
          </cell>
          <cell r="B608" t="str">
            <v>بهرام</v>
          </cell>
          <cell r="C608" t="str">
            <v>پذيرا</v>
          </cell>
          <cell r="D608">
            <v>9518403</v>
          </cell>
          <cell r="E608">
            <v>80968716</v>
          </cell>
        </row>
        <row r="609">
          <cell r="A609" t="str">
            <v>00095</v>
          </cell>
          <cell r="B609" t="str">
            <v>سيداشكان</v>
          </cell>
          <cell r="C609" t="str">
            <v>حسيني ليراوي</v>
          </cell>
          <cell r="D609">
            <v>10230375</v>
          </cell>
          <cell r="E609">
            <v>77428829</v>
          </cell>
        </row>
        <row r="610">
          <cell r="A610" t="str">
            <v>00072</v>
          </cell>
          <cell r="B610" t="str">
            <v>سعيد</v>
          </cell>
          <cell r="C610" t="str">
            <v>اردشيرزاده</v>
          </cell>
          <cell r="D610">
            <v>23320542</v>
          </cell>
          <cell r="E610">
            <v>190049177</v>
          </cell>
        </row>
        <row r="611">
          <cell r="A611" t="str">
            <v>00179</v>
          </cell>
          <cell r="B611" t="str">
            <v>مهدي</v>
          </cell>
          <cell r="C611" t="str">
            <v>منصوري مهريان</v>
          </cell>
          <cell r="D611">
            <v>10235219</v>
          </cell>
          <cell r="E611">
            <v>76292489</v>
          </cell>
        </row>
        <row r="612">
          <cell r="A612" t="str">
            <v>00180</v>
          </cell>
          <cell r="B612" t="str">
            <v>سيد حميد</v>
          </cell>
          <cell r="C612" t="str">
            <v>موسوي اعظم</v>
          </cell>
          <cell r="D612">
            <v>11086415</v>
          </cell>
          <cell r="E612">
            <v>79617616</v>
          </cell>
        </row>
        <row r="613">
          <cell r="A613" t="str">
            <v>00181</v>
          </cell>
          <cell r="B613" t="str">
            <v>داود</v>
          </cell>
          <cell r="C613" t="str">
            <v>موسوي جهان آباد</v>
          </cell>
          <cell r="D613">
            <v>12526858</v>
          </cell>
          <cell r="E613">
            <v>106072438</v>
          </cell>
        </row>
        <row r="614">
          <cell r="A614" t="str">
            <v>00151</v>
          </cell>
          <cell r="B614" t="str">
            <v>فرهاد</v>
          </cell>
          <cell r="C614" t="str">
            <v>عليرضازاده</v>
          </cell>
          <cell r="D614">
            <v>10695993</v>
          </cell>
          <cell r="E614">
            <v>84269279</v>
          </cell>
        </row>
        <row r="615">
          <cell r="A615" t="str">
            <v>00174</v>
          </cell>
          <cell r="B615" t="str">
            <v>محمدجواد</v>
          </cell>
          <cell r="C615" t="str">
            <v>مرادي</v>
          </cell>
          <cell r="D615">
            <v>19290826</v>
          </cell>
          <cell r="E615">
            <v>130652333</v>
          </cell>
        </row>
        <row r="616">
          <cell r="A616" t="str">
            <v>00071</v>
          </cell>
          <cell r="B616" t="str">
            <v>مهرزاد</v>
          </cell>
          <cell r="C616" t="str">
            <v>احمدي</v>
          </cell>
          <cell r="D616">
            <v>15281039</v>
          </cell>
          <cell r="E616">
            <v>111501312</v>
          </cell>
        </row>
        <row r="617">
          <cell r="A617" t="str">
            <v>00162</v>
          </cell>
          <cell r="B617" t="str">
            <v>عبدالحسين</v>
          </cell>
          <cell r="C617" t="str">
            <v>كردواني</v>
          </cell>
          <cell r="D617">
            <v>12547754</v>
          </cell>
          <cell r="E617">
            <v>105820880</v>
          </cell>
        </row>
        <row r="618">
          <cell r="A618" t="str">
            <v>00076</v>
          </cell>
          <cell r="B618" t="str">
            <v>حسن</v>
          </cell>
          <cell r="C618" t="str">
            <v>افشان مهر</v>
          </cell>
          <cell r="D618">
            <v>11898165</v>
          </cell>
          <cell r="E618">
            <v>100887858</v>
          </cell>
        </row>
        <row r="619">
          <cell r="A619" t="str">
            <v>00178</v>
          </cell>
          <cell r="B619" t="str">
            <v>محسن</v>
          </cell>
          <cell r="C619" t="str">
            <v>منجزي</v>
          </cell>
          <cell r="D619">
            <v>8587372</v>
          </cell>
          <cell r="E619">
            <v>65239751</v>
          </cell>
        </row>
        <row r="620">
          <cell r="A620" t="str">
            <v>00113</v>
          </cell>
          <cell r="B620" t="str">
            <v>شهرام</v>
          </cell>
          <cell r="C620" t="str">
            <v>رضائي</v>
          </cell>
          <cell r="D620">
            <v>8350409</v>
          </cell>
          <cell r="E620">
            <v>71196089</v>
          </cell>
        </row>
        <row r="621">
          <cell r="A621" t="str">
            <v>00125</v>
          </cell>
          <cell r="B621" t="str">
            <v>حسن</v>
          </cell>
          <cell r="C621" t="str">
            <v>سلحشوري</v>
          </cell>
          <cell r="D621">
            <v>17760489</v>
          </cell>
          <cell r="E621">
            <v>128114858</v>
          </cell>
        </row>
        <row r="622">
          <cell r="A622" t="str">
            <v>00167</v>
          </cell>
          <cell r="B622" t="str">
            <v>جواد</v>
          </cell>
          <cell r="C622" t="str">
            <v>گودرزي</v>
          </cell>
          <cell r="D622">
            <v>14259468</v>
          </cell>
          <cell r="E622">
            <v>112183670</v>
          </cell>
        </row>
        <row r="623">
          <cell r="A623" t="str">
            <v>00107</v>
          </cell>
          <cell r="B623" t="str">
            <v>داود</v>
          </cell>
          <cell r="C623" t="str">
            <v>دشتي</v>
          </cell>
          <cell r="D623">
            <v>10526010</v>
          </cell>
          <cell r="E623">
            <v>83876942</v>
          </cell>
        </row>
        <row r="624">
          <cell r="A624" t="str">
            <v>00139</v>
          </cell>
          <cell r="B624" t="str">
            <v>ابراهيم</v>
          </cell>
          <cell r="C624" t="str">
            <v>صداقت</v>
          </cell>
          <cell r="D624">
            <v>10790382</v>
          </cell>
          <cell r="E624">
            <v>76260064</v>
          </cell>
        </row>
        <row r="625">
          <cell r="A625" t="str">
            <v>00093</v>
          </cell>
          <cell r="B625" t="str">
            <v>مهدي</v>
          </cell>
          <cell r="C625" t="str">
            <v>حسين پور</v>
          </cell>
          <cell r="D625">
            <v>11009618</v>
          </cell>
          <cell r="E625">
            <v>81859381</v>
          </cell>
        </row>
        <row r="626">
          <cell r="A626" t="str">
            <v>00084</v>
          </cell>
          <cell r="B626" t="str">
            <v>غلامحسين</v>
          </cell>
          <cell r="C626" t="str">
            <v>بشار</v>
          </cell>
          <cell r="D626">
            <v>10028858</v>
          </cell>
          <cell r="E626">
            <v>86724049</v>
          </cell>
        </row>
        <row r="627">
          <cell r="A627" t="str">
            <v>00155</v>
          </cell>
          <cell r="B627" t="str">
            <v>زين العابدين</v>
          </cell>
          <cell r="C627" t="str">
            <v>فقيه</v>
          </cell>
          <cell r="D627">
            <v>11884942</v>
          </cell>
          <cell r="E627">
            <v>88868165</v>
          </cell>
        </row>
        <row r="628">
          <cell r="A628" t="str">
            <v>00073</v>
          </cell>
          <cell r="B628" t="str">
            <v>عبدالعظيم</v>
          </cell>
          <cell r="C628" t="str">
            <v>اژدري</v>
          </cell>
          <cell r="D628">
            <v>13811579</v>
          </cell>
          <cell r="E628">
            <v>102216083</v>
          </cell>
        </row>
        <row r="629">
          <cell r="A629" t="str">
            <v>00188</v>
          </cell>
          <cell r="B629" t="str">
            <v>عيسي</v>
          </cell>
          <cell r="C629" t="str">
            <v>نواصري</v>
          </cell>
          <cell r="D629">
            <v>10043276</v>
          </cell>
          <cell r="E629">
            <v>71729521</v>
          </cell>
        </row>
        <row r="630">
          <cell r="A630" t="str">
            <v>00319</v>
          </cell>
          <cell r="B630" t="str">
            <v>سعيد</v>
          </cell>
          <cell r="C630" t="str">
            <v>لازمي</v>
          </cell>
          <cell r="D630">
            <v>23460594</v>
          </cell>
          <cell r="E630">
            <v>229114353</v>
          </cell>
        </row>
        <row r="631">
          <cell r="A631" t="str">
            <v>00308</v>
          </cell>
          <cell r="B631" t="str">
            <v>هادي</v>
          </cell>
          <cell r="C631" t="str">
            <v>حداديان نژاد يوسفي</v>
          </cell>
          <cell r="D631">
            <v>22190760</v>
          </cell>
          <cell r="E631">
            <v>214247830</v>
          </cell>
        </row>
        <row r="632">
          <cell r="A632" t="str">
            <v>00301</v>
          </cell>
          <cell r="B632" t="str">
            <v>علي اکبر</v>
          </cell>
          <cell r="C632" t="str">
            <v>مدبري</v>
          </cell>
          <cell r="D632">
            <v>12151120</v>
          </cell>
          <cell r="E632">
            <v>102947452</v>
          </cell>
        </row>
        <row r="633">
          <cell r="A633" t="str">
            <v>00304</v>
          </cell>
          <cell r="B633" t="str">
            <v>سيد اسماعيل</v>
          </cell>
          <cell r="C633" t="str">
            <v>حسيني</v>
          </cell>
          <cell r="D633">
            <v>10226353</v>
          </cell>
          <cell r="E633">
            <v>83382368</v>
          </cell>
        </row>
        <row r="634">
          <cell r="A634" t="str">
            <v>00298</v>
          </cell>
          <cell r="B634" t="str">
            <v>حميدرضا</v>
          </cell>
          <cell r="C634" t="str">
            <v>كرمي</v>
          </cell>
          <cell r="D634">
            <v>9380631</v>
          </cell>
          <cell r="E634">
            <v>76944361</v>
          </cell>
        </row>
        <row r="635">
          <cell r="A635" t="str">
            <v>00161</v>
          </cell>
          <cell r="B635" t="str">
            <v>داود</v>
          </cell>
          <cell r="C635" t="str">
            <v>كاوه</v>
          </cell>
          <cell r="D635">
            <v>24369759</v>
          </cell>
          <cell r="E635">
            <v>225038208</v>
          </cell>
        </row>
        <row r="636">
          <cell r="A636" t="str">
            <v>00959</v>
          </cell>
          <cell r="B636" t="str">
            <v>فرج اله</v>
          </cell>
          <cell r="C636" t="str">
            <v>عرب انصاري</v>
          </cell>
          <cell r="D636">
            <v>18376396</v>
          </cell>
          <cell r="E636">
            <v>146289144</v>
          </cell>
        </row>
        <row r="637">
          <cell r="A637" t="str">
            <v>01158</v>
          </cell>
          <cell r="B637" t="str">
            <v>ميثم</v>
          </cell>
          <cell r="C637" t="str">
            <v>خان محمدي هزاوه</v>
          </cell>
          <cell r="D637">
            <v>8184165</v>
          </cell>
          <cell r="E637">
            <v>65919805</v>
          </cell>
        </row>
        <row r="638">
          <cell r="A638" t="str">
            <v>01152</v>
          </cell>
          <cell r="B638" t="str">
            <v>سجاد</v>
          </cell>
          <cell r="C638" t="str">
            <v>اميرخاني</v>
          </cell>
          <cell r="D638">
            <v>5431842</v>
          </cell>
          <cell r="E638">
            <v>37574239</v>
          </cell>
        </row>
        <row r="639">
          <cell r="A639" t="str">
            <v>01167</v>
          </cell>
          <cell r="B639" t="str">
            <v>محمد</v>
          </cell>
          <cell r="C639" t="str">
            <v>سروش</v>
          </cell>
          <cell r="D639">
            <v>13602951</v>
          </cell>
          <cell r="E639">
            <v>81768701</v>
          </cell>
        </row>
        <row r="640">
          <cell r="A640" t="str">
            <v>01169</v>
          </cell>
          <cell r="B640" t="str">
            <v>محمدمهدي</v>
          </cell>
          <cell r="C640" t="str">
            <v>مهدي نياي رود پشتي</v>
          </cell>
          <cell r="D640">
            <v>8703470</v>
          </cell>
          <cell r="E640">
            <v>70306585</v>
          </cell>
        </row>
        <row r="641">
          <cell r="A641" t="str">
            <v>01170</v>
          </cell>
          <cell r="B641" t="str">
            <v>عماد</v>
          </cell>
          <cell r="C641" t="str">
            <v>نوري فر</v>
          </cell>
          <cell r="D641">
            <v>15077956</v>
          </cell>
          <cell r="E641">
            <v>89518831</v>
          </cell>
        </row>
        <row r="642">
          <cell r="A642" t="str">
            <v>01182</v>
          </cell>
          <cell r="B642" t="str">
            <v>علي</v>
          </cell>
          <cell r="C642" t="str">
            <v>احدي</v>
          </cell>
          <cell r="D642">
            <v>17805917</v>
          </cell>
          <cell r="E642">
            <v>103915868</v>
          </cell>
        </row>
        <row r="643">
          <cell r="A643" t="str">
            <v>01173</v>
          </cell>
          <cell r="B643" t="str">
            <v>حجت</v>
          </cell>
          <cell r="C643" t="str">
            <v>تنگسير اصل</v>
          </cell>
          <cell r="D643">
            <v>13632981</v>
          </cell>
          <cell r="E643">
            <v>76518448</v>
          </cell>
        </row>
        <row r="644">
          <cell r="A644" t="str">
            <v>01165</v>
          </cell>
          <cell r="B644" t="str">
            <v>کاظم</v>
          </cell>
          <cell r="C644" t="str">
            <v>مهربانيان</v>
          </cell>
          <cell r="D644">
            <v>9176089</v>
          </cell>
          <cell r="E644">
            <v>78745221</v>
          </cell>
        </row>
        <row r="645">
          <cell r="A645" t="str">
            <v>01176</v>
          </cell>
          <cell r="B645" t="str">
            <v>محمد</v>
          </cell>
          <cell r="C645" t="str">
            <v>مهري</v>
          </cell>
          <cell r="D645">
            <v>21621643</v>
          </cell>
          <cell r="E645">
            <v>127967731</v>
          </cell>
        </row>
        <row r="646">
          <cell r="A646" t="str">
            <v>01177</v>
          </cell>
          <cell r="B646" t="str">
            <v>مسلم</v>
          </cell>
          <cell r="C646" t="str">
            <v>صالحي</v>
          </cell>
          <cell r="D646">
            <v>4397693</v>
          </cell>
          <cell r="E646">
            <v>29962504</v>
          </cell>
        </row>
        <row r="647">
          <cell r="A647" t="str">
            <v>01230</v>
          </cell>
          <cell r="B647" t="str">
            <v>محمد شريف</v>
          </cell>
          <cell r="C647" t="str">
            <v>دل آرام</v>
          </cell>
          <cell r="D647">
            <v>14540692</v>
          </cell>
          <cell r="E647">
            <v>77542828</v>
          </cell>
        </row>
        <row r="648">
          <cell r="A648" t="str">
            <v>01190</v>
          </cell>
          <cell r="B648" t="str">
            <v>علي</v>
          </cell>
          <cell r="C648" t="str">
            <v>بازياري</v>
          </cell>
          <cell r="D648">
            <v>7497195</v>
          </cell>
          <cell r="E648">
            <v>58747939</v>
          </cell>
        </row>
        <row r="649">
          <cell r="A649" t="str">
            <v>01371</v>
          </cell>
          <cell r="B649" t="str">
            <v>محمد</v>
          </cell>
          <cell r="C649" t="str">
            <v>روشني روز</v>
          </cell>
          <cell r="D649">
            <v>5459504</v>
          </cell>
          <cell r="E649">
            <v>42924436</v>
          </cell>
        </row>
        <row r="650">
          <cell r="A650" t="str">
            <v>01351</v>
          </cell>
          <cell r="B650" t="str">
            <v>رضا</v>
          </cell>
          <cell r="C650" t="str">
            <v>ثابت سروستاني</v>
          </cell>
          <cell r="D650">
            <v>3656238</v>
          </cell>
          <cell r="E650">
            <v>36619204</v>
          </cell>
        </row>
        <row r="651">
          <cell r="A651" t="str">
            <v>01402</v>
          </cell>
          <cell r="B651" t="str">
            <v>روح اله</v>
          </cell>
          <cell r="C651" t="str">
            <v>دهقاني</v>
          </cell>
          <cell r="D651">
            <v>5868140</v>
          </cell>
          <cell r="E651">
            <v>31073774</v>
          </cell>
        </row>
        <row r="652">
          <cell r="A652" t="str">
            <v>01411</v>
          </cell>
          <cell r="B652" t="str">
            <v>هادي</v>
          </cell>
          <cell r="C652" t="str">
            <v>تجويدي</v>
          </cell>
          <cell r="D652">
            <v>4328310</v>
          </cell>
          <cell r="E652">
            <v>29289481</v>
          </cell>
        </row>
        <row r="653">
          <cell r="A653" t="str">
            <v>01412</v>
          </cell>
          <cell r="B653" t="str">
            <v>مهرداد</v>
          </cell>
          <cell r="C653" t="str">
            <v>نظري</v>
          </cell>
          <cell r="D653">
            <v>3915487</v>
          </cell>
          <cell r="E653">
            <v>30141592</v>
          </cell>
        </row>
        <row r="654">
          <cell r="A654" t="str">
            <v>01407</v>
          </cell>
          <cell r="B654" t="str">
            <v>سجاد</v>
          </cell>
          <cell r="C654" t="str">
            <v>رستمي</v>
          </cell>
          <cell r="D654">
            <v>3860324</v>
          </cell>
          <cell r="E654">
            <v>31742521</v>
          </cell>
        </row>
        <row r="655">
          <cell r="A655" t="str">
            <v>01419</v>
          </cell>
          <cell r="B655" t="str">
            <v>سيد عادل</v>
          </cell>
          <cell r="C655" t="str">
            <v>هاشمي تنگستاني</v>
          </cell>
          <cell r="D655">
            <v>5750179</v>
          </cell>
          <cell r="E655">
            <v>39269843</v>
          </cell>
        </row>
        <row r="656">
          <cell r="A656" t="str">
            <v>01425</v>
          </cell>
          <cell r="B656" t="str">
            <v>اشکان</v>
          </cell>
          <cell r="C656" t="str">
            <v>احمدي دوقزلو</v>
          </cell>
          <cell r="D656">
            <v>4449203</v>
          </cell>
          <cell r="E656">
            <v>32558764</v>
          </cell>
        </row>
        <row r="657">
          <cell r="A657" t="str">
            <v>01414</v>
          </cell>
          <cell r="B657" t="str">
            <v>حسين</v>
          </cell>
          <cell r="C657" t="str">
            <v>آدره</v>
          </cell>
          <cell r="D657">
            <v>3742230</v>
          </cell>
          <cell r="E657">
            <v>21532662</v>
          </cell>
        </row>
        <row r="658">
          <cell r="A658" t="str">
            <v>01451</v>
          </cell>
          <cell r="B658" t="str">
            <v>حميدرضا</v>
          </cell>
          <cell r="C658" t="str">
            <v>نوروزي</v>
          </cell>
          <cell r="D658">
            <v>993249</v>
          </cell>
          <cell r="E658">
            <v>7899499</v>
          </cell>
        </row>
        <row r="659">
          <cell r="A659" t="str">
            <v>00341</v>
          </cell>
          <cell r="B659" t="str">
            <v>عباس</v>
          </cell>
          <cell r="C659" t="str">
            <v>حيدري</v>
          </cell>
          <cell r="D659">
            <v>6097881</v>
          </cell>
          <cell r="E659">
            <v>46576240</v>
          </cell>
        </row>
        <row r="660">
          <cell r="A660" t="str">
            <v>00556</v>
          </cell>
          <cell r="B660" t="str">
            <v>سعيد</v>
          </cell>
          <cell r="C660" t="str">
            <v>ماندني</v>
          </cell>
          <cell r="D660">
            <v>11390159</v>
          </cell>
          <cell r="E660">
            <v>84033666</v>
          </cell>
        </row>
        <row r="661">
          <cell r="A661" t="str">
            <v>00531</v>
          </cell>
          <cell r="B661" t="str">
            <v>مسعود</v>
          </cell>
          <cell r="C661" t="str">
            <v>حسين آبادي</v>
          </cell>
          <cell r="D661">
            <v>13750509</v>
          </cell>
          <cell r="E661">
            <v>91039793</v>
          </cell>
        </row>
        <row r="662">
          <cell r="A662" t="str">
            <v>01431</v>
          </cell>
          <cell r="B662" t="str">
            <v>حسين</v>
          </cell>
          <cell r="C662" t="str">
            <v>رئيسي پور</v>
          </cell>
          <cell r="D662">
            <v>1855302</v>
          </cell>
          <cell r="E662">
            <v>7837748</v>
          </cell>
        </row>
        <row r="663">
          <cell r="A663" t="str">
            <v>01222</v>
          </cell>
          <cell r="B663" t="str">
            <v>محمد</v>
          </cell>
          <cell r="C663" t="str">
            <v>اومن</v>
          </cell>
          <cell r="D663">
            <v>9621199</v>
          </cell>
          <cell r="E663">
            <v>75348909</v>
          </cell>
        </row>
        <row r="664">
          <cell r="A664" t="str">
            <v>00806</v>
          </cell>
          <cell r="B664" t="str">
            <v>مصطفي</v>
          </cell>
          <cell r="C664" t="str">
            <v>مرادي</v>
          </cell>
          <cell r="D664">
            <v>7823629</v>
          </cell>
          <cell r="E664">
            <v>67841912</v>
          </cell>
        </row>
        <row r="665">
          <cell r="A665" t="str">
            <v>00794</v>
          </cell>
          <cell r="B665" t="str">
            <v>علي</v>
          </cell>
          <cell r="C665" t="str">
            <v>نظري سينا</v>
          </cell>
          <cell r="D665">
            <v>8014209</v>
          </cell>
          <cell r="E665">
            <v>56656028</v>
          </cell>
        </row>
        <row r="666">
          <cell r="A666" t="str">
            <v>00801</v>
          </cell>
          <cell r="B666" t="str">
            <v>عليرضا</v>
          </cell>
          <cell r="C666" t="str">
            <v>رزمي</v>
          </cell>
          <cell r="D666">
            <v>5472975</v>
          </cell>
          <cell r="E666">
            <v>48245180</v>
          </cell>
        </row>
        <row r="667">
          <cell r="A667" t="str">
            <v>00803</v>
          </cell>
          <cell r="B667" t="str">
            <v>قادر</v>
          </cell>
          <cell r="C667" t="str">
            <v>شجاعي</v>
          </cell>
          <cell r="D667">
            <v>6053246</v>
          </cell>
          <cell r="E667">
            <v>49804331</v>
          </cell>
        </row>
        <row r="668">
          <cell r="A668" t="str">
            <v>00767</v>
          </cell>
          <cell r="B668" t="str">
            <v>محمد سعيد</v>
          </cell>
          <cell r="C668" t="str">
            <v>احتشامي نيا</v>
          </cell>
          <cell r="D668">
            <v>10996356</v>
          </cell>
          <cell r="E668">
            <v>80270156</v>
          </cell>
        </row>
        <row r="669">
          <cell r="A669" t="str">
            <v>00771</v>
          </cell>
          <cell r="B669" t="str">
            <v>عبيد</v>
          </cell>
          <cell r="C669" t="str">
            <v>بابائي</v>
          </cell>
          <cell r="D669">
            <v>6363945</v>
          </cell>
          <cell r="E669">
            <v>47283898</v>
          </cell>
        </row>
        <row r="670">
          <cell r="A670" t="str">
            <v>00772</v>
          </cell>
          <cell r="B670" t="str">
            <v>عباس</v>
          </cell>
          <cell r="C670" t="str">
            <v>بيات</v>
          </cell>
          <cell r="D670">
            <v>10683477</v>
          </cell>
          <cell r="E670">
            <v>77819431</v>
          </cell>
        </row>
        <row r="671">
          <cell r="A671" t="str">
            <v>00773</v>
          </cell>
          <cell r="B671" t="str">
            <v>بهنام</v>
          </cell>
          <cell r="C671" t="str">
            <v>داسمه</v>
          </cell>
          <cell r="D671">
            <v>10853336</v>
          </cell>
          <cell r="E671">
            <v>78646833</v>
          </cell>
        </row>
        <row r="672">
          <cell r="A672" t="str">
            <v>00777</v>
          </cell>
          <cell r="B672" t="str">
            <v>محمدجواد</v>
          </cell>
          <cell r="C672" t="str">
            <v>صابري نژاد</v>
          </cell>
          <cell r="D672">
            <v>7827892</v>
          </cell>
          <cell r="E672">
            <v>57895609</v>
          </cell>
        </row>
        <row r="673">
          <cell r="A673" t="str">
            <v>01366</v>
          </cell>
          <cell r="B673" t="str">
            <v>محسن</v>
          </cell>
          <cell r="C673" t="str">
            <v>حسيني</v>
          </cell>
          <cell r="D673">
            <v>6575870</v>
          </cell>
          <cell r="E673">
            <v>54438361</v>
          </cell>
        </row>
        <row r="674">
          <cell r="A674" t="str">
            <v>00230</v>
          </cell>
          <cell r="B674" t="str">
            <v>عباس</v>
          </cell>
          <cell r="C674" t="str">
            <v>شيركاني</v>
          </cell>
          <cell r="D674">
            <v>7379497</v>
          </cell>
          <cell r="E674">
            <v>58509842</v>
          </cell>
        </row>
        <row r="675">
          <cell r="A675" t="str">
            <v>00256</v>
          </cell>
          <cell r="B675" t="str">
            <v>اكبر</v>
          </cell>
          <cell r="C675" t="str">
            <v>كازروني زاده</v>
          </cell>
          <cell r="D675">
            <v>9106276</v>
          </cell>
          <cell r="E675">
            <v>68475883</v>
          </cell>
        </row>
        <row r="676">
          <cell r="A676" t="str">
            <v>00255</v>
          </cell>
          <cell r="B676" t="str">
            <v>مرتضي</v>
          </cell>
          <cell r="C676" t="str">
            <v>بشار</v>
          </cell>
          <cell r="D676">
            <v>8278588</v>
          </cell>
          <cell r="E676">
            <v>71495150</v>
          </cell>
        </row>
        <row r="677">
          <cell r="A677" t="str">
            <v>00254</v>
          </cell>
          <cell r="B677" t="str">
            <v>سيداصغر</v>
          </cell>
          <cell r="C677" t="str">
            <v>هاشمي</v>
          </cell>
          <cell r="D677">
            <v>10480560</v>
          </cell>
          <cell r="E677">
            <v>66845293</v>
          </cell>
        </row>
        <row r="678">
          <cell r="A678" t="str">
            <v>00796</v>
          </cell>
          <cell r="B678" t="str">
            <v>حميدرضا</v>
          </cell>
          <cell r="C678" t="str">
            <v>محبي</v>
          </cell>
          <cell r="D678">
            <v>6522921</v>
          </cell>
          <cell r="E678">
            <v>44527333</v>
          </cell>
        </row>
        <row r="679">
          <cell r="A679" t="str">
            <v>00871</v>
          </cell>
          <cell r="B679" t="str">
            <v>مسعود</v>
          </cell>
          <cell r="C679" t="str">
            <v>سهرابي تيمورلو</v>
          </cell>
          <cell r="D679">
            <v>5488916</v>
          </cell>
          <cell r="E679">
            <v>47070745</v>
          </cell>
        </row>
        <row r="680">
          <cell r="A680" t="str">
            <v>01199</v>
          </cell>
          <cell r="B680" t="str">
            <v>مهدي</v>
          </cell>
          <cell r="C680" t="str">
            <v>غلام نژاد دزفولي</v>
          </cell>
          <cell r="D680">
            <v>9913372</v>
          </cell>
          <cell r="E680">
            <v>87922582</v>
          </cell>
        </row>
        <row r="681">
          <cell r="A681" t="str">
            <v>01200</v>
          </cell>
          <cell r="B681" t="str">
            <v>ابراهيم</v>
          </cell>
          <cell r="C681" t="str">
            <v>حيدري</v>
          </cell>
          <cell r="D681">
            <v>9510671</v>
          </cell>
          <cell r="E681">
            <v>85156551</v>
          </cell>
        </row>
        <row r="682">
          <cell r="A682" t="str">
            <v>01201</v>
          </cell>
          <cell r="B682" t="str">
            <v>مهدي</v>
          </cell>
          <cell r="C682" t="str">
            <v>عوض پور</v>
          </cell>
          <cell r="D682">
            <v>10204764</v>
          </cell>
          <cell r="E682">
            <v>86140089</v>
          </cell>
        </row>
        <row r="683">
          <cell r="A683" t="str">
            <v>01203</v>
          </cell>
          <cell r="B683" t="str">
            <v>علي</v>
          </cell>
          <cell r="C683" t="str">
            <v>زنده بودي</v>
          </cell>
          <cell r="D683">
            <v>12447328</v>
          </cell>
          <cell r="E683">
            <v>101780674</v>
          </cell>
        </row>
        <row r="684">
          <cell r="A684" t="str">
            <v>01204</v>
          </cell>
          <cell r="B684" t="str">
            <v>فتح اله</v>
          </cell>
          <cell r="C684" t="str">
            <v>محسني پور</v>
          </cell>
          <cell r="D684">
            <v>16989903</v>
          </cell>
          <cell r="E684">
            <v>123434215</v>
          </cell>
        </row>
        <row r="685">
          <cell r="A685" t="str">
            <v>01205</v>
          </cell>
          <cell r="B685" t="str">
            <v>مهدي</v>
          </cell>
          <cell r="C685" t="str">
            <v>عالي زاده</v>
          </cell>
          <cell r="D685">
            <v>11107994</v>
          </cell>
          <cell r="E685">
            <v>107700966</v>
          </cell>
        </row>
        <row r="686">
          <cell r="A686" t="str">
            <v>01195</v>
          </cell>
          <cell r="B686" t="str">
            <v>عليرضا</v>
          </cell>
          <cell r="C686" t="str">
            <v>ايزدبخش</v>
          </cell>
          <cell r="D686">
            <v>9685313</v>
          </cell>
          <cell r="E686">
            <v>79216171</v>
          </cell>
        </row>
        <row r="687">
          <cell r="A687" t="str">
            <v>01196</v>
          </cell>
          <cell r="B687" t="str">
            <v>محمد</v>
          </cell>
          <cell r="C687" t="str">
            <v>نژاد فرحاني</v>
          </cell>
          <cell r="D687">
            <v>17846600</v>
          </cell>
          <cell r="E687">
            <v>132303070</v>
          </cell>
        </row>
        <row r="688">
          <cell r="A688" t="str">
            <v>01197</v>
          </cell>
          <cell r="B688" t="str">
            <v>حميدرضا</v>
          </cell>
          <cell r="C688" t="str">
            <v>بني اسد</v>
          </cell>
          <cell r="D688">
            <v>0</v>
          </cell>
          <cell r="E688">
            <v>0</v>
          </cell>
        </row>
        <row r="689">
          <cell r="A689" t="str">
            <v>00953</v>
          </cell>
          <cell r="B689" t="str">
            <v>علي اکبر</v>
          </cell>
          <cell r="C689" t="str">
            <v>سلماني مشکاني</v>
          </cell>
          <cell r="D689">
            <v>8457743</v>
          </cell>
          <cell r="E689">
            <v>69245388</v>
          </cell>
        </row>
        <row r="690">
          <cell r="A690" t="str">
            <v>00954</v>
          </cell>
          <cell r="B690" t="str">
            <v>کامران</v>
          </cell>
          <cell r="C690" t="str">
            <v>صادقي</v>
          </cell>
          <cell r="D690">
            <v>11686307</v>
          </cell>
          <cell r="E690">
            <v>105627551</v>
          </cell>
        </row>
        <row r="691">
          <cell r="A691" t="str">
            <v>00956</v>
          </cell>
          <cell r="B691" t="str">
            <v>امين</v>
          </cell>
          <cell r="C691" t="str">
            <v>ظاهري عبده وند</v>
          </cell>
          <cell r="D691">
            <v>12360314</v>
          </cell>
          <cell r="E691">
            <v>104463616</v>
          </cell>
        </row>
        <row r="692">
          <cell r="A692" t="str">
            <v>00957</v>
          </cell>
          <cell r="B692" t="str">
            <v>محمود</v>
          </cell>
          <cell r="C692" t="str">
            <v>عابدي</v>
          </cell>
          <cell r="D692">
            <v>14024550</v>
          </cell>
          <cell r="E692">
            <v>112533317</v>
          </cell>
        </row>
        <row r="693">
          <cell r="A693" t="str">
            <v>00958</v>
          </cell>
          <cell r="B693" t="str">
            <v>هادي</v>
          </cell>
          <cell r="C693" t="str">
            <v>عباسي</v>
          </cell>
          <cell r="D693">
            <v>11316683</v>
          </cell>
          <cell r="E693">
            <v>88795339</v>
          </cell>
        </row>
        <row r="694">
          <cell r="A694" t="str">
            <v>00960</v>
          </cell>
          <cell r="B694" t="str">
            <v>کورش</v>
          </cell>
          <cell r="C694" t="str">
            <v>عفيفيان</v>
          </cell>
          <cell r="D694">
            <v>33448510</v>
          </cell>
          <cell r="E694">
            <v>279263640</v>
          </cell>
        </row>
        <row r="695">
          <cell r="A695" t="str">
            <v>00961</v>
          </cell>
          <cell r="B695" t="str">
            <v>احمد</v>
          </cell>
          <cell r="C695" t="str">
            <v>علي زاده</v>
          </cell>
          <cell r="D695">
            <v>12609056</v>
          </cell>
          <cell r="E695">
            <v>106675333</v>
          </cell>
        </row>
        <row r="696">
          <cell r="A696" t="str">
            <v>00962</v>
          </cell>
          <cell r="B696" t="str">
            <v>کيانوش</v>
          </cell>
          <cell r="C696" t="str">
            <v>غذباني</v>
          </cell>
          <cell r="D696">
            <v>11894497</v>
          </cell>
          <cell r="E696">
            <v>92906055</v>
          </cell>
        </row>
        <row r="697">
          <cell r="A697" t="str">
            <v>00963</v>
          </cell>
          <cell r="B697" t="str">
            <v>پشوتن</v>
          </cell>
          <cell r="C697" t="str">
            <v>قائدي</v>
          </cell>
          <cell r="D697">
            <v>19586862</v>
          </cell>
          <cell r="E697">
            <v>147827203</v>
          </cell>
        </row>
        <row r="698">
          <cell r="A698" t="str">
            <v>00964</v>
          </cell>
          <cell r="B698" t="str">
            <v>داوود</v>
          </cell>
          <cell r="C698" t="str">
            <v>قايدي</v>
          </cell>
          <cell r="D698">
            <v>13436149</v>
          </cell>
          <cell r="E698">
            <v>110528566</v>
          </cell>
        </row>
        <row r="699">
          <cell r="A699" t="str">
            <v>00965</v>
          </cell>
          <cell r="B699" t="str">
            <v>اسدالله</v>
          </cell>
          <cell r="C699" t="str">
            <v>قبادي فر</v>
          </cell>
          <cell r="D699">
            <v>18740487</v>
          </cell>
          <cell r="E699">
            <v>145980576</v>
          </cell>
        </row>
        <row r="700">
          <cell r="A700" t="str">
            <v>00966</v>
          </cell>
          <cell r="B700" t="str">
            <v>جواد</v>
          </cell>
          <cell r="C700" t="str">
            <v>قربان پور</v>
          </cell>
          <cell r="D700">
            <v>15623478</v>
          </cell>
          <cell r="E700">
            <v>128875406</v>
          </cell>
        </row>
        <row r="701">
          <cell r="A701" t="str">
            <v>00967</v>
          </cell>
          <cell r="B701" t="str">
            <v>حميد</v>
          </cell>
          <cell r="C701" t="str">
            <v>قياسوند</v>
          </cell>
          <cell r="D701">
            <v>14383516</v>
          </cell>
          <cell r="E701">
            <v>109204721</v>
          </cell>
        </row>
        <row r="702">
          <cell r="A702" t="str">
            <v>00968</v>
          </cell>
          <cell r="B702" t="str">
            <v>پيمان</v>
          </cell>
          <cell r="C702" t="str">
            <v>كمري قنواتي</v>
          </cell>
          <cell r="D702">
            <v>11483707</v>
          </cell>
          <cell r="E702">
            <v>99907204</v>
          </cell>
        </row>
        <row r="703">
          <cell r="A703" t="str">
            <v>00969</v>
          </cell>
          <cell r="B703" t="str">
            <v>فرشيد</v>
          </cell>
          <cell r="C703" t="str">
            <v>كولاني</v>
          </cell>
          <cell r="D703">
            <v>11928128</v>
          </cell>
          <cell r="E703">
            <v>100286438</v>
          </cell>
        </row>
        <row r="704">
          <cell r="A704" t="str">
            <v>00970</v>
          </cell>
          <cell r="B704" t="str">
            <v>داود</v>
          </cell>
          <cell r="C704" t="str">
            <v>لحصائي</v>
          </cell>
          <cell r="D704">
            <v>11223039</v>
          </cell>
          <cell r="E704">
            <v>97878330</v>
          </cell>
        </row>
        <row r="705">
          <cell r="A705" t="str">
            <v>00971</v>
          </cell>
          <cell r="B705" t="str">
            <v>مجتبي</v>
          </cell>
          <cell r="C705" t="str">
            <v>مصيبي</v>
          </cell>
          <cell r="D705">
            <v>10503936</v>
          </cell>
          <cell r="E705">
            <v>96177452</v>
          </cell>
        </row>
        <row r="706">
          <cell r="A706" t="str">
            <v>00972</v>
          </cell>
          <cell r="B706" t="str">
            <v>رضا</v>
          </cell>
          <cell r="C706" t="str">
            <v>مقدم</v>
          </cell>
          <cell r="D706">
            <v>32473567</v>
          </cell>
          <cell r="E706">
            <v>225785886</v>
          </cell>
        </row>
        <row r="707">
          <cell r="A707" t="str">
            <v>00973</v>
          </cell>
          <cell r="B707" t="str">
            <v>مجيد</v>
          </cell>
          <cell r="C707" t="str">
            <v>ملک زاده</v>
          </cell>
          <cell r="D707">
            <v>15928081</v>
          </cell>
          <cell r="E707">
            <v>119608975</v>
          </cell>
        </row>
        <row r="708">
          <cell r="A708" t="str">
            <v>00974</v>
          </cell>
          <cell r="B708" t="str">
            <v>سيدحسين</v>
          </cell>
          <cell r="C708" t="str">
            <v>موسوي</v>
          </cell>
          <cell r="D708">
            <v>11987340</v>
          </cell>
          <cell r="E708">
            <v>92784911</v>
          </cell>
        </row>
        <row r="709">
          <cell r="A709" t="str">
            <v>00975</v>
          </cell>
          <cell r="B709" t="str">
            <v>سيدعلي</v>
          </cell>
          <cell r="C709" t="str">
            <v>موسوي</v>
          </cell>
          <cell r="D709">
            <v>12694366</v>
          </cell>
          <cell r="E709">
            <v>105217499</v>
          </cell>
        </row>
        <row r="710">
          <cell r="A710" t="str">
            <v>00977</v>
          </cell>
          <cell r="B710" t="str">
            <v>عادل</v>
          </cell>
          <cell r="C710" t="str">
            <v>نامداري</v>
          </cell>
          <cell r="D710">
            <v>20058218</v>
          </cell>
          <cell r="E710">
            <v>157147438</v>
          </cell>
        </row>
        <row r="711">
          <cell r="A711" t="str">
            <v>00978</v>
          </cell>
          <cell r="B711" t="str">
            <v>محسن</v>
          </cell>
          <cell r="C711" t="str">
            <v>نجفي سيار</v>
          </cell>
          <cell r="D711">
            <v>18477575</v>
          </cell>
          <cell r="E711">
            <v>149503747</v>
          </cell>
        </row>
        <row r="712">
          <cell r="A712" t="str">
            <v>00979</v>
          </cell>
          <cell r="B712" t="str">
            <v>محسن</v>
          </cell>
          <cell r="C712" t="str">
            <v>نوروزي</v>
          </cell>
          <cell r="D712">
            <v>8357156</v>
          </cell>
          <cell r="E712">
            <v>69588983</v>
          </cell>
        </row>
        <row r="713">
          <cell r="A713" t="str">
            <v>00980</v>
          </cell>
          <cell r="B713" t="str">
            <v>سيدجواد</v>
          </cell>
          <cell r="C713" t="str">
            <v>هاشمي</v>
          </cell>
          <cell r="D713">
            <v>12212826</v>
          </cell>
          <cell r="E713">
            <v>106766815</v>
          </cell>
        </row>
        <row r="714">
          <cell r="A714" t="str">
            <v>00981</v>
          </cell>
          <cell r="B714" t="str">
            <v>حسين</v>
          </cell>
          <cell r="C714" t="str">
            <v>هاشمي پور</v>
          </cell>
          <cell r="D714">
            <v>5676801</v>
          </cell>
          <cell r="E714">
            <v>48142562</v>
          </cell>
        </row>
        <row r="715">
          <cell r="A715" t="str">
            <v>00982</v>
          </cell>
          <cell r="B715" t="str">
            <v>سياوش</v>
          </cell>
          <cell r="C715" t="str">
            <v>جهانديده</v>
          </cell>
          <cell r="D715">
            <v>8292086</v>
          </cell>
          <cell r="E715">
            <v>62095588</v>
          </cell>
        </row>
        <row r="716">
          <cell r="A716" t="str">
            <v>00983</v>
          </cell>
          <cell r="B716" t="str">
            <v>جليل</v>
          </cell>
          <cell r="C716" t="str">
            <v>جليليان</v>
          </cell>
          <cell r="D716">
            <v>0</v>
          </cell>
          <cell r="E716">
            <v>0</v>
          </cell>
        </row>
        <row r="717">
          <cell r="A717" t="str">
            <v>00935</v>
          </cell>
          <cell r="B717" t="str">
            <v>حسين</v>
          </cell>
          <cell r="C717" t="str">
            <v>چغادکي نژاد</v>
          </cell>
          <cell r="D717">
            <v>12318121</v>
          </cell>
          <cell r="E717">
            <v>107067870</v>
          </cell>
        </row>
        <row r="718">
          <cell r="A718" t="str">
            <v>00932</v>
          </cell>
          <cell r="B718" t="str">
            <v>مختار</v>
          </cell>
          <cell r="C718" t="str">
            <v>جعفري</v>
          </cell>
          <cell r="D718">
            <v>11174084</v>
          </cell>
          <cell r="E718">
            <v>95914654</v>
          </cell>
        </row>
        <row r="719">
          <cell r="A719" t="str">
            <v>00933</v>
          </cell>
          <cell r="B719" t="str">
            <v>پيام</v>
          </cell>
          <cell r="C719" t="str">
            <v>جعفري زاده</v>
          </cell>
          <cell r="D719">
            <v>11887707</v>
          </cell>
          <cell r="E719">
            <v>101656350</v>
          </cell>
        </row>
        <row r="720">
          <cell r="A720" t="str">
            <v>00937</v>
          </cell>
          <cell r="B720" t="str">
            <v>سيدمسلم</v>
          </cell>
          <cell r="C720" t="str">
            <v>حسيني</v>
          </cell>
          <cell r="D720">
            <v>10760305</v>
          </cell>
          <cell r="E720">
            <v>82944394</v>
          </cell>
        </row>
        <row r="721">
          <cell r="A721" t="str">
            <v>00938</v>
          </cell>
          <cell r="B721" t="str">
            <v>فرشاد</v>
          </cell>
          <cell r="C721" t="str">
            <v>خدري</v>
          </cell>
          <cell r="D721">
            <v>15821552</v>
          </cell>
          <cell r="E721">
            <v>115943820</v>
          </cell>
        </row>
        <row r="722">
          <cell r="A722" t="str">
            <v>00939</v>
          </cell>
          <cell r="B722" t="str">
            <v>مهدي</v>
          </cell>
          <cell r="C722" t="str">
            <v>خليلي</v>
          </cell>
          <cell r="D722">
            <v>14155756</v>
          </cell>
          <cell r="E722">
            <v>111011494</v>
          </cell>
        </row>
        <row r="723">
          <cell r="A723" t="str">
            <v>00940</v>
          </cell>
          <cell r="B723" t="str">
            <v>رسول</v>
          </cell>
          <cell r="C723" t="str">
            <v>خورسند نژاد</v>
          </cell>
          <cell r="D723">
            <v>36448801</v>
          </cell>
          <cell r="E723">
            <v>310752243</v>
          </cell>
        </row>
        <row r="724">
          <cell r="A724" t="str">
            <v>00941</v>
          </cell>
          <cell r="B724" t="str">
            <v>عباس</v>
          </cell>
          <cell r="C724" t="str">
            <v>دريسي</v>
          </cell>
          <cell r="D724">
            <v>11603874</v>
          </cell>
          <cell r="E724">
            <v>98902298</v>
          </cell>
        </row>
        <row r="725">
          <cell r="A725" t="str">
            <v>00942</v>
          </cell>
          <cell r="B725" t="str">
            <v>سعيد</v>
          </cell>
          <cell r="C725" t="str">
            <v>دشتي</v>
          </cell>
          <cell r="D725">
            <v>19383076</v>
          </cell>
          <cell r="E725">
            <v>162132245</v>
          </cell>
        </row>
        <row r="726">
          <cell r="A726" t="str">
            <v>00944</v>
          </cell>
          <cell r="B726" t="str">
            <v>علي</v>
          </cell>
          <cell r="C726" t="str">
            <v>دهقاني</v>
          </cell>
          <cell r="D726">
            <v>11268956</v>
          </cell>
          <cell r="E726">
            <v>83242129</v>
          </cell>
        </row>
        <row r="727">
          <cell r="A727" t="str">
            <v>00945</v>
          </cell>
          <cell r="B727" t="str">
            <v>محسن</v>
          </cell>
          <cell r="C727" t="str">
            <v>رجبي کرهرودي</v>
          </cell>
          <cell r="D727">
            <v>9701561</v>
          </cell>
          <cell r="E727">
            <v>77015887</v>
          </cell>
        </row>
        <row r="728">
          <cell r="A728" t="str">
            <v>00946</v>
          </cell>
          <cell r="B728" t="str">
            <v>ناصر</v>
          </cell>
          <cell r="C728" t="str">
            <v>روانان</v>
          </cell>
          <cell r="D728">
            <v>10126207</v>
          </cell>
          <cell r="E728">
            <v>87576714</v>
          </cell>
        </row>
        <row r="729">
          <cell r="A729" t="str">
            <v>00947</v>
          </cell>
          <cell r="B729" t="str">
            <v>عليرضا</v>
          </cell>
          <cell r="C729" t="str">
            <v>زارع پور</v>
          </cell>
          <cell r="D729">
            <v>16630553</v>
          </cell>
          <cell r="E729">
            <v>130574359</v>
          </cell>
        </row>
        <row r="730">
          <cell r="A730" t="str">
            <v>00948</v>
          </cell>
          <cell r="B730" t="str">
            <v>سعيد</v>
          </cell>
          <cell r="C730" t="str">
            <v>زارعي</v>
          </cell>
          <cell r="D730">
            <v>13006658</v>
          </cell>
          <cell r="E730">
            <v>100186918</v>
          </cell>
        </row>
        <row r="731">
          <cell r="A731" t="str">
            <v>00949</v>
          </cell>
          <cell r="B731" t="str">
            <v>رضا</v>
          </cell>
          <cell r="C731" t="str">
            <v>زبردست</v>
          </cell>
          <cell r="D731">
            <v>11722217</v>
          </cell>
          <cell r="E731">
            <v>98968813</v>
          </cell>
        </row>
        <row r="732">
          <cell r="A732" t="str">
            <v>00950</v>
          </cell>
          <cell r="B732" t="str">
            <v>قاسم</v>
          </cell>
          <cell r="C732" t="str">
            <v>زنده بودي</v>
          </cell>
          <cell r="D732">
            <v>10947785</v>
          </cell>
          <cell r="E732">
            <v>92798941</v>
          </cell>
        </row>
        <row r="733">
          <cell r="A733" t="str">
            <v>00951</v>
          </cell>
          <cell r="B733" t="str">
            <v>شهرام</v>
          </cell>
          <cell r="C733" t="str">
            <v>زنگنه</v>
          </cell>
          <cell r="D733">
            <v>17112837</v>
          </cell>
          <cell r="E733">
            <v>139153584</v>
          </cell>
        </row>
        <row r="734">
          <cell r="A734" t="str">
            <v>00929</v>
          </cell>
          <cell r="B734" t="str">
            <v>علي اصغر</v>
          </cell>
          <cell r="C734" t="str">
            <v>بوستان</v>
          </cell>
          <cell r="D734">
            <v>0</v>
          </cell>
          <cell r="E734">
            <v>0</v>
          </cell>
        </row>
        <row r="735">
          <cell r="A735" t="str">
            <v>00930</v>
          </cell>
          <cell r="B735" t="str">
            <v>فيض اله</v>
          </cell>
          <cell r="C735" t="str">
            <v>بهي مقدم</v>
          </cell>
          <cell r="D735">
            <v>11200571</v>
          </cell>
          <cell r="E735">
            <v>99737546</v>
          </cell>
        </row>
        <row r="736">
          <cell r="A736" t="str">
            <v>00923</v>
          </cell>
          <cell r="B736" t="str">
            <v>قاسم</v>
          </cell>
          <cell r="C736" t="str">
            <v>اکراميان</v>
          </cell>
          <cell r="D736">
            <v>18687144</v>
          </cell>
          <cell r="E736">
            <v>145760875</v>
          </cell>
        </row>
        <row r="737">
          <cell r="A737" t="str">
            <v>00924</v>
          </cell>
          <cell r="B737" t="str">
            <v>بهنام</v>
          </cell>
          <cell r="C737" t="str">
            <v>اميني</v>
          </cell>
          <cell r="D737">
            <v>19349138</v>
          </cell>
          <cell r="E737">
            <v>147212573</v>
          </cell>
        </row>
        <row r="738">
          <cell r="A738" t="str">
            <v>00925</v>
          </cell>
          <cell r="B738" t="str">
            <v>سياوش</v>
          </cell>
          <cell r="C738" t="str">
            <v>ايرانپور</v>
          </cell>
          <cell r="D738">
            <v>32209525</v>
          </cell>
          <cell r="E738">
            <v>259547760</v>
          </cell>
        </row>
        <row r="739">
          <cell r="A739" t="str">
            <v>00926</v>
          </cell>
          <cell r="B739" t="str">
            <v>حسين</v>
          </cell>
          <cell r="C739" t="str">
            <v>بادسار</v>
          </cell>
          <cell r="D739">
            <v>13247758</v>
          </cell>
          <cell r="E739">
            <v>106842307</v>
          </cell>
        </row>
        <row r="740">
          <cell r="A740" t="str">
            <v>00927</v>
          </cell>
          <cell r="B740" t="str">
            <v>محمدمهدي</v>
          </cell>
          <cell r="C740" t="str">
            <v>باروني</v>
          </cell>
          <cell r="D740">
            <v>11209732</v>
          </cell>
          <cell r="E740">
            <v>92596734</v>
          </cell>
        </row>
        <row r="741">
          <cell r="A741" t="str">
            <v>00916</v>
          </cell>
          <cell r="B741" t="str">
            <v>عبدالرحيم</v>
          </cell>
          <cell r="C741" t="str">
            <v>آب يار</v>
          </cell>
          <cell r="D741">
            <v>11593229</v>
          </cell>
          <cell r="E741">
            <v>95051630</v>
          </cell>
        </row>
        <row r="742">
          <cell r="A742" t="str">
            <v>00917</v>
          </cell>
          <cell r="B742" t="str">
            <v>ميثم</v>
          </cell>
          <cell r="C742" t="str">
            <v>آبائي</v>
          </cell>
          <cell r="D742">
            <v>17937392</v>
          </cell>
          <cell r="E742">
            <v>113883818</v>
          </cell>
        </row>
        <row r="743">
          <cell r="A743" t="str">
            <v>00918</v>
          </cell>
          <cell r="B743" t="str">
            <v>محمدعلي</v>
          </cell>
          <cell r="C743" t="str">
            <v>آبادي</v>
          </cell>
          <cell r="D743">
            <v>5728375</v>
          </cell>
          <cell r="E743">
            <v>50406678</v>
          </cell>
        </row>
        <row r="744">
          <cell r="A744" t="str">
            <v>00919</v>
          </cell>
          <cell r="B744" t="str">
            <v>اکبر</v>
          </cell>
          <cell r="C744" t="str">
            <v>آذربخش</v>
          </cell>
          <cell r="D744">
            <v>9267117</v>
          </cell>
          <cell r="E744">
            <v>78067337</v>
          </cell>
        </row>
        <row r="745">
          <cell r="A745" t="str">
            <v>00920</v>
          </cell>
          <cell r="B745" t="str">
            <v>احمد</v>
          </cell>
          <cell r="C745" t="str">
            <v>اسماعيلي</v>
          </cell>
          <cell r="D745">
            <v>12088663</v>
          </cell>
          <cell r="E745">
            <v>101853212</v>
          </cell>
        </row>
        <row r="746">
          <cell r="A746" t="str">
            <v>01346</v>
          </cell>
          <cell r="B746" t="str">
            <v>عيسي</v>
          </cell>
          <cell r="C746" t="str">
            <v>قاسمي</v>
          </cell>
          <cell r="D746">
            <v>5882823</v>
          </cell>
          <cell r="E746">
            <v>44582590</v>
          </cell>
        </row>
        <row r="747">
          <cell r="A747" t="str">
            <v>01347</v>
          </cell>
          <cell r="B747" t="str">
            <v>مسعود</v>
          </cell>
          <cell r="C747" t="str">
            <v>گلرخ</v>
          </cell>
          <cell r="D747">
            <v>5622728</v>
          </cell>
          <cell r="E747">
            <v>49379122</v>
          </cell>
        </row>
        <row r="748">
          <cell r="A748" t="str">
            <v>01237</v>
          </cell>
          <cell r="B748" t="str">
            <v>اميد</v>
          </cell>
          <cell r="C748" t="str">
            <v>تکين</v>
          </cell>
          <cell r="D748">
            <v>13322361</v>
          </cell>
          <cell r="E748">
            <v>87758138</v>
          </cell>
        </row>
        <row r="749">
          <cell r="A749" t="str">
            <v>01217</v>
          </cell>
          <cell r="B749" t="str">
            <v>ابراهيم</v>
          </cell>
          <cell r="C749" t="str">
            <v>محمدي نژاد</v>
          </cell>
          <cell r="D749">
            <v>16023040</v>
          </cell>
          <cell r="E749">
            <v>129997982</v>
          </cell>
        </row>
        <row r="750">
          <cell r="A750" t="str">
            <v>01218</v>
          </cell>
          <cell r="B750" t="str">
            <v>عليرضا</v>
          </cell>
          <cell r="C750" t="str">
            <v>حاجياني</v>
          </cell>
          <cell r="D750">
            <v>11430326</v>
          </cell>
          <cell r="E750">
            <v>100597540</v>
          </cell>
        </row>
        <row r="751">
          <cell r="A751" t="str">
            <v>01274</v>
          </cell>
          <cell r="B751" t="str">
            <v>حيدر</v>
          </cell>
          <cell r="C751" t="str">
            <v>قاسمي قلعه سيدي</v>
          </cell>
          <cell r="D751">
            <v>6196787</v>
          </cell>
          <cell r="E751">
            <v>53685460</v>
          </cell>
        </row>
        <row r="752">
          <cell r="A752" t="str">
            <v>01400</v>
          </cell>
          <cell r="B752" t="str">
            <v>اسماعيل</v>
          </cell>
          <cell r="C752" t="str">
            <v>احمد حسيني</v>
          </cell>
          <cell r="D752">
            <v>3300315</v>
          </cell>
          <cell r="E752">
            <v>24343235</v>
          </cell>
        </row>
        <row r="753">
          <cell r="A753" t="str">
            <v>01507</v>
          </cell>
          <cell r="B753" t="str">
            <v>علي</v>
          </cell>
          <cell r="C753" t="str">
            <v>بهروزي</v>
          </cell>
          <cell r="D753">
            <v>3423685</v>
          </cell>
          <cell r="E753">
            <v>5032560</v>
          </cell>
        </row>
        <row r="754">
          <cell r="A754" t="str">
            <v>00153</v>
          </cell>
          <cell r="B754" t="str">
            <v>مهدي</v>
          </cell>
          <cell r="C754" t="str">
            <v>فرهمندنيا</v>
          </cell>
          <cell r="D754">
            <v>17079726</v>
          </cell>
          <cell r="E754">
            <v>148645325</v>
          </cell>
        </row>
        <row r="755">
          <cell r="A755" t="str">
            <v>00433</v>
          </cell>
          <cell r="B755" t="str">
            <v>عليرضا</v>
          </cell>
          <cell r="C755" t="str">
            <v>مسعودي</v>
          </cell>
          <cell r="D755">
            <v>5578425</v>
          </cell>
          <cell r="E755">
            <v>39702756</v>
          </cell>
        </row>
        <row r="756">
          <cell r="A756" t="str">
            <v>00295</v>
          </cell>
          <cell r="B756" t="str">
            <v>احسان</v>
          </cell>
          <cell r="C756" t="str">
            <v>ياوري پور</v>
          </cell>
          <cell r="D756">
            <v>10723245</v>
          </cell>
          <cell r="E756">
            <v>82379585</v>
          </cell>
        </row>
        <row r="757">
          <cell r="A757" t="str">
            <v>00503</v>
          </cell>
          <cell r="B757" t="str">
            <v>سيد ابوالحسن</v>
          </cell>
          <cell r="C757" t="str">
            <v>موسوي برازجاني</v>
          </cell>
          <cell r="D757">
            <v>8637374</v>
          </cell>
          <cell r="E757">
            <v>75008315</v>
          </cell>
        </row>
        <row r="758">
          <cell r="A758" t="str">
            <v>00505</v>
          </cell>
          <cell r="B758" t="str">
            <v>جمال</v>
          </cell>
          <cell r="C758" t="str">
            <v>نصيري</v>
          </cell>
          <cell r="D758">
            <v>8629473</v>
          </cell>
          <cell r="E758">
            <v>70314707</v>
          </cell>
        </row>
        <row r="759">
          <cell r="A759" t="str">
            <v>00499</v>
          </cell>
          <cell r="B759" t="str">
            <v>مهدي</v>
          </cell>
          <cell r="C759" t="str">
            <v>مرشدي</v>
          </cell>
          <cell r="D759">
            <v>10083279</v>
          </cell>
          <cell r="E759">
            <v>73739995</v>
          </cell>
        </row>
        <row r="760">
          <cell r="A760" t="str">
            <v>00481</v>
          </cell>
          <cell r="B760" t="str">
            <v>صادق</v>
          </cell>
          <cell r="C760" t="str">
            <v>شهابي</v>
          </cell>
          <cell r="D760">
            <v>9214100</v>
          </cell>
          <cell r="E760">
            <v>59545622</v>
          </cell>
        </row>
        <row r="761">
          <cell r="A761" t="str">
            <v>00489</v>
          </cell>
          <cell r="B761" t="str">
            <v>ايوب</v>
          </cell>
          <cell r="C761" t="str">
            <v>قاسمي</v>
          </cell>
          <cell r="D761">
            <v>8852986</v>
          </cell>
          <cell r="E761">
            <v>64690560</v>
          </cell>
        </row>
        <row r="762">
          <cell r="A762" t="str">
            <v>00461</v>
          </cell>
          <cell r="B762" t="str">
            <v>علي اکبر</v>
          </cell>
          <cell r="C762" t="str">
            <v>جعفري</v>
          </cell>
          <cell r="D762">
            <v>8265992</v>
          </cell>
          <cell r="E762">
            <v>53093465</v>
          </cell>
        </row>
        <row r="763">
          <cell r="A763" t="str">
            <v>00474</v>
          </cell>
          <cell r="B763" t="str">
            <v>سيدمجتبي</v>
          </cell>
          <cell r="C763" t="str">
            <v>سادات حسيني گروه</v>
          </cell>
          <cell r="D763">
            <v>8345136</v>
          </cell>
          <cell r="E763">
            <v>68477886</v>
          </cell>
        </row>
        <row r="764">
          <cell r="A764" t="str">
            <v>00469</v>
          </cell>
          <cell r="B764" t="str">
            <v>سعيد</v>
          </cell>
          <cell r="C764" t="str">
            <v>رستمي خليل اللهي</v>
          </cell>
          <cell r="D764">
            <v>7092147</v>
          </cell>
          <cell r="E764">
            <v>57317728</v>
          </cell>
        </row>
        <row r="765">
          <cell r="A765" t="str">
            <v>00470</v>
          </cell>
          <cell r="B765" t="str">
            <v>غلامحسين</v>
          </cell>
          <cell r="C765" t="str">
            <v>رضازاده</v>
          </cell>
          <cell r="D765">
            <v>7939546</v>
          </cell>
          <cell r="E765">
            <v>63268643</v>
          </cell>
        </row>
        <row r="766">
          <cell r="A766" t="str">
            <v>00476</v>
          </cell>
          <cell r="B766" t="str">
            <v>ابراهيم</v>
          </cell>
          <cell r="C766" t="str">
            <v>سملي</v>
          </cell>
          <cell r="D766">
            <v>7662022</v>
          </cell>
          <cell r="E766">
            <v>58934043</v>
          </cell>
        </row>
        <row r="767">
          <cell r="A767" t="str">
            <v>00465</v>
          </cell>
          <cell r="B767" t="str">
            <v>سيد محمد هادي</v>
          </cell>
          <cell r="C767" t="str">
            <v>خرازيان</v>
          </cell>
          <cell r="D767">
            <v>9117614</v>
          </cell>
          <cell r="E767">
            <v>61517200</v>
          </cell>
        </row>
        <row r="768">
          <cell r="A768" t="str">
            <v>00479</v>
          </cell>
          <cell r="B768" t="str">
            <v>صابر</v>
          </cell>
          <cell r="C768" t="str">
            <v>شباني</v>
          </cell>
          <cell r="D768">
            <v>6864559</v>
          </cell>
          <cell r="E768">
            <v>52715326</v>
          </cell>
        </row>
        <row r="769">
          <cell r="A769" t="str">
            <v>00540</v>
          </cell>
          <cell r="B769" t="str">
            <v>قنبر</v>
          </cell>
          <cell r="C769" t="str">
            <v>رئيسي</v>
          </cell>
          <cell r="D769">
            <v>12309171</v>
          </cell>
          <cell r="E769">
            <v>78953141</v>
          </cell>
        </row>
        <row r="770">
          <cell r="A770" t="str">
            <v>00545</v>
          </cell>
          <cell r="B770" t="str">
            <v>ميثم</v>
          </cell>
          <cell r="C770" t="str">
            <v>شاپورجاني</v>
          </cell>
          <cell r="D770">
            <v>13260104</v>
          </cell>
          <cell r="E770">
            <v>73158214</v>
          </cell>
        </row>
        <row r="771">
          <cell r="A771" t="str">
            <v>00552</v>
          </cell>
          <cell r="B771" t="str">
            <v>محمد</v>
          </cell>
          <cell r="C771" t="str">
            <v>قاسمي</v>
          </cell>
          <cell r="D771">
            <v>8838639</v>
          </cell>
          <cell r="E771">
            <v>68443033</v>
          </cell>
        </row>
        <row r="772">
          <cell r="A772" t="str">
            <v>00564</v>
          </cell>
          <cell r="B772" t="str">
            <v>سعيد</v>
          </cell>
          <cell r="C772" t="str">
            <v>هاشمي</v>
          </cell>
          <cell r="D772">
            <v>9359022</v>
          </cell>
          <cell r="E772">
            <v>80368981</v>
          </cell>
        </row>
        <row r="773">
          <cell r="A773" t="str">
            <v>00121</v>
          </cell>
          <cell r="B773" t="str">
            <v>مهدي</v>
          </cell>
          <cell r="C773" t="str">
            <v>سبحاني</v>
          </cell>
          <cell r="D773">
            <v>9430919</v>
          </cell>
          <cell r="E773">
            <v>69920239</v>
          </cell>
        </row>
        <row r="774">
          <cell r="A774" t="str">
            <v>00100</v>
          </cell>
          <cell r="B774" t="str">
            <v>علي</v>
          </cell>
          <cell r="C774" t="str">
            <v>خرم</v>
          </cell>
          <cell r="D774">
            <v>10226426</v>
          </cell>
          <cell r="E774">
            <v>79659680</v>
          </cell>
        </row>
        <row r="775">
          <cell r="A775" t="str">
            <v>00177</v>
          </cell>
          <cell r="B775" t="str">
            <v>ولي</v>
          </cell>
          <cell r="C775" t="str">
            <v>مشكل گشا فرد</v>
          </cell>
          <cell r="D775">
            <v>19371046</v>
          </cell>
          <cell r="E775">
            <v>137800502</v>
          </cell>
        </row>
        <row r="776">
          <cell r="A776" t="str">
            <v>00133</v>
          </cell>
          <cell r="B776" t="str">
            <v>مهدي</v>
          </cell>
          <cell r="C776" t="str">
            <v>شمسي پور</v>
          </cell>
          <cell r="D776">
            <v>14289993</v>
          </cell>
          <cell r="E776">
            <v>113540582</v>
          </cell>
        </row>
        <row r="777">
          <cell r="A777" t="str">
            <v>00165</v>
          </cell>
          <cell r="B777" t="str">
            <v>ارسلان</v>
          </cell>
          <cell r="C777" t="str">
            <v>كلانتري</v>
          </cell>
          <cell r="D777">
            <v>5548669</v>
          </cell>
          <cell r="E777">
            <v>42702762</v>
          </cell>
        </row>
        <row r="778">
          <cell r="A778" t="str">
            <v>00171</v>
          </cell>
          <cell r="B778" t="str">
            <v>مريم</v>
          </cell>
          <cell r="C778" t="str">
            <v>محمدي</v>
          </cell>
          <cell r="D778">
            <v>5233988</v>
          </cell>
          <cell r="E778">
            <v>41981332</v>
          </cell>
        </row>
        <row r="779">
          <cell r="A779" t="str">
            <v>00102</v>
          </cell>
          <cell r="B779" t="str">
            <v>فيروزه</v>
          </cell>
          <cell r="C779" t="str">
            <v>خليفه نژاد برازجاني</v>
          </cell>
          <cell r="D779">
            <v>5413612</v>
          </cell>
          <cell r="E779">
            <v>45508523</v>
          </cell>
        </row>
        <row r="780">
          <cell r="A780" t="str">
            <v>00127</v>
          </cell>
          <cell r="B780" t="str">
            <v>عبداله</v>
          </cell>
          <cell r="C780" t="str">
            <v>سلماني زيارتي</v>
          </cell>
          <cell r="D780">
            <v>11013519</v>
          </cell>
          <cell r="E780">
            <v>90939004</v>
          </cell>
        </row>
        <row r="781">
          <cell r="A781" t="str">
            <v>00119</v>
          </cell>
          <cell r="B781" t="str">
            <v>معصومه</v>
          </cell>
          <cell r="C781" t="str">
            <v>زماني</v>
          </cell>
          <cell r="D781">
            <v>0</v>
          </cell>
          <cell r="E781">
            <v>0</v>
          </cell>
        </row>
        <row r="782">
          <cell r="A782" t="str">
            <v>00131</v>
          </cell>
          <cell r="B782" t="str">
            <v>علي</v>
          </cell>
          <cell r="C782" t="str">
            <v>شعبانيان</v>
          </cell>
          <cell r="D782">
            <v>8560904</v>
          </cell>
          <cell r="E782">
            <v>68612753</v>
          </cell>
        </row>
        <row r="783">
          <cell r="A783" t="str">
            <v>00141</v>
          </cell>
          <cell r="B783" t="str">
            <v>حميد</v>
          </cell>
          <cell r="C783" t="str">
            <v>صفوي</v>
          </cell>
          <cell r="D783">
            <v>9078750</v>
          </cell>
          <cell r="E783">
            <v>72689816</v>
          </cell>
        </row>
        <row r="784">
          <cell r="A784" t="str">
            <v>00195</v>
          </cell>
          <cell r="B784" t="str">
            <v>مهرنوش</v>
          </cell>
          <cell r="C784" t="str">
            <v>چاآبي</v>
          </cell>
          <cell r="D784">
            <v>5495302</v>
          </cell>
          <cell r="E784">
            <v>33330888</v>
          </cell>
        </row>
        <row r="785">
          <cell r="A785" t="str">
            <v>00106</v>
          </cell>
          <cell r="B785" t="str">
            <v>راحيل</v>
          </cell>
          <cell r="C785" t="str">
            <v>درويشي</v>
          </cell>
          <cell r="D785">
            <v>1699976</v>
          </cell>
          <cell r="E785">
            <v>39692720</v>
          </cell>
        </row>
        <row r="786">
          <cell r="A786" t="str">
            <v>00185</v>
          </cell>
          <cell r="B786" t="str">
            <v>حميدرضا</v>
          </cell>
          <cell r="C786" t="str">
            <v>نظري</v>
          </cell>
          <cell r="D786">
            <v>10928559</v>
          </cell>
          <cell r="E786">
            <v>92749500</v>
          </cell>
        </row>
        <row r="787">
          <cell r="A787" t="str">
            <v>00129</v>
          </cell>
          <cell r="B787" t="str">
            <v>هادي</v>
          </cell>
          <cell r="C787" t="str">
            <v>دهقاني</v>
          </cell>
          <cell r="D787">
            <v>11109205</v>
          </cell>
          <cell r="E787">
            <v>73956946</v>
          </cell>
        </row>
        <row r="788">
          <cell r="A788" t="str">
            <v>00194</v>
          </cell>
          <cell r="B788" t="str">
            <v>الهام</v>
          </cell>
          <cell r="C788" t="str">
            <v>خليلي مقدم</v>
          </cell>
          <cell r="D788">
            <v>5683440</v>
          </cell>
          <cell r="E788">
            <v>52008188</v>
          </cell>
        </row>
        <row r="789">
          <cell r="A789" t="str">
            <v>00191</v>
          </cell>
          <cell r="B789" t="str">
            <v>سيد امير</v>
          </cell>
          <cell r="C789" t="str">
            <v>يزدگردي</v>
          </cell>
          <cell r="D789">
            <v>12767976</v>
          </cell>
          <cell r="E789">
            <v>97368071</v>
          </cell>
        </row>
        <row r="790">
          <cell r="A790" t="str">
            <v>00163</v>
          </cell>
          <cell r="B790" t="str">
            <v>هادي</v>
          </cell>
          <cell r="C790" t="str">
            <v>كرمي</v>
          </cell>
          <cell r="D790">
            <v>11392731</v>
          </cell>
          <cell r="E790">
            <v>82363097</v>
          </cell>
        </row>
        <row r="791">
          <cell r="A791" t="str">
            <v>00310</v>
          </cell>
          <cell r="B791" t="str">
            <v>سيد محمدرضا</v>
          </cell>
          <cell r="C791" t="str">
            <v>موسوي</v>
          </cell>
          <cell r="D791">
            <v>9934740</v>
          </cell>
          <cell r="E791">
            <v>84060178</v>
          </cell>
        </row>
        <row r="792">
          <cell r="A792" t="str">
            <v>00299</v>
          </cell>
          <cell r="B792" t="str">
            <v>محمدمحسن</v>
          </cell>
          <cell r="C792" t="str">
            <v>اکرام زاده</v>
          </cell>
          <cell r="D792">
            <v>10020784</v>
          </cell>
          <cell r="E792">
            <v>76185043</v>
          </cell>
        </row>
        <row r="793">
          <cell r="A793" t="str">
            <v>00328</v>
          </cell>
          <cell r="B793" t="str">
            <v>يوسف</v>
          </cell>
          <cell r="C793" t="str">
            <v>برکاتي</v>
          </cell>
          <cell r="D793">
            <v>10413503</v>
          </cell>
          <cell r="E793">
            <v>94413272</v>
          </cell>
        </row>
        <row r="794">
          <cell r="A794" t="str">
            <v>01228</v>
          </cell>
          <cell r="B794" t="str">
            <v>پيمان</v>
          </cell>
          <cell r="C794" t="str">
            <v>قائدي</v>
          </cell>
          <cell r="D794">
            <v>4153356</v>
          </cell>
          <cell r="E794">
            <v>28992383</v>
          </cell>
        </row>
        <row r="795">
          <cell r="A795" t="str">
            <v>01361</v>
          </cell>
          <cell r="B795" t="str">
            <v>عباس</v>
          </cell>
          <cell r="C795" t="str">
            <v>فولادي</v>
          </cell>
          <cell r="D795">
            <v>5179656</v>
          </cell>
          <cell r="E795">
            <v>41055727</v>
          </cell>
        </row>
        <row r="796">
          <cell r="A796" t="str">
            <v>01364</v>
          </cell>
          <cell r="B796" t="str">
            <v>ميثم</v>
          </cell>
          <cell r="C796" t="str">
            <v>باغباني</v>
          </cell>
          <cell r="D796">
            <v>5785528</v>
          </cell>
          <cell r="E796">
            <v>39854017</v>
          </cell>
        </row>
        <row r="797">
          <cell r="A797" t="str">
            <v>01365</v>
          </cell>
          <cell r="B797" t="str">
            <v>سيد حسين</v>
          </cell>
          <cell r="C797" t="str">
            <v>حسيني</v>
          </cell>
          <cell r="D797">
            <v>4721494</v>
          </cell>
          <cell r="E797">
            <v>40285648</v>
          </cell>
        </row>
        <row r="798">
          <cell r="A798" t="str">
            <v>01355</v>
          </cell>
          <cell r="B798" t="str">
            <v>حسن</v>
          </cell>
          <cell r="C798" t="str">
            <v>مشتاقي</v>
          </cell>
          <cell r="D798">
            <v>3617121</v>
          </cell>
          <cell r="E798">
            <v>27243959</v>
          </cell>
        </row>
        <row r="799">
          <cell r="A799" t="str">
            <v>01372</v>
          </cell>
          <cell r="B799" t="str">
            <v>رضا</v>
          </cell>
          <cell r="C799" t="str">
            <v>محمدي</v>
          </cell>
          <cell r="D799">
            <v>4399901</v>
          </cell>
          <cell r="E799">
            <v>35813485</v>
          </cell>
        </row>
        <row r="800">
          <cell r="A800" t="str">
            <v>00910</v>
          </cell>
          <cell r="B800" t="str">
            <v>مهدي</v>
          </cell>
          <cell r="C800" t="str">
            <v>كسرائي</v>
          </cell>
          <cell r="D800">
            <v>9110337</v>
          </cell>
          <cell r="E800">
            <v>67907871</v>
          </cell>
        </row>
        <row r="801">
          <cell r="A801" t="str">
            <v>00905</v>
          </cell>
          <cell r="B801" t="str">
            <v>محسن</v>
          </cell>
          <cell r="C801" t="str">
            <v>حياتي</v>
          </cell>
          <cell r="D801">
            <v>8884537</v>
          </cell>
          <cell r="E801">
            <v>58884961</v>
          </cell>
        </row>
        <row r="802">
          <cell r="A802" t="str">
            <v>00902</v>
          </cell>
          <cell r="B802" t="str">
            <v>علي</v>
          </cell>
          <cell r="C802" t="str">
            <v>پاژنگ</v>
          </cell>
          <cell r="D802">
            <v>5786153</v>
          </cell>
          <cell r="E802">
            <v>47858172</v>
          </cell>
        </row>
        <row r="803">
          <cell r="A803" t="str">
            <v>00903</v>
          </cell>
          <cell r="B803" t="str">
            <v>محمدکاظم</v>
          </cell>
          <cell r="C803" t="str">
            <v>توکلي</v>
          </cell>
          <cell r="D803">
            <v>7188796</v>
          </cell>
          <cell r="E803">
            <v>56325206</v>
          </cell>
        </row>
        <row r="804">
          <cell r="A804" t="str">
            <v>00898</v>
          </cell>
          <cell r="B804" t="str">
            <v>محمدرضا</v>
          </cell>
          <cell r="C804" t="str">
            <v>آزادمنش</v>
          </cell>
          <cell r="D804">
            <v>7508836</v>
          </cell>
          <cell r="E804">
            <v>69472476</v>
          </cell>
        </row>
        <row r="805">
          <cell r="A805" t="str">
            <v>00936</v>
          </cell>
          <cell r="B805" t="str">
            <v>سيدمحمد</v>
          </cell>
          <cell r="C805" t="str">
            <v>حسيني</v>
          </cell>
          <cell r="D805">
            <v>25764038</v>
          </cell>
          <cell r="E805">
            <v>185275654</v>
          </cell>
        </row>
        <row r="806">
          <cell r="A806" t="str">
            <v>00768</v>
          </cell>
          <cell r="B806" t="str">
            <v>کسري</v>
          </cell>
          <cell r="C806" t="str">
            <v>اشتري</v>
          </cell>
          <cell r="D806">
            <v>6216598</v>
          </cell>
          <cell r="E806">
            <v>48782802</v>
          </cell>
        </row>
        <row r="807">
          <cell r="A807" t="str">
            <v>00781</v>
          </cell>
          <cell r="B807" t="str">
            <v>محسن</v>
          </cell>
          <cell r="C807" t="str">
            <v>فلاح زاده ابرقويي</v>
          </cell>
          <cell r="D807">
            <v>6141149</v>
          </cell>
          <cell r="E807">
            <v>49307094</v>
          </cell>
        </row>
        <row r="808">
          <cell r="A808" t="str">
            <v>00793</v>
          </cell>
          <cell r="B808" t="str">
            <v>حسين</v>
          </cell>
          <cell r="C808" t="str">
            <v>نصيري</v>
          </cell>
          <cell r="D808">
            <v>2278558</v>
          </cell>
          <cell r="E808">
            <v>39838536</v>
          </cell>
        </row>
        <row r="809">
          <cell r="A809" t="str">
            <v>00786</v>
          </cell>
          <cell r="B809" t="str">
            <v>اميد</v>
          </cell>
          <cell r="C809" t="str">
            <v>گلمرزي الاصل</v>
          </cell>
          <cell r="D809">
            <v>8359737</v>
          </cell>
          <cell r="E809">
            <v>57488794</v>
          </cell>
        </row>
        <row r="810">
          <cell r="A810" t="str">
            <v>00787</v>
          </cell>
          <cell r="B810" t="str">
            <v>سجاد</v>
          </cell>
          <cell r="C810" t="str">
            <v>مرادي عبداليوسفي</v>
          </cell>
          <cell r="D810">
            <v>8511526</v>
          </cell>
          <cell r="E810">
            <v>67063309</v>
          </cell>
        </row>
        <row r="811">
          <cell r="A811" t="str">
            <v>00788</v>
          </cell>
          <cell r="B811" t="str">
            <v>مرتضي</v>
          </cell>
          <cell r="C811" t="str">
            <v>مرادي کوچي</v>
          </cell>
          <cell r="D811">
            <v>6239735</v>
          </cell>
          <cell r="E811">
            <v>51924954</v>
          </cell>
        </row>
        <row r="812">
          <cell r="A812" t="str">
            <v>01390</v>
          </cell>
          <cell r="B812" t="str">
            <v>محمد</v>
          </cell>
          <cell r="C812" t="str">
            <v>صبوريان</v>
          </cell>
          <cell r="D812">
            <v>2268321</v>
          </cell>
          <cell r="E812">
            <v>18351272</v>
          </cell>
        </row>
        <row r="813">
          <cell r="A813" t="str">
            <v>00204</v>
          </cell>
          <cell r="B813" t="str">
            <v>محمد علي</v>
          </cell>
          <cell r="C813" t="str">
            <v>كريمي آخورمه</v>
          </cell>
          <cell r="D813">
            <v>2635165</v>
          </cell>
          <cell r="E813">
            <v>34307477</v>
          </cell>
        </row>
        <row r="814">
          <cell r="A814" t="str">
            <v>00003</v>
          </cell>
          <cell r="B814" t="str">
            <v>مسلم</v>
          </cell>
          <cell r="C814" t="str">
            <v>اسمعيلي</v>
          </cell>
          <cell r="D814">
            <v>2900884</v>
          </cell>
          <cell r="E814">
            <v>38211089</v>
          </cell>
        </row>
        <row r="815">
          <cell r="A815" t="str">
            <v>00038</v>
          </cell>
          <cell r="B815" t="str">
            <v>محمدرضا</v>
          </cell>
          <cell r="C815" t="str">
            <v>فاضل</v>
          </cell>
          <cell r="D815">
            <v>3868235</v>
          </cell>
          <cell r="E815">
            <v>43403594</v>
          </cell>
        </row>
        <row r="816">
          <cell r="A816" t="str">
            <v>00042</v>
          </cell>
          <cell r="B816" t="str">
            <v>احسان</v>
          </cell>
          <cell r="C816" t="str">
            <v>قدرتي</v>
          </cell>
          <cell r="D816">
            <v>3558162</v>
          </cell>
          <cell r="E816">
            <v>45308947</v>
          </cell>
        </row>
        <row r="817">
          <cell r="A817" t="str">
            <v>01198</v>
          </cell>
          <cell r="B817" t="str">
            <v>امين</v>
          </cell>
          <cell r="C817" t="str">
            <v>غريب زاده</v>
          </cell>
          <cell r="D817">
            <v>2700743</v>
          </cell>
          <cell r="E817">
            <v>13575201</v>
          </cell>
        </row>
        <row r="818">
          <cell r="A818" t="str">
            <v>00015</v>
          </cell>
          <cell r="B818" t="str">
            <v>رضا</v>
          </cell>
          <cell r="C818" t="str">
            <v>خاتومه</v>
          </cell>
          <cell r="D818">
            <v>4151327</v>
          </cell>
          <cell r="E818">
            <v>29353121</v>
          </cell>
        </row>
        <row r="819">
          <cell r="A819" t="str">
            <v>00215</v>
          </cell>
          <cell r="B819" t="str">
            <v>محمدرضا</v>
          </cell>
          <cell r="C819" t="str">
            <v>خوش دل سنگي</v>
          </cell>
          <cell r="D819">
            <v>2928895</v>
          </cell>
          <cell r="E819">
            <v>31497776</v>
          </cell>
        </row>
        <row r="820">
          <cell r="A820" t="str">
            <v>00590</v>
          </cell>
          <cell r="B820" t="str">
            <v>شكراله</v>
          </cell>
          <cell r="C820" t="str">
            <v>حقيقي</v>
          </cell>
          <cell r="D820">
            <v>879811</v>
          </cell>
          <cell r="E820">
            <v>17011579</v>
          </cell>
        </row>
        <row r="821">
          <cell r="A821" t="str">
            <v>00591</v>
          </cell>
          <cell r="B821" t="str">
            <v>سيد مهدي</v>
          </cell>
          <cell r="C821" t="str">
            <v>موسوي</v>
          </cell>
          <cell r="D821">
            <v>2492658</v>
          </cell>
          <cell r="E821">
            <v>26098907</v>
          </cell>
        </row>
        <row r="822">
          <cell r="A822" t="str">
            <v>00579</v>
          </cell>
          <cell r="B822" t="str">
            <v>امير</v>
          </cell>
          <cell r="C822" t="str">
            <v>شاه نجات بوشهري</v>
          </cell>
          <cell r="D822">
            <v>4470850</v>
          </cell>
          <cell r="E822">
            <v>31094057</v>
          </cell>
        </row>
        <row r="823">
          <cell r="A823" t="str">
            <v>00576</v>
          </cell>
          <cell r="B823" t="str">
            <v>اصغر</v>
          </cell>
          <cell r="C823" t="str">
            <v>عليپور</v>
          </cell>
          <cell r="D823">
            <v>2455359</v>
          </cell>
          <cell r="E823">
            <v>36239750</v>
          </cell>
        </row>
        <row r="824">
          <cell r="A824" t="str">
            <v>00372</v>
          </cell>
          <cell r="B824" t="str">
            <v>رسول</v>
          </cell>
          <cell r="C824" t="str">
            <v>حسن احمدي</v>
          </cell>
          <cell r="D824">
            <v>4802133</v>
          </cell>
          <cell r="E824">
            <v>39873646</v>
          </cell>
        </row>
        <row r="825">
          <cell r="A825" t="str">
            <v>00408</v>
          </cell>
          <cell r="B825" t="str">
            <v>ايرج</v>
          </cell>
          <cell r="C825" t="str">
            <v>ثوامري</v>
          </cell>
          <cell r="D825">
            <v>1650098</v>
          </cell>
          <cell r="E825">
            <v>26287337</v>
          </cell>
        </row>
        <row r="826">
          <cell r="A826" t="str">
            <v>00688</v>
          </cell>
          <cell r="B826" t="str">
            <v>محمد</v>
          </cell>
          <cell r="C826" t="str">
            <v>برگهي</v>
          </cell>
          <cell r="D826">
            <v>1313368</v>
          </cell>
          <cell r="E826">
            <v>23449852</v>
          </cell>
        </row>
        <row r="827">
          <cell r="A827" t="str">
            <v>00656</v>
          </cell>
          <cell r="B827" t="str">
            <v>صادق</v>
          </cell>
          <cell r="C827" t="str">
            <v>زارعي</v>
          </cell>
          <cell r="D827">
            <v>2715359</v>
          </cell>
          <cell r="E827">
            <v>29296492</v>
          </cell>
        </row>
        <row r="828">
          <cell r="A828" t="str">
            <v>01142</v>
          </cell>
          <cell r="B828" t="str">
            <v>حبيب</v>
          </cell>
          <cell r="C828" t="str">
            <v>دهقاني</v>
          </cell>
          <cell r="D828">
            <v>1987124</v>
          </cell>
          <cell r="E828">
            <v>27317026</v>
          </cell>
        </row>
        <row r="829">
          <cell r="A829" t="str">
            <v>00728</v>
          </cell>
          <cell r="B829" t="str">
            <v>مهدي</v>
          </cell>
          <cell r="C829" t="str">
            <v>آبسته</v>
          </cell>
          <cell r="D829">
            <v>1392619</v>
          </cell>
          <cell r="E829">
            <v>26422520</v>
          </cell>
        </row>
        <row r="830">
          <cell r="A830" t="str">
            <v>00729</v>
          </cell>
          <cell r="B830" t="str">
            <v>مصطفي</v>
          </cell>
          <cell r="C830" t="str">
            <v>ايرج زاده</v>
          </cell>
          <cell r="D830">
            <v>1103811</v>
          </cell>
          <cell r="E830">
            <v>22305109</v>
          </cell>
        </row>
        <row r="831">
          <cell r="A831" t="str">
            <v>00731</v>
          </cell>
          <cell r="B831" t="str">
            <v>امير</v>
          </cell>
          <cell r="C831" t="str">
            <v>جمالي نژاد</v>
          </cell>
          <cell r="D831">
            <v>3608058</v>
          </cell>
          <cell r="E831">
            <v>51504361</v>
          </cell>
        </row>
        <row r="832">
          <cell r="A832" t="str">
            <v>00732</v>
          </cell>
          <cell r="B832" t="str">
            <v>محمد امين</v>
          </cell>
          <cell r="C832" t="str">
            <v>جوي</v>
          </cell>
          <cell r="D832">
            <v>2799098</v>
          </cell>
          <cell r="E832">
            <v>27222551</v>
          </cell>
        </row>
        <row r="833">
          <cell r="A833" t="str">
            <v>00733</v>
          </cell>
          <cell r="B833" t="str">
            <v>محمد</v>
          </cell>
          <cell r="C833" t="str">
            <v>چم کوري</v>
          </cell>
          <cell r="D833">
            <v>10132824</v>
          </cell>
          <cell r="E833">
            <v>100486751</v>
          </cell>
        </row>
        <row r="834">
          <cell r="A834" t="str">
            <v>00736</v>
          </cell>
          <cell r="B834" t="str">
            <v>امير</v>
          </cell>
          <cell r="C834" t="str">
            <v>روزرخ</v>
          </cell>
          <cell r="D834">
            <v>3168679</v>
          </cell>
          <cell r="E834">
            <v>47496683</v>
          </cell>
        </row>
        <row r="835">
          <cell r="A835" t="str">
            <v>00734</v>
          </cell>
          <cell r="B835" t="str">
            <v>حسين</v>
          </cell>
          <cell r="C835" t="str">
            <v>حيدريان</v>
          </cell>
          <cell r="D835">
            <v>2940701</v>
          </cell>
          <cell r="E835">
            <v>36109795</v>
          </cell>
        </row>
        <row r="836">
          <cell r="A836" t="str">
            <v>00735</v>
          </cell>
          <cell r="B836" t="str">
            <v>هادي</v>
          </cell>
          <cell r="C836" t="str">
            <v>خبازي</v>
          </cell>
          <cell r="D836">
            <v>1182395</v>
          </cell>
          <cell r="E836">
            <v>16373560</v>
          </cell>
        </row>
        <row r="837">
          <cell r="A837" t="str">
            <v>01324</v>
          </cell>
          <cell r="B837" t="str">
            <v>نعمت الله</v>
          </cell>
          <cell r="C837" t="str">
            <v>فقيه</v>
          </cell>
          <cell r="D837">
            <v>4689175</v>
          </cell>
          <cell r="E837">
            <v>44321008</v>
          </cell>
        </row>
        <row r="838">
          <cell r="A838" t="str">
            <v>01329</v>
          </cell>
          <cell r="B838" t="str">
            <v>مجتبي</v>
          </cell>
          <cell r="C838" t="str">
            <v>كيايي</v>
          </cell>
          <cell r="D838">
            <v>5044776</v>
          </cell>
          <cell r="E838">
            <v>44394569</v>
          </cell>
        </row>
        <row r="839">
          <cell r="A839" t="str">
            <v>01334</v>
          </cell>
          <cell r="B839" t="str">
            <v>حسين</v>
          </cell>
          <cell r="C839" t="str">
            <v>منفرد</v>
          </cell>
          <cell r="D839">
            <v>4775577</v>
          </cell>
          <cell r="E839">
            <v>48011417</v>
          </cell>
        </row>
        <row r="840">
          <cell r="A840" t="str">
            <v>01313</v>
          </cell>
          <cell r="B840" t="str">
            <v>سعيد</v>
          </cell>
          <cell r="C840" t="str">
            <v>زارعي</v>
          </cell>
          <cell r="D840">
            <v>4170017</v>
          </cell>
          <cell r="E840">
            <v>43085020</v>
          </cell>
        </row>
        <row r="841">
          <cell r="A841" t="str">
            <v>01316</v>
          </cell>
          <cell r="B841" t="str">
            <v>اميد</v>
          </cell>
          <cell r="C841" t="str">
            <v>شاهسوندحسيني</v>
          </cell>
          <cell r="D841">
            <v>4046559</v>
          </cell>
          <cell r="E841">
            <v>39748859</v>
          </cell>
        </row>
        <row r="842">
          <cell r="A842" t="str">
            <v>01318</v>
          </cell>
          <cell r="B842" t="str">
            <v>محمدامين</v>
          </cell>
          <cell r="C842" t="str">
            <v>صالحي</v>
          </cell>
          <cell r="D842">
            <v>4502988</v>
          </cell>
          <cell r="E842">
            <v>40993888</v>
          </cell>
        </row>
        <row r="843">
          <cell r="A843" t="str">
            <v>01322</v>
          </cell>
          <cell r="B843" t="str">
            <v>ميثم</v>
          </cell>
          <cell r="C843" t="str">
            <v>علمداري</v>
          </cell>
          <cell r="D843">
            <v>4827373</v>
          </cell>
          <cell r="E843">
            <v>47445764</v>
          </cell>
        </row>
        <row r="844">
          <cell r="A844" t="str">
            <v>01326</v>
          </cell>
          <cell r="B844" t="str">
            <v>مسعود</v>
          </cell>
          <cell r="C844" t="str">
            <v>قرباني</v>
          </cell>
          <cell r="D844">
            <v>4171367</v>
          </cell>
          <cell r="E844">
            <v>43673261</v>
          </cell>
        </row>
        <row r="845">
          <cell r="A845" t="str">
            <v>01242</v>
          </cell>
          <cell r="B845" t="str">
            <v>مسعود</v>
          </cell>
          <cell r="C845" t="str">
            <v>احمدي باغکي</v>
          </cell>
          <cell r="D845">
            <v>704849</v>
          </cell>
          <cell r="E845">
            <v>14734205</v>
          </cell>
        </row>
        <row r="846">
          <cell r="A846" t="str">
            <v>01283</v>
          </cell>
          <cell r="B846" t="str">
            <v>داوود</v>
          </cell>
          <cell r="C846" t="str">
            <v>اسدي زاده قره جلو</v>
          </cell>
          <cell r="D846">
            <v>4984826</v>
          </cell>
          <cell r="E846">
            <v>44404412</v>
          </cell>
        </row>
        <row r="847">
          <cell r="A847" t="str">
            <v>01255</v>
          </cell>
          <cell r="B847" t="str">
            <v>سيد جعفر</v>
          </cell>
          <cell r="C847" t="str">
            <v>حسيني</v>
          </cell>
          <cell r="D847">
            <v>1360273</v>
          </cell>
          <cell r="E847">
            <v>25940950</v>
          </cell>
        </row>
        <row r="848">
          <cell r="A848" t="str">
            <v>01259</v>
          </cell>
          <cell r="B848" t="str">
            <v>علي</v>
          </cell>
          <cell r="C848" t="str">
            <v>شمسائي</v>
          </cell>
          <cell r="D848">
            <v>944503</v>
          </cell>
          <cell r="E848">
            <v>17023303</v>
          </cell>
        </row>
        <row r="849">
          <cell r="A849" t="str">
            <v>01263</v>
          </cell>
          <cell r="B849" t="str">
            <v>حسين</v>
          </cell>
          <cell r="C849" t="str">
            <v>فقيه</v>
          </cell>
          <cell r="D849">
            <v>523284</v>
          </cell>
          <cell r="E849">
            <v>17869637</v>
          </cell>
        </row>
        <row r="850">
          <cell r="A850" t="str">
            <v>01264</v>
          </cell>
          <cell r="B850" t="str">
            <v>محمد علي</v>
          </cell>
          <cell r="C850" t="str">
            <v>قناعت زاده</v>
          </cell>
          <cell r="D850">
            <v>1537765</v>
          </cell>
          <cell r="E850">
            <v>18584702</v>
          </cell>
        </row>
        <row r="851">
          <cell r="A851" t="str">
            <v>01267</v>
          </cell>
          <cell r="B851" t="str">
            <v>کريم</v>
          </cell>
          <cell r="C851" t="str">
            <v>محمدي</v>
          </cell>
          <cell r="D851">
            <v>1643356</v>
          </cell>
          <cell r="E851">
            <v>15354725</v>
          </cell>
        </row>
        <row r="852">
          <cell r="A852" t="str">
            <v>01297</v>
          </cell>
          <cell r="B852" t="str">
            <v>مهدي</v>
          </cell>
          <cell r="C852" t="str">
            <v>بيژني</v>
          </cell>
          <cell r="D852">
            <v>4586828</v>
          </cell>
          <cell r="E852">
            <v>42985111</v>
          </cell>
        </row>
        <row r="853">
          <cell r="A853" t="str">
            <v>01290</v>
          </cell>
          <cell r="B853" t="str">
            <v>مرتضي</v>
          </cell>
          <cell r="C853" t="str">
            <v>اوشال</v>
          </cell>
          <cell r="D853">
            <v>4249667</v>
          </cell>
          <cell r="E853">
            <v>39941311</v>
          </cell>
        </row>
        <row r="854">
          <cell r="A854" t="str">
            <v>01303</v>
          </cell>
          <cell r="B854" t="str">
            <v>رضا</v>
          </cell>
          <cell r="C854" t="str">
            <v>تيموري</v>
          </cell>
          <cell r="D854">
            <v>8645850</v>
          </cell>
          <cell r="E854">
            <v>83225111</v>
          </cell>
        </row>
        <row r="855">
          <cell r="A855" t="str">
            <v>00420</v>
          </cell>
          <cell r="B855" t="str">
            <v>صادق</v>
          </cell>
          <cell r="C855" t="str">
            <v>عادلي زاده</v>
          </cell>
          <cell r="D855">
            <v>1866480</v>
          </cell>
          <cell r="E855">
            <v>20771336</v>
          </cell>
        </row>
        <row r="856">
          <cell r="A856" t="str">
            <v>00422</v>
          </cell>
          <cell r="B856" t="str">
            <v>حسين</v>
          </cell>
          <cell r="C856" t="str">
            <v>علوي راد</v>
          </cell>
          <cell r="D856">
            <v>1831492</v>
          </cell>
          <cell r="E856">
            <v>17328698</v>
          </cell>
        </row>
        <row r="857">
          <cell r="A857" t="str">
            <v>00423</v>
          </cell>
          <cell r="B857" t="str">
            <v>عليرضا</v>
          </cell>
          <cell r="C857" t="str">
            <v>احمدي</v>
          </cell>
          <cell r="D857">
            <v>1962286</v>
          </cell>
          <cell r="E857">
            <v>24805714</v>
          </cell>
        </row>
        <row r="858">
          <cell r="A858" t="str">
            <v>00444</v>
          </cell>
          <cell r="B858" t="str">
            <v>علي</v>
          </cell>
          <cell r="C858" t="str">
            <v>حسن زاده</v>
          </cell>
          <cell r="D858">
            <v>2883812</v>
          </cell>
          <cell r="E858">
            <v>40404142</v>
          </cell>
        </row>
        <row r="859">
          <cell r="A859" t="str">
            <v>00516</v>
          </cell>
          <cell r="B859" t="str">
            <v>رضا</v>
          </cell>
          <cell r="C859" t="str">
            <v>اشك منش</v>
          </cell>
          <cell r="D859">
            <v>17147420</v>
          </cell>
          <cell r="E859">
            <v>107531069</v>
          </cell>
        </row>
        <row r="860">
          <cell r="A860" t="str">
            <v>00517</v>
          </cell>
          <cell r="B860" t="str">
            <v>سجاد</v>
          </cell>
          <cell r="C860" t="str">
            <v>جعفري زاده</v>
          </cell>
          <cell r="D860">
            <v>12079307</v>
          </cell>
          <cell r="E860">
            <v>87299915</v>
          </cell>
        </row>
        <row r="861">
          <cell r="A861" t="str">
            <v>00416</v>
          </cell>
          <cell r="B861" t="str">
            <v>سيد محسن</v>
          </cell>
          <cell r="C861" t="str">
            <v>تهامي پورزرندي</v>
          </cell>
          <cell r="D861">
            <v>20944665</v>
          </cell>
          <cell r="E861">
            <v>153259445</v>
          </cell>
        </row>
        <row r="862">
          <cell r="A862" t="str">
            <v>00381</v>
          </cell>
          <cell r="B862" t="str">
            <v>سيد محمود</v>
          </cell>
          <cell r="C862" t="str">
            <v>سجاديان</v>
          </cell>
          <cell r="D862">
            <v>35272059</v>
          </cell>
          <cell r="E862">
            <v>185006714</v>
          </cell>
        </row>
        <row r="863">
          <cell r="A863" t="str">
            <v>00383</v>
          </cell>
          <cell r="B863" t="str">
            <v>زهرا</v>
          </cell>
          <cell r="C863" t="str">
            <v>عفيفيان</v>
          </cell>
          <cell r="D863">
            <v>1459698</v>
          </cell>
          <cell r="E863">
            <v>16139960</v>
          </cell>
        </row>
        <row r="864">
          <cell r="A864" t="str">
            <v>00648</v>
          </cell>
          <cell r="B864" t="str">
            <v>مسعود</v>
          </cell>
          <cell r="C864" t="str">
            <v>سليماني</v>
          </cell>
          <cell r="D864">
            <v>2250602</v>
          </cell>
          <cell r="E864">
            <v>37339601</v>
          </cell>
        </row>
        <row r="865">
          <cell r="A865" t="str">
            <v>00684</v>
          </cell>
          <cell r="B865" t="str">
            <v>مسعود</v>
          </cell>
          <cell r="C865" t="str">
            <v>اميني</v>
          </cell>
          <cell r="D865">
            <v>2930736</v>
          </cell>
          <cell r="E865">
            <v>17161746</v>
          </cell>
        </row>
        <row r="866">
          <cell r="A866" t="str">
            <v>00527</v>
          </cell>
          <cell r="B866" t="str">
            <v>اسحاق</v>
          </cell>
          <cell r="C866" t="str">
            <v>غلامي</v>
          </cell>
          <cell r="D866">
            <v>2556430</v>
          </cell>
          <cell r="E866">
            <v>13796748</v>
          </cell>
        </row>
        <row r="867">
          <cell r="A867" t="str">
            <v>00267</v>
          </cell>
          <cell r="B867" t="str">
            <v>محمد</v>
          </cell>
          <cell r="C867" t="str">
            <v>دهقاني</v>
          </cell>
          <cell r="D867">
            <v>5812987</v>
          </cell>
          <cell r="E867">
            <v>53193848</v>
          </cell>
        </row>
        <row r="868">
          <cell r="A868" t="str">
            <v>00205</v>
          </cell>
          <cell r="B868" t="str">
            <v>مسعود</v>
          </cell>
          <cell r="C868" t="str">
            <v>جوکار</v>
          </cell>
          <cell r="D868">
            <v>26570800</v>
          </cell>
          <cell r="E868">
            <v>119484600</v>
          </cell>
        </row>
        <row r="869">
          <cell r="A869" t="str">
            <v>00206</v>
          </cell>
          <cell r="B869" t="str">
            <v>عليرضا</v>
          </cell>
          <cell r="C869" t="str">
            <v>رضائي بوشهري</v>
          </cell>
          <cell r="D869">
            <v>2298242</v>
          </cell>
          <cell r="E869">
            <v>17015615</v>
          </cell>
        </row>
        <row r="870">
          <cell r="A870" t="str">
            <v>01279</v>
          </cell>
          <cell r="B870" t="str">
            <v>بهرام</v>
          </cell>
          <cell r="C870" t="str">
            <v>قائدي</v>
          </cell>
          <cell r="D870">
            <v>1550025</v>
          </cell>
          <cell r="E870">
            <v>14045708</v>
          </cell>
        </row>
        <row r="871">
          <cell r="A871" t="str">
            <v>01428</v>
          </cell>
          <cell r="B871" t="str">
            <v>فاطمه</v>
          </cell>
          <cell r="C871" t="str">
            <v>صفري كشكولي</v>
          </cell>
          <cell r="D871">
            <v>2134591</v>
          </cell>
          <cell r="E871">
            <v>21925976</v>
          </cell>
        </row>
        <row r="872">
          <cell r="A872" t="str">
            <v>00740</v>
          </cell>
          <cell r="B872" t="str">
            <v>محمد</v>
          </cell>
          <cell r="C872" t="str">
            <v>ماهيني</v>
          </cell>
          <cell r="D872">
            <v>1551449</v>
          </cell>
          <cell r="E872">
            <v>12414674</v>
          </cell>
        </row>
        <row r="873">
          <cell r="A873" t="str">
            <v>00742</v>
          </cell>
          <cell r="B873" t="str">
            <v>امير</v>
          </cell>
          <cell r="C873" t="str">
            <v>رستمي پور</v>
          </cell>
          <cell r="D873">
            <v>718482</v>
          </cell>
          <cell r="E873">
            <v>4594050</v>
          </cell>
        </row>
        <row r="874">
          <cell r="A874" t="str">
            <v>00851</v>
          </cell>
          <cell r="B874" t="str">
            <v>حسن</v>
          </cell>
          <cell r="C874" t="str">
            <v>شيخياني</v>
          </cell>
          <cell r="D874">
            <v>9830198</v>
          </cell>
          <cell r="E874">
            <v>60946454</v>
          </cell>
        </row>
        <row r="875">
          <cell r="A875" t="str">
            <v>00809</v>
          </cell>
          <cell r="B875" t="str">
            <v>حسين</v>
          </cell>
          <cell r="C875" t="str">
            <v>سماواتي</v>
          </cell>
          <cell r="D875">
            <v>30065513</v>
          </cell>
          <cell r="E875">
            <v>120333982</v>
          </cell>
        </row>
        <row r="876">
          <cell r="A876" t="str">
            <v>01206</v>
          </cell>
          <cell r="B876" t="str">
            <v>عليرضا</v>
          </cell>
          <cell r="C876" t="str">
            <v>قايد</v>
          </cell>
          <cell r="D876">
            <v>17002942</v>
          </cell>
          <cell r="E876">
            <v>234074233</v>
          </cell>
        </row>
        <row r="877">
          <cell r="A877" t="str">
            <v>01129</v>
          </cell>
          <cell r="B877" t="str">
            <v>علي</v>
          </cell>
          <cell r="C877" t="str">
            <v>نيک</v>
          </cell>
          <cell r="D877">
            <v>4034649</v>
          </cell>
          <cell r="E877">
            <v>28070953</v>
          </cell>
        </row>
        <row r="878">
          <cell r="A878" t="str">
            <v>00738</v>
          </cell>
          <cell r="B878" t="str">
            <v>احمد</v>
          </cell>
          <cell r="C878" t="str">
            <v>غلامي</v>
          </cell>
          <cell r="D878">
            <v>2539361</v>
          </cell>
          <cell r="E878">
            <v>30418174</v>
          </cell>
        </row>
        <row r="879">
          <cell r="A879" t="str">
            <v>00746</v>
          </cell>
          <cell r="B879" t="str">
            <v>عبدالکريم</v>
          </cell>
          <cell r="C879" t="str">
            <v>اسفندياري</v>
          </cell>
          <cell r="D879">
            <v>4062039</v>
          </cell>
          <cell r="E879">
            <v>40394766</v>
          </cell>
        </row>
        <row r="880">
          <cell r="A880" t="str">
            <v>00758</v>
          </cell>
          <cell r="B880" t="str">
            <v>حسين</v>
          </cell>
          <cell r="C880" t="str">
            <v>شنبدي</v>
          </cell>
          <cell r="D880">
            <v>3268297</v>
          </cell>
          <cell r="E880">
            <v>37645709</v>
          </cell>
        </row>
        <row r="881">
          <cell r="A881" t="str">
            <v>00718</v>
          </cell>
          <cell r="B881" t="str">
            <v>احسان</v>
          </cell>
          <cell r="C881" t="str">
            <v>صالحي</v>
          </cell>
          <cell r="D881">
            <v>2446220</v>
          </cell>
          <cell r="E881">
            <v>37442144</v>
          </cell>
        </row>
        <row r="882">
          <cell r="A882" t="str">
            <v>00719</v>
          </cell>
          <cell r="B882" t="str">
            <v>روح اله</v>
          </cell>
          <cell r="C882" t="str">
            <v>احمدي</v>
          </cell>
          <cell r="D882">
            <v>1475513</v>
          </cell>
          <cell r="E882">
            <v>23338560</v>
          </cell>
        </row>
        <row r="883">
          <cell r="A883" t="str">
            <v>00720</v>
          </cell>
          <cell r="B883" t="str">
            <v>علي کرم</v>
          </cell>
          <cell r="C883" t="str">
            <v>جعفري</v>
          </cell>
          <cell r="D883">
            <v>2211866</v>
          </cell>
          <cell r="E883">
            <v>30626111</v>
          </cell>
        </row>
        <row r="884">
          <cell r="A884" t="str">
            <v>00721</v>
          </cell>
          <cell r="B884" t="str">
            <v>بهنام</v>
          </cell>
          <cell r="C884" t="str">
            <v>حسين آبادي چاه عربي</v>
          </cell>
          <cell r="D884">
            <v>3621963</v>
          </cell>
          <cell r="E884">
            <v>44990071</v>
          </cell>
        </row>
        <row r="885">
          <cell r="A885" t="str">
            <v>00722</v>
          </cell>
          <cell r="B885" t="str">
            <v>امير</v>
          </cell>
          <cell r="C885" t="str">
            <v>داس زرين</v>
          </cell>
          <cell r="D885">
            <v>1928927</v>
          </cell>
          <cell r="E885">
            <v>24988847</v>
          </cell>
        </row>
        <row r="886">
          <cell r="A886" t="str">
            <v>00723</v>
          </cell>
          <cell r="B886" t="str">
            <v>غلامرضا</v>
          </cell>
          <cell r="C886" t="str">
            <v>شاکري</v>
          </cell>
          <cell r="D886">
            <v>4199911</v>
          </cell>
          <cell r="E886">
            <v>50395985</v>
          </cell>
        </row>
        <row r="887">
          <cell r="A887" t="str">
            <v>00724</v>
          </cell>
          <cell r="B887" t="str">
            <v>محسن</v>
          </cell>
          <cell r="C887" t="str">
            <v>شيخياني</v>
          </cell>
          <cell r="D887">
            <v>2384808</v>
          </cell>
          <cell r="E887">
            <v>36965720</v>
          </cell>
        </row>
        <row r="888">
          <cell r="A888" t="str">
            <v>01220</v>
          </cell>
          <cell r="B888" t="str">
            <v>امير</v>
          </cell>
          <cell r="C888" t="str">
            <v>عالي پور</v>
          </cell>
          <cell r="D888">
            <v>3786082</v>
          </cell>
          <cell r="E888">
            <v>21002444</v>
          </cell>
        </row>
        <row r="889">
          <cell r="A889" t="str">
            <v>00217</v>
          </cell>
          <cell r="B889" t="str">
            <v>اميد</v>
          </cell>
          <cell r="C889" t="str">
            <v>سلطاني</v>
          </cell>
          <cell r="D889">
            <v>3572948</v>
          </cell>
          <cell r="E889">
            <v>42609215</v>
          </cell>
        </row>
        <row r="890">
          <cell r="A890" t="str">
            <v>00216</v>
          </cell>
          <cell r="B890" t="str">
            <v>مهدي</v>
          </cell>
          <cell r="C890" t="str">
            <v>حيدري</v>
          </cell>
          <cell r="D890">
            <v>2774458</v>
          </cell>
          <cell r="E890">
            <v>33868373</v>
          </cell>
        </row>
        <row r="891">
          <cell r="A891" t="str">
            <v>00213</v>
          </cell>
          <cell r="B891" t="str">
            <v>عيسي</v>
          </cell>
          <cell r="C891" t="str">
            <v>حيدري</v>
          </cell>
          <cell r="D891">
            <v>1883470</v>
          </cell>
          <cell r="E891">
            <v>23603820</v>
          </cell>
        </row>
        <row r="892">
          <cell r="A892" t="str">
            <v>00219</v>
          </cell>
          <cell r="B892" t="str">
            <v>علي</v>
          </cell>
          <cell r="C892" t="str">
            <v>صالحي</v>
          </cell>
          <cell r="D892">
            <v>1929176</v>
          </cell>
          <cell r="E892">
            <v>21118998</v>
          </cell>
        </row>
        <row r="893">
          <cell r="A893" t="str">
            <v>00221</v>
          </cell>
          <cell r="B893" t="str">
            <v>نادر</v>
          </cell>
          <cell r="C893" t="str">
            <v>پنهان گرد</v>
          </cell>
          <cell r="D893">
            <v>2720776</v>
          </cell>
          <cell r="E893">
            <v>29833117</v>
          </cell>
        </row>
        <row r="894">
          <cell r="A894" t="str">
            <v>00222</v>
          </cell>
          <cell r="B894" t="str">
            <v>كاظم</v>
          </cell>
          <cell r="C894" t="str">
            <v>رضايي</v>
          </cell>
          <cell r="D894">
            <v>2469067</v>
          </cell>
          <cell r="E894">
            <v>38117128</v>
          </cell>
        </row>
        <row r="895">
          <cell r="A895" t="str">
            <v>00223</v>
          </cell>
          <cell r="B895" t="str">
            <v>مهدي</v>
          </cell>
          <cell r="C895" t="str">
            <v>قرباني</v>
          </cell>
          <cell r="D895">
            <v>2003661</v>
          </cell>
          <cell r="E895">
            <v>23675323</v>
          </cell>
        </row>
        <row r="896">
          <cell r="A896" t="str">
            <v>00224</v>
          </cell>
          <cell r="B896" t="str">
            <v>مهدي</v>
          </cell>
          <cell r="C896" t="str">
            <v>محمدحسيني</v>
          </cell>
          <cell r="D896">
            <v>2198424</v>
          </cell>
          <cell r="E896">
            <v>25428038</v>
          </cell>
        </row>
        <row r="897">
          <cell r="A897" t="str">
            <v>00232</v>
          </cell>
          <cell r="B897" t="str">
            <v>مهدي</v>
          </cell>
          <cell r="C897" t="str">
            <v>خليلي نيا</v>
          </cell>
          <cell r="D897">
            <v>3044926</v>
          </cell>
          <cell r="E897">
            <v>37654673</v>
          </cell>
        </row>
        <row r="898">
          <cell r="A898" t="str">
            <v>00238</v>
          </cell>
          <cell r="B898" t="str">
            <v>محمد</v>
          </cell>
          <cell r="C898" t="str">
            <v>حيدري</v>
          </cell>
          <cell r="D898">
            <v>3980046</v>
          </cell>
          <cell r="E898">
            <v>31660048</v>
          </cell>
        </row>
        <row r="899">
          <cell r="A899" t="str">
            <v>00235</v>
          </cell>
          <cell r="B899" t="str">
            <v>حسين</v>
          </cell>
          <cell r="C899" t="str">
            <v>خليلي</v>
          </cell>
          <cell r="D899">
            <v>3993639</v>
          </cell>
          <cell r="E899">
            <v>46700357</v>
          </cell>
        </row>
        <row r="900">
          <cell r="A900" t="str">
            <v>00270</v>
          </cell>
          <cell r="B900" t="str">
            <v>امين</v>
          </cell>
          <cell r="C900" t="str">
            <v>آژده</v>
          </cell>
          <cell r="D900">
            <v>2723337</v>
          </cell>
          <cell r="E900">
            <v>34840138</v>
          </cell>
        </row>
        <row r="901">
          <cell r="A901" t="str">
            <v>00233</v>
          </cell>
          <cell r="B901" t="str">
            <v>عباس</v>
          </cell>
          <cell r="C901" t="str">
            <v>نيكروان</v>
          </cell>
          <cell r="D901">
            <v>2645994</v>
          </cell>
          <cell r="E901">
            <v>33006724</v>
          </cell>
        </row>
        <row r="902">
          <cell r="A902" t="str">
            <v>00237</v>
          </cell>
          <cell r="B902" t="str">
            <v>عارف</v>
          </cell>
          <cell r="C902" t="str">
            <v>حسن احمدي</v>
          </cell>
          <cell r="D902">
            <v>2999643</v>
          </cell>
          <cell r="E902">
            <v>34460568</v>
          </cell>
        </row>
        <row r="903">
          <cell r="A903" t="str">
            <v>00236</v>
          </cell>
          <cell r="B903" t="str">
            <v>مهدي</v>
          </cell>
          <cell r="C903" t="str">
            <v>افتخار</v>
          </cell>
          <cell r="D903">
            <v>3936067</v>
          </cell>
          <cell r="E903">
            <v>43654914</v>
          </cell>
        </row>
        <row r="904">
          <cell r="A904" t="str">
            <v>00234</v>
          </cell>
          <cell r="B904" t="str">
            <v>حسن</v>
          </cell>
          <cell r="C904" t="str">
            <v>فقيه</v>
          </cell>
          <cell r="D904">
            <v>2193943</v>
          </cell>
          <cell r="E904">
            <v>26359824</v>
          </cell>
        </row>
        <row r="905">
          <cell r="A905" t="str">
            <v>00346</v>
          </cell>
          <cell r="B905" t="str">
            <v>رحمن</v>
          </cell>
          <cell r="C905" t="str">
            <v>باروني</v>
          </cell>
          <cell r="D905">
            <v>765252</v>
          </cell>
          <cell r="E905">
            <v>42407569</v>
          </cell>
        </row>
        <row r="906">
          <cell r="A906" t="str">
            <v>00069</v>
          </cell>
          <cell r="B906" t="str">
            <v>عبدالرضا</v>
          </cell>
          <cell r="C906" t="str">
            <v>برخ</v>
          </cell>
          <cell r="D906">
            <v>4128211</v>
          </cell>
          <cell r="E906">
            <v>34651372</v>
          </cell>
        </row>
        <row r="907">
          <cell r="A907" t="str">
            <v>00345</v>
          </cell>
          <cell r="B907" t="str">
            <v>حسن</v>
          </cell>
          <cell r="C907" t="str">
            <v>ابراهيمي</v>
          </cell>
          <cell r="D907">
            <v>2437875</v>
          </cell>
          <cell r="E907">
            <v>30340690</v>
          </cell>
        </row>
        <row r="908">
          <cell r="A908" t="str">
            <v>00031</v>
          </cell>
          <cell r="B908" t="str">
            <v>عباس</v>
          </cell>
          <cell r="C908" t="str">
            <v>شيخياني</v>
          </cell>
          <cell r="D908">
            <v>3299458</v>
          </cell>
          <cell r="E908">
            <v>42057132</v>
          </cell>
        </row>
        <row r="909">
          <cell r="A909" t="str">
            <v>00029</v>
          </cell>
          <cell r="B909" t="str">
            <v>فواد</v>
          </cell>
          <cell r="C909" t="str">
            <v>سليماني</v>
          </cell>
          <cell r="D909">
            <v>4689113</v>
          </cell>
          <cell r="E909">
            <v>43081882</v>
          </cell>
        </row>
        <row r="910">
          <cell r="A910" t="str">
            <v>00025</v>
          </cell>
          <cell r="B910" t="str">
            <v>مهدي</v>
          </cell>
          <cell r="C910" t="str">
            <v>زارعي</v>
          </cell>
          <cell r="D910">
            <v>2913286</v>
          </cell>
          <cell r="E910">
            <v>44318255</v>
          </cell>
        </row>
        <row r="911">
          <cell r="A911" t="str">
            <v>00005</v>
          </cell>
          <cell r="B911" t="str">
            <v>هدايت</v>
          </cell>
          <cell r="C911" t="str">
            <v>ايازي</v>
          </cell>
          <cell r="D911">
            <v>3481068</v>
          </cell>
          <cell r="E911">
            <v>41363914</v>
          </cell>
        </row>
        <row r="912">
          <cell r="A912" t="str">
            <v>00006</v>
          </cell>
          <cell r="B912" t="str">
            <v>رمضان</v>
          </cell>
          <cell r="C912" t="str">
            <v>بادروحيان</v>
          </cell>
          <cell r="D912">
            <v>3094750</v>
          </cell>
          <cell r="E912">
            <v>44109523</v>
          </cell>
        </row>
        <row r="913">
          <cell r="A913" t="str">
            <v>00050</v>
          </cell>
          <cell r="B913" t="str">
            <v>عباس</v>
          </cell>
          <cell r="C913" t="str">
            <v>معرفاوي پور</v>
          </cell>
          <cell r="D913">
            <v>4035328</v>
          </cell>
          <cell r="E913">
            <v>46780349</v>
          </cell>
        </row>
        <row r="914">
          <cell r="A914" t="str">
            <v>00041</v>
          </cell>
          <cell r="B914" t="str">
            <v>عبدالخضر</v>
          </cell>
          <cell r="C914" t="str">
            <v>قاسمي</v>
          </cell>
          <cell r="D914">
            <v>7956038</v>
          </cell>
          <cell r="E914">
            <v>51102026</v>
          </cell>
        </row>
        <row r="915">
          <cell r="A915" t="str">
            <v>00397</v>
          </cell>
          <cell r="B915" t="str">
            <v>جواد</v>
          </cell>
          <cell r="C915" t="str">
            <v>بيات</v>
          </cell>
          <cell r="D915">
            <v>3380243</v>
          </cell>
          <cell r="E915">
            <v>41706640</v>
          </cell>
        </row>
        <row r="916">
          <cell r="A916" t="str">
            <v>00369</v>
          </cell>
          <cell r="B916" t="str">
            <v>غلامرضا</v>
          </cell>
          <cell r="C916" t="str">
            <v>ميرکي</v>
          </cell>
          <cell r="D916">
            <v>4052221</v>
          </cell>
          <cell r="E916">
            <v>50799290</v>
          </cell>
        </row>
        <row r="917">
          <cell r="A917" t="str">
            <v>00370</v>
          </cell>
          <cell r="B917" t="str">
            <v>احمد</v>
          </cell>
          <cell r="C917" t="str">
            <v>عابدي</v>
          </cell>
          <cell r="D917">
            <v>1536528</v>
          </cell>
          <cell r="E917">
            <v>24615128</v>
          </cell>
        </row>
        <row r="918">
          <cell r="A918" t="str">
            <v>00439</v>
          </cell>
          <cell r="B918" t="str">
            <v>سيد سعد</v>
          </cell>
          <cell r="C918" t="str">
            <v>موسوي بغلاني</v>
          </cell>
          <cell r="D918">
            <v>3269137</v>
          </cell>
          <cell r="E918">
            <v>40774991</v>
          </cell>
        </row>
        <row r="919">
          <cell r="A919" t="str">
            <v>00440</v>
          </cell>
          <cell r="B919" t="str">
            <v>احمد</v>
          </cell>
          <cell r="C919" t="str">
            <v>خليفه</v>
          </cell>
          <cell r="D919">
            <v>6795893</v>
          </cell>
          <cell r="E919">
            <v>33996143</v>
          </cell>
        </row>
        <row r="920">
          <cell r="A920" t="str">
            <v>00760</v>
          </cell>
          <cell r="B920" t="str">
            <v>محمدرضا</v>
          </cell>
          <cell r="C920" t="str">
            <v>ميهن دوست</v>
          </cell>
          <cell r="D920">
            <v>12885054</v>
          </cell>
          <cell r="E920">
            <v>33465197</v>
          </cell>
        </row>
        <row r="921">
          <cell r="A921" t="str">
            <v>00875</v>
          </cell>
          <cell r="B921" t="str">
            <v>امين</v>
          </cell>
          <cell r="C921" t="str">
            <v>عطايي</v>
          </cell>
          <cell r="D921">
            <v>9360425</v>
          </cell>
          <cell r="E921">
            <v>68785447</v>
          </cell>
        </row>
        <row r="922">
          <cell r="A922" t="str">
            <v>01245</v>
          </cell>
          <cell r="B922" t="str">
            <v>محمد</v>
          </cell>
          <cell r="C922" t="str">
            <v>براشکه</v>
          </cell>
          <cell r="D922">
            <v>0</v>
          </cell>
          <cell r="E922">
            <v>184714</v>
          </cell>
        </row>
        <row r="923">
          <cell r="A923" t="str">
            <v>01241</v>
          </cell>
          <cell r="B923" t="str">
            <v>عباس</v>
          </cell>
          <cell r="C923" t="str">
            <v>احمدي</v>
          </cell>
          <cell r="D923">
            <v>10098797</v>
          </cell>
          <cell r="E923">
            <v>36078763</v>
          </cell>
        </row>
        <row r="924">
          <cell r="A924" t="str">
            <v>01439</v>
          </cell>
          <cell r="B924" t="str">
            <v>امين</v>
          </cell>
          <cell r="C924" t="str">
            <v>كشاورزي</v>
          </cell>
          <cell r="D924">
            <v>2937153</v>
          </cell>
          <cell r="E924">
            <v>24057570</v>
          </cell>
        </row>
        <row r="925">
          <cell r="A925" t="str">
            <v>01299</v>
          </cell>
          <cell r="B925" t="str">
            <v>عارف</v>
          </cell>
          <cell r="C925" t="str">
            <v>پورسوسن</v>
          </cell>
          <cell r="D925">
            <v>4605584</v>
          </cell>
          <cell r="E925">
            <v>24451289</v>
          </cell>
        </row>
        <row r="926">
          <cell r="A926" t="str">
            <v>01292</v>
          </cell>
          <cell r="B926" t="str">
            <v>عباس</v>
          </cell>
          <cell r="C926" t="str">
            <v>ايمان منش</v>
          </cell>
          <cell r="D926">
            <v>0</v>
          </cell>
          <cell r="E926">
            <v>10253947</v>
          </cell>
        </row>
        <row r="927">
          <cell r="A927" t="str">
            <v>01294</v>
          </cell>
          <cell r="B927" t="str">
            <v>حسين</v>
          </cell>
          <cell r="C927" t="str">
            <v>باغباني</v>
          </cell>
          <cell r="D927">
            <v>3614235</v>
          </cell>
          <cell r="E927">
            <v>25955184</v>
          </cell>
        </row>
        <row r="928">
          <cell r="A928" t="str">
            <v>01314</v>
          </cell>
          <cell r="B928" t="str">
            <v>عزيز</v>
          </cell>
          <cell r="C928" t="str">
            <v>سالمي نيا</v>
          </cell>
          <cell r="D928">
            <v>3532792</v>
          </cell>
          <cell r="E928">
            <v>22608973</v>
          </cell>
        </row>
        <row r="929">
          <cell r="A929" t="str">
            <v>01308</v>
          </cell>
          <cell r="B929" t="str">
            <v>رضا</v>
          </cell>
          <cell r="C929" t="str">
            <v>خدري</v>
          </cell>
          <cell r="D929">
            <v>3358770</v>
          </cell>
          <cell r="E929">
            <v>23334913</v>
          </cell>
        </row>
        <row r="930">
          <cell r="A930" t="str">
            <v>01312</v>
          </cell>
          <cell r="B930" t="str">
            <v>عباس</v>
          </cell>
          <cell r="C930" t="str">
            <v>رضايي</v>
          </cell>
          <cell r="D930">
            <v>4622840</v>
          </cell>
          <cell r="E930">
            <v>26153731</v>
          </cell>
        </row>
        <row r="931">
          <cell r="A931" t="str">
            <v>00878</v>
          </cell>
          <cell r="B931" t="str">
            <v>سجاد</v>
          </cell>
          <cell r="C931" t="str">
            <v>محمدي</v>
          </cell>
          <cell r="D931">
            <v>7389317</v>
          </cell>
          <cell r="E931">
            <v>41204298</v>
          </cell>
        </row>
        <row r="932">
          <cell r="A932" t="str">
            <v>00866</v>
          </cell>
          <cell r="B932" t="str">
            <v>اميدرضا</v>
          </cell>
          <cell r="C932" t="str">
            <v>ايزدي</v>
          </cell>
          <cell r="D932">
            <v>13881010</v>
          </cell>
          <cell r="E932">
            <v>70452691</v>
          </cell>
        </row>
        <row r="933">
          <cell r="A933" t="str">
            <v>00862</v>
          </cell>
          <cell r="B933" t="str">
            <v>محمدجواد</v>
          </cell>
          <cell r="C933" t="str">
            <v>يزدان پناه</v>
          </cell>
          <cell r="D933">
            <v>4909584</v>
          </cell>
          <cell r="E933">
            <v>47883681</v>
          </cell>
        </row>
        <row r="934">
          <cell r="A934" t="str">
            <v>00844</v>
          </cell>
          <cell r="B934" t="str">
            <v>محمدرضا</v>
          </cell>
          <cell r="C934" t="str">
            <v>چاووشيان نائيني</v>
          </cell>
          <cell r="D934">
            <v>14427551</v>
          </cell>
          <cell r="E934">
            <v>109986634</v>
          </cell>
        </row>
        <row r="935">
          <cell r="A935" t="str">
            <v>00846</v>
          </cell>
          <cell r="B935" t="str">
            <v>حميد</v>
          </cell>
          <cell r="C935" t="str">
            <v>رضايي</v>
          </cell>
          <cell r="D935">
            <v>6490017</v>
          </cell>
          <cell r="E935">
            <v>50288846</v>
          </cell>
        </row>
        <row r="936">
          <cell r="A936" t="str">
            <v>00842</v>
          </cell>
          <cell r="B936" t="str">
            <v>نعمت اله</v>
          </cell>
          <cell r="C936" t="str">
            <v>احمدي ديرين</v>
          </cell>
          <cell r="D936">
            <v>7714074</v>
          </cell>
          <cell r="E936">
            <v>55198942</v>
          </cell>
        </row>
        <row r="937">
          <cell r="A937" t="str">
            <v>00854</v>
          </cell>
          <cell r="B937" t="str">
            <v>علي</v>
          </cell>
          <cell r="C937" t="str">
            <v>عطاپوريان</v>
          </cell>
          <cell r="D937">
            <v>8943922</v>
          </cell>
          <cell r="E937">
            <v>64814164</v>
          </cell>
        </row>
        <row r="938">
          <cell r="A938" t="str">
            <v>00861</v>
          </cell>
          <cell r="B938" t="str">
            <v>زين العابدين</v>
          </cell>
          <cell r="C938" t="str">
            <v>ميرکي</v>
          </cell>
          <cell r="D938">
            <v>7188593</v>
          </cell>
          <cell r="E938">
            <v>55484622</v>
          </cell>
        </row>
        <row r="939">
          <cell r="A939" t="str">
            <v>00856</v>
          </cell>
          <cell r="B939" t="str">
            <v>محمد</v>
          </cell>
          <cell r="C939" t="str">
            <v>غلامي مندلي</v>
          </cell>
          <cell r="D939">
            <v>5084353</v>
          </cell>
          <cell r="E939">
            <v>45377851</v>
          </cell>
        </row>
        <row r="940">
          <cell r="A940" t="str">
            <v>00863</v>
          </cell>
          <cell r="B940" t="str">
            <v>هادي</v>
          </cell>
          <cell r="C940" t="str">
            <v>آب رخت</v>
          </cell>
          <cell r="D940">
            <v>12883233</v>
          </cell>
          <cell r="E940">
            <v>78614885</v>
          </cell>
        </row>
        <row r="941">
          <cell r="A941" t="str">
            <v>00876</v>
          </cell>
          <cell r="B941" t="str">
            <v>يحيي</v>
          </cell>
          <cell r="C941" t="str">
            <v>غلامي</v>
          </cell>
          <cell r="D941">
            <v>10052594</v>
          </cell>
          <cell r="E941">
            <v>62551786</v>
          </cell>
        </row>
        <row r="942">
          <cell r="A942" t="str">
            <v>00832</v>
          </cell>
          <cell r="B942" t="str">
            <v>ابراهيم</v>
          </cell>
          <cell r="C942" t="str">
            <v>عبدالهي</v>
          </cell>
          <cell r="D942">
            <v>3129691</v>
          </cell>
          <cell r="E942">
            <v>21783152</v>
          </cell>
        </row>
        <row r="943">
          <cell r="A943" t="str">
            <v>00834</v>
          </cell>
          <cell r="B943" t="str">
            <v>محمد</v>
          </cell>
          <cell r="C943" t="str">
            <v>عساکره</v>
          </cell>
          <cell r="D943">
            <v>1938102</v>
          </cell>
          <cell r="E943">
            <v>17680896</v>
          </cell>
        </row>
        <row r="944">
          <cell r="A944" t="str">
            <v>00779</v>
          </cell>
          <cell r="B944" t="str">
            <v>سيدمجتبي</v>
          </cell>
          <cell r="C944" t="str">
            <v>علي زاده</v>
          </cell>
          <cell r="D944">
            <v>739510</v>
          </cell>
          <cell r="E944">
            <v>8387898</v>
          </cell>
        </row>
        <row r="945">
          <cell r="A945" t="str">
            <v>00672</v>
          </cell>
          <cell r="B945" t="str">
            <v>محسن</v>
          </cell>
          <cell r="C945" t="str">
            <v>عباس پور بحراني</v>
          </cell>
          <cell r="D945">
            <v>9079693</v>
          </cell>
          <cell r="E945">
            <v>59844699</v>
          </cell>
        </row>
        <row r="946">
          <cell r="A946" t="str">
            <v>00674</v>
          </cell>
          <cell r="B946" t="str">
            <v>علي</v>
          </cell>
          <cell r="C946" t="str">
            <v>عدالت پور</v>
          </cell>
          <cell r="D946">
            <v>2712152</v>
          </cell>
          <cell r="E946">
            <v>21479827</v>
          </cell>
        </row>
        <row r="947">
          <cell r="A947" t="str">
            <v>00675</v>
          </cell>
          <cell r="B947" t="str">
            <v>قاسم</v>
          </cell>
          <cell r="C947" t="str">
            <v>علوي</v>
          </cell>
          <cell r="D947">
            <v>2986443</v>
          </cell>
          <cell r="E947">
            <v>17620062</v>
          </cell>
        </row>
        <row r="948">
          <cell r="A948" t="str">
            <v>00676</v>
          </cell>
          <cell r="B948" t="str">
            <v>ياسين</v>
          </cell>
          <cell r="C948" t="str">
            <v>علوي راد</v>
          </cell>
          <cell r="D948">
            <v>2810982</v>
          </cell>
          <cell r="E948">
            <v>18003815</v>
          </cell>
        </row>
        <row r="949">
          <cell r="A949" t="str">
            <v>01210</v>
          </cell>
          <cell r="B949" t="str">
            <v>رضا</v>
          </cell>
          <cell r="C949" t="str">
            <v>يادگاري</v>
          </cell>
          <cell r="D949">
            <v>1234282</v>
          </cell>
          <cell r="E949">
            <v>10072400</v>
          </cell>
        </row>
        <row r="950">
          <cell r="A950" t="str">
            <v>01186</v>
          </cell>
          <cell r="B950" t="str">
            <v>امير</v>
          </cell>
          <cell r="C950" t="str">
            <v>بختياري فرد</v>
          </cell>
          <cell r="D950">
            <v>879706</v>
          </cell>
          <cell r="E950">
            <v>10893131</v>
          </cell>
        </row>
        <row r="951">
          <cell r="A951" t="str">
            <v>01331</v>
          </cell>
          <cell r="B951" t="str">
            <v>آرمين</v>
          </cell>
          <cell r="C951" t="str">
            <v>محمودي</v>
          </cell>
          <cell r="D951">
            <v>5491789</v>
          </cell>
          <cell r="E951">
            <v>48911048</v>
          </cell>
        </row>
        <row r="952">
          <cell r="A952" t="str">
            <v>01327</v>
          </cell>
          <cell r="B952" t="str">
            <v>سجاد</v>
          </cell>
          <cell r="C952" t="str">
            <v>قنبري</v>
          </cell>
          <cell r="D952">
            <v>8127363</v>
          </cell>
          <cell r="E952">
            <v>56244494</v>
          </cell>
        </row>
        <row r="953">
          <cell r="A953" t="str">
            <v>01328</v>
          </cell>
          <cell r="B953" t="str">
            <v>رامين</v>
          </cell>
          <cell r="C953" t="str">
            <v>كاوسي</v>
          </cell>
          <cell r="D953">
            <v>4127006</v>
          </cell>
          <cell r="E953">
            <v>30636631</v>
          </cell>
        </row>
        <row r="954">
          <cell r="A954" t="str">
            <v>01320</v>
          </cell>
          <cell r="B954" t="str">
            <v>حسين</v>
          </cell>
          <cell r="C954" t="str">
            <v>عباسي</v>
          </cell>
          <cell r="D954">
            <v>0</v>
          </cell>
          <cell r="E954">
            <v>14701758</v>
          </cell>
        </row>
        <row r="955">
          <cell r="A955" t="str">
            <v>01388</v>
          </cell>
          <cell r="B955" t="str">
            <v>پوريا</v>
          </cell>
          <cell r="C955" t="str">
            <v>ميرسنجري</v>
          </cell>
          <cell r="D955">
            <v>4116299</v>
          </cell>
          <cell r="E955">
            <v>3370259</v>
          </cell>
        </row>
        <row r="956">
          <cell r="A956" t="str">
            <v>01291</v>
          </cell>
          <cell r="B956" t="str">
            <v>منصور</v>
          </cell>
          <cell r="C956" t="str">
            <v>ايزدپناه</v>
          </cell>
          <cell r="D956">
            <v>5946278</v>
          </cell>
          <cell r="E956">
            <v>47979148</v>
          </cell>
        </row>
        <row r="957">
          <cell r="A957" t="str">
            <v>01288</v>
          </cell>
          <cell r="B957" t="str">
            <v>مهدي</v>
          </cell>
          <cell r="C957" t="str">
            <v>انصاري جابري</v>
          </cell>
          <cell r="D957">
            <v>6622392</v>
          </cell>
          <cell r="E957">
            <v>51378934</v>
          </cell>
        </row>
        <row r="958">
          <cell r="A958" t="str">
            <v>01289</v>
          </cell>
          <cell r="B958" t="str">
            <v>احسان</v>
          </cell>
          <cell r="C958" t="str">
            <v>اوستاد</v>
          </cell>
          <cell r="D958">
            <v>5721986</v>
          </cell>
          <cell r="E958">
            <v>44115317</v>
          </cell>
        </row>
        <row r="959">
          <cell r="A959" t="str">
            <v>01300</v>
          </cell>
          <cell r="B959" t="str">
            <v>محمدجواد</v>
          </cell>
          <cell r="C959" t="str">
            <v>پولادي</v>
          </cell>
          <cell r="D959">
            <v>5426021</v>
          </cell>
          <cell r="E959">
            <v>48342788</v>
          </cell>
        </row>
        <row r="960">
          <cell r="A960" t="str">
            <v>01306</v>
          </cell>
          <cell r="B960" t="str">
            <v>علي اكبر</v>
          </cell>
          <cell r="C960" t="str">
            <v>جوان فر</v>
          </cell>
          <cell r="D960">
            <v>6115652</v>
          </cell>
          <cell r="E960">
            <v>41481554</v>
          </cell>
        </row>
        <row r="961">
          <cell r="A961" t="str">
            <v>01307</v>
          </cell>
          <cell r="B961" t="str">
            <v>سيد صادق</v>
          </cell>
          <cell r="C961" t="str">
            <v>حسيني</v>
          </cell>
          <cell r="D961">
            <v>5207216</v>
          </cell>
          <cell r="E961">
            <v>33336342</v>
          </cell>
        </row>
        <row r="962">
          <cell r="A962" t="str">
            <v>01282</v>
          </cell>
          <cell r="B962" t="str">
            <v>محمدرضا</v>
          </cell>
          <cell r="C962" t="str">
            <v>ارجمند</v>
          </cell>
          <cell r="D962">
            <v>5206968</v>
          </cell>
          <cell r="E962">
            <v>33072450</v>
          </cell>
        </row>
        <row r="963">
          <cell r="A963" t="str">
            <v>01278</v>
          </cell>
          <cell r="B963" t="str">
            <v>روح الله</v>
          </cell>
          <cell r="C963" t="str">
            <v>ونکي</v>
          </cell>
          <cell r="D963">
            <v>4018522</v>
          </cell>
          <cell r="E963">
            <v>24411224</v>
          </cell>
        </row>
        <row r="964">
          <cell r="A964" t="str">
            <v>01276</v>
          </cell>
          <cell r="B964" t="str">
            <v>کاظم</v>
          </cell>
          <cell r="C964" t="str">
            <v>زارعي نيا</v>
          </cell>
          <cell r="D964">
            <v>726331</v>
          </cell>
          <cell r="E964">
            <v>10139305</v>
          </cell>
        </row>
        <row r="965">
          <cell r="A965" t="str">
            <v>01275</v>
          </cell>
          <cell r="B965" t="str">
            <v>ماجد</v>
          </cell>
          <cell r="C965" t="str">
            <v>مجدميان سعدوني</v>
          </cell>
          <cell r="D965">
            <v>1442782</v>
          </cell>
          <cell r="E965">
            <v>10215433</v>
          </cell>
        </row>
        <row r="966">
          <cell r="A966" t="str">
            <v>01277</v>
          </cell>
          <cell r="B966" t="str">
            <v>عبدالمجيد</v>
          </cell>
          <cell r="C966" t="str">
            <v>صادقي پور</v>
          </cell>
          <cell r="D966">
            <v>2163564</v>
          </cell>
          <cell r="E966">
            <v>22176520</v>
          </cell>
        </row>
        <row r="967">
          <cell r="A967" t="str">
            <v>01266</v>
          </cell>
          <cell r="B967" t="str">
            <v>مجيد</v>
          </cell>
          <cell r="C967" t="str">
            <v>ماندني زاده</v>
          </cell>
          <cell r="D967">
            <v>435019</v>
          </cell>
          <cell r="E967">
            <v>553993</v>
          </cell>
        </row>
        <row r="968">
          <cell r="A968" t="str">
            <v>01260</v>
          </cell>
          <cell r="B968" t="str">
            <v>سيد علي</v>
          </cell>
          <cell r="C968" t="str">
            <v>عسکري</v>
          </cell>
          <cell r="D968">
            <v>0</v>
          </cell>
          <cell r="E968">
            <v>0</v>
          </cell>
        </row>
        <row r="969">
          <cell r="A969" t="str">
            <v>01246</v>
          </cell>
          <cell r="B969" t="str">
            <v>دانيال</v>
          </cell>
          <cell r="C969" t="str">
            <v>برزگر</v>
          </cell>
          <cell r="D969">
            <v>1588743</v>
          </cell>
          <cell r="E969">
            <v>6947020</v>
          </cell>
        </row>
        <row r="970">
          <cell r="A970" t="str">
            <v>01250</v>
          </cell>
          <cell r="B970" t="str">
            <v>حيدر</v>
          </cell>
          <cell r="C970" t="str">
            <v>پورمحمد</v>
          </cell>
          <cell r="D970">
            <v>2431338</v>
          </cell>
          <cell r="E970">
            <v>9978970</v>
          </cell>
        </row>
        <row r="971">
          <cell r="A971" t="str">
            <v>01252</v>
          </cell>
          <cell r="B971" t="str">
            <v>امراله</v>
          </cell>
          <cell r="C971" t="str">
            <v>ثابت لقب</v>
          </cell>
          <cell r="D971">
            <v>788164</v>
          </cell>
          <cell r="E971">
            <v>7136229</v>
          </cell>
        </row>
        <row r="972">
          <cell r="A972" t="str">
            <v>01269</v>
          </cell>
          <cell r="B972" t="str">
            <v>حسن</v>
          </cell>
          <cell r="C972" t="str">
            <v>انصاري</v>
          </cell>
          <cell r="D972">
            <v>2617637</v>
          </cell>
          <cell r="E972">
            <v>15535900</v>
          </cell>
        </row>
        <row r="973">
          <cell r="A973" t="str">
            <v>01273</v>
          </cell>
          <cell r="B973" t="str">
            <v>ايمان</v>
          </cell>
          <cell r="C973" t="str">
            <v>آشوري</v>
          </cell>
          <cell r="D973">
            <v>2904512</v>
          </cell>
          <cell r="E973">
            <v>18469129</v>
          </cell>
        </row>
        <row r="974">
          <cell r="A974" t="str">
            <v>01244</v>
          </cell>
          <cell r="B974" t="str">
            <v>مهدي</v>
          </cell>
          <cell r="C974" t="str">
            <v>باروني</v>
          </cell>
          <cell r="D974">
            <v>7510355</v>
          </cell>
          <cell r="E974">
            <v>9542887</v>
          </cell>
        </row>
        <row r="975">
          <cell r="A975" t="str">
            <v>01215</v>
          </cell>
          <cell r="B975" t="str">
            <v>عبدالمحمد</v>
          </cell>
          <cell r="C975" t="str">
            <v>ماهيني</v>
          </cell>
          <cell r="D975">
            <v>1881704</v>
          </cell>
          <cell r="E975">
            <v>22975240</v>
          </cell>
        </row>
        <row r="976">
          <cell r="A976" t="str">
            <v>01214</v>
          </cell>
          <cell r="B976" t="str">
            <v>سيدمحمد</v>
          </cell>
          <cell r="C976" t="str">
            <v>مساوات</v>
          </cell>
          <cell r="D976">
            <v>1180038</v>
          </cell>
          <cell r="E976">
            <v>9423629</v>
          </cell>
        </row>
        <row r="977">
          <cell r="A977" t="str">
            <v>01212</v>
          </cell>
          <cell r="B977" t="str">
            <v>پيمان</v>
          </cell>
          <cell r="C977" t="str">
            <v>زارعي</v>
          </cell>
          <cell r="D977">
            <v>2978041</v>
          </cell>
          <cell r="E977">
            <v>16428155</v>
          </cell>
        </row>
        <row r="978">
          <cell r="A978" t="str">
            <v>01209</v>
          </cell>
          <cell r="B978" t="str">
            <v>اسماعيل</v>
          </cell>
          <cell r="C978" t="str">
            <v>انصاري</v>
          </cell>
          <cell r="D978">
            <v>2691309</v>
          </cell>
          <cell r="E978">
            <v>20854832</v>
          </cell>
        </row>
        <row r="979">
          <cell r="A979" t="str">
            <v>01432</v>
          </cell>
          <cell r="B979" t="str">
            <v>يوسف</v>
          </cell>
          <cell r="C979" t="str">
            <v>زنگنه</v>
          </cell>
          <cell r="D979">
            <v>475630</v>
          </cell>
          <cell r="E979">
            <v>948967</v>
          </cell>
        </row>
        <row r="980">
          <cell r="A980" t="str">
            <v>01433</v>
          </cell>
          <cell r="B980" t="str">
            <v>امير رضا</v>
          </cell>
          <cell r="C980" t="str">
            <v>عطايي</v>
          </cell>
          <cell r="D980">
            <v>0</v>
          </cell>
          <cell r="E980">
            <v>0</v>
          </cell>
        </row>
        <row r="981">
          <cell r="A981" t="str">
            <v>01510</v>
          </cell>
          <cell r="B981" t="str">
            <v>سعيد</v>
          </cell>
          <cell r="C981" t="str">
            <v>آقايي</v>
          </cell>
          <cell r="D981">
            <v>0</v>
          </cell>
          <cell r="E981">
            <v>0</v>
          </cell>
        </row>
        <row r="982">
          <cell r="A982" t="str">
            <v>01511</v>
          </cell>
          <cell r="B982" t="str">
            <v>منصور</v>
          </cell>
          <cell r="C982" t="str">
            <v>شيراني بيد آبادي</v>
          </cell>
          <cell r="D982">
            <v>0</v>
          </cell>
          <cell r="E982">
            <v>0</v>
          </cell>
        </row>
        <row r="983">
          <cell r="A983" t="str">
            <v>01512</v>
          </cell>
          <cell r="B983" t="str">
            <v>سلمان</v>
          </cell>
          <cell r="C983" t="str">
            <v>جديدي</v>
          </cell>
          <cell r="D983">
            <v>0</v>
          </cell>
          <cell r="E983">
            <v>0</v>
          </cell>
        </row>
        <row r="984">
          <cell r="A984" t="str">
            <v>01429</v>
          </cell>
          <cell r="B984" t="str">
            <v>پدرام</v>
          </cell>
          <cell r="C984" t="str">
            <v>بناوي</v>
          </cell>
          <cell r="D984">
            <v>0</v>
          </cell>
          <cell r="E984">
            <v>0</v>
          </cell>
        </row>
        <row r="985">
          <cell r="A985" t="str">
            <v>01430</v>
          </cell>
          <cell r="B985" t="str">
            <v>وحيد</v>
          </cell>
          <cell r="C985" t="str">
            <v>تقي پور</v>
          </cell>
          <cell r="D985">
            <v>1795457</v>
          </cell>
          <cell r="E985">
            <v>1795457</v>
          </cell>
        </row>
        <row r="986">
          <cell r="A986" t="str">
            <v>00400</v>
          </cell>
          <cell r="B986" t="str">
            <v>محمد</v>
          </cell>
          <cell r="C986" t="str">
            <v>شهمرادي</v>
          </cell>
          <cell r="D986">
            <v>3479663</v>
          </cell>
          <cell r="E986">
            <v>24144618</v>
          </cell>
        </row>
        <row r="987">
          <cell r="A987" t="str">
            <v>00457</v>
          </cell>
          <cell r="B987" t="str">
            <v>محمد امين</v>
          </cell>
          <cell r="C987" t="str">
            <v>پريسوز</v>
          </cell>
          <cell r="D987">
            <v>4172310</v>
          </cell>
          <cell r="E987">
            <v>35032579</v>
          </cell>
        </row>
        <row r="988">
          <cell r="A988" t="str">
            <v>00606</v>
          </cell>
          <cell r="B988" t="str">
            <v>محمدابراهيم</v>
          </cell>
          <cell r="C988" t="str">
            <v>اسمعيل پور</v>
          </cell>
          <cell r="D988">
            <v>6251140</v>
          </cell>
          <cell r="E988">
            <v>51879113</v>
          </cell>
        </row>
        <row r="989">
          <cell r="A989" t="str">
            <v>00689</v>
          </cell>
          <cell r="B989" t="str">
            <v>فرشيد</v>
          </cell>
          <cell r="C989" t="str">
            <v>بوشهريان</v>
          </cell>
          <cell r="D989">
            <v>2849994</v>
          </cell>
          <cell r="E989">
            <v>23982414</v>
          </cell>
        </row>
        <row r="990">
          <cell r="A990" t="str">
            <v>00690</v>
          </cell>
          <cell r="B990" t="str">
            <v>بهروز</v>
          </cell>
          <cell r="C990" t="str">
            <v>پرويز</v>
          </cell>
          <cell r="D990">
            <v>2017524</v>
          </cell>
          <cell r="E990">
            <v>14212650</v>
          </cell>
        </row>
        <row r="991">
          <cell r="A991" t="str">
            <v>00680</v>
          </cell>
          <cell r="B991" t="str">
            <v>سجاد</v>
          </cell>
          <cell r="C991" t="str">
            <v>ارمي</v>
          </cell>
          <cell r="D991">
            <v>2459134</v>
          </cell>
          <cell r="E991">
            <v>19227920</v>
          </cell>
        </row>
        <row r="992">
          <cell r="A992" t="str">
            <v>00700</v>
          </cell>
          <cell r="B992" t="str">
            <v>مصطفي</v>
          </cell>
          <cell r="C992" t="str">
            <v>خاتومه</v>
          </cell>
          <cell r="D992">
            <v>3225942</v>
          </cell>
          <cell r="E992">
            <v>28565287</v>
          </cell>
        </row>
        <row r="993">
          <cell r="A993" t="str">
            <v>00706</v>
          </cell>
          <cell r="B993" t="str">
            <v>اميد</v>
          </cell>
          <cell r="C993" t="str">
            <v>شکيبايي</v>
          </cell>
          <cell r="D993">
            <v>3158407</v>
          </cell>
          <cell r="E993">
            <v>22451473</v>
          </cell>
        </row>
        <row r="994">
          <cell r="A994" t="str">
            <v>00669</v>
          </cell>
          <cell r="B994" t="str">
            <v>وحيد</v>
          </cell>
          <cell r="C994" t="str">
            <v>صالحي</v>
          </cell>
          <cell r="D994">
            <v>3415301</v>
          </cell>
          <cell r="E994">
            <v>21278156</v>
          </cell>
        </row>
        <row r="995">
          <cell r="A995" t="str">
            <v>00012</v>
          </cell>
          <cell r="B995" t="str">
            <v>سيدمسلم</v>
          </cell>
          <cell r="C995" t="str">
            <v>توسلي</v>
          </cell>
          <cell r="D995">
            <v>1506812</v>
          </cell>
          <cell r="E995">
            <v>13713275</v>
          </cell>
        </row>
        <row r="996">
          <cell r="A996" t="str">
            <v>00019</v>
          </cell>
          <cell r="B996" t="str">
            <v>يحيي</v>
          </cell>
          <cell r="C996" t="str">
            <v>دهقاني</v>
          </cell>
          <cell r="D996">
            <v>28752632</v>
          </cell>
          <cell r="E996">
            <v>87325961</v>
          </cell>
        </row>
        <row r="997">
          <cell r="A997" t="str">
            <v>00013</v>
          </cell>
          <cell r="B997" t="str">
            <v>مصطفي</v>
          </cell>
          <cell r="C997" t="str">
            <v>جمالي صفت</v>
          </cell>
          <cell r="D997">
            <v>3100958</v>
          </cell>
          <cell r="E997">
            <v>24426610</v>
          </cell>
        </row>
        <row r="998">
          <cell r="A998" t="str">
            <v>00032</v>
          </cell>
          <cell r="B998" t="str">
            <v>صادق</v>
          </cell>
          <cell r="C998" t="str">
            <v>عاشوري</v>
          </cell>
          <cell r="D998">
            <v>3529993</v>
          </cell>
          <cell r="E998">
            <v>30551202</v>
          </cell>
        </row>
        <row r="999">
          <cell r="A999" t="str">
            <v>00002</v>
          </cell>
          <cell r="B999" t="str">
            <v>سجاد</v>
          </cell>
          <cell r="C999" t="str">
            <v>اسمعيل پور</v>
          </cell>
          <cell r="D999">
            <v>5011674</v>
          </cell>
          <cell r="E999">
            <v>40845029</v>
          </cell>
        </row>
        <row r="1000">
          <cell r="A1000" t="str">
            <v>00056</v>
          </cell>
          <cell r="B1000" t="str">
            <v>حسن</v>
          </cell>
          <cell r="C1000" t="str">
            <v>عبدشاه</v>
          </cell>
          <cell r="D1000">
            <v>4154069</v>
          </cell>
          <cell r="E1000">
            <v>33455518</v>
          </cell>
        </row>
        <row r="1001">
          <cell r="A1001" t="str">
            <v>00193</v>
          </cell>
          <cell r="B1001" t="str">
            <v>جلال</v>
          </cell>
          <cell r="C1001" t="str">
            <v>احتشام منش</v>
          </cell>
          <cell r="D1001">
            <v>10766943</v>
          </cell>
          <cell r="E1001">
            <v>70300005</v>
          </cell>
        </row>
        <row r="1002">
          <cell r="A1002" t="str">
            <v>00348</v>
          </cell>
          <cell r="B1002" t="str">
            <v>اسماعيل</v>
          </cell>
          <cell r="C1002" t="str">
            <v>جهان بخت</v>
          </cell>
          <cell r="D1002">
            <v>1996015</v>
          </cell>
          <cell r="E1002">
            <v>15849535</v>
          </cell>
        </row>
        <row r="1003">
          <cell r="A1003" t="str">
            <v>00283</v>
          </cell>
          <cell r="B1003" t="str">
            <v>حامد</v>
          </cell>
          <cell r="C1003" t="str">
            <v>حاجي پور</v>
          </cell>
          <cell r="D1003">
            <v>2566411</v>
          </cell>
          <cell r="E1003">
            <v>16267024</v>
          </cell>
        </row>
        <row r="1004">
          <cell r="A1004" t="str">
            <v>00364</v>
          </cell>
          <cell r="B1004" t="str">
            <v>بهنام</v>
          </cell>
          <cell r="C1004" t="str">
            <v>بهزادي</v>
          </cell>
          <cell r="D1004">
            <v>3289378</v>
          </cell>
          <cell r="E1004">
            <v>26203058</v>
          </cell>
        </row>
        <row r="1005">
          <cell r="A1005" t="str">
            <v>00362</v>
          </cell>
          <cell r="B1005" t="str">
            <v>غلامرضا</v>
          </cell>
          <cell r="C1005" t="str">
            <v>حسين پور بوشهري</v>
          </cell>
          <cell r="D1005">
            <v>5565675</v>
          </cell>
          <cell r="E1005">
            <v>45074898</v>
          </cell>
        </row>
        <row r="1006">
          <cell r="A1006" t="str">
            <v>00313</v>
          </cell>
          <cell r="B1006" t="str">
            <v>محمدرضا</v>
          </cell>
          <cell r="C1006" t="str">
            <v>غلامي</v>
          </cell>
          <cell r="D1006">
            <v>9954045</v>
          </cell>
          <cell r="E1006">
            <v>68157693</v>
          </cell>
        </row>
        <row r="1007">
          <cell r="A1007" t="str">
            <v>00288</v>
          </cell>
          <cell r="B1007" t="str">
            <v>سيدمحسن</v>
          </cell>
          <cell r="C1007" t="str">
            <v>موسوي</v>
          </cell>
          <cell r="D1007">
            <v>7980028</v>
          </cell>
          <cell r="E1007">
            <v>19976285</v>
          </cell>
        </row>
        <row r="1008">
          <cell r="A1008" t="str">
            <v>00284</v>
          </cell>
          <cell r="B1008" t="str">
            <v>محمد</v>
          </cell>
          <cell r="C1008" t="str">
            <v>خضري</v>
          </cell>
          <cell r="D1008">
            <v>2738113</v>
          </cell>
          <cell r="E1008">
            <v>28428533</v>
          </cell>
        </row>
        <row r="1009">
          <cell r="A1009" t="str">
            <v>00285</v>
          </cell>
          <cell r="B1009" t="str">
            <v>خضر</v>
          </cell>
          <cell r="C1009" t="str">
            <v>خورموجي</v>
          </cell>
          <cell r="D1009">
            <v>6616898</v>
          </cell>
          <cell r="E1009">
            <v>31529851</v>
          </cell>
        </row>
        <row r="1010">
          <cell r="A1010" t="str">
            <v>00286</v>
          </cell>
          <cell r="B1010" t="str">
            <v>حسنعلي</v>
          </cell>
          <cell r="C1010" t="str">
            <v>كره بندي</v>
          </cell>
          <cell r="D1010">
            <v>5049139</v>
          </cell>
          <cell r="E1010">
            <v>29672855</v>
          </cell>
        </row>
        <row r="1011">
          <cell r="A1011" t="str">
            <v>00361</v>
          </cell>
          <cell r="B1011" t="str">
            <v>غلامعلي</v>
          </cell>
          <cell r="C1011" t="str">
            <v>دشتي زاده</v>
          </cell>
          <cell r="D1011">
            <v>4339775</v>
          </cell>
          <cell r="E1011">
            <v>36347174</v>
          </cell>
        </row>
        <row r="1012">
          <cell r="A1012" t="str">
            <v>00197</v>
          </cell>
          <cell r="B1012" t="str">
            <v>محسن</v>
          </cell>
          <cell r="C1012" t="str">
            <v>بهزادي نژاد</v>
          </cell>
          <cell r="D1012">
            <v>13332032</v>
          </cell>
          <cell r="E1012">
            <v>106334699</v>
          </cell>
        </row>
        <row r="1013">
          <cell r="A1013" t="str">
            <v>00145</v>
          </cell>
          <cell r="B1013" t="str">
            <v>رضا</v>
          </cell>
          <cell r="C1013" t="str">
            <v>طاهري</v>
          </cell>
          <cell r="D1013">
            <v>17648642</v>
          </cell>
          <cell r="E1013">
            <v>110202374</v>
          </cell>
        </row>
        <row r="1014">
          <cell r="A1014" t="str">
            <v>00018</v>
          </cell>
          <cell r="B1014" t="str">
            <v>محمدرضا</v>
          </cell>
          <cell r="C1014" t="str">
            <v>دره شولي</v>
          </cell>
          <cell r="D1014">
            <v>2023213</v>
          </cell>
          <cell r="E1014">
            <v>24826609</v>
          </cell>
        </row>
        <row r="1015">
          <cell r="A1015" t="str">
            <v>00017</v>
          </cell>
          <cell r="B1015" t="str">
            <v>محمد</v>
          </cell>
          <cell r="C1015" t="str">
            <v>خليفه</v>
          </cell>
          <cell r="D1015">
            <v>2678455</v>
          </cell>
          <cell r="E1015">
            <v>14033068</v>
          </cell>
        </row>
        <row r="1016">
          <cell r="A1016" t="str">
            <v>00016</v>
          </cell>
          <cell r="B1016" t="str">
            <v>مسعود</v>
          </cell>
          <cell r="C1016" t="str">
            <v>خضري</v>
          </cell>
          <cell r="D1016">
            <v>7154773</v>
          </cell>
          <cell r="E1016">
            <v>26587128</v>
          </cell>
        </row>
        <row r="1017">
          <cell r="A1017" t="str">
            <v>00670</v>
          </cell>
          <cell r="B1017" t="str">
            <v>احمد</v>
          </cell>
          <cell r="C1017" t="str">
            <v>صفا</v>
          </cell>
          <cell r="D1017">
            <v>38021005</v>
          </cell>
          <cell r="E1017">
            <v>51323846</v>
          </cell>
        </row>
        <row r="1018">
          <cell r="A1018" t="str">
            <v>00671</v>
          </cell>
          <cell r="B1018" t="str">
            <v>مهدي</v>
          </cell>
          <cell r="C1018" t="str">
            <v>طاهري نيا</v>
          </cell>
          <cell r="D1018">
            <v>5710576</v>
          </cell>
          <cell r="E1018">
            <v>28209637</v>
          </cell>
        </row>
        <row r="1019">
          <cell r="A1019" t="str">
            <v>00704</v>
          </cell>
          <cell r="B1019" t="str">
            <v>وحيد</v>
          </cell>
          <cell r="C1019" t="str">
            <v>زنده بودي</v>
          </cell>
          <cell r="D1019">
            <v>1016321</v>
          </cell>
          <cell r="E1019">
            <v>11611505</v>
          </cell>
        </row>
        <row r="1020">
          <cell r="A1020" t="str">
            <v>00701</v>
          </cell>
          <cell r="B1020" t="str">
            <v>رضا</v>
          </cell>
          <cell r="C1020" t="str">
            <v>خدري</v>
          </cell>
          <cell r="D1020">
            <v>3395321</v>
          </cell>
          <cell r="E1020">
            <v>22238250</v>
          </cell>
        </row>
        <row r="1021">
          <cell r="A1021" t="str">
            <v>00695</v>
          </cell>
          <cell r="B1021" t="str">
            <v>جليل</v>
          </cell>
          <cell r="C1021" t="str">
            <v>جمالي</v>
          </cell>
          <cell r="D1021">
            <v>2413907</v>
          </cell>
          <cell r="E1021">
            <v>22228994</v>
          </cell>
        </row>
        <row r="1022">
          <cell r="A1022" t="str">
            <v>00697</v>
          </cell>
          <cell r="B1022" t="str">
            <v>افضل</v>
          </cell>
          <cell r="C1022" t="str">
            <v>حسن پور</v>
          </cell>
          <cell r="D1022">
            <v>5161378</v>
          </cell>
          <cell r="E1022">
            <v>48743128</v>
          </cell>
        </row>
        <row r="1023">
          <cell r="A1023" t="str">
            <v>00677</v>
          </cell>
          <cell r="B1023" t="str">
            <v>رضا</v>
          </cell>
          <cell r="C1023" t="str">
            <v>ابراهيمي</v>
          </cell>
          <cell r="D1023">
            <v>2459693</v>
          </cell>
          <cell r="E1023">
            <v>26711384</v>
          </cell>
        </row>
        <row r="1024">
          <cell r="A1024" t="str">
            <v>00692</v>
          </cell>
          <cell r="B1024" t="str">
            <v>محمد</v>
          </cell>
          <cell r="C1024" t="str">
            <v>تيموري</v>
          </cell>
          <cell r="D1024">
            <v>3051789</v>
          </cell>
          <cell r="E1024">
            <v>27221039</v>
          </cell>
        </row>
        <row r="1025">
          <cell r="A1025" t="str">
            <v>00662</v>
          </cell>
          <cell r="B1025" t="str">
            <v>نجف</v>
          </cell>
          <cell r="C1025" t="str">
            <v>ابراهيم زاده</v>
          </cell>
          <cell r="D1025">
            <v>3219278</v>
          </cell>
          <cell r="E1025">
            <v>26899768</v>
          </cell>
        </row>
        <row r="1026">
          <cell r="A1026" t="str">
            <v>00638</v>
          </cell>
          <cell r="B1026" t="str">
            <v>عبدالرسول</v>
          </cell>
          <cell r="C1026" t="str">
            <v>مهدي پور</v>
          </cell>
          <cell r="D1026">
            <v>11649264</v>
          </cell>
          <cell r="E1026">
            <v>79549265</v>
          </cell>
        </row>
        <row r="1027">
          <cell r="A1027" t="str">
            <v>00594</v>
          </cell>
          <cell r="B1027" t="str">
            <v>مهدي</v>
          </cell>
          <cell r="C1027" t="str">
            <v>احمديان مفرد</v>
          </cell>
          <cell r="D1027">
            <v>22607726</v>
          </cell>
          <cell r="E1027">
            <v>155620877</v>
          </cell>
        </row>
        <row r="1028">
          <cell r="A1028" t="str">
            <v>00519</v>
          </cell>
          <cell r="B1028" t="str">
            <v>رامين</v>
          </cell>
          <cell r="C1028" t="str">
            <v>وزان</v>
          </cell>
          <cell r="D1028">
            <v>13604169</v>
          </cell>
          <cell r="E1028">
            <v>99646679</v>
          </cell>
        </row>
        <row r="1029">
          <cell r="A1029" t="str">
            <v>00401</v>
          </cell>
          <cell r="B1029" t="str">
            <v>عارف</v>
          </cell>
          <cell r="C1029" t="str">
            <v>افراسيابي</v>
          </cell>
          <cell r="D1029">
            <v>7690139</v>
          </cell>
          <cell r="E1029">
            <v>52966926</v>
          </cell>
        </row>
        <row r="1030">
          <cell r="A1030" t="str">
            <v>01216</v>
          </cell>
          <cell r="B1030" t="str">
            <v>محمدصادق</v>
          </cell>
          <cell r="C1030" t="str">
            <v>احمدي</v>
          </cell>
          <cell r="D1030">
            <v>1640632</v>
          </cell>
          <cell r="E1030">
            <v>8261536</v>
          </cell>
        </row>
        <row r="1031">
          <cell r="A1031" t="str">
            <v>01247</v>
          </cell>
          <cell r="B1031" t="str">
            <v>ميثم</v>
          </cell>
          <cell r="C1031" t="str">
            <v>بلاغي</v>
          </cell>
          <cell r="D1031">
            <v>2454094</v>
          </cell>
          <cell r="E1031">
            <v>12553063</v>
          </cell>
        </row>
        <row r="1032">
          <cell r="A1032" t="str">
            <v>01262</v>
          </cell>
          <cell r="B1032" t="str">
            <v>حميد</v>
          </cell>
          <cell r="C1032" t="str">
            <v>فرريزي</v>
          </cell>
          <cell r="D1032">
            <v>2650620</v>
          </cell>
          <cell r="E1032">
            <v>12971645</v>
          </cell>
        </row>
        <row r="1033">
          <cell r="A1033" t="str">
            <v>01256</v>
          </cell>
          <cell r="B1033" t="str">
            <v>احمد</v>
          </cell>
          <cell r="C1033" t="str">
            <v>حسيني ملائي</v>
          </cell>
          <cell r="D1033">
            <v>1112745</v>
          </cell>
          <cell r="E1033">
            <v>7820958</v>
          </cell>
        </row>
        <row r="1034">
          <cell r="A1034" t="str">
            <v>01284</v>
          </cell>
          <cell r="B1034" t="str">
            <v>جاسم</v>
          </cell>
          <cell r="C1034" t="str">
            <v>اسکندري</v>
          </cell>
          <cell r="D1034">
            <v>6176069</v>
          </cell>
          <cell r="E1034">
            <v>44256156</v>
          </cell>
        </row>
        <row r="1035">
          <cell r="A1035" t="str">
            <v>01285</v>
          </cell>
          <cell r="B1035" t="str">
            <v>مجتبي</v>
          </cell>
          <cell r="C1035" t="str">
            <v>اعتمادي</v>
          </cell>
          <cell r="D1035">
            <v>6005091</v>
          </cell>
          <cell r="E1035">
            <v>44361599</v>
          </cell>
        </row>
        <row r="1036">
          <cell r="A1036" t="str">
            <v>01304</v>
          </cell>
          <cell r="B1036" t="str">
            <v>محسن</v>
          </cell>
          <cell r="C1036" t="str">
            <v>جعفري</v>
          </cell>
          <cell r="D1036">
            <v>0</v>
          </cell>
          <cell r="E1036">
            <v>8183730</v>
          </cell>
        </row>
        <row r="1037">
          <cell r="A1037" t="str">
            <v>01301</v>
          </cell>
          <cell r="B1037" t="str">
            <v>حامد</v>
          </cell>
          <cell r="C1037" t="str">
            <v>تاروردي چماچايي</v>
          </cell>
          <cell r="D1037">
            <v>6152316</v>
          </cell>
          <cell r="E1037">
            <v>51698476</v>
          </cell>
        </row>
        <row r="1038">
          <cell r="A1038" t="str">
            <v>01295</v>
          </cell>
          <cell r="B1038" t="str">
            <v>مهدي</v>
          </cell>
          <cell r="C1038" t="str">
            <v>برمک</v>
          </cell>
          <cell r="D1038">
            <v>3857491</v>
          </cell>
          <cell r="E1038">
            <v>28074394</v>
          </cell>
        </row>
        <row r="1039">
          <cell r="A1039" t="str">
            <v>01321</v>
          </cell>
          <cell r="B1039" t="str">
            <v>ابراهيم</v>
          </cell>
          <cell r="C1039" t="str">
            <v>عباسيان</v>
          </cell>
          <cell r="D1039">
            <v>4847423</v>
          </cell>
          <cell r="E1039">
            <v>40648158</v>
          </cell>
        </row>
        <row r="1040">
          <cell r="A1040" t="str">
            <v>01319</v>
          </cell>
          <cell r="B1040" t="str">
            <v>رضا</v>
          </cell>
          <cell r="C1040" t="str">
            <v>عاليبري</v>
          </cell>
          <cell r="D1040">
            <v>5759367</v>
          </cell>
          <cell r="E1040">
            <v>42687899</v>
          </cell>
        </row>
        <row r="1041">
          <cell r="A1041" t="str">
            <v>01310</v>
          </cell>
          <cell r="B1041" t="str">
            <v>فرهاد</v>
          </cell>
          <cell r="C1041" t="str">
            <v>رازقي نيا</v>
          </cell>
          <cell r="D1041">
            <v>4564735</v>
          </cell>
          <cell r="E1041">
            <v>31994954</v>
          </cell>
        </row>
        <row r="1042">
          <cell r="A1042" t="str">
            <v>01315</v>
          </cell>
          <cell r="B1042" t="str">
            <v>مهران</v>
          </cell>
          <cell r="C1042" t="str">
            <v>سليمي</v>
          </cell>
          <cell r="D1042">
            <v>7849521</v>
          </cell>
          <cell r="E1042">
            <v>56098537</v>
          </cell>
        </row>
        <row r="1043">
          <cell r="A1043" t="str">
            <v>01333</v>
          </cell>
          <cell r="B1043" t="str">
            <v>حسين</v>
          </cell>
          <cell r="C1043" t="str">
            <v>منصوري</v>
          </cell>
          <cell r="D1043">
            <v>3583259</v>
          </cell>
          <cell r="E1043">
            <v>28946086</v>
          </cell>
        </row>
        <row r="1044">
          <cell r="A1044" t="str">
            <v>01338</v>
          </cell>
          <cell r="B1044" t="str">
            <v>عباس</v>
          </cell>
          <cell r="C1044" t="str">
            <v>نياکان</v>
          </cell>
          <cell r="D1044">
            <v>7673291</v>
          </cell>
          <cell r="E1044">
            <v>56149835</v>
          </cell>
        </row>
        <row r="1045">
          <cell r="A1045" t="str">
            <v>01339</v>
          </cell>
          <cell r="B1045" t="str">
            <v>جواد</v>
          </cell>
          <cell r="C1045" t="str">
            <v>نيک پي</v>
          </cell>
          <cell r="D1045">
            <v>6078090</v>
          </cell>
          <cell r="E1045">
            <v>33319484</v>
          </cell>
        </row>
        <row r="1046">
          <cell r="A1046" t="str">
            <v>01340</v>
          </cell>
          <cell r="B1046" t="str">
            <v>فريبرز</v>
          </cell>
          <cell r="C1046" t="str">
            <v>اشکني پور جفره</v>
          </cell>
          <cell r="D1046">
            <v>1052558</v>
          </cell>
          <cell r="E1046">
            <v>4532740</v>
          </cell>
        </row>
        <row r="1047">
          <cell r="A1047" t="str">
            <v>01325</v>
          </cell>
          <cell r="B1047" t="str">
            <v>حسين</v>
          </cell>
          <cell r="C1047" t="str">
            <v>قديريان</v>
          </cell>
          <cell r="D1047">
            <v>9016940</v>
          </cell>
          <cell r="E1047">
            <v>62060899</v>
          </cell>
        </row>
        <row r="1048">
          <cell r="A1048" t="str">
            <v>01130</v>
          </cell>
          <cell r="B1048" t="str">
            <v>علي</v>
          </cell>
          <cell r="C1048" t="str">
            <v>فرريزي</v>
          </cell>
          <cell r="D1048">
            <v>7023360</v>
          </cell>
          <cell r="E1048">
            <v>16713479</v>
          </cell>
        </row>
        <row r="1049">
          <cell r="A1049" t="str">
            <v>01133</v>
          </cell>
          <cell r="B1049" t="str">
            <v>وحيد</v>
          </cell>
          <cell r="C1049" t="str">
            <v>فولادي تنها</v>
          </cell>
          <cell r="D1049">
            <v>2425097</v>
          </cell>
          <cell r="E1049">
            <v>11725025</v>
          </cell>
        </row>
        <row r="1050">
          <cell r="A1050" t="str">
            <v>00707</v>
          </cell>
          <cell r="B1050" t="str">
            <v>حسين</v>
          </cell>
          <cell r="C1050" t="str">
            <v>غلام پور</v>
          </cell>
          <cell r="D1050">
            <v>2473963</v>
          </cell>
          <cell r="E1050">
            <v>30234263</v>
          </cell>
        </row>
        <row r="1051">
          <cell r="A1051" t="str">
            <v>00726</v>
          </cell>
          <cell r="B1051" t="str">
            <v>مهدي</v>
          </cell>
          <cell r="C1051" t="str">
            <v>زارعي ونوول</v>
          </cell>
          <cell r="D1051">
            <v>3145617</v>
          </cell>
          <cell r="E1051">
            <v>18345712</v>
          </cell>
        </row>
        <row r="1052">
          <cell r="A1052" t="str">
            <v>00821</v>
          </cell>
          <cell r="B1052" t="str">
            <v>حمادي</v>
          </cell>
          <cell r="C1052" t="str">
            <v>شعباني</v>
          </cell>
          <cell r="D1052">
            <v>8049147</v>
          </cell>
          <cell r="E1052">
            <v>53497304</v>
          </cell>
        </row>
        <row r="1053">
          <cell r="A1053" t="str">
            <v>00877</v>
          </cell>
          <cell r="B1053" t="str">
            <v>مجتبي</v>
          </cell>
          <cell r="C1053" t="str">
            <v>محمدپور شورباخلو</v>
          </cell>
          <cell r="D1053">
            <v>8971313</v>
          </cell>
          <cell r="E1053">
            <v>62725109</v>
          </cell>
        </row>
        <row r="1054">
          <cell r="A1054" t="str">
            <v>00879</v>
          </cell>
          <cell r="B1054" t="str">
            <v>ايوب</v>
          </cell>
          <cell r="C1054" t="str">
            <v>محمودآبادي</v>
          </cell>
          <cell r="D1054">
            <v>5748649</v>
          </cell>
          <cell r="E1054">
            <v>44534436</v>
          </cell>
        </row>
        <row r="1055">
          <cell r="A1055" t="str">
            <v>00873</v>
          </cell>
          <cell r="B1055" t="str">
            <v>علي</v>
          </cell>
          <cell r="C1055" t="str">
            <v>شهرياري</v>
          </cell>
          <cell r="D1055">
            <v>6155736</v>
          </cell>
          <cell r="E1055">
            <v>51848119</v>
          </cell>
        </row>
        <row r="1056">
          <cell r="A1056" t="str">
            <v>00874</v>
          </cell>
          <cell r="B1056" t="str">
            <v>مجيد</v>
          </cell>
          <cell r="C1056" t="str">
            <v>صادقي</v>
          </cell>
          <cell r="D1056">
            <v>12700669</v>
          </cell>
          <cell r="E1056">
            <v>96589487</v>
          </cell>
        </row>
        <row r="1057">
          <cell r="A1057" t="str">
            <v>00858</v>
          </cell>
          <cell r="B1057" t="str">
            <v>عرفان</v>
          </cell>
          <cell r="C1057" t="str">
            <v>محمدي</v>
          </cell>
          <cell r="D1057">
            <v>12667369</v>
          </cell>
          <cell r="E1057">
            <v>93821933</v>
          </cell>
        </row>
        <row r="1058">
          <cell r="A1058" t="str">
            <v>00855</v>
          </cell>
          <cell r="B1058" t="str">
            <v>ايوب</v>
          </cell>
          <cell r="C1058" t="str">
            <v>عليزاده</v>
          </cell>
          <cell r="D1058">
            <v>5307008</v>
          </cell>
          <cell r="E1058">
            <v>47938900</v>
          </cell>
        </row>
        <row r="1059">
          <cell r="A1059" t="str">
            <v>00852</v>
          </cell>
          <cell r="B1059" t="str">
            <v>علي</v>
          </cell>
          <cell r="C1059" t="str">
            <v>صالحي</v>
          </cell>
          <cell r="D1059">
            <v>8045163</v>
          </cell>
          <cell r="E1059">
            <v>64971419</v>
          </cell>
        </row>
        <row r="1060">
          <cell r="A1060" t="str">
            <v>00843</v>
          </cell>
          <cell r="B1060" t="str">
            <v>رضا</v>
          </cell>
          <cell r="C1060" t="str">
            <v>الياسي</v>
          </cell>
          <cell r="D1060">
            <v>9587568</v>
          </cell>
          <cell r="E1060">
            <v>77818642</v>
          </cell>
        </row>
        <row r="1061">
          <cell r="A1061" t="str">
            <v>00849</v>
          </cell>
          <cell r="B1061" t="str">
            <v>مرتضي</v>
          </cell>
          <cell r="C1061" t="str">
            <v>شريفيان</v>
          </cell>
          <cell r="D1061">
            <v>6324866</v>
          </cell>
          <cell r="E1061">
            <v>48807204</v>
          </cell>
        </row>
        <row r="1062">
          <cell r="A1062" t="str">
            <v>00850</v>
          </cell>
          <cell r="B1062" t="str">
            <v>رضا</v>
          </cell>
          <cell r="C1062" t="str">
            <v>شکرانه</v>
          </cell>
          <cell r="D1062">
            <v>10676608</v>
          </cell>
          <cell r="E1062">
            <v>76224472</v>
          </cell>
        </row>
        <row r="1063">
          <cell r="A1063" t="str">
            <v>00883</v>
          </cell>
          <cell r="B1063" t="str">
            <v>حميد</v>
          </cell>
          <cell r="C1063" t="str">
            <v>بادروح</v>
          </cell>
          <cell r="D1063">
            <v>5782247</v>
          </cell>
          <cell r="E1063">
            <v>49229904</v>
          </cell>
        </row>
        <row r="1064">
          <cell r="A1064" t="str">
            <v>00884</v>
          </cell>
          <cell r="B1064" t="str">
            <v>صادق</v>
          </cell>
          <cell r="C1064" t="str">
            <v>بناري</v>
          </cell>
          <cell r="D1064">
            <v>7105946</v>
          </cell>
          <cell r="E1064">
            <v>52397128</v>
          </cell>
        </row>
        <row r="1065">
          <cell r="A1065" t="str">
            <v>00869</v>
          </cell>
          <cell r="B1065" t="str">
            <v>موسي</v>
          </cell>
          <cell r="C1065" t="str">
            <v>خدري</v>
          </cell>
          <cell r="D1065">
            <v>9995944</v>
          </cell>
          <cell r="E1065">
            <v>70590622</v>
          </cell>
        </row>
        <row r="1066">
          <cell r="A1066" t="str">
            <v>01138</v>
          </cell>
          <cell r="B1066" t="str">
            <v>آرمان</v>
          </cell>
          <cell r="C1066" t="str">
            <v>زنده بودي</v>
          </cell>
          <cell r="D1066">
            <v>9757732</v>
          </cell>
          <cell r="E1066">
            <v>86176170</v>
          </cell>
        </row>
        <row r="1067">
          <cell r="A1067" t="str">
            <v>00848</v>
          </cell>
          <cell r="B1067" t="str">
            <v>سلمان</v>
          </cell>
          <cell r="C1067" t="str">
            <v>شجاعي خو</v>
          </cell>
          <cell r="D1067">
            <v>4065412</v>
          </cell>
          <cell r="E1067">
            <v>30799495</v>
          </cell>
        </row>
        <row r="1068">
          <cell r="A1068" t="str">
            <v>00727</v>
          </cell>
          <cell r="B1068" t="str">
            <v>عبدالناصر</v>
          </cell>
          <cell r="C1068" t="str">
            <v>بچاچري نژاد</v>
          </cell>
          <cell r="D1068">
            <v>2482138</v>
          </cell>
          <cell r="E1068">
            <v>35921174</v>
          </cell>
        </row>
        <row r="1069">
          <cell r="A1069" t="str">
            <v>00708</v>
          </cell>
          <cell r="B1069" t="str">
            <v>محمود</v>
          </cell>
          <cell r="C1069" t="str">
            <v>محمدي</v>
          </cell>
          <cell r="D1069">
            <v>2025712</v>
          </cell>
          <cell r="E1069">
            <v>23432263</v>
          </cell>
        </row>
        <row r="1070">
          <cell r="A1070" t="str">
            <v>00709</v>
          </cell>
          <cell r="B1070" t="str">
            <v>سالار</v>
          </cell>
          <cell r="C1070" t="str">
            <v>نيکنام</v>
          </cell>
          <cell r="D1070">
            <v>1155292</v>
          </cell>
          <cell r="E1070">
            <v>14576669</v>
          </cell>
        </row>
        <row r="1071">
          <cell r="A1071" t="str">
            <v>01436</v>
          </cell>
          <cell r="B1071" t="str">
            <v>محمدصادق</v>
          </cell>
          <cell r="C1071" t="str">
            <v>جعفري</v>
          </cell>
          <cell r="D1071">
            <v>1800386</v>
          </cell>
          <cell r="E1071">
            <v>209161</v>
          </cell>
        </row>
        <row r="1072">
          <cell r="A1072" t="str">
            <v>00421</v>
          </cell>
          <cell r="B1072" t="str">
            <v>محمود</v>
          </cell>
          <cell r="C1072" t="str">
            <v>سليماني</v>
          </cell>
          <cell r="D1072">
            <v>2647303</v>
          </cell>
          <cell r="E1072">
            <v>34542608</v>
          </cell>
        </row>
        <row r="1073">
          <cell r="A1073" t="str">
            <v>00691</v>
          </cell>
          <cell r="B1073" t="str">
            <v>محمود</v>
          </cell>
          <cell r="C1073" t="str">
            <v>تمجيدي</v>
          </cell>
          <cell r="D1073">
            <v>1849757</v>
          </cell>
          <cell r="E1073">
            <v>23769336</v>
          </cell>
        </row>
        <row r="1074">
          <cell r="A1074" t="str">
            <v>00668</v>
          </cell>
          <cell r="B1074" t="str">
            <v>عبدالکريم</v>
          </cell>
          <cell r="C1074" t="str">
            <v>صادقي پور</v>
          </cell>
          <cell r="D1074">
            <v>2345333</v>
          </cell>
          <cell r="E1074">
            <v>30453428</v>
          </cell>
        </row>
        <row r="1075">
          <cell r="A1075" t="str">
            <v>00693</v>
          </cell>
          <cell r="B1075" t="str">
            <v>قاسم</v>
          </cell>
          <cell r="C1075" t="str">
            <v>جالبوتي</v>
          </cell>
          <cell r="D1075">
            <v>1604756</v>
          </cell>
          <cell r="E1075">
            <v>22226129</v>
          </cell>
        </row>
        <row r="1076">
          <cell r="A1076" t="str">
            <v>00685</v>
          </cell>
          <cell r="B1076" t="str">
            <v>مهران</v>
          </cell>
          <cell r="C1076" t="str">
            <v>اميني</v>
          </cell>
          <cell r="D1076">
            <v>4467669</v>
          </cell>
          <cell r="E1076">
            <v>32405140</v>
          </cell>
        </row>
        <row r="1077">
          <cell r="A1077" t="str">
            <v>00686</v>
          </cell>
          <cell r="B1077" t="str">
            <v>مهدي</v>
          </cell>
          <cell r="C1077" t="str">
            <v>باغباني</v>
          </cell>
          <cell r="D1077">
            <v>2210965</v>
          </cell>
          <cell r="E1077">
            <v>19970243</v>
          </cell>
        </row>
        <row r="1078">
          <cell r="A1078" t="str">
            <v>00703</v>
          </cell>
          <cell r="B1078" t="str">
            <v>محمدحسين</v>
          </cell>
          <cell r="C1078" t="str">
            <v>دريابگرد</v>
          </cell>
          <cell r="D1078">
            <v>4652213</v>
          </cell>
          <cell r="E1078">
            <v>31614250</v>
          </cell>
        </row>
        <row r="1079">
          <cell r="A1079" t="str">
            <v>00705</v>
          </cell>
          <cell r="B1079" t="str">
            <v>امين</v>
          </cell>
          <cell r="C1079" t="str">
            <v>زيارتي</v>
          </cell>
          <cell r="D1079">
            <v>2220163</v>
          </cell>
          <cell r="E1079">
            <v>17480393</v>
          </cell>
        </row>
        <row r="1080">
          <cell r="A1080" t="str">
            <v>00008</v>
          </cell>
          <cell r="B1080" t="str">
            <v>ابراهيم</v>
          </cell>
          <cell r="C1080" t="str">
            <v>بادروحيان</v>
          </cell>
          <cell r="D1080">
            <v>3413940</v>
          </cell>
          <cell r="E1080">
            <v>44313866</v>
          </cell>
        </row>
        <row r="1081">
          <cell r="A1081" t="str">
            <v>00039</v>
          </cell>
          <cell r="B1081" t="str">
            <v>عبداله</v>
          </cell>
          <cell r="C1081" t="str">
            <v>فولادي هليله</v>
          </cell>
          <cell r="D1081">
            <v>3696610</v>
          </cell>
          <cell r="E1081">
            <v>23868276</v>
          </cell>
        </row>
        <row r="1082">
          <cell r="A1082" t="str">
            <v>00287</v>
          </cell>
          <cell r="B1082" t="str">
            <v>عبدالکريم</v>
          </cell>
          <cell r="C1082" t="str">
            <v>منصوري</v>
          </cell>
          <cell r="D1082">
            <v>2483496</v>
          </cell>
          <cell r="E1082">
            <v>20806001</v>
          </cell>
        </row>
        <row r="1083">
          <cell r="A1083" t="str">
            <v>00282</v>
          </cell>
          <cell r="B1083" t="str">
            <v>اميد</v>
          </cell>
          <cell r="C1083" t="str">
            <v>جعفري زاده</v>
          </cell>
          <cell r="D1083">
            <v>3257507</v>
          </cell>
          <cell r="E1083">
            <v>34106927</v>
          </cell>
        </row>
        <row r="1084">
          <cell r="A1084" t="str">
            <v>00281</v>
          </cell>
          <cell r="B1084" t="str">
            <v>روح اله</v>
          </cell>
          <cell r="C1084" t="str">
            <v>جعفري</v>
          </cell>
          <cell r="D1084">
            <v>2531468</v>
          </cell>
          <cell r="E1084">
            <v>20278306</v>
          </cell>
        </row>
        <row r="1085">
          <cell r="A1085" t="str">
            <v>00363</v>
          </cell>
          <cell r="B1085" t="str">
            <v>بابک</v>
          </cell>
          <cell r="C1085" t="str">
            <v>خدادادي</v>
          </cell>
          <cell r="D1085">
            <v>1938358</v>
          </cell>
          <cell r="E1085">
            <v>21948894</v>
          </cell>
        </row>
        <row r="1086">
          <cell r="A1086" t="str">
            <v>00667</v>
          </cell>
          <cell r="B1086" t="str">
            <v>نصرالله</v>
          </cell>
          <cell r="C1086" t="str">
            <v>شکيبي نسب</v>
          </cell>
          <cell r="D1086">
            <v>5665181</v>
          </cell>
          <cell r="E1086">
            <v>33873763</v>
          </cell>
        </row>
        <row r="1087">
          <cell r="A1087" t="str">
            <v>00702</v>
          </cell>
          <cell r="B1087" t="str">
            <v>عبدالرسول</v>
          </cell>
          <cell r="C1087" t="str">
            <v>خدري</v>
          </cell>
          <cell r="D1087">
            <v>3223843</v>
          </cell>
          <cell r="E1087">
            <v>20181032</v>
          </cell>
        </row>
        <row r="1088">
          <cell r="A1088" t="str">
            <v>00584</v>
          </cell>
          <cell r="B1088" t="str">
            <v>علي</v>
          </cell>
          <cell r="C1088" t="str">
            <v>علوي راد</v>
          </cell>
          <cell r="D1088">
            <v>2178523</v>
          </cell>
          <cell r="E1088">
            <v>22500227</v>
          </cell>
        </row>
        <row r="1089">
          <cell r="A1089" t="str">
            <v>00573</v>
          </cell>
          <cell r="B1089" t="str">
            <v>غلامحسين</v>
          </cell>
          <cell r="C1089" t="str">
            <v>خاقاني</v>
          </cell>
          <cell r="D1089">
            <v>1865112</v>
          </cell>
          <cell r="E1089">
            <v>17735006</v>
          </cell>
        </row>
        <row r="1090">
          <cell r="A1090" t="str">
            <v>00580</v>
          </cell>
          <cell r="B1090" t="str">
            <v>عبدالرضا</v>
          </cell>
          <cell r="C1090" t="str">
            <v>عطشاني</v>
          </cell>
          <cell r="D1090">
            <v>4820455</v>
          </cell>
          <cell r="E1090">
            <v>25088634</v>
          </cell>
        </row>
        <row r="1091">
          <cell r="A1091" t="str">
            <v>00581</v>
          </cell>
          <cell r="B1091" t="str">
            <v>رضا</v>
          </cell>
          <cell r="C1091" t="str">
            <v>بنشاخته</v>
          </cell>
          <cell r="D1091">
            <v>6240179</v>
          </cell>
          <cell r="E1091">
            <v>35210810</v>
          </cell>
        </row>
        <row r="1092">
          <cell r="A1092" t="str">
            <v>00582</v>
          </cell>
          <cell r="B1092" t="str">
            <v>مصطفي</v>
          </cell>
          <cell r="C1092" t="str">
            <v>روانستان</v>
          </cell>
          <cell r="D1092">
            <v>3774106</v>
          </cell>
          <cell r="E1092">
            <v>24821518</v>
          </cell>
        </row>
        <row r="1093">
          <cell r="A1093" t="str">
            <v>00587</v>
          </cell>
          <cell r="B1093" t="str">
            <v>محمود</v>
          </cell>
          <cell r="C1093" t="str">
            <v>كرم زاده</v>
          </cell>
          <cell r="D1093">
            <v>2309728</v>
          </cell>
          <cell r="E1093">
            <v>25777127</v>
          </cell>
        </row>
        <row r="1094">
          <cell r="A1094" t="str">
            <v>00588</v>
          </cell>
          <cell r="B1094" t="str">
            <v>عليرضا</v>
          </cell>
          <cell r="C1094" t="str">
            <v>جماله</v>
          </cell>
          <cell r="D1094">
            <v>3043515</v>
          </cell>
          <cell r="E1094">
            <v>29288389</v>
          </cell>
        </row>
        <row r="1095">
          <cell r="A1095" t="str">
            <v>00568</v>
          </cell>
          <cell r="B1095" t="str">
            <v>علي</v>
          </cell>
          <cell r="C1095" t="str">
            <v>فرهادي</v>
          </cell>
          <cell r="D1095">
            <v>3824119</v>
          </cell>
          <cell r="E1095">
            <v>31981339</v>
          </cell>
        </row>
        <row r="1096">
          <cell r="A1096" t="str">
            <v>00419</v>
          </cell>
          <cell r="B1096" t="str">
            <v>ابوذر</v>
          </cell>
          <cell r="C1096" t="str">
            <v>خاقاني</v>
          </cell>
          <cell r="D1096">
            <v>2475333</v>
          </cell>
          <cell r="E1096">
            <v>28117788</v>
          </cell>
        </row>
        <row r="1097">
          <cell r="A1097" t="str">
            <v>00514</v>
          </cell>
          <cell r="B1097" t="str">
            <v>بديع الزمان</v>
          </cell>
          <cell r="C1097" t="str">
            <v>رفيعي</v>
          </cell>
          <cell r="D1097">
            <v>6849293</v>
          </cell>
          <cell r="E1097">
            <v>48763909</v>
          </cell>
        </row>
        <row r="1098">
          <cell r="A1098" t="str">
            <v>00886</v>
          </cell>
          <cell r="B1098" t="str">
            <v>سيد محمد علي</v>
          </cell>
          <cell r="C1098" t="str">
            <v>مير بهرسي</v>
          </cell>
          <cell r="D1098">
            <v>2630648</v>
          </cell>
          <cell r="E1098">
            <v>23471422</v>
          </cell>
        </row>
        <row r="1099">
          <cell r="A1099" t="str">
            <v>00816</v>
          </cell>
          <cell r="B1099" t="str">
            <v>علي</v>
          </cell>
          <cell r="C1099" t="str">
            <v>جاودانيان</v>
          </cell>
          <cell r="D1099">
            <v>3281523</v>
          </cell>
          <cell r="E1099">
            <v>29167316</v>
          </cell>
        </row>
        <row r="1100">
          <cell r="A1100" t="str">
            <v>00817</v>
          </cell>
          <cell r="B1100" t="str">
            <v>علي</v>
          </cell>
          <cell r="C1100" t="str">
            <v>دهقاندوست</v>
          </cell>
          <cell r="D1100">
            <v>3489837</v>
          </cell>
          <cell r="E1100">
            <v>22672627</v>
          </cell>
        </row>
        <row r="1101">
          <cell r="A1101" t="str">
            <v>00819</v>
          </cell>
          <cell r="B1101" t="str">
            <v>عبدالرضا</v>
          </cell>
          <cell r="C1101" t="str">
            <v>سليماني</v>
          </cell>
          <cell r="D1101">
            <v>3887815</v>
          </cell>
          <cell r="E1101">
            <v>29722282</v>
          </cell>
        </row>
        <row r="1102">
          <cell r="A1102" t="str">
            <v>00813</v>
          </cell>
          <cell r="B1102" t="str">
            <v>غلامرضا</v>
          </cell>
          <cell r="C1102" t="str">
            <v>برخ</v>
          </cell>
          <cell r="D1102">
            <v>3961755</v>
          </cell>
          <cell r="E1102">
            <v>22065779</v>
          </cell>
        </row>
        <row r="1103">
          <cell r="A1103" t="str">
            <v>01131</v>
          </cell>
          <cell r="B1103" t="str">
            <v>يونس</v>
          </cell>
          <cell r="C1103" t="str">
            <v>جمالي</v>
          </cell>
          <cell r="D1103">
            <v>2002064</v>
          </cell>
          <cell r="E1103">
            <v>16495673</v>
          </cell>
        </row>
        <row r="1104">
          <cell r="A1104" t="str">
            <v>00658</v>
          </cell>
          <cell r="B1104" t="str">
            <v>محمدرضا</v>
          </cell>
          <cell r="C1104" t="str">
            <v>افشارنژاد</v>
          </cell>
          <cell r="D1104">
            <v>3790906</v>
          </cell>
          <cell r="E1104">
            <v>27894821</v>
          </cell>
        </row>
        <row r="1105">
          <cell r="A1105" t="str">
            <v>00355</v>
          </cell>
          <cell r="B1105" t="str">
            <v>محمدابراهيم</v>
          </cell>
          <cell r="C1105" t="str">
            <v>جوکار</v>
          </cell>
          <cell r="D1105">
            <v>5260312</v>
          </cell>
          <cell r="E1105">
            <v>69076327</v>
          </cell>
        </row>
        <row r="1106">
          <cell r="A1106" t="str">
            <v>00356</v>
          </cell>
          <cell r="B1106" t="str">
            <v>عبداله</v>
          </cell>
          <cell r="C1106" t="str">
            <v>سرتلي</v>
          </cell>
          <cell r="D1106">
            <v>4171330</v>
          </cell>
          <cell r="E1106">
            <v>35012762</v>
          </cell>
        </row>
        <row r="1107">
          <cell r="A1107" t="str">
            <v>00358</v>
          </cell>
          <cell r="B1107" t="str">
            <v>رضا</v>
          </cell>
          <cell r="C1107" t="str">
            <v>افسون</v>
          </cell>
          <cell r="D1107">
            <v>3778775</v>
          </cell>
          <cell r="E1107">
            <v>40139042</v>
          </cell>
        </row>
        <row r="1108">
          <cell r="A1108" t="str">
            <v>00049</v>
          </cell>
          <cell r="B1108" t="str">
            <v>محمود</v>
          </cell>
          <cell r="C1108" t="str">
            <v>مسعودي اصل</v>
          </cell>
          <cell r="D1108">
            <v>7699922</v>
          </cell>
          <cell r="E1108">
            <v>71037277</v>
          </cell>
        </row>
        <row r="1109">
          <cell r="A1109" t="str">
            <v>00026</v>
          </cell>
          <cell r="B1109" t="str">
            <v>موسي</v>
          </cell>
          <cell r="C1109" t="str">
            <v>زنده بودي</v>
          </cell>
          <cell r="D1109">
            <v>3979401</v>
          </cell>
          <cell r="E1109">
            <v>44409001</v>
          </cell>
        </row>
        <row r="1110">
          <cell r="A1110" t="str">
            <v>00811</v>
          </cell>
          <cell r="B1110" t="str">
            <v>حسين</v>
          </cell>
          <cell r="C1110" t="str">
            <v>اسماعيلي مطلق</v>
          </cell>
          <cell r="D1110">
            <v>2761436</v>
          </cell>
          <cell r="E1110">
            <v>33150274</v>
          </cell>
        </row>
        <row r="1111">
          <cell r="A1111" t="str">
            <v>00827</v>
          </cell>
          <cell r="B1111" t="str">
            <v>رضا</v>
          </cell>
          <cell r="C1111" t="str">
            <v>غفاري</v>
          </cell>
          <cell r="D1111">
            <v>5553617</v>
          </cell>
          <cell r="E1111">
            <v>46400922</v>
          </cell>
        </row>
        <row r="1112">
          <cell r="A1112" t="str">
            <v>00828</v>
          </cell>
          <cell r="B1112" t="str">
            <v>علي</v>
          </cell>
          <cell r="C1112" t="str">
            <v>كابلي</v>
          </cell>
          <cell r="D1112">
            <v>5272415</v>
          </cell>
          <cell r="E1112">
            <v>50199672</v>
          </cell>
        </row>
        <row r="1113">
          <cell r="A1113" t="str">
            <v>00887</v>
          </cell>
          <cell r="B1113" t="str">
            <v>عبدالحسين</v>
          </cell>
          <cell r="C1113" t="str">
            <v>بچاچري نژاد</v>
          </cell>
          <cell r="D1113">
            <v>4177349</v>
          </cell>
          <cell r="E1113">
            <v>47306268</v>
          </cell>
        </row>
        <row r="1114">
          <cell r="A1114" t="str">
            <v>00745</v>
          </cell>
          <cell r="B1114" t="str">
            <v>بهروز</v>
          </cell>
          <cell r="C1114" t="str">
            <v>بحراني</v>
          </cell>
          <cell r="D1114">
            <v>11300915</v>
          </cell>
          <cell r="E1114">
            <v>72998662</v>
          </cell>
        </row>
        <row r="1115">
          <cell r="A1115" t="str">
            <v>00761</v>
          </cell>
          <cell r="B1115" t="str">
            <v>محمود</v>
          </cell>
          <cell r="C1115" t="str">
            <v>كره بندي</v>
          </cell>
          <cell r="D1115">
            <v>4905023</v>
          </cell>
          <cell r="E1115">
            <v>36899857</v>
          </cell>
        </row>
        <row r="1116">
          <cell r="A1116" t="str">
            <v>01317</v>
          </cell>
          <cell r="B1116" t="str">
            <v>امين</v>
          </cell>
          <cell r="C1116" t="str">
            <v>شفيعي</v>
          </cell>
          <cell r="D1116">
            <v>4888445</v>
          </cell>
          <cell r="E1116">
            <v>40827091</v>
          </cell>
        </row>
        <row r="1117">
          <cell r="A1117" t="str">
            <v>01311</v>
          </cell>
          <cell r="B1117" t="str">
            <v>محمدرضا</v>
          </cell>
          <cell r="C1117" t="str">
            <v>ربيعي</v>
          </cell>
          <cell r="D1117">
            <v>5290936</v>
          </cell>
          <cell r="E1117">
            <v>38303790</v>
          </cell>
        </row>
        <row r="1118">
          <cell r="A1118" t="str">
            <v>01270</v>
          </cell>
          <cell r="B1118" t="str">
            <v>عليرضا</v>
          </cell>
          <cell r="C1118" t="str">
            <v>رجب زاده</v>
          </cell>
          <cell r="D1118">
            <v>633605</v>
          </cell>
          <cell r="E1118">
            <v>2196984</v>
          </cell>
        </row>
        <row r="1119">
          <cell r="A1119" t="str">
            <v>01271</v>
          </cell>
          <cell r="B1119" t="str">
            <v>عباس</v>
          </cell>
          <cell r="C1119" t="str">
            <v>محياوي</v>
          </cell>
          <cell r="D1119">
            <v>1572923</v>
          </cell>
          <cell r="E1119">
            <v>4783439</v>
          </cell>
        </row>
        <row r="1120">
          <cell r="A1120" t="str">
            <v>01272</v>
          </cell>
          <cell r="B1120" t="str">
            <v>عبداله</v>
          </cell>
          <cell r="C1120" t="str">
            <v>هنرمند</v>
          </cell>
          <cell r="D1120">
            <v>621982</v>
          </cell>
          <cell r="E1120">
            <v>6683824</v>
          </cell>
        </row>
        <row r="1121">
          <cell r="A1121" t="str">
            <v>01509</v>
          </cell>
          <cell r="B1121" t="str">
            <v>محسن</v>
          </cell>
          <cell r="C1121" t="str">
            <v>زيرک</v>
          </cell>
          <cell r="D1121">
            <v>0</v>
          </cell>
          <cell r="E1121">
            <v>0</v>
          </cell>
        </row>
        <row r="1122">
          <cell r="A1122" t="str">
            <v>00765</v>
          </cell>
          <cell r="B1122" t="str">
            <v>فرخ</v>
          </cell>
          <cell r="C1122" t="str">
            <v>يگانه</v>
          </cell>
          <cell r="D1122">
            <v>4750193</v>
          </cell>
          <cell r="E1122">
            <v>28700213</v>
          </cell>
        </row>
        <row r="1123">
          <cell r="A1123" t="str">
            <v>00743</v>
          </cell>
          <cell r="B1123" t="str">
            <v>حسين</v>
          </cell>
          <cell r="C1123" t="str">
            <v>جباري فرد</v>
          </cell>
          <cell r="D1123">
            <v>1303675</v>
          </cell>
          <cell r="E1123">
            <v>12380490</v>
          </cell>
        </row>
        <row r="1124">
          <cell r="A1124" t="str">
            <v>00717</v>
          </cell>
          <cell r="B1124" t="str">
            <v>شاپور</v>
          </cell>
          <cell r="C1124" t="str">
            <v>دشتيان</v>
          </cell>
          <cell r="D1124">
            <v>4030751</v>
          </cell>
          <cell r="E1124">
            <v>35997701</v>
          </cell>
        </row>
        <row r="1125">
          <cell r="A1125" t="str">
            <v>00888</v>
          </cell>
          <cell r="B1125" t="str">
            <v>جواد</v>
          </cell>
          <cell r="C1125" t="str">
            <v>رحيم زاده کچوئي</v>
          </cell>
          <cell r="D1125">
            <v>5613547</v>
          </cell>
          <cell r="E1125">
            <v>40950476</v>
          </cell>
        </row>
        <row r="1126">
          <cell r="A1126" t="str">
            <v>00831</v>
          </cell>
          <cell r="B1126" t="str">
            <v>مرتضي</v>
          </cell>
          <cell r="C1126" t="str">
            <v>كهن</v>
          </cell>
          <cell r="D1126">
            <v>1501943</v>
          </cell>
          <cell r="E1126">
            <v>21135416</v>
          </cell>
        </row>
        <row r="1127">
          <cell r="A1127" t="str">
            <v>00822</v>
          </cell>
          <cell r="B1127" t="str">
            <v>محمد</v>
          </cell>
          <cell r="C1127" t="str">
            <v>مقاتلي</v>
          </cell>
          <cell r="D1127">
            <v>5558778</v>
          </cell>
          <cell r="E1127">
            <v>32821812</v>
          </cell>
        </row>
        <row r="1128">
          <cell r="A1128" t="str">
            <v>00837</v>
          </cell>
          <cell r="B1128" t="str">
            <v>فرشيد</v>
          </cell>
          <cell r="C1128" t="str">
            <v>عباسيان</v>
          </cell>
          <cell r="D1128">
            <v>1453142</v>
          </cell>
          <cell r="E1128">
            <v>18025295</v>
          </cell>
        </row>
        <row r="1129">
          <cell r="A1129" t="str">
            <v>00841</v>
          </cell>
          <cell r="B1129" t="str">
            <v>يوسف</v>
          </cell>
          <cell r="C1129" t="str">
            <v>آهنين جان</v>
          </cell>
          <cell r="D1129">
            <v>4434406</v>
          </cell>
          <cell r="E1129">
            <v>33852906</v>
          </cell>
        </row>
        <row r="1130">
          <cell r="A1130" t="str">
            <v>00812</v>
          </cell>
          <cell r="B1130" t="str">
            <v>نجف</v>
          </cell>
          <cell r="C1130" t="str">
            <v>انصاري</v>
          </cell>
          <cell r="D1130">
            <v>2809327</v>
          </cell>
          <cell r="E1130">
            <v>31573505</v>
          </cell>
        </row>
        <row r="1131">
          <cell r="A1131" t="str">
            <v>00890</v>
          </cell>
          <cell r="B1131" t="str">
            <v>محمدرضا</v>
          </cell>
          <cell r="C1131" t="str">
            <v>راه پيماي فرد حقيقي</v>
          </cell>
          <cell r="D1131">
            <v>2913181</v>
          </cell>
          <cell r="E1131">
            <v>22971179</v>
          </cell>
        </row>
        <row r="1132">
          <cell r="A1132" t="str">
            <v>00659</v>
          </cell>
          <cell r="B1132" t="str">
            <v>فاضل</v>
          </cell>
          <cell r="C1132" t="str">
            <v>فرخ زاد</v>
          </cell>
          <cell r="D1132">
            <v>6226349</v>
          </cell>
          <cell r="E1132">
            <v>41020051</v>
          </cell>
        </row>
        <row r="1133">
          <cell r="A1133" t="str">
            <v>00687</v>
          </cell>
          <cell r="B1133" t="str">
            <v>احسان</v>
          </cell>
          <cell r="C1133" t="str">
            <v>بختياري فرد</v>
          </cell>
          <cell r="D1133">
            <v>1637864</v>
          </cell>
          <cell r="E1133">
            <v>21540350</v>
          </cell>
        </row>
        <row r="1134">
          <cell r="A1134" t="str">
            <v>00583</v>
          </cell>
          <cell r="B1134" t="str">
            <v>علي حسين</v>
          </cell>
          <cell r="C1134" t="str">
            <v>طاهري كلاني</v>
          </cell>
          <cell r="D1134">
            <v>2615053</v>
          </cell>
          <cell r="E1134">
            <v>27374046</v>
          </cell>
        </row>
        <row r="1135">
          <cell r="A1135" t="str">
            <v>00566</v>
          </cell>
          <cell r="B1135" t="str">
            <v>عابد</v>
          </cell>
          <cell r="C1135" t="str">
            <v>خنده جام</v>
          </cell>
          <cell r="D1135">
            <v>951415</v>
          </cell>
          <cell r="E1135">
            <v>9728509</v>
          </cell>
        </row>
        <row r="1136">
          <cell r="A1136" t="str">
            <v>00376</v>
          </cell>
          <cell r="B1136" t="str">
            <v>امين</v>
          </cell>
          <cell r="C1136" t="str">
            <v>عسکرزاده شيرازي</v>
          </cell>
          <cell r="D1136">
            <v>5902481</v>
          </cell>
          <cell r="E1136">
            <v>45282290</v>
          </cell>
        </row>
        <row r="1137">
          <cell r="A1137" t="str">
            <v>00571</v>
          </cell>
          <cell r="B1137" t="str">
            <v>هادي</v>
          </cell>
          <cell r="C1137" t="str">
            <v>منفرد</v>
          </cell>
          <cell r="D1137">
            <v>3567142</v>
          </cell>
          <cell r="E1137">
            <v>30103754</v>
          </cell>
        </row>
        <row r="1138">
          <cell r="A1138" t="str">
            <v>00698</v>
          </cell>
          <cell r="B1138" t="str">
            <v>سيدعلي</v>
          </cell>
          <cell r="C1138" t="str">
            <v>حسيني ملائي</v>
          </cell>
          <cell r="D1138">
            <v>5703920</v>
          </cell>
          <cell r="E1138">
            <v>39866507</v>
          </cell>
        </row>
        <row r="1139">
          <cell r="A1139" t="str">
            <v>00682</v>
          </cell>
          <cell r="B1139" t="str">
            <v>محمد</v>
          </cell>
          <cell r="C1139" t="str">
            <v>افتخار</v>
          </cell>
          <cell r="D1139">
            <v>4518381</v>
          </cell>
          <cell r="E1139">
            <v>24549582</v>
          </cell>
        </row>
        <row r="1140">
          <cell r="A1140" t="str">
            <v>00654</v>
          </cell>
          <cell r="B1140" t="str">
            <v>محمدرضا</v>
          </cell>
          <cell r="C1140" t="str">
            <v>تاجي اشکفتکي</v>
          </cell>
          <cell r="D1140">
            <v>13457717</v>
          </cell>
          <cell r="E1140">
            <v>22435747</v>
          </cell>
        </row>
        <row r="1141">
          <cell r="A1141" t="str">
            <v>00655</v>
          </cell>
          <cell r="B1141" t="str">
            <v>عادل</v>
          </cell>
          <cell r="C1141" t="str">
            <v>رهامي</v>
          </cell>
          <cell r="D1141">
            <v>7114633</v>
          </cell>
          <cell r="E1141">
            <v>38773753</v>
          </cell>
        </row>
        <row r="1142">
          <cell r="A1142" t="str">
            <v>00631</v>
          </cell>
          <cell r="B1142" t="str">
            <v>احمد</v>
          </cell>
          <cell r="C1142" t="str">
            <v>كشت ريز</v>
          </cell>
          <cell r="D1142">
            <v>8465903</v>
          </cell>
          <cell r="E1142">
            <v>71757913</v>
          </cell>
        </row>
        <row r="1143">
          <cell r="A1143" t="str">
            <v>01140</v>
          </cell>
          <cell r="B1143" t="str">
            <v>سعيد</v>
          </cell>
          <cell r="C1143" t="str">
            <v>كارگر</v>
          </cell>
          <cell r="D1143">
            <v>8438043</v>
          </cell>
          <cell r="E1143">
            <v>77518103</v>
          </cell>
        </row>
        <row r="1144">
          <cell r="A1144" t="str">
            <v>00839</v>
          </cell>
          <cell r="B1144" t="str">
            <v>اکبر</v>
          </cell>
          <cell r="C1144" t="str">
            <v>يزدان پناه</v>
          </cell>
          <cell r="D1144">
            <v>4619349</v>
          </cell>
          <cell r="E1144">
            <v>27578854</v>
          </cell>
        </row>
        <row r="1145">
          <cell r="A1145" t="str">
            <v>00838</v>
          </cell>
          <cell r="B1145" t="str">
            <v>حسن</v>
          </cell>
          <cell r="C1145" t="str">
            <v>رستمي</v>
          </cell>
          <cell r="D1145">
            <v>5031403</v>
          </cell>
          <cell r="E1145">
            <v>34645050</v>
          </cell>
        </row>
        <row r="1146">
          <cell r="A1146" t="str">
            <v>00836</v>
          </cell>
          <cell r="B1146" t="str">
            <v>حميد</v>
          </cell>
          <cell r="C1146" t="str">
            <v>گزدرازي</v>
          </cell>
          <cell r="D1146">
            <v>4903889</v>
          </cell>
          <cell r="E1146">
            <v>36535583</v>
          </cell>
        </row>
        <row r="1147">
          <cell r="A1147" t="str">
            <v>01391</v>
          </cell>
          <cell r="B1147" t="str">
            <v>اميد</v>
          </cell>
          <cell r="C1147" t="str">
            <v>محمدپور</v>
          </cell>
          <cell r="D1147">
            <v>6467419</v>
          </cell>
          <cell r="E1147">
            <v>18323669</v>
          </cell>
        </row>
        <row r="1148">
          <cell r="A1148" t="str">
            <v>01426</v>
          </cell>
          <cell r="B1148" t="str">
            <v>مصيب</v>
          </cell>
          <cell r="C1148" t="str">
            <v>اسدي</v>
          </cell>
          <cell r="D1148">
            <v>10356074</v>
          </cell>
          <cell r="E1148">
            <v>17422056</v>
          </cell>
        </row>
        <row r="1149">
          <cell r="A1149" t="str">
            <v>01508</v>
          </cell>
          <cell r="B1149" t="str">
            <v>قادر</v>
          </cell>
          <cell r="C1149" t="str">
            <v>حاکمي پور</v>
          </cell>
          <cell r="D1149">
            <v>0</v>
          </cell>
          <cell r="E1149">
            <v>0</v>
          </cell>
        </row>
        <row r="1150">
          <cell r="A1150" t="str">
            <v>01305</v>
          </cell>
          <cell r="B1150" t="str">
            <v>حسن</v>
          </cell>
          <cell r="C1150" t="str">
            <v>جلوه گر خوش</v>
          </cell>
          <cell r="D1150">
            <v>3381489</v>
          </cell>
          <cell r="E1150">
            <v>24296332</v>
          </cell>
        </row>
        <row r="1151">
          <cell r="A1151" t="str">
            <v>01349</v>
          </cell>
          <cell r="B1151" t="str">
            <v>روزبه</v>
          </cell>
          <cell r="C1151" t="str">
            <v>محمدي</v>
          </cell>
          <cell r="D1151">
            <v>3966634</v>
          </cell>
          <cell r="E1151">
            <v>33050599</v>
          </cell>
        </row>
        <row r="1152">
          <cell r="A1152" t="str">
            <v>01330</v>
          </cell>
          <cell r="B1152" t="str">
            <v>حسن</v>
          </cell>
          <cell r="C1152" t="str">
            <v>محقق نژاد</v>
          </cell>
          <cell r="D1152">
            <v>4687965</v>
          </cell>
          <cell r="E1152">
            <v>39427471</v>
          </cell>
        </row>
        <row r="1153">
          <cell r="A1153" t="str">
            <v>01389</v>
          </cell>
          <cell r="B1153" t="str">
            <v>عيسي</v>
          </cell>
          <cell r="C1153" t="str">
            <v>زنده بودي</v>
          </cell>
          <cell r="D1153">
            <v>13129762</v>
          </cell>
          <cell r="E1153">
            <v>23512235</v>
          </cell>
        </row>
        <row r="1154">
          <cell r="A1154" t="str">
            <v>00891</v>
          </cell>
          <cell r="B1154" t="str">
            <v>غلامرضا</v>
          </cell>
          <cell r="C1154" t="str">
            <v>مسافر</v>
          </cell>
          <cell r="D1154">
            <v>3264077</v>
          </cell>
          <cell r="E1154">
            <v>14148889</v>
          </cell>
        </row>
        <row r="1155">
          <cell r="A1155" t="str">
            <v>00892</v>
          </cell>
          <cell r="B1155" t="str">
            <v>اسلام</v>
          </cell>
          <cell r="C1155" t="str">
            <v>دست نشان</v>
          </cell>
          <cell r="D1155">
            <v>4545519</v>
          </cell>
          <cell r="E1155">
            <v>24323848</v>
          </cell>
        </row>
        <row r="1156">
          <cell r="A1156" t="str">
            <v>01185</v>
          </cell>
          <cell r="B1156" t="str">
            <v>محمود</v>
          </cell>
          <cell r="C1156" t="str">
            <v>دهقاني</v>
          </cell>
          <cell r="D1156">
            <v>6765607</v>
          </cell>
          <cell r="E1156">
            <v>35651708</v>
          </cell>
        </row>
        <row r="1157">
          <cell r="A1157" t="str">
            <v>01211</v>
          </cell>
          <cell r="B1157" t="str">
            <v>اميد</v>
          </cell>
          <cell r="C1157" t="str">
            <v>غريبي</v>
          </cell>
          <cell r="D1157">
            <v>3358956</v>
          </cell>
          <cell r="E1157">
            <v>16730459</v>
          </cell>
        </row>
        <row r="1158">
          <cell r="A1158" t="str">
            <v>00572</v>
          </cell>
          <cell r="B1158" t="str">
            <v>رمضان</v>
          </cell>
          <cell r="C1158" t="str">
            <v>مجيدي</v>
          </cell>
          <cell r="D1158">
            <v>2631744</v>
          </cell>
          <cell r="E1158">
            <v>30561730</v>
          </cell>
        </row>
        <row r="1159">
          <cell r="A1159" t="str">
            <v>00574</v>
          </cell>
          <cell r="B1159" t="str">
            <v>بهزاد</v>
          </cell>
          <cell r="C1159" t="str">
            <v>رضائي</v>
          </cell>
          <cell r="D1159">
            <v>2042798</v>
          </cell>
          <cell r="E1159">
            <v>21302312</v>
          </cell>
        </row>
        <row r="1160">
          <cell r="A1160" t="str">
            <v>00586</v>
          </cell>
          <cell r="B1160" t="str">
            <v>رضا</v>
          </cell>
          <cell r="C1160" t="str">
            <v>بازدار</v>
          </cell>
          <cell r="D1160">
            <v>5162182</v>
          </cell>
          <cell r="E1160">
            <v>33879272</v>
          </cell>
        </row>
        <row r="1161">
          <cell r="A1161" t="str">
            <v>00520</v>
          </cell>
          <cell r="B1161" t="str">
            <v>امير</v>
          </cell>
          <cell r="C1161" t="str">
            <v>مجدميان</v>
          </cell>
          <cell r="D1161">
            <v>11686905</v>
          </cell>
          <cell r="E1161">
            <v>88207619</v>
          </cell>
        </row>
        <row r="1162">
          <cell r="A1162" t="str">
            <v>00057</v>
          </cell>
          <cell r="B1162" t="str">
            <v>بهنام</v>
          </cell>
          <cell r="C1162" t="str">
            <v>خواره</v>
          </cell>
          <cell r="D1162">
            <v>4582065</v>
          </cell>
          <cell r="E1162">
            <v>26625071</v>
          </cell>
        </row>
        <row r="1163">
          <cell r="A1163" t="str">
            <v>00052</v>
          </cell>
          <cell r="B1163" t="str">
            <v>شهرام</v>
          </cell>
          <cell r="C1163" t="str">
            <v>نجارخورسند لنگرودي</v>
          </cell>
          <cell r="D1163">
            <v>10671331</v>
          </cell>
          <cell r="E1163">
            <v>92394531</v>
          </cell>
        </row>
        <row r="1164">
          <cell r="A1164" t="str">
            <v>00027</v>
          </cell>
          <cell r="B1164" t="str">
            <v>اصغر</v>
          </cell>
          <cell r="C1164" t="str">
            <v>سركار</v>
          </cell>
          <cell r="D1164">
            <v>12249376</v>
          </cell>
          <cell r="E1164">
            <v>84511352</v>
          </cell>
        </row>
        <row r="1165">
          <cell r="A1165" t="str">
            <v>00001</v>
          </cell>
          <cell r="B1165" t="str">
            <v>عبدالرحمن</v>
          </cell>
          <cell r="C1165" t="str">
            <v>ابراهيمي</v>
          </cell>
          <cell r="D1165">
            <v>13055078</v>
          </cell>
          <cell r="E1165">
            <v>106846378</v>
          </cell>
        </row>
        <row r="1166">
          <cell r="A1166" t="str">
            <v>00565</v>
          </cell>
          <cell r="B1166" t="str">
            <v>عباس</v>
          </cell>
          <cell r="C1166" t="str">
            <v>يزداني</v>
          </cell>
          <cell r="D1166">
            <v>9187209</v>
          </cell>
          <cell r="E1166">
            <v>67868888</v>
          </cell>
        </row>
        <row r="1167">
          <cell r="A1167" t="str">
            <v>00632</v>
          </cell>
          <cell r="B1167" t="str">
            <v>احمدرضا</v>
          </cell>
          <cell r="C1167" t="str">
            <v>گل بهار حقيقي</v>
          </cell>
          <cell r="D1167">
            <v>15728834</v>
          </cell>
          <cell r="E1167">
            <v>111981454</v>
          </cell>
        </row>
        <row r="1168">
          <cell r="A1168" t="str">
            <v>00880</v>
          </cell>
          <cell r="B1168" t="str">
            <v>جاويد</v>
          </cell>
          <cell r="C1168" t="str">
            <v>ميرشکاري</v>
          </cell>
          <cell r="D1168">
            <v>2861000</v>
          </cell>
          <cell r="E1168">
            <v>52200915</v>
          </cell>
        </row>
        <row r="1169">
          <cell r="A1169" t="str">
            <v>00867</v>
          </cell>
          <cell r="B1169" t="str">
            <v>سيد محمد علي</v>
          </cell>
          <cell r="C1169" t="str">
            <v>باقري</v>
          </cell>
          <cell r="D1169">
            <v>8597473</v>
          </cell>
          <cell r="E1169">
            <v>68293971</v>
          </cell>
        </row>
        <row r="1170">
          <cell r="A1170" t="str">
            <v>01332</v>
          </cell>
          <cell r="B1170" t="str">
            <v>فرامرز</v>
          </cell>
          <cell r="C1170" t="str">
            <v>مقتدربهاري</v>
          </cell>
          <cell r="D1170">
            <v>5813193</v>
          </cell>
          <cell r="E1170">
            <v>49480841</v>
          </cell>
        </row>
        <row r="1171">
          <cell r="A1171" t="str">
            <v>01309</v>
          </cell>
          <cell r="B1171" t="str">
            <v>سجاد</v>
          </cell>
          <cell r="C1171" t="str">
            <v>ذكاوت جو</v>
          </cell>
          <cell r="D1171">
            <v>4404612</v>
          </cell>
          <cell r="E1171">
            <v>25071101</v>
          </cell>
        </row>
        <row r="1172">
          <cell r="A1172" t="str">
            <v>01208</v>
          </cell>
          <cell r="B1172" t="str">
            <v>عليرضا</v>
          </cell>
          <cell r="C1172" t="str">
            <v>فياض</v>
          </cell>
          <cell r="D1172">
            <v>3472489</v>
          </cell>
          <cell r="E1172">
            <v>15066060</v>
          </cell>
        </row>
        <row r="1173">
          <cell r="A1173" t="str">
            <v>00853</v>
          </cell>
          <cell r="B1173" t="str">
            <v>مهدي</v>
          </cell>
          <cell r="C1173" t="str">
            <v>صفري</v>
          </cell>
          <cell r="D1173">
            <v>8853054</v>
          </cell>
          <cell r="E1173">
            <v>84690616</v>
          </cell>
        </row>
        <row r="1174">
          <cell r="A1174" t="str">
            <v>00484</v>
          </cell>
          <cell r="B1174" t="str">
            <v>وحيد</v>
          </cell>
          <cell r="C1174" t="str">
            <v>عدالت</v>
          </cell>
          <cell r="D1174">
            <v>3207634</v>
          </cell>
          <cell r="E1174">
            <v>49995100</v>
          </cell>
        </row>
        <row r="1175">
          <cell r="A1175" t="str">
            <v>00460</v>
          </cell>
          <cell r="B1175" t="str">
            <v>مجيد</v>
          </cell>
          <cell r="C1175" t="str">
            <v>جعفري</v>
          </cell>
          <cell r="D1175">
            <v>9054685</v>
          </cell>
          <cell r="E1175">
            <v>68746205</v>
          </cell>
        </row>
        <row r="1176">
          <cell r="A1176" t="str">
            <v>00463</v>
          </cell>
          <cell r="B1176" t="str">
            <v>حامد</v>
          </cell>
          <cell r="C1176" t="str">
            <v>حسيني فانيد</v>
          </cell>
          <cell r="D1176">
            <v>8167703</v>
          </cell>
          <cell r="E1176">
            <v>69576644</v>
          </cell>
        </row>
        <row r="1177">
          <cell r="A1177" t="str">
            <v>00515</v>
          </cell>
          <cell r="B1177" t="str">
            <v>كورش</v>
          </cell>
          <cell r="C1177" t="str">
            <v>اميني</v>
          </cell>
          <cell r="D1177">
            <v>3789140</v>
          </cell>
          <cell r="E1177">
            <v>57369478</v>
          </cell>
        </row>
        <row r="1178">
          <cell r="A1178" t="str">
            <v>00442</v>
          </cell>
          <cell r="B1178" t="str">
            <v>ايوب</v>
          </cell>
          <cell r="C1178" t="str">
            <v>غلامي</v>
          </cell>
          <cell r="D1178">
            <v>1500170</v>
          </cell>
          <cell r="E1178">
            <v>14198104</v>
          </cell>
        </row>
        <row r="1179">
          <cell r="A1179" t="str">
            <v>00428</v>
          </cell>
          <cell r="B1179" t="str">
            <v>قاسم</v>
          </cell>
          <cell r="C1179" t="str">
            <v>عليزاده</v>
          </cell>
          <cell r="D1179">
            <v>1536679</v>
          </cell>
          <cell r="E1179">
            <v>16237425</v>
          </cell>
        </row>
        <row r="1180">
          <cell r="A1180" t="str">
            <v>00429</v>
          </cell>
          <cell r="B1180" t="str">
            <v>علي</v>
          </cell>
          <cell r="C1180" t="str">
            <v>نجفي نيا</v>
          </cell>
          <cell r="D1180">
            <v>2431317</v>
          </cell>
          <cell r="E1180">
            <v>25999067</v>
          </cell>
        </row>
        <row r="1181">
          <cell r="A1181" t="str">
            <v>00430</v>
          </cell>
          <cell r="B1181" t="str">
            <v>مهدي</v>
          </cell>
          <cell r="C1181" t="str">
            <v>خدري</v>
          </cell>
          <cell r="D1181">
            <v>8603255</v>
          </cell>
          <cell r="E1181">
            <v>40920899</v>
          </cell>
        </row>
        <row r="1182">
          <cell r="A1182" t="str">
            <v>00431</v>
          </cell>
          <cell r="B1182" t="str">
            <v>صفرعلي</v>
          </cell>
          <cell r="C1182" t="str">
            <v>جوادي اقدم هرزند</v>
          </cell>
          <cell r="D1182">
            <v>3006378</v>
          </cell>
          <cell r="E1182">
            <v>29256229</v>
          </cell>
        </row>
        <row r="1183">
          <cell r="A1183" t="str">
            <v>00432</v>
          </cell>
          <cell r="B1183" t="str">
            <v>حسين</v>
          </cell>
          <cell r="C1183" t="str">
            <v>محمدي ثالث</v>
          </cell>
          <cell r="D1183">
            <v>6197744</v>
          </cell>
          <cell r="E1183">
            <v>27573260</v>
          </cell>
        </row>
        <row r="1184">
          <cell r="A1184" t="str">
            <v>00417</v>
          </cell>
          <cell r="B1184" t="str">
            <v>حسن</v>
          </cell>
          <cell r="C1184" t="str">
            <v>لک</v>
          </cell>
          <cell r="D1184">
            <v>1710857</v>
          </cell>
          <cell r="E1184">
            <v>17708706</v>
          </cell>
        </row>
        <row r="1185">
          <cell r="A1185" t="str">
            <v>00418</v>
          </cell>
          <cell r="B1185" t="str">
            <v>اسماعيل</v>
          </cell>
          <cell r="C1185" t="str">
            <v>محمدي نژاد</v>
          </cell>
          <cell r="D1185">
            <v>1199386</v>
          </cell>
          <cell r="E1185">
            <v>10202397</v>
          </cell>
        </row>
        <row r="1186">
          <cell r="A1186" t="str">
            <v>00569</v>
          </cell>
          <cell r="B1186" t="str">
            <v>مجاهد</v>
          </cell>
          <cell r="C1186" t="str">
            <v>مسيح گل</v>
          </cell>
          <cell r="D1186">
            <v>3141237</v>
          </cell>
          <cell r="E1186">
            <v>28292194</v>
          </cell>
        </row>
        <row r="1187">
          <cell r="A1187" t="str">
            <v>00589</v>
          </cell>
          <cell r="B1187" t="str">
            <v>محمد</v>
          </cell>
          <cell r="C1187" t="str">
            <v>تمدن آرا</v>
          </cell>
          <cell r="D1187">
            <v>3103116</v>
          </cell>
          <cell r="E1187">
            <v>28068263</v>
          </cell>
        </row>
        <row r="1188">
          <cell r="A1188" t="str">
            <v>00575</v>
          </cell>
          <cell r="B1188" t="str">
            <v>داريوش</v>
          </cell>
          <cell r="C1188" t="str">
            <v>اميربندي</v>
          </cell>
          <cell r="D1188">
            <v>5587348</v>
          </cell>
          <cell r="E1188">
            <v>54482780</v>
          </cell>
        </row>
        <row r="1189">
          <cell r="A1189" t="str">
            <v>00578</v>
          </cell>
          <cell r="B1189" t="str">
            <v>علي اكبر</v>
          </cell>
          <cell r="C1189" t="str">
            <v>هلال بحر</v>
          </cell>
          <cell r="D1189">
            <v>3863580</v>
          </cell>
          <cell r="E1189">
            <v>36689399</v>
          </cell>
        </row>
        <row r="1190">
          <cell r="A1190" t="str">
            <v>00739</v>
          </cell>
          <cell r="B1190" t="str">
            <v>سعيد</v>
          </cell>
          <cell r="C1190" t="str">
            <v>آقايي کردشامي</v>
          </cell>
          <cell r="D1190">
            <v>1447155</v>
          </cell>
          <cell r="E1190">
            <v>18317072</v>
          </cell>
        </row>
        <row r="1191">
          <cell r="A1191" t="str">
            <v>00737</v>
          </cell>
          <cell r="B1191" t="str">
            <v>ماشاءاله</v>
          </cell>
          <cell r="C1191" t="str">
            <v>رفيعي</v>
          </cell>
          <cell r="D1191">
            <v>2130345</v>
          </cell>
          <cell r="E1191">
            <v>49846686</v>
          </cell>
        </row>
        <row r="1192">
          <cell r="A1192" t="str">
            <v>00864</v>
          </cell>
          <cell r="B1192" t="str">
            <v>مهرداد</v>
          </cell>
          <cell r="C1192" t="str">
            <v>رحيمي</v>
          </cell>
          <cell r="D1192">
            <v>2809022</v>
          </cell>
          <cell r="E1192">
            <v>17469620</v>
          </cell>
        </row>
        <row r="1193">
          <cell r="A1193" t="str">
            <v>01437</v>
          </cell>
          <cell r="B1193" t="str">
            <v>مصطفي</v>
          </cell>
          <cell r="C1193" t="str">
            <v>نريماني</v>
          </cell>
          <cell r="D1193">
            <v>2270846</v>
          </cell>
          <cell r="E1193">
            <v>11447350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 t="str">
            <v>شماره پرسنلي</v>
          </cell>
          <cell r="D2" t="str">
            <v xml:space="preserve">نام </v>
          </cell>
          <cell r="E2" t="str">
            <v xml:space="preserve">نام خانوادگي </v>
          </cell>
          <cell r="F2" t="str">
            <v>واحد قسمت</v>
          </cell>
          <cell r="G2" t="str">
            <v>مبلغ کارانه یکماه( ریال)</v>
          </cell>
          <cell r="H2" t="str">
            <v>جمع کل سه ماهه (ریال)</v>
          </cell>
        </row>
        <row r="3">
          <cell r="B3" t="str">
            <v>00736</v>
          </cell>
          <cell r="C3" t="str">
            <v>736</v>
          </cell>
          <cell r="D3" t="str">
            <v>امير</v>
          </cell>
          <cell r="E3" t="str">
            <v>روزرخ</v>
          </cell>
          <cell r="F3" t="str">
            <v>TTO</v>
          </cell>
          <cell r="G3">
            <v>1800000</v>
          </cell>
          <cell r="H3">
            <v>5400000</v>
          </cell>
        </row>
        <row r="4">
          <cell r="B4" t="str">
            <v>00732</v>
          </cell>
          <cell r="C4" t="str">
            <v>732</v>
          </cell>
          <cell r="D4" t="str">
            <v>محمدامين</v>
          </cell>
          <cell r="E4" t="str">
            <v>جوي</v>
          </cell>
          <cell r="F4" t="str">
            <v>TTO</v>
          </cell>
          <cell r="G4">
            <v>1800000</v>
          </cell>
          <cell r="H4">
            <v>5400000</v>
          </cell>
        </row>
        <row r="5">
          <cell r="B5" t="str">
            <v>01242</v>
          </cell>
          <cell r="C5" t="str">
            <v>1242</v>
          </cell>
          <cell r="D5" t="str">
            <v>مسعود</v>
          </cell>
          <cell r="E5" t="str">
            <v>احمدي باغکي</v>
          </cell>
          <cell r="F5" t="str">
            <v>TTO</v>
          </cell>
          <cell r="G5">
            <v>1250000</v>
          </cell>
          <cell r="H5">
            <v>3750000</v>
          </cell>
        </row>
        <row r="6">
          <cell r="B6" t="str">
            <v>00729</v>
          </cell>
          <cell r="C6" t="str">
            <v>729</v>
          </cell>
          <cell r="D6" t="str">
            <v>مصطفي</v>
          </cell>
          <cell r="E6" t="str">
            <v>ايرج زاده</v>
          </cell>
          <cell r="F6" t="str">
            <v>TTO</v>
          </cell>
          <cell r="G6">
            <v>1700000</v>
          </cell>
          <cell r="H6">
            <v>5100000</v>
          </cell>
        </row>
        <row r="7">
          <cell r="B7" t="str">
            <v>00728</v>
          </cell>
          <cell r="C7" t="str">
            <v>728</v>
          </cell>
          <cell r="D7" t="str">
            <v>مهدي</v>
          </cell>
          <cell r="E7" t="str">
            <v>آبسته</v>
          </cell>
          <cell r="F7" t="str">
            <v>TTO</v>
          </cell>
          <cell r="G7">
            <v>1700000</v>
          </cell>
          <cell r="H7">
            <v>5100000</v>
          </cell>
        </row>
        <row r="8">
          <cell r="B8" t="str">
            <v>00735</v>
          </cell>
          <cell r="C8" t="str">
            <v>735</v>
          </cell>
          <cell r="D8" t="str">
            <v>هادي</v>
          </cell>
          <cell r="E8" t="str">
            <v>خبازي</v>
          </cell>
          <cell r="F8" t="str">
            <v>TTO</v>
          </cell>
          <cell r="G8">
            <v>1000000</v>
          </cell>
          <cell r="H8">
            <v>3000000</v>
          </cell>
        </row>
        <row r="9">
          <cell r="B9" t="str">
            <v>01267</v>
          </cell>
          <cell r="C9" t="str">
            <v>1267</v>
          </cell>
          <cell r="D9" t="str">
            <v>کريم</v>
          </cell>
          <cell r="E9" t="str">
            <v>محمدي</v>
          </cell>
          <cell r="F9" t="str">
            <v>TTO</v>
          </cell>
          <cell r="G9">
            <v>1250000</v>
          </cell>
          <cell r="H9">
            <v>3750000</v>
          </cell>
        </row>
        <row r="10">
          <cell r="B10" t="str">
            <v>00010</v>
          </cell>
          <cell r="C10" t="str">
            <v>10</v>
          </cell>
          <cell r="D10" t="str">
            <v>اله کرم</v>
          </cell>
          <cell r="E10" t="str">
            <v>بدره</v>
          </cell>
          <cell r="F10" t="str">
            <v>ZR</v>
          </cell>
          <cell r="G10">
            <v>1500000</v>
          </cell>
          <cell r="H10">
            <v>4500000</v>
          </cell>
        </row>
        <row r="11">
          <cell r="B11" t="str">
            <v>00040</v>
          </cell>
          <cell r="C11" t="str">
            <v>40</v>
          </cell>
          <cell r="D11" t="str">
            <v>ذاکر</v>
          </cell>
          <cell r="E11" t="str">
            <v>قائدي</v>
          </cell>
          <cell r="F11" t="str">
            <v>ZR</v>
          </cell>
          <cell r="G11">
            <v>1200000</v>
          </cell>
          <cell r="H11">
            <v>3600000</v>
          </cell>
        </row>
        <row r="12">
          <cell r="B12" t="str">
            <v>00203</v>
          </cell>
          <cell r="C12" t="str">
            <v>203</v>
          </cell>
          <cell r="D12" t="str">
            <v>رازق</v>
          </cell>
          <cell r="E12" t="str">
            <v>بستام</v>
          </cell>
          <cell r="F12" t="str">
            <v>ZR</v>
          </cell>
          <cell r="G12">
            <v>1700000</v>
          </cell>
          <cell r="H12">
            <v>5100000</v>
          </cell>
        </row>
        <row r="13">
          <cell r="B13" t="str">
            <v>00036</v>
          </cell>
          <cell r="C13" t="str">
            <v>36</v>
          </cell>
          <cell r="D13" t="str">
            <v>عبدالحسين</v>
          </cell>
          <cell r="E13" t="str">
            <v>عيسوند</v>
          </cell>
          <cell r="F13" t="str">
            <v>ZR</v>
          </cell>
          <cell r="G13">
            <v>1450000</v>
          </cell>
          <cell r="H13">
            <v>4350000</v>
          </cell>
        </row>
        <row r="14">
          <cell r="B14" t="str">
            <v>00577</v>
          </cell>
          <cell r="C14" t="str">
            <v>577</v>
          </cell>
          <cell r="D14" t="str">
            <v>عبدالمحمد</v>
          </cell>
          <cell r="E14" t="str">
            <v>گرامي</v>
          </cell>
          <cell r="F14" t="str">
            <v>ZR</v>
          </cell>
          <cell r="G14">
            <v>1700000</v>
          </cell>
          <cell r="H14">
            <v>5100000</v>
          </cell>
        </row>
        <row r="15">
          <cell r="B15" t="str">
            <v>00007</v>
          </cell>
          <cell r="C15" t="str">
            <v>7</v>
          </cell>
          <cell r="D15" t="str">
            <v>قاسم</v>
          </cell>
          <cell r="E15" t="str">
            <v>بادسار</v>
          </cell>
          <cell r="F15" t="str">
            <v>ZR</v>
          </cell>
          <cell r="G15">
            <v>1450000</v>
          </cell>
          <cell r="H15">
            <v>4350000</v>
          </cell>
        </row>
        <row r="16">
          <cell r="B16" t="str">
            <v>00570</v>
          </cell>
          <cell r="C16" t="str">
            <v>570</v>
          </cell>
          <cell r="D16" t="str">
            <v>احمدرضا</v>
          </cell>
          <cell r="E16" t="str">
            <v>رستم بروجردي</v>
          </cell>
          <cell r="F16" t="str">
            <v>ابزار دقيق</v>
          </cell>
          <cell r="G16">
            <v>1500000</v>
          </cell>
          <cell r="H16">
            <v>4500000</v>
          </cell>
        </row>
        <row r="17">
          <cell r="B17" t="str">
            <v>00264</v>
          </cell>
          <cell r="C17" t="str">
            <v>264</v>
          </cell>
          <cell r="D17" t="str">
            <v>اکبر</v>
          </cell>
          <cell r="E17" t="str">
            <v>ملکي</v>
          </cell>
          <cell r="F17" t="str">
            <v>ابزار دقيق</v>
          </cell>
          <cell r="G17">
            <v>1500000</v>
          </cell>
          <cell r="H17">
            <v>4500000</v>
          </cell>
        </row>
        <row r="18">
          <cell r="B18" t="str">
            <v>00260</v>
          </cell>
          <cell r="C18" t="str">
            <v>260</v>
          </cell>
          <cell r="D18" t="str">
            <v>بهروز</v>
          </cell>
          <cell r="E18" t="str">
            <v>مرادي</v>
          </cell>
          <cell r="F18" t="str">
            <v>ابزار دقيق</v>
          </cell>
          <cell r="G18">
            <v>1500000</v>
          </cell>
          <cell r="H18">
            <v>4500000</v>
          </cell>
        </row>
        <row r="19">
          <cell r="B19" t="str">
            <v>00046</v>
          </cell>
          <cell r="C19" t="str">
            <v>46</v>
          </cell>
          <cell r="D19" t="str">
            <v>حامد</v>
          </cell>
          <cell r="E19" t="str">
            <v>گندم کار</v>
          </cell>
          <cell r="F19" t="str">
            <v>ابزار دقيق</v>
          </cell>
          <cell r="G19">
            <v>1500000</v>
          </cell>
          <cell r="H19">
            <v>4500000</v>
          </cell>
        </row>
        <row r="20">
          <cell r="B20" t="str">
            <v>00021</v>
          </cell>
          <cell r="C20" t="str">
            <v>21</v>
          </cell>
          <cell r="D20" t="str">
            <v>حسين</v>
          </cell>
          <cell r="E20" t="str">
            <v>رستمي</v>
          </cell>
          <cell r="F20" t="str">
            <v>ابزار دقيق</v>
          </cell>
          <cell r="G20">
            <v>1500000</v>
          </cell>
          <cell r="H20">
            <v>4500000</v>
          </cell>
        </row>
        <row r="21">
          <cell r="B21" t="str">
            <v>00043</v>
          </cell>
          <cell r="C21" t="str">
            <v>43</v>
          </cell>
          <cell r="D21" t="str">
            <v>حسين</v>
          </cell>
          <cell r="E21" t="str">
            <v>کريميان</v>
          </cell>
          <cell r="F21" t="str">
            <v>ابزار دقيق</v>
          </cell>
          <cell r="G21">
            <v>1500000</v>
          </cell>
          <cell r="H21">
            <v>4500000</v>
          </cell>
        </row>
        <row r="22">
          <cell r="B22" t="str">
            <v>00353</v>
          </cell>
          <cell r="C22" t="str">
            <v>353</v>
          </cell>
          <cell r="D22" t="str">
            <v>حميد</v>
          </cell>
          <cell r="E22" t="str">
            <v>مجريان زاده</v>
          </cell>
          <cell r="F22" t="str">
            <v>ابزار دقيق</v>
          </cell>
          <cell r="G22">
            <v>1500000</v>
          </cell>
          <cell r="H22">
            <v>4500000</v>
          </cell>
        </row>
        <row r="23">
          <cell r="B23" t="str">
            <v>00266</v>
          </cell>
          <cell r="C23" t="str">
            <v>266</v>
          </cell>
          <cell r="D23" t="str">
            <v>سيداسماعيل</v>
          </cell>
          <cell r="E23" t="str">
            <v>هاشمي</v>
          </cell>
          <cell r="F23" t="str">
            <v>ابزار دقيق</v>
          </cell>
          <cell r="G23">
            <v>1500000</v>
          </cell>
          <cell r="H23">
            <v>4500000</v>
          </cell>
        </row>
        <row r="24">
          <cell r="B24" t="str">
            <v>00585</v>
          </cell>
          <cell r="C24" t="str">
            <v>585</v>
          </cell>
          <cell r="D24" t="str">
            <v>سيدحسن</v>
          </cell>
          <cell r="E24" t="str">
            <v>افسرده فرد</v>
          </cell>
          <cell r="F24" t="str">
            <v>ابزار دقيق</v>
          </cell>
          <cell r="G24">
            <v>1500000</v>
          </cell>
          <cell r="H24">
            <v>4500000</v>
          </cell>
        </row>
        <row r="25">
          <cell r="B25" t="str">
            <v>00231</v>
          </cell>
          <cell r="C25" t="str">
            <v>231</v>
          </cell>
          <cell r="D25" t="str">
            <v>شاهرخ</v>
          </cell>
          <cell r="E25" t="str">
            <v>چمنکار</v>
          </cell>
          <cell r="F25" t="str">
            <v>ابزار دقيق</v>
          </cell>
          <cell r="G25">
            <v>1500000</v>
          </cell>
          <cell r="H25">
            <v>4500000</v>
          </cell>
        </row>
        <row r="26">
          <cell r="B26" t="str">
            <v>00384</v>
          </cell>
          <cell r="C26" t="str">
            <v>384</v>
          </cell>
          <cell r="D26" t="str">
            <v>غلامرضا</v>
          </cell>
          <cell r="E26" t="str">
            <v>خسروي</v>
          </cell>
          <cell r="F26" t="str">
            <v>ابزار دقيق</v>
          </cell>
          <cell r="G26">
            <v>1500000</v>
          </cell>
          <cell r="H26">
            <v>4500000</v>
          </cell>
        </row>
        <row r="27">
          <cell r="B27" t="str">
            <v>00262</v>
          </cell>
          <cell r="C27" t="str">
            <v>262</v>
          </cell>
          <cell r="D27" t="str">
            <v>غلامرضا</v>
          </cell>
          <cell r="E27" t="str">
            <v>حيدري</v>
          </cell>
          <cell r="F27" t="str">
            <v>ابزار دقيق</v>
          </cell>
          <cell r="G27">
            <v>1500000</v>
          </cell>
          <cell r="H27">
            <v>4500000</v>
          </cell>
        </row>
        <row r="28">
          <cell r="B28" t="str">
            <v>00261</v>
          </cell>
          <cell r="C28" t="str">
            <v>261</v>
          </cell>
          <cell r="D28" t="str">
            <v>محسن</v>
          </cell>
          <cell r="E28" t="str">
            <v>زاهدي کللي</v>
          </cell>
          <cell r="F28" t="str">
            <v>ابزار دقيق</v>
          </cell>
          <cell r="G28">
            <v>1500000</v>
          </cell>
          <cell r="H28">
            <v>4500000</v>
          </cell>
        </row>
        <row r="29">
          <cell r="B29" t="str">
            <v>00265</v>
          </cell>
          <cell r="C29" t="str">
            <v>265</v>
          </cell>
          <cell r="D29" t="str">
            <v>مهتاب</v>
          </cell>
          <cell r="E29" t="str">
            <v>همتي قلاتي</v>
          </cell>
          <cell r="F29" t="str">
            <v>ابزار دقيق</v>
          </cell>
          <cell r="G29">
            <v>1500000</v>
          </cell>
          <cell r="H29">
            <v>4500000</v>
          </cell>
        </row>
        <row r="30">
          <cell r="B30" t="str">
            <v>00567</v>
          </cell>
          <cell r="C30" t="str">
            <v>567</v>
          </cell>
          <cell r="D30" t="str">
            <v>مهدي</v>
          </cell>
          <cell r="E30" t="str">
            <v>شاکري</v>
          </cell>
          <cell r="F30" t="str">
            <v>ابزار دقيق</v>
          </cell>
          <cell r="G30">
            <v>1500000</v>
          </cell>
          <cell r="H30">
            <v>4500000</v>
          </cell>
        </row>
        <row r="31">
          <cell r="B31" t="str">
            <v>00359</v>
          </cell>
          <cell r="C31" t="str">
            <v>359</v>
          </cell>
          <cell r="D31" t="str">
            <v>نعمت اله</v>
          </cell>
          <cell r="E31" t="str">
            <v>عليزاده</v>
          </cell>
          <cell r="F31" t="str">
            <v>ابزار دقيق</v>
          </cell>
          <cell r="G31">
            <v>1500000</v>
          </cell>
          <cell r="H31">
            <v>4500000</v>
          </cell>
        </row>
        <row r="32">
          <cell r="B32" t="str">
            <v>00527</v>
          </cell>
          <cell r="C32" t="str">
            <v>527</v>
          </cell>
          <cell r="D32" t="str">
            <v>اسحاق</v>
          </cell>
          <cell r="E32" t="str">
            <v>غلامي</v>
          </cell>
          <cell r="F32" t="str">
            <v>اداري</v>
          </cell>
          <cell r="G32">
            <v>1600000</v>
          </cell>
          <cell r="H32">
            <v>4800000</v>
          </cell>
        </row>
        <row r="33">
          <cell r="B33" t="str">
            <v>00742</v>
          </cell>
          <cell r="C33" t="str">
            <v>742</v>
          </cell>
          <cell r="D33" t="str">
            <v>امير</v>
          </cell>
          <cell r="E33" t="str">
            <v>رستمي پور</v>
          </cell>
          <cell r="F33" t="str">
            <v>اداري</v>
          </cell>
          <cell r="G33">
            <v>1500000</v>
          </cell>
          <cell r="H33">
            <v>4500000</v>
          </cell>
        </row>
        <row r="34">
          <cell r="B34" t="str">
            <v>01279</v>
          </cell>
          <cell r="C34" t="str">
            <v>1279</v>
          </cell>
          <cell r="D34" t="str">
            <v>بهرام</v>
          </cell>
          <cell r="E34" t="str">
            <v>قائدي</v>
          </cell>
          <cell r="F34" t="str">
            <v>اداري</v>
          </cell>
          <cell r="G34">
            <v>1600000</v>
          </cell>
          <cell r="H34">
            <v>4800000</v>
          </cell>
        </row>
        <row r="35">
          <cell r="B35" t="str">
            <v>00383</v>
          </cell>
          <cell r="C35" t="str">
            <v>383</v>
          </cell>
          <cell r="D35" t="str">
            <v>زهرا</v>
          </cell>
          <cell r="E35" t="str">
            <v>عفيفيان</v>
          </cell>
          <cell r="F35" t="str">
            <v>اداري</v>
          </cell>
          <cell r="G35">
            <v>1000000</v>
          </cell>
          <cell r="H35">
            <v>3000000</v>
          </cell>
        </row>
        <row r="36">
          <cell r="B36" t="str">
            <v>01241</v>
          </cell>
          <cell r="C36" t="str">
            <v>1241</v>
          </cell>
          <cell r="D36" t="str">
            <v>عباس</v>
          </cell>
          <cell r="E36" t="str">
            <v>احمدي</v>
          </cell>
          <cell r="F36" t="str">
            <v>اداري</v>
          </cell>
          <cell r="G36">
            <v>1500000</v>
          </cell>
          <cell r="H36">
            <v>4500000</v>
          </cell>
        </row>
        <row r="37">
          <cell r="B37" t="str">
            <v>01129</v>
          </cell>
          <cell r="C37" t="str">
            <v>1129</v>
          </cell>
          <cell r="D37" t="str">
            <v>علي</v>
          </cell>
          <cell r="E37" t="str">
            <v>نيك</v>
          </cell>
          <cell r="F37" t="str">
            <v>اداري</v>
          </cell>
          <cell r="G37">
            <v>1650000</v>
          </cell>
          <cell r="H37">
            <v>4950000</v>
          </cell>
        </row>
        <row r="38">
          <cell r="B38" t="str">
            <v>00206</v>
          </cell>
          <cell r="C38" t="str">
            <v>206</v>
          </cell>
          <cell r="D38" t="str">
            <v>عليرضا</v>
          </cell>
          <cell r="E38" t="str">
            <v>رضايي بوشهري</v>
          </cell>
          <cell r="F38" t="str">
            <v>اداري</v>
          </cell>
          <cell r="G38">
            <v>1500000</v>
          </cell>
          <cell r="H38">
            <v>4500000</v>
          </cell>
        </row>
        <row r="39">
          <cell r="B39" t="str">
            <v>01208</v>
          </cell>
          <cell r="C39" t="str">
            <v>1208</v>
          </cell>
          <cell r="D39" t="str">
            <v>عليرضا</v>
          </cell>
          <cell r="E39" t="str">
            <v>فياض</v>
          </cell>
          <cell r="F39" t="str">
            <v>اداري</v>
          </cell>
          <cell r="G39">
            <v>1500000</v>
          </cell>
          <cell r="H39">
            <v>4500000</v>
          </cell>
        </row>
        <row r="40">
          <cell r="B40" t="str">
            <v>01428</v>
          </cell>
          <cell r="C40" t="str">
            <v>1428</v>
          </cell>
          <cell r="D40" t="str">
            <v>فاطمه</v>
          </cell>
          <cell r="E40" t="str">
            <v>صفري کشکولي</v>
          </cell>
          <cell r="F40" t="str">
            <v>اداري</v>
          </cell>
          <cell r="G40">
            <v>1500000</v>
          </cell>
          <cell r="H40">
            <v>4500000</v>
          </cell>
        </row>
        <row r="41">
          <cell r="B41" t="str">
            <v>00740</v>
          </cell>
          <cell r="C41" t="str">
            <v>740</v>
          </cell>
          <cell r="D41" t="str">
            <v>محمد</v>
          </cell>
          <cell r="E41" t="str">
            <v>ماهيني</v>
          </cell>
          <cell r="F41" t="str">
            <v>اداري</v>
          </cell>
          <cell r="G41">
            <v>1500000</v>
          </cell>
          <cell r="H41">
            <v>4500000</v>
          </cell>
        </row>
        <row r="42">
          <cell r="B42" t="str">
            <v>00760</v>
          </cell>
          <cell r="C42" t="str">
            <v>760</v>
          </cell>
          <cell r="D42" t="str">
            <v>محمدرضا</v>
          </cell>
          <cell r="E42" t="str">
            <v>ميهن دوست</v>
          </cell>
          <cell r="F42" t="str">
            <v>اداري</v>
          </cell>
          <cell r="G42">
            <v>1500000</v>
          </cell>
          <cell r="H42">
            <v>4500000</v>
          </cell>
        </row>
        <row r="43">
          <cell r="B43" t="str">
            <v>00648</v>
          </cell>
          <cell r="C43" t="str">
            <v>648</v>
          </cell>
          <cell r="D43" t="str">
            <v>مسعود</v>
          </cell>
          <cell r="E43" t="str">
            <v>سليماني</v>
          </cell>
          <cell r="F43" t="str">
            <v>اداري</v>
          </cell>
          <cell r="G43">
            <v>1650000</v>
          </cell>
          <cell r="H43">
            <v>4950000</v>
          </cell>
        </row>
        <row r="44">
          <cell r="B44" t="str">
            <v>00370</v>
          </cell>
          <cell r="C44" t="str">
            <v>370</v>
          </cell>
          <cell r="D44" t="str">
            <v>احمد</v>
          </cell>
          <cell r="E44" t="str">
            <v>عابدي</v>
          </cell>
          <cell r="F44" t="str">
            <v>اکتيو زدائي</v>
          </cell>
          <cell r="G44">
            <v>1200000</v>
          </cell>
          <cell r="H44">
            <v>3600000</v>
          </cell>
        </row>
        <row r="45">
          <cell r="B45" t="str">
            <v>00738</v>
          </cell>
          <cell r="C45" t="str">
            <v>738</v>
          </cell>
          <cell r="D45" t="str">
            <v>احمد</v>
          </cell>
          <cell r="E45" t="str">
            <v>غلامي</v>
          </cell>
          <cell r="F45" t="str">
            <v>اکتيو زدائي</v>
          </cell>
          <cell r="G45">
            <v>1450000</v>
          </cell>
          <cell r="H45">
            <v>4350000</v>
          </cell>
        </row>
        <row r="46">
          <cell r="B46" t="str">
            <v>00217</v>
          </cell>
          <cell r="C46" t="str">
            <v>217</v>
          </cell>
          <cell r="D46" t="str">
            <v>اميد</v>
          </cell>
          <cell r="E46" t="str">
            <v>سلطاني</v>
          </cell>
          <cell r="F46" t="str">
            <v>اکتيو زدائي</v>
          </cell>
          <cell r="G46">
            <v>1500000</v>
          </cell>
          <cell r="H46">
            <v>4500000</v>
          </cell>
        </row>
        <row r="47">
          <cell r="B47" t="str">
            <v>01220</v>
          </cell>
          <cell r="C47" t="str">
            <v>1220</v>
          </cell>
          <cell r="D47" t="str">
            <v>امير</v>
          </cell>
          <cell r="E47" t="str">
            <v>عالي پور</v>
          </cell>
          <cell r="F47" t="str">
            <v>اکتيو زدائي</v>
          </cell>
          <cell r="G47">
            <v>1500000</v>
          </cell>
          <cell r="H47">
            <v>4500000</v>
          </cell>
        </row>
        <row r="48">
          <cell r="B48" t="str">
            <v>00270</v>
          </cell>
          <cell r="C48" t="str">
            <v>270</v>
          </cell>
          <cell r="D48" t="str">
            <v>امين</v>
          </cell>
          <cell r="E48" t="str">
            <v>آژده</v>
          </cell>
          <cell r="F48" t="str">
            <v>اکتيو زدائي</v>
          </cell>
          <cell r="G48">
            <v>1450000</v>
          </cell>
          <cell r="H48">
            <v>4350000</v>
          </cell>
        </row>
        <row r="49">
          <cell r="B49" t="str">
            <v>00721</v>
          </cell>
          <cell r="C49" t="str">
            <v>721</v>
          </cell>
          <cell r="D49" t="str">
            <v>بهنام</v>
          </cell>
          <cell r="E49" t="str">
            <v>حسين آبادي چاه عربي</v>
          </cell>
          <cell r="F49" t="str">
            <v>اکتيو زدائي</v>
          </cell>
          <cell r="G49">
            <v>1350000</v>
          </cell>
          <cell r="H49">
            <v>4050000</v>
          </cell>
        </row>
        <row r="50">
          <cell r="B50" t="str">
            <v>00397</v>
          </cell>
          <cell r="C50" t="str">
            <v>397</v>
          </cell>
          <cell r="D50" t="str">
            <v>جواد</v>
          </cell>
          <cell r="E50" t="str">
            <v>بيات</v>
          </cell>
          <cell r="F50" t="str">
            <v>اکتيو زدائي</v>
          </cell>
          <cell r="G50">
            <v>1550000</v>
          </cell>
          <cell r="H50">
            <v>4650000</v>
          </cell>
        </row>
        <row r="51">
          <cell r="B51" t="str">
            <v>00345</v>
          </cell>
          <cell r="C51" t="str">
            <v>345</v>
          </cell>
          <cell r="D51" t="str">
            <v>حسن</v>
          </cell>
          <cell r="E51" t="str">
            <v>ابراهيمي</v>
          </cell>
          <cell r="F51" t="str">
            <v>اکتيو زدائي</v>
          </cell>
          <cell r="G51">
            <v>1650000</v>
          </cell>
          <cell r="H51">
            <v>4950000</v>
          </cell>
        </row>
        <row r="52">
          <cell r="B52" t="str">
            <v>00234</v>
          </cell>
          <cell r="C52" t="str">
            <v>234</v>
          </cell>
          <cell r="D52" t="str">
            <v>حسن</v>
          </cell>
          <cell r="E52" t="str">
            <v>فقيه</v>
          </cell>
          <cell r="F52" t="str">
            <v>اکتيو زدائي</v>
          </cell>
          <cell r="G52">
            <v>1550000</v>
          </cell>
          <cell r="H52">
            <v>4650000</v>
          </cell>
        </row>
        <row r="53">
          <cell r="B53" t="str">
            <v>00235</v>
          </cell>
          <cell r="C53" t="str">
            <v>235</v>
          </cell>
          <cell r="D53" t="str">
            <v>حسين</v>
          </cell>
          <cell r="E53" t="str">
            <v>خليلي</v>
          </cell>
          <cell r="F53" t="str">
            <v>اکتيو زدائي</v>
          </cell>
          <cell r="G53">
            <v>1650000</v>
          </cell>
          <cell r="H53">
            <v>4950000</v>
          </cell>
        </row>
        <row r="54">
          <cell r="B54" t="str">
            <v>00758</v>
          </cell>
          <cell r="C54" t="str">
            <v>758</v>
          </cell>
          <cell r="D54" t="str">
            <v>حسين</v>
          </cell>
          <cell r="E54" t="str">
            <v>شنبدي</v>
          </cell>
          <cell r="F54" t="str">
            <v>اکتيو زدائي</v>
          </cell>
          <cell r="G54">
            <v>1500000</v>
          </cell>
          <cell r="H54">
            <v>4500000</v>
          </cell>
        </row>
        <row r="55">
          <cell r="B55" t="str">
            <v>00346</v>
          </cell>
          <cell r="C55" t="str">
            <v>346</v>
          </cell>
          <cell r="D55" t="str">
            <v>رحمان</v>
          </cell>
          <cell r="E55" t="str">
            <v>باروني</v>
          </cell>
          <cell r="F55" t="str">
            <v>اکتيو زدائي</v>
          </cell>
          <cell r="G55">
            <v>1300000</v>
          </cell>
          <cell r="H55">
            <v>3900000</v>
          </cell>
        </row>
        <row r="56">
          <cell r="B56" t="str">
            <v>00439</v>
          </cell>
          <cell r="C56" t="str">
            <v>439</v>
          </cell>
          <cell r="D56" t="str">
            <v>سيدسعد</v>
          </cell>
          <cell r="E56" t="str">
            <v>موسوي بغلاني</v>
          </cell>
          <cell r="F56" t="str">
            <v>اکتيو زدائي</v>
          </cell>
          <cell r="G56">
            <v>1500000</v>
          </cell>
          <cell r="H56">
            <v>4500000</v>
          </cell>
        </row>
        <row r="57">
          <cell r="B57" t="str">
            <v>00237</v>
          </cell>
          <cell r="C57" t="str">
            <v>237</v>
          </cell>
          <cell r="D57" t="str">
            <v>عارف</v>
          </cell>
          <cell r="E57" t="str">
            <v>حسن احمدي</v>
          </cell>
          <cell r="F57" t="str">
            <v>اکتيو زدائي</v>
          </cell>
          <cell r="G57">
            <v>1200000</v>
          </cell>
          <cell r="H57">
            <v>3600000</v>
          </cell>
        </row>
        <row r="58">
          <cell r="B58" t="str">
            <v>00233</v>
          </cell>
          <cell r="C58" t="str">
            <v>233</v>
          </cell>
          <cell r="D58" t="str">
            <v>عباس</v>
          </cell>
          <cell r="E58" t="str">
            <v>نيک روان</v>
          </cell>
          <cell r="F58" t="str">
            <v>اکتيو زدائي</v>
          </cell>
          <cell r="G58">
            <v>1500000</v>
          </cell>
          <cell r="H58">
            <v>4500000</v>
          </cell>
        </row>
        <row r="59">
          <cell r="B59" t="str">
            <v>00031</v>
          </cell>
          <cell r="C59" t="str">
            <v>31</v>
          </cell>
          <cell r="D59" t="str">
            <v>عباس</v>
          </cell>
          <cell r="E59" t="str">
            <v>شيخياني</v>
          </cell>
          <cell r="F59" t="str">
            <v>اکتيو زدائي</v>
          </cell>
          <cell r="G59">
            <v>1500000</v>
          </cell>
          <cell r="H59">
            <v>4500000</v>
          </cell>
        </row>
        <row r="60">
          <cell r="B60" t="str">
            <v>00050</v>
          </cell>
          <cell r="C60" t="str">
            <v>50</v>
          </cell>
          <cell r="D60" t="str">
            <v>عباس</v>
          </cell>
          <cell r="E60" t="str">
            <v>معرفاوي پور</v>
          </cell>
          <cell r="F60" t="str">
            <v>اکتيو زدائي</v>
          </cell>
          <cell r="G60">
            <v>1650000</v>
          </cell>
          <cell r="H60">
            <v>4950000</v>
          </cell>
        </row>
        <row r="61">
          <cell r="B61" t="str">
            <v>00069</v>
          </cell>
          <cell r="C61" t="str">
            <v>69</v>
          </cell>
          <cell r="D61" t="str">
            <v>عبدالرضا</v>
          </cell>
          <cell r="E61" t="str">
            <v>برخ</v>
          </cell>
          <cell r="F61" t="str">
            <v>اکتيو زدائي</v>
          </cell>
          <cell r="G61">
            <v>1600000</v>
          </cell>
          <cell r="H61">
            <v>4800000</v>
          </cell>
        </row>
        <row r="62">
          <cell r="B62" t="str">
            <v>00219</v>
          </cell>
          <cell r="C62" t="str">
            <v>219</v>
          </cell>
          <cell r="D62" t="str">
            <v>علي</v>
          </cell>
          <cell r="E62" t="str">
            <v>صالحي</v>
          </cell>
          <cell r="F62" t="str">
            <v>اکتيو زدائي</v>
          </cell>
          <cell r="G62">
            <v>1500000</v>
          </cell>
          <cell r="H62">
            <v>4500000</v>
          </cell>
        </row>
        <row r="63">
          <cell r="B63" t="str">
            <v>00213</v>
          </cell>
          <cell r="C63" t="str">
            <v>213</v>
          </cell>
          <cell r="D63" t="str">
            <v>عيسي</v>
          </cell>
          <cell r="E63" t="str">
            <v>حيدري</v>
          </cell>
          <cell r="F63" t="str">
            <v>اکتيو زدائي</v>
          </cell>
          <cell r="G63">
            <v>1500000</v>
          </cell>
          <cell r="H63">
            <v>4500000</v>
          </cell>
        </row>
        <row r="64">
          <cell r="B64" t="str">
            <v>00369</v>
          </cell>
          <cell r="C64" t="str">
            <v>369</v>
          </cell>
          <cell r="D64" t="str">
            <v>غلامرضا</v>
          </cell>
          <cell r="E64" t="str">
            <v>ميرکي</v>
          </cell>
          <cell r="F64" t="str">
            <v>اکتيو زدائي</v>
          </cell>
          <cell r="G64">
            <v>1650000</v>
          </cell>
          <cell r="H64">
            <v>4950000</v>
          </cell>
        </row>
        <row r="65">
          <cell r="B65" t="str">
            <v>00723</v>
          </cell>
          <cell r="C65" t="str">
            <v>723</v>
          </cell>
          <cell r="D65" t="str">
            <v>غلامرضا</v>
          </cell>
          <cell r="E65" t="str">
            <v>شاکري</v>
          </cell>
          <cell r="F65" t="str">
            <v>اکتيو زدائي</v>
          </cell>
          <cell r="G65">
            <v>1400000</v>
          </cell>
          <cell r="H65">
            <v>4200000</v>
          </cell>
        </row>
        <row r="66">
          <cell r="B66" t="str">
            <v>00223</v>
          </cell>
          <cell r="C66" t="str">
            <v>223</v>
          </cell>
          <cell r="D66" t="str">
            <v>مهدي</v>
          </cell>
          <cell r="E66" t="str">
            <v>قرباني</v>
          </cell>
          <cell r="F66" t="str">
            <v>اکتيو زدائي</v>
          </cell>
          <cell r="G66">
            <v>1500000</v>
          </cell>
          <cell r="H66">
            <v>4500000</v>
          </cell>
        </row>
        <row r="67">
          <cell r="B67" t="str">
            <v>00224</v>
          </cell>
          <cell r="C67" t="str">
            <v>224</v>
          </cell>
          <cell r="D67" t="str">
            <v>مهدي</v>
          </cell>
          <cell r="E67" t="str">
            <v>محمدحسيني</v>
          </cell>
          <cell r="F67" t="str">
            <v>اکتيو زدائي</v>
          </cell>
          <cell r="G67">
            <v>1550000</v>
          </cell>
          <cell r="H67">
            <v>4650000</v>
          </cell>
        </row>
        <row r="68">
          <cell r="B68" t="str">
            <v>00232</v>
          </cell>
          <cell r="C68" t="str">
            <v>232</v>
          </cell>
          <cell r="D68" t="str">
            <v>مهدي</v>
          </cell>
          <cell r="E68" t="str">
            <v>خليلي نيا</v>
          </cell>
          <cell r="F68" t="str">
            <v>اکتيو زدائي</v>
          </cell>
          <cell r="G68">
            <v>1650000</v>
          </cell>
          <cell r="H68">
            <v>4950000</v>
          </cell>
        </row>
        <row r="69">
          <cell r="B69" t="str">
            <v>00236</v>
          </cell>
          <cell r="C69" t="str">
            <v>236</v>
          </cell>
          <cell r="D69" t="str">
            <v>مهدي</v>
          </cell>
          <cell r="E69" t="str">
            <v>افتخار</v>
          </cell>
          <cell r="F69" t="str">
            <v>اکتيو زدائي</v>
          </cell>
          <cell r="G69">
            <v>1750000</v>
          </cell>
          <cell r="H69">
            <v>5250000</v>
          </cell>
        </row>
        <row r="70">
          <cell r="B70" t="str">
            <v>00216</v>
          </cell>
          <cell r="C70" t="str">
            <v>216</v>
          </cell>
          <cell r="D70" t="str">
            <v>مهدي</v>
          </cell>
          <cell r="E70" t="str">
            <v>حيدري</v>
          </cell>
          <cell r="F70" t="str">
            <v>اکتيو زدائي</v>
          </cell>
          <cell r="G70">
            <v>1450000</v>
          </cell>
          <cell r="H70">
            <v>4350000</v>
          </cell>
        </row>
        <row r="71">
          <cell r="B71" t="str">
            <v>00221</v>
          </cell>
          <cell r="C71" t="str">
            <v>221</v>
          </cell>
          <cell r="D71" t="str">
            <v>نادر</v>
          </cell>
          <cell r="E71" t="str">
            <v>پنهان گرد</v>
          </cell>
          <cell r="F71" t="str">
            <v>اکتيو زدائي</v>
          </cell>
          <cell r="G71">
            <v>1500000</v>
          </cell>
          <cell r="H71">
            <v>4500000</v>
          </cell>
        </row>
        <row r="72">
          <cell r="B72" t="str">
            <v>00005</v>
          </cell>
          <cell r="C72" t="str">
            <v>5</v>
          </cell>
          <cell r="D72" t="str">
            <v>هدايت</v>
          </cell>
          <cell r="E72" t="str">
            <v>ايازي</v>
          </cell>
          <cell r="F72" t="str">
            <v>اکتيو زدائي</v>
          </cell>
          <cell r="G72">
            <v>1450000</v>
          </cell>
          <cell r="H72">
            <v>4350000</v>
          </cell>
        </row>
        <row r="73">
          <cell r="B73" t="str">
            <v>00360</v>
          </cell>
          <cell r="C73" t="str">
            <v>360</v>
          </cell>
          <cell r="D73" t="str">
            <v>احمد</v>
          </cell>
          <cell r="E73" t="str">
            <v>مقاتلي فرد</v>
          </cell>
          <cell r="F73" t="str">
            <v>انبارها</v>
          </cell>
          <cell r="G73">
            <v>2000000</v>
          </cell>
          <cell r="H73">
            <v>6000000</v>
          </cell>
        </row>
        <row r="74">
          <cell r="B74" t="str">
            <v>00815</v>
          </cell>
          <cell r="C74" t="str">
            <v>815</v>
          </cell>
          <cell r="D74" t="str">
            <v>امير</v>
          </cell>
          <cell r="E74" t="str">
            <v>جاودانيان</v>
          </cell>
          <cell r="F74" t="str">
            <v>انبارها</v>
          </cell>
          <cell r="G74">
            <v>1300000</v>
          </cell>
          <cell r="H74">
            <v>3900000</v>
          </cell>
        </row>
        <row r="75">
          <cell r="B75" t="str">
            <v>00229</v>
          </cell>
          <cell r="C75" t="str">
            <v>229</v>
          </cell>
          <cell r="D75" t="str">
            <v>حسين</v>
          </cell>
          <cell r="E75" t="str">
            <v>پردل</v>
          </cell>
          <cell r="F75" t="str">
            <v>انبارها</v>
          </cell>
          <cell r="G75">
            <v>1500000</v>
          </cell>
          <cell r="H75">
            <v>4500000</v>
          </cell>
        </row>
        <row r="76">
          <cell r="B76" t="str">
            <v>00389</v>
          </cell>
          <cell r="C76" t="str">
            <v>389</v>
          </cell>
          <cell r="D76" t="str">
            <v>رضا</v>
          </cell>
          <cell r="E76" t="str">
            <v>احسان نيا</v>
          </cell>
          <cell r="F76" t="str">
            <v>انبارها</v>
          </cell>
          <cell r="G76">
            <v>1300000</v>
          </cell>
          <cell r="H76">
            <v>3900000</v>
          </cell>
        </row>
        <row r="77">
          <cell r="B77" t="str">
            <v>00392</v>
          </cell>
          <cell r="C77" t="str">
            <v>392</v>
          </cell>
          <cell r="D77" t="str">
            <v>عبدالرضا</v>
          </cell>
          <cell r="E77" t="str">
            <v>علقمي</v>
          </cell>
          <cell r="F77" t="str">
            <v>انبارها</v>
          </cell>
          <cell r="G77">
            <v>1700000</v>
          </cell>
          <cell r="H77">
            <v>5100000</v>
          </cell>
        </row>
        <row r="78">
          <cell r="B78" t="str">
            <v>00388</v>
          </cell>
          <cell r="C78" t="str">
            <v>388</v>
          </cell>
          <cell r="D78" t="str">
            <v>عبدالمهدي</v>
          </cell>
          <cell r="E78" t="str">
            <v>صفايي</v>
          </cell>
          <cell r="F78" t="str">
            <v>انبارها</v>
          </cell>
          <cell r="G78">
            <v>1400000</v>
          </cell>
          <cell r="H78">
            <v>4200000</v>
          </cell>
        </row>
        <row r="79">
          <cell r="B79" t="str">
            <v>00228</v>
          </cell>
          <cell r="C79" t="str">
            <v>228</v>
          </cell>
          <cell r="D79" t="str">
            <v>محمود</v>
          </cell>
          <cell r="E79" t="str">
            <v>شورکي</v>
          </cell>
          <cell r="F79" t="str">
            <v>انبارها</v>
          </cell>
          <cell r="G79">
            <v>1400000</v>
          </cell>
          <cell r="H79">
            <v>4200000</v>
          </cell>
        </row>
        <row r="80">
          <cell r="B80" t="str">
            <v>00814</v>
          </cell>
          <cell r="C80" t="str">
            <v>814</v>
          </cell>
          <cell r="D80" t="str">
            <v>مرتضي</v>
          </cell>
          <cell r="E80" t="str">
            <v>پيشخورد</v>
          </cell>
          <cell r="F80" t="str">
            <v>انبارها</v>
          </cell>
          <cell r="G80">
            <v>1500000</v>
          </cell>
          <cell r="H80">
            <v>4500000</v>
          </cell>
        </row>
        <row r="81">
          <cell r="B81" t="str">
            <v>00422</v>
          </cell>
          <cell r="C81" t="str">
            <v>422</v>
          </cell>
          <cell r="D81" t="str">
            <v>حسين</v>
          </cell>
          <cell r="E81" t="str">
            <v>علوي راد</v>
          </cell>
          <cell r="F81" t="str">
            <v>آبرساني</v>
          </cell>
          <cell r="G81">
            <v>1700000</v>
          </cell>
          <cell r="H81">
            <v>5100000</v>
          </cell>
        </row>
        <row r="82">
          <cell r="B82" t="str">
            <v>00420</v>
          </cell>
          <cell r="C82" t="str">
            <v>420</v>
          </cell>
          <cell r="D82" t="str">
            <v>صادق</v>
          </cell>
          <cell r="E82" t="str">
            <v>عادلي زاده</v>
          </cell>
          <cell r="F82" t="str">
            <v>آبرساني</v>
          </cell>
          <cell r="G82">
            <v>1400000</v>
          </cell>
          <cell r="H82">
            <v>4200000</v>
          </cell>
        </row>
        <row r="83">
          <cell r="B83" t="str">
            <v>00444</v>
          </cell>
          <cell r="C83" t="str">
            <v>444</v>
          </cell>
          <cell r="D83" t="str">
            <v>علي</v>
          </cell>
          <cell r="E83" t="str">
            <v>حسن زاده</v>
          </cell>
          <cell r="F83" t="str">
            <v>آبرساني</v>
          </cell>
          <cell r="G83">
            <v>1700000</v>
          </cell>
          <cell r="H83">
            <v>5100000</v>
          </cell>
        </row>
        <row r="84">
          <cell r="B84" t="str">
            <v>00423</v>
          </cell>
          <cell r="C84" t="str">
            <v>423</v>
          </cell>
          <cell r="D84" t="str">
            <v>عليرضا</v>
          </cell>
          <cell r="E84" t="str">
            <v>احمدي</v>
          </cell>
          <cell r="F84" t="str">
            <v>آبرساني</v>
          </cell>
          <cell r="G84">
            <v>1200000</v>
          </cell>
          <cell r="H84">
            <v>3600000</v>
          </cell>
        </row>
        <row r="85">
          <cell r="B85" t="str">
            <v>00407</v>
          </cell>
          <cell r="C85" t="str">
            <v>407</v>
          </cell>
          <cell r="D85" t="str">
            <v>مهدي</v>
          </cell>
          <cell r="E85" t="str">
            <v>سليمي</v>
          </cell>
          <cell r="F85" t="str">
            <v>آتش نشاني</v>
          </cell>
          <cell r="G85">
            <v>1500000</v>
          </cell>
          <cell r="H85">
            <v>4500000</v>
          </cell>
        </row>
        <row r="86">
          <cell r="B86" t="str">
            <v>00431</v>
          </cell>
          <cell r="C86" t="str">
            <v>431</v>
          </cell>
          <cell r="D86" t="str">
            <v>کورش</v>
          </cell>
          <cell r="E86" t="str">
            <v>امینی</v>
          </cell>
          <cell r="F86" t="str">
            <v>آموزش</v>
          </cell>
          <cell r="G86">
            <v>1500000</v>
          </cell>
          <cell r="H86">
            <v>4500000</v>
          </cell>
        </row>
        <row r="87">
          <cell r="B87" t="str">
            <v>00068</v>
          </cell>
          <cell r="C87" t="str">
            <v>68</v>
          </cell>
          <cell r="D87" t="str">
            <v>حسين</v>
          </cell>
          <cell r="E87" t="str">
            <v>منجمي</v>
          </cell>
          <cell r="F87" t="str">
            <v>بخش مالي</v>
          </cell>
          <cell r="G87">
            <v>1500000</v>
          </cell>
          <cell r="H87">
            <v>4500000</v>
          </cell>
        </row>
        <row r="88">
          <cell r="B88" t="str">
            <v>01245</v>
          </cell>
          <cell r="C88" t="str">
            <v>1245</v>
          </cell>
          <cell r="D88" t="str">
            <v>محمد</v>
          </cell>
          <cell r="E88" t="str">
            <v>براشکه</v>
          </cell>
          <cell r="F88" t="str">
            <v>بخش مالي بهره برداري</v>
          </cell>
          <cell r="G88">
            <v>1500000</v>
          </cell>
          <cell r="H88">
            <v>4500000</v>
          </cell>
        </row>
        <row r="89">
          <cell r="B89" t="str">
            <v>00175</v>
          </cell>
          <cell r="C89" t="str">
            <v>175</v>
          </cell>
          <cell r="D89" t="str">
            <v>امين</v>
          </cell>
          <cell r="E89" t="str">
            <v>سالمي</v>
          </cell>
          <cell r="F89" t="str">
            <v>بهره برداري مديريت تهويه</v>
          </cell>
          <cell r="G89">
            <v>1300000</v>
          </cell>
          <cell r="H89">
            <v>3900000</v>
          </cell>
        </row>
        <row r="90">
          <cell r="B90" t="str">
            <v>00123</v>
          </cell>
          <cell r="C90" t="str">
            <v>123</v>
          </cell>
          <cell r="D90" t="str">
            <v>رضا</v>
          </cell>
          <cell r="E90" t="str">
            <v>ثابت</v>
          </cell>
          <cell r="F90" t="str">
            <v>بهره برداري مديريت تهويه</v>
          </cell>
          <cell r="G90">
            <v>1700000</v>
          </cell>
          <cell r="H90">
            <v>5100000</v>
          </cell>
        </row>
        <row r="91">
          <cell r="B91" t="str">
            <v>00199</v>
          </cell>
          <cell r="C91" t="str">
            <v>199</v>
          </cell>
          <cell r="D91" t="str">
            <v>سياوش</v>
          </cell>
          <cell r="E91" t="str">
            <v>زنده زبان</v>
          </cell>
          <cell r="F91" t="str">
            <v>بهره برداري مديريت تهويه</v>
          </cell>
          <cell r="G91">
            <v>1300000</v>
          </cell>
          <cell r="H91">
            <v>3900000</v>
          </cell>
        </row>
        <row r="92">
          <cell r="B92" t="str">
            <v>00137</v>
          </cell>
          <cell r="C92" t="str">
            <v>137</v>
          </cell>
          <cell r="D92" t="str">
            <v>عليمراد</v>
          </cell>
          <cell r="E92" t="str">
            <v>بدره</v>
          </cell>
          <cell r="F92" t="str">
            <v>بهره برداري مديريت تهويه</v>
          </cell>
          <cell r="G92">
            <v>1630000</v>
          </cell>
          <cell r="H92">
            <v>4890000</v>
          </cell>
        </row>
        <row r="93">
          <cell r="B93" t="str">
            <v>00116</v>
          </cell>
          <cell r="C93" t="str">
            <v>116</v>
          </cell>
          <cell r="D93" t="str">
            <v>محمدرضا</v>
          </cell>
          <cell r="E93" t="str">
            <v>زمان پور</v>
          </cell>
          <cell r="F93" t="str">
            <v>بهره برداري مديريت تهويه</v>
          </cell>
          <cell r="G93">
            <v>1550000</v>
          </cell>
          <cell r="H93">
            <v>4650000</v>
          </cell>
        </row>
        <row r="94">
          <cell r="B94" t="str">
            <v>00140</v>
          </cell>
          <cell r="C94" t="str">
            <v>140</v>
          </cell>
          <cell r="D94" t="str">
            <v>محمود</v>
          </cell>
          <cell r="E94" t="str">
            <v>احمدنيا</v>
          </cell>
          <cell r="F94" t="str">
            <v>بهره برداري مديريت تهويه</v>
          </cell>
          <cell r="G94">
            <v>1720000</v>
          </cell>
          <cell r="H94">
            <v>5160000</v>
          </cell>
        </row>
        <row r="95">
          <cell r="B95" t="str">
            <v>00128</v>
          </cell>
          <cell r="C95" t="str">
            <v>128</v>
          </cell>
          <cell r="D95" t="str">
            <v>مهدي</v>
          </cell>
          <cell r="E95" t="str">
            <v>عباس زاده ريشهري</v>
          </cell>
          <cell r="F95" t="str">
            <v>بهره برداري مديريت تهويه</v>
          </cell>
          <cell r="G95">
            <v>1300000</v>
          </cell>
          <cell r="H95">
            <v>3900000</v>
          </cell>
        </row>
        <row r="96">
          <cell r="B96" t="str">
            <v>00373</v>
          </cell>
          <cell r="C96" t="str">
            <v>373</v>
          </cell>
          <cell r="D96" t="str">
            <v>شکراله</v>
          </cell>
          <cell r="E96" t="str">
            <v>عباسي</v>
          </cell>
          <cell r="F96" t="str">
            <v>پايش محيطي</v>
          </cell>
          <cell r="G96">
            <v>1500000</v>
          </cell>
          <cell r="H96">
            <v>4500000</v>
          </cell>
        </row>
        <row r="97">
          <cell r="B97" t="str">
            <v>00349</v>
          </cell>
          <cell r="C97" t="str">
            <v>349</v>
          </cell>
          <cell r="D97" t="str">
            <v>ابوالفضل</v>
          </cell>
          <cell r="E97" t="str">
            <v>اورنگ</v>
          </cell>
          <cell r="F97" t="str">
            <v>پسمانداري</v>
          </cell>
          <cell r="G97">
            <v>1500000</v>
          </cell>
          <cell r="H97">
            <v>4500000</v>
          </cell>
        </row>
        <row r="98">
          <cell r="B98" t="str">
            <v>00715</v>
          </cell>
          <cell r="C98" t="str">
            <v>715</v>
          </cell>
          <cell r="D98" t="str">
            <v>احمد</v>
          </cell>
          <cell r="E98" t="str">
            <v>حيدري</v>
          </cell>
          <cell r="F98" t="str">
            <v>پسمانداري</v>
          </cell>
          <cell r="G98">
            <v>1500000</v>
          </cell>
          <cell r="H98">
            <v>4500000</v>
          </cell>
        </row>
        <row r="99">
          <cell r="B99" t="str">
            <v>00352</v>
          </cell>
          <cell r="C99" t="str">
            <v>352</v>
          </cell>
          <cell r="D99" t="str">
            <v>اميد</v>
          </cell>
          <cell r="E99" t="str">
            <v>فرهادي</v>
          </cell>
          <cell r="F99" t="str">
            <v>پسمانداري</v>
          </cell>
          <cell r="G99">
            <v>1500000</v>
          </cell>
          <cell r="H99">
            <v>4500000</v>
          </cell>
        </row>
        <row r="100">
          <cell r="B100" t="str">
            <v>00713</v>
          </cell>
          <cell r="C100" t="str">
            <v>713</v>
          </cell>
          <cell r="D100" t="str">
            <v>جعفر</v>
          </cell>
          <cell r="E100" t="str">
            <v>حيدري</v>
          </cell>
          <cell r="F100" t="str">
            <v>پسمانداري</v>
          </cell>
          <cell r="G100">
            <v>1500000</v>
          </cell>
          <cell r="H100">
            <v>4500000</v>
          </cell>
        </row>
        <row r="101">
          <cell r="B101" t="str">
            <v>00714</v>
          </cell>
          <cell r="C101" t="str">
            <v>714</v>
          </cell>
          <cell r="D101" t="str">
            <v>محمد</v>
          </cell>
          <cell r="E101" t="str">
            <v>حيدري</v>
          </cell>
          <cell r="F101" t="str">
            <v>پسمانداري</v>
          </cell>
          <cell r="G101">
            <v>1500000</v>
          </cell>
          <cell r="H101">
            <v>4500000</v>
          </cell>
        </row>
        <row r="102">
          <cell r="B102" t="str">
            <v>00435</v>
          </cell>
          <cell r="C102" t="str">
            <v>435</v>
          </cell>
          <cell r="D102" t="str">
            <v>رضا</v>
          </cell>
          <cell r="E102" t="str">
            <v>محمودي</v>
          </cell>
          <cell r="F102" t="str">
            <v>تاسيسات برق</v>
          </cell>
          <cell r="G102">
            <v>1900000</v>
          </cell>
          <cell r="H102">
            <v>5700000</v>
          </cell>
        </row>
        <row r="103">
          <cell r="B103" t="str">
            <v>00424</v>
          </cell>
          <cell r="C103" t="str">
            <v>424</v>
          </cell>
          <cell r="D103" t="str">
            <v>سيدمحمد</v>
          </cell>
          <cell r="E103" t="str">
            <v>پورقنبري</v>
          </cell>
          <cell r="F103" t="str">
            <v>تاسيسات برق</v>
          </cell>
          <cell r="G103">
            <v>1200000</v>
          </cell>
          <cell r="H103">
            <v>3600000</v>
          </cell>
        </row>
        <row r="104">
          <cell r="B104" t="str">
            <v>00434</v>
          </cell>
          <cell r="C104" t="str">
            <v>434</v>
          </cell>
          <cell r="D104" t="str">
            <v>عباس</v>
          </cell>
          <cell r="E104" t="str">
            <v>عبدالعلي پور</v>
          </cell>
          <cell r="F104" t="str">
            <v>تاسيسات برق</v>
          </cell>
          <cell r="G104">
            <v>1600000</v>
          </cell>
          <cell r="H104">
            <v>4800000</v>
          </cell>
        </row>
        <row r="105">
          <cell r="B105" t="str">
            <v>00427</v>
          </cell>
          <cell r="C105" t="str">
            <v>427</v>
          </cell>
          <cell r="D105" t="str">
            <v>عبدالمجيد</v>
          </cell>
          <cell r="E105" t="str">
            <v>کازروني</v>
          </cell>
          <cell r="F105" t="str">
            <v>تاسيسات برق</v>
          </cell>
          <cell r="G105">
            <v>1200000</v>
          </cell>
          <cell r="H105">
            <v>3600000</v>
          </cell>
        </row>
        <row r="106">
          <cell r="B106" t="str">
            <v>00425</v>
          </cell>
          <cell r="C106" t="str">
            <v>425</v>
          </cell>
          <cell r="D106" t="str">
            <v>عليرضا</v>
          </cell>
          <cell r="E106" t="str">
            <v>اميري منش</v>
          </cell>
          <cell r="F106" t="str">
            <v>تاسيسات برق</v>
          </cell>
          <cell r="G106">
            <v>1000000</v>
          </cell>
          <cell r="H106">
            <v>3000000</v>
          </cell>
        </row>
        <row r="107">
          <cell r="B107" t="str">
            <v>01434</v>
          </cell>
          <cell r="C107" t="str">
            <v>1434</v>
          </cell>
          <cell r="D107" t="str">
            <v>مجتبي</v>
          </cell>
          <cell r="E107" t="str">
            <v>محمدي نژاد</v>
          </cell>
          <cell r="F107" t="str">
            <v>تاسيسات برق</v>
          </cell>
          <cell r="G107">
            <v>1800000</v>
          </cell>
          <cell r="H107">
            <v>5400000</v>
          </cell>
        </row>
        <row r="108">
          <cell r="B108" t="str">
            <v>00426</v>
          </cell>
          <cell r="C108" t="str">
            <v>426</v>
          </cell>
          <cell r="D108" t="str">
            <v>محسن</v>
          </cell>
          <cell r="E108" t="str">
            <v>منفرد</v>
          </cell>
          <cell r="F108" t="str">
            <v>تاسيسات برق</v>
          </cell>
          <cell r="G108">
            <v>1800000</v>
          </cell>
          <cell r="H108">
            <v>5400000</v>
          </cell>
        </row>
        <row r="109">
          <cell r="B109" t="str">
            <v>00832</v>
          </cell>
          <cell r="C109" t="str">
            <v>832</v>
          </cell>
          <cell r="D109" t="str">
            <v>ابراهيم</v>
          </cell>
          <cell r="E109" t="str">
            <v>عبدالهي</v>
          </cell>
          <cell r="F109" t="str">
            <v>تجهيزات استاتيک</v>
          </cell>
          <cell r="G109">
            <v>1500000</v>
          </cell>
          <cell r="H109">
            <v>4500000</v>
          </cell>
        </row>
        <row r="110">
          <cell r="B110" t="str">
            <v>00348</v>
          </cell>
          <cell r="C110" t="str">
            <v>348</v>
          </cell>
          <cell r="D110" t="str">
            <v>اسماعيل</v>
          </cell>
          <cell r="E110" t="str">
            <v>جهانبخت</v>
          </cell>
          <cell r="F110" t="str">
            <v>تجهيزات استاتيک</v>
          </cell>
          <cell r="G110">
            <v>1200000</v>
          </cell>
          <cell r="H110">
            <v>3600000</v>
          </cell>
        </row>
        <row r="111">
          <cell r="B111" t="str">
            <v>01252</v>
          </cell>
          <cell r="C111" t="str">
            <v>1252</v>
          </cell>
          <cell r="D111" t="str">
            <v>امراله</v>
          </cell>
          <cell r="E111" t="str">
            <v>ثابت لقب</v>
          </cell>
          <cell r="F111" t="str">
            <v>تجهيزات استاتيک</v>
          </cell>
          <cell r="G111">
            <v>1700000</v>
          </cell>
          <cell r="H111">
            <v>5100000</v>
          </cell>
        </row>
        <row r="112">
          <cell r="B112" t="str">
            <v>00706</v>
          </cell>
          <cell r="C112" t="str">
            <v>706</v>
          </cell>
          <cell r="D112" t="str">
            <v>اميد</v>
          </cell>
          <cell r="E112" t="str">
            <v>شکيبايي</v>
          </cell>
          <cell r="F112" t="str">
            <v>تجهيزات استاتيک</v>
          </cell>
          <cell r="G112">
            <v>2000000</v>
          </cell>
          <cell r="H112">
            <v>6000000</v>
          </cell>
        </row>
        <row r="113">
          <cell r="B113" t="str">
            <v>01186</v>
          </cell>
          <cell r="C113" t="str">
            <v>1186</v>
          </cell>
          <cell r="D113" t="str">
            <v>امير</v>
          </cell>
          <cell r="E113" t="str">
            <v>بختياري فرد</v>
          </cell>
          <cell r="F113" t="str">
            <v>تجهيزات استاتيک</v>
          </cell>
          <cell r="G113">
            <v>1500000</v>
          </cell>
          <cell r="H113">
            <v>4500000</v>
          </cell>
        </row>
        <row r="114">
          <cell r="B114" t="str">
            <v>00579</v>
          </cell>
          <cell r="C114" t="str">
            <v>579</v>
          </cell>
          <cell r="D114" t="str">
            <v>امير</v>
          </cell>
          <cell r="E114" t="str">
            <v>شاه نجات بوشهري</v>
          </cell>
          <cell r="F114" t="str">
            <v>تجهيزات استاتيک</v>
          </cell>
          <cell r="G114">
            <v>1500000</v>
          </cell>
          <cell r="H114">
            <v>4500000</v>
          </cell>
        </row>
        <row r="115">
          <cell r="B115" t="str">
            <v>01433</v>
          </cell>
          <cell r="C115" t="str">
            <v>1433</v>
          </cell>
          <cell r="D115" t="str">
            <v>امير رضا</v>
          </cell>
          <cell r="E115" t="str">
            <v>عطايي</v>
          </cell>
          <cell r="F115" t="str">
            <v>تجهيزات استاتيک</v>
          </cell>
          <cell r="G115">
            <v>1500000</v>
          </cell>
          <cell r="H115">
            <v>4500000</v>
          </cell>
        </row>
        <row r="116">
          <cell r="B116" t="str">
            <v>01273</v>
          </cell>
          <cell r="C116" t="str">
            <v>1273</v>
          </cell>
          <cell r="D116" t="str">
            <v>ايمان</v>
          </cell>
          <cell r="E116" t="str">
            <v>آشوري</v>
          </cell>
          <cell r="F116" t="str">
            <v>تجهيزات استاتيک</v>
          </cell>
          <cell r="G116">
            <v>1700000</v>
          </cell>
          <cell r="H116">
            <v>5100000</v>
          </cell>
        </row>
        <row r="117">
          <cell r="B117" t="str">
            <v>00690</v>
          </cell>
          <cell r="C117" t="str">
            <v>690</v>
          </cell>
          <cell r="D117" t="str">
            <v>بهروز</v>
          </cell>
          <cell r="E117" t="str">
            <v>پرويز</v>
          </cell>
          <cell r="F117" t="str">
            <v>تجهيزات استاتيک</v>
          </cell>
          <cell r="G117">
            <v>1500000</v>
          </cell>
          <cell r="H117">
            <v>4500000</v>
          </cell>
        </row>
        <row r="118">
          <cell r="B118" t="str">
            <v>00364</v>
          </cell>
          <cell r="C118" t="str">
            <v>364</v>
          </cell>
          <cell r="D118" t="str">
            <v>بهنام</v>
          </cell>
          <cell r="E118" t="str">
            <v>بهزادي</v>
          </cell>
          <cell r="F118" t="str">
            <v>تجهيزات استاتيک</v>
          </cell>
          <cell r="G118">
            <v>1600000</v>
          </cell>
          <cell r="H118">
            <v>4800000</v>
          </cell>
        </row>
        <row r="119">
          <cell r="B119" t="str">
            <v>01388</v>
          </cell>
          <cell r="C119" t="str">
            <v>1388</v>
          </cell>
          <cell r="D119" t="str">
            <v>پوريا</v>
          </cell>
          <cell r="E119" t="str">
            <v>مير سنجري</v>
          </cell>
          <cell r="F119" t="str">
            <v>تجهيزات استاتيک</v>
          </cell>
          <cell r="G119">
            <v>1500000</v>
          </cell>
          <cell r="H119">
            <v>4500000</v>
          </cell>
        </row>
        <row r="120">
          <cell r="B120" t="str">
            <v>01212</v>
          </cell>
          <cell r="C120" t="str">
            <v>1212</v>
          </cell>
          <cell r="D120" t="str">
            <v>پيمان</v>
          </cell>
          <cell r="E120" t="str">
            <v>زارعي</v>
          </cell>
          <cell r="F120" t="str">
            <v>تجهيزات استاتيک</v>
          </cell>
          <cell r="G120">
            <v>1500000</v>
          </cell>
          <cell r="H120">
            <v>4500000</v>
          </cell>
        </row>
        <row r="121">
          <cell r="B121" t="str">
            <v>00283</v>
          </cell>
          <cell r="C121" t="str">
            <v>283</v>
          </cell>
          <cell r="D121" t="str">
            <v>حامد</v>
          </cell>
          <cell r="E121" t="str">
            <v>حاجي پور</v>
          </cell>
          <cell r="F121" t="str">
            <v>تجهيزات استاتيک</v>
          </cell>
          <cell r="G121">
            <v>1500000</v>
          </cell>
          <cell r="H121">
            <v>4500000</v>
          </cell>
        </row>
        <row r="122">
          <cell r="B122" t="str">
            <v>00056</v>
          </cell>
          <cell r="C122" t="str">
            <v>56</v>
          </cell>
          <cell r="D122" t="str">
            <v>حسن</v>
          </cell>
          <cell r="E122" t="str">
            <v>عبدشاه</v>
          </cell>
          <cell r="F122" t="str">
            <v>تجهيزات استاتيک</v>
          </cell>
          <cell r="G122">
            <v>2000000</v>
          </cell>
          <cell r="H122">
            <v>6000000</v>
          </cell>
        </row>
        <row r="123">
          <cell r="B123" t="str">
            <v>01246</v>
          </cell>
          <cell r="C123" t="str">
            <v>1246</v>
          </cell>
          <cell r="D123" t="str">
            <v>دانيال</v>
          </cell>
          <cell r="E123" t="str">
            <v>برزگر</v>
          </cell>
          <cell r="F123" t="str">
            <v>تجهيزات استاتيک</v>
          </cell>
          <cell r="G123">
            <v>1500000</v>
          </cell>
          <cell r="H123">
            <v>4500000</v>
          </cell>
        </row>
        <row r="124">
          <cell r="B124" t="str">
            <v>00372</v>
          </cell>
          <cell r="C124" t="str">
            <v>372</v>
          </cell>
          <cell r="D124" t="str">
            <v>رسول</v>
          </cell>
          <cell r="E124" t="str">
            <v>حسن احمدي</v>
          </cell>
          <cell r="F124" t="str">
            <v>تجهيزات استاتيک</v>
          </cell>
          <cell r="G124">
            <v>1500000</v>
          </cell>
          <cell r="H124">
            <v>4500000</v>
          </cell>
        </row>
        <row r="125">
          <cell r="B125" t="str">
            <v>01210</v>
          </cell>
          <cell r="C125" t="str">
            <v>1210</v>
          </cell>
          <cell r="D125" t="str">
            <v>رضا</v>
          </cell>
          <cell r="E125" t="str">
            <v>يادگاري</v>
          </cell>
          <cell r="F125" t="str">
            <v>تجهيزات استاتيک</v>
          </cell>
          <cell r="G125">
            <v>1000000</v>
          </cell>
          <cell r="H125">
            <v>3000000</v>
          </cell>
        </row>
        <row r="126">
          <cell r="B126" t="str">
            <v>00572</v>
          </cell>
          <cell r="C126" t="str">
            <v>572</v>
          </cell>
          <cell r="D126" t="str">
            <v>رمضان</v>
          </cell>
          <cell r="E126" t="str">
            <v>مجيدي</v>
          </cell>
          <cell r="F126" t="str">
            <v>تجهيزات استاتيک</v>
          </cell>
          <cell r="G126">
            <v>1300000</v>
          </cell>
          <cell r="H126">
            <v>3900000</v>
          </cell>
        </row>
        <row r="127">
          <cell r="B127" t="str">
            <v>01278</v>
          </cell>
          <cell r="C127" t="str">
            <v>1278</v>
          </cell>
          <cell r="D127" t="str">
            <v>روح اله</v>
          </cell>
          <cell r="E127" t="str">
            <v>ونکي</v>
          </cell>
          <cell r="F127" t="str">
            <v>تجهيزات استاتيک</v>
          </cell>
          <cell r="G127">
            <v>2000000</v>
          </cell>
          <cell r="H127">
            <v>6000000</v>
          </cell>
        </row>
        <row r="128">
          <cell r="B128" t="str">
            <v>00002</v>
          </cell>
          <cell r="C128" t="str">
            <v>2</v>
          </cell>
          <cell r="D128" t="str">
            <v>سجاد</v>
          </cell>
          <cell r="E128" t="str">
            <v>اسمعيل پور</v>
          </cell>
          <cell r="F128" t="str">
            <v>تجهيزات استاتيک</v>
          </cell>
          <cell r="G128">
            <v>1500000</v>
          </cell>
          <cell r="H128">
            <v>4500000</v>
          </cell>
        </row>
        <row r="129">
          <cell r="B129" t="str">
            <v>00680</v>
          </cell>
          <cell r="C129" t="str">
            <v>680</v>
          </cell>
          <cell r="D129" t="str">
            <v>سجاد</v>
          </cell>
          <cell r="E129" t="str">
            <v>ارمي</v>
          </cell>
          <cell r="F129" t="str">
            <v>تجهيزات استاتيک</v>
          </cell>
          <cell r="G129">
            <v>1500000</v>
          </cell>
          <cell r="H129">
            <v>4500000</v>
          </cell>
        </row>
        <row r="130">
          <cell r="B130" t="str">
            <v>01510</v>
          </cell>
          <cell r="C130" t="str">
            <v>1510</v>
          </cell>
          <cell r="D130" t="str">
            <v>سعيد</v>
          </cell>
          <cell r="E130" t="str">
            <v>آقايي</v>
          </cell>
          <cell r="F130" t="str">
            <v>تجهيزات استاتيک</v>
          </cell>
          <cell r="G130">
            <v>0</v>
          </cell>
          <cell r="H130">
            <v>0</v>
          </cell>
        </row>
        <row r="131">
          <cell r="B131" t="str">
            <v>01214</v>
          </cell>
          <cell r="C131" t="str">
            <v>1214</v>
          </cell>
          <cell r="D131" t="str">
            <v>سيد محمد</v>
          </cell>
          <cell r="E131" t="str">
            <v>مساوات</v>
          </cell>
          <cell r="F131" t="str">
            <v>تجهيزات استاتيک</v>
          </cell>
          <cell r="G131">
            <v>1500000</v>
          </cell>
          <cell r="H131">
            <v>4500000</v>
          </cell>
        </row>
        <row r="132">
          <cell r="B132" t="str">
            <v>00012</v>
          </cell>
          <cell r="C132" t="str">
            <v>12</v>
          </cell>
          <cell r="D132" t="str">
            <v>سيدمسلم</v>
          </cell>
          <cell r="E132" t="str">
            <v>توسلي</v>
          </cell>
          <cell r="F132" t="str">
            <v>تجهيزات استاتيک</v>
          </cell>
          <cell r="G132">
            <v>1500000</v>
          </cell>
          <cell r="H132">
            <v>4500000</v>
          </cell>
        </row>
        <row r="133">
          <cell r="B133" t="str">
            <v>00032</v>
          </cell>
          <cell r="C133" t="str">
            <v>32</v>
          </cell>
          <cell r="D133" t="str">
            <v>صادق</v>
          </cell>
          <cell r="E133" t="str">
            <v>عاشوري</v>
          </cell>
          <cell r="F133" t="str">
            <v>تجهيزات استاتيک</v>
          </cell>
          <cell r="G133">
            <v>2500000</v>
          </cell>
          <cell r="H133">
            <v>7500000</v>
          </cell>
        </row>
        <row r="134">
          <cell r="B134" t="str">
            <v>01277</v>
          </cell>
          <cell r="C134" t="str">
            <v>1277</v>
          </cell>
          <cell r="D134" t="str">
            <v>عبدالمجيد</v>
          </cell>
          <cell r="E134" t="str">
            <v>صادقي پور</v>
          </cell>
          <cell r="F134" t="str">
            <v>تجهيزات استاتيک</v>
          </cell>
          <cell r="G134">
            <v>1800000</v>
          </cell>
          <cell r="H134">
            <v>5400000</v>
          </cell>
        </row>
        <row r="135">
          <cell r="B135" t="str">
            <v>00674</v>
          </cell>
          <cell r="C135" t="str">
            <v>674</v>
          </cell>
          <cell r="D135" t="str">
            <v>علي</v>
          </cell>
          <cell r="E135" t="str">
            <v>عدالت پور</v>
          </cell>
          <cell r="F135" t="str">
            <v>تجهيزات استاتيک</v>
          </cell>
          <cell r="G135">
            <v>1700000</v>
          </cell>
          <cell r="H135">
            <v>5100000</v>
          </cell>
        </row>
        <row r="136">
          <cell r="B136" t="str">
            <v>00362</v>
          </cell>
          <cell r="C136" t="str">
            <v>362</v>
          </cell>
          <cell r="D136" t="str">
            <v>غلامرضا</v>
          </cell>
          <cell r="E136" t="str">
            <v>حسين پوربوشهري</v>
          </cell>
          <cell r="F136" t="str">
            <v>تجهيزات استاتيک</v>
          </cell>
          <cell r="G136">
            <v>1600000</v>
          </cell>
          <cell r="H136">
            <v>4800000</v>
          </cell>
        </row>
        <row r="137">
          <cell r="B137" t="str">
            <v>00689</v>
          </cell>
          <cell r="C137" t="str">
            <v>689</v>
          </cell>
          <cell r="D137" t="str">
            <v>فرشيد</v>
          </cell>
          <cell r="E137" t="str">
            <v>بوشهريان</v>
          </cell>
          <cell r="F137" t="str">
            <v>تجهيزات استاتيک</v>
          </cell>
          <cell r="G137">
            <v>1500000</v>
          </cell>
          <cell r="H137">
            <v>4500000</v>
          </cell>
        </row>
        <row r="138">
          <cell r="B138" t="str">
            <v>00675</v>
          </cell>
          <cell r="C138" t="str">
            <v>675</v>
          </cell>
          <cell r="D138" t="str">
            <v>قاسم</v>
          </cell>
          <cell r="E138" t="str">
            <v>علوي</v>
          </cell>
          <cell r="F138" t="str">
            <v>تجهيزات استاتيک</v>
          </cell>
          <cell r="G138">
            <v>2000000</v>
          </cell>
          <cell r="H138">
            <v>6000000</v>
          </cell>
        </row>
        <row r="139">
          <cell r="B139" t="str">
            <v>01275</v>
          </cell>
          <cell r="C139" t="str">
            <v>1275</v>
          </cell>
          <cell r="D139" t="str">
            <v>ماجد</v>
          </cell>
          <cell r="E139" t="str">
            <v>مجدميان سعدوني</v>
          </cell>
          <cell r="F139" t="str">
            <v>تجهيزات استاتيک</v>
          </cell>
          <cell r="G139">
            <v>1000000</v>
          </cell>
          <cell r="H139">
            <v>3000000</v>
          </cell>
        </row>
        <row r="140">
          <cell r="B140" t="str">
            <v>00834</v>
          </cell>
          <cell r="C140" t="str">
            <v>834</v>
          </cell>
          <cell r="D140" t="str">
            <v>محمد</v>
          </cell>
          <cell r="E140" t="str">
            <v>عساکره</v>
          </cell>
          <cell r="F140" t="str">
            <v>تجهيزات استاتيک</v>
          </cell>
          <cell r="G140">
            <v>1000000</v>
          </cell>
          <cell r="H140">
            <v>3000000</v>
          </cell>
        </row>
        <row r="141">
          <cell r="B141" t="str">
            <v>00215</v>
          </cell>
          <cell r="C141" t="str">
            <v>215</v>
          </cell>
          <cell r="D141" t="str">
            <v>محمدرضا</v>
          </cell>
          <cell r="E141" t="str">
            <v>خوشدل سنگي</v>
          </cell>
          <cell r="F141" t="str">
            <v>تجهيزات استاتيک</v>
          </cell>
          <cell r="G141">
            <v>1500000</v>
          </cell>
          <cell r="H141">
            <v>4500000</v>
          </cell>
        </row>
        <row r="142">
          <cell r="B142" t="str">
            <v>00013</v>
          </cell>
          <cell r="C142" t="str">
            <v>13</v>
          </cell>
          <cell r="D142" t="str">
            <v>مصطفي</v>
          </cell>
          <cell r="E142" t="str">
            <v>جمالي صفت</v>
          </cell>
          <cell r="F142" t="str">
            <v>تجهيزات استاتيک</v>
          </cell>
          <cell r="G142">
            <v>1200000</v>
          </cell>
          <cell r="H142">
            <v>3600000</v>
          </cell>
        </row>
        <row r="143">
          <cell r="B143" t="str">
            <v>01511</v>
          </cell>
          <cell r="C143" t="str">
            <v>1511</v>
          </cell>
          <cell r="D143" t="str">
            <v>منصور</v>
          </cell>
          <cell r="E143" t="str">
            <v>شيراني بيدآبادي</v>
          </cell>
          <cell r="F143" t="str">
            <v>تجهيزات استاتيک</v>
          </cell>
          <cell r="G143">
            <v>0</v>
          </cell>
          <cell r="H143">
            <v>0</v>
          </cell>
        </row>
        <row r="144">
          <cell r="B144" t="str">
            <v>01244</v>
          </cell>
          <cell r="C144" t="str">
            <v>1244</v>
          </cell>
          <cell r="D144" t="str">
            <v>مهدي</v>
          </cell>
          <cell r="E144" t="str">
            <v>باروني</v>
          </cell>
          <cell r="F144" t="str">
            <v>تجهيزات استاتيک</v>
          </cell>
          <cell r="G144">
            <v>1500000</v>
          </cell>
          <cell r="H144">
            <v>4500000</v>
          </cell>
        </row>
        <row r="145">
          <cell r="B145" t="str">
            <v>00669</v>
          </cell>
          <cell r="C145" t="str">
            <v>669</v>
          </cell>
          <cell r="D145" t="str">
            <v>وحيد</v>
          </cell>
          <cell r="E145" t="str">
            <v>صالحي</v>
          </cell>
          <cell r="F145" t="str">
            <v>تجهيزات استاتيک</v>
          </cell>
          <cell r="G145">
            <v>2000000</v>
          </cell>
          <cell r="H145">
            <v>6000000</v>
          </cell>
        </row>
        <row r="146">
          <cell r="B146" t="str">
            <v>01430</v>
          </cell>
          <cell r="C146" t="str">
            <v>1430</v>
          </cell>
          <cell r="D146" t="str">
            <v>وحيد</v>
          </cell>
          <cell r="E146" t="str">
            <v>تقي پور</v>
          </cell>
          <cell r="F146" t="str">
            <v>تجهيزات استاتيک</v>
          </cell>
          <cell r="G146">
            <v>1700000</v>
          </cell>
          <cell r="H146">
            <v>5100000</v>
          </cell>
        </row>
        <row r="147">
          <cell r="B147" t="str">
            <v>00676</v>
          </cell>
          <cell r="C147" t="str">
            <v>676</v>
          </cell>
          <cell r="D147" t="str">
            <v>ياسين</v>
          </cell>
          <cell r="E147" t="str">
            <v>علوي راد</v>
          </cell>
          <cell r="F147" t="str">
            <v>تجهيزات استاتيک</v>
          </cell>
          <cell r="G147">
            <v>1300000</v>
          </cell>
          <cell r="H147">
            <v>3900000</v>
          </cell>
        </row>
        <row r="148">
          <cell r="B148" t="str">
            <v>01432</v>
          </cell>
          <cell r="C148" t="str">
            <v>1432</v>
          </cell>
          <cell r="D148" t="str">
            <v>يوسف</v>
          </cell>
          <cell r="E148" t="str">
            <v>زنگنه</v>
          </cell>
          <cell r="F148" t="str">
            <v>تجهيزات استاتيک</v>
          </cell>
          <cell r="G148">
            <v>2000000</v>
          </cell>
          <cell r="H148">
            <v>6000000</v>
          </cell>
        </row>
        <row r="149">
          <cell r="B149" t="str">
            <v>01276</v>
          </cell>
          <cell r="C149" t="str">
            <v>1276</v>
          </cell>
          <cell r="D149" t="str">
            <v>کاظم</v>
          </cell>
          <cell r="E149" t="str">
            <v>زارعي نيا</v>
          </cell>
          <cell r="F149" t="str">
            <v>تجهيزات استاتيک</v>
          </cell>
          <cell r="G149">
            <v>1200000</v>
          </cell>
          <cell r="H149">
            <v>3600000</v>
          </cell>
        </row>
        <row r="150">
          <cell r="B150" t="str">
            <v>01256</v>
          </cell>
          <cell r="C150" t="str">
            <v>1256</v>
          </cell>
          <cell r="D150" t="str">
            <v>احمد</v>
          </cell>
          <cell r="E150" t="str">
            <v>حسيني ملائي</v>
          </cell>
          <cell r="F150" t="str">
            <v>تجهيزات دوار</v>
          </cell>
          <cell r="G150">
            <v>1300000</v>
          </cell>
          <cell r="H150">
            <v>3900000</v>
          </cell>
        </row>
        <row r="151">
          <cell r="B151" t="str">
            <v>00576</v>
          </cell>
          <cell r="C151" t="str">
            <v>576</v>
          </cell>
          <cell r="D151" t="str">
            <v>اصغر</v>
          </cell>
          <cell r="E151" t="str">
            <v>عليپور</v>
          </cell>
          <cell r="F151" t="str">
            <v>تجهيزات دوار</v>
          </cell>
          <cell r="G151">
            <v>1100000</v>
          </cell>
          <cell r="H151">
            <v>3300000</v>
          </cell>
        </row>
        <row r="152">
          <cell r="B152" t="str">
            <v>00408</v>
          </cell>
          <cell r="C152" t="str">
            <v>408</v>
          </cell>
          <cell r="D152" t="str">
            <v>ايرج</v>
          </cell>
          <cell r="E152" t="str">
            <v>ثوامري</v>
          </cell>
          <cell r="F152" t="str">
            <v>تجهيزات دوار</v>
          </cell>
          <cell r="G152">
            <v>1100000</v>
          </cell>
          <cell r="H152">
            <v>3300000</v>
          </cell>
        </row>
        <row r="153">
          <cell r="B153" t="str">
            <v>00695</v>
          </cell>
          <cell r="C153" t="str">
            <v>695</v>
          </cell>
          <cell r="D153" t="str">
            <v>جليل</v>
          </cell>
          <cell r="E153" t="str">
            <v>جمالي</v>
          </cell>
          <cell r="F153" t="str">
            <v>تجهيزات دوار</v>
          </cell>
          <cell r="G153">
            <v>1500000</v>
          </cell>
          <cell r="H153">
            <v>4500000</v>
          </cell>
        </row>
        <row r="154">
          <cell r="B154" t="str">
            <v>00286</v>
          </cell>
          <cell r="C154" t="str">
            <v>286</v>
          </cell>
          <cell r="D154" t="str">
            <v>حسنعلي</v>
          </cell>
          <cell r="E154" t="str">
            <v>کره بندي</v>
          </cell>
          <cell r="F154" t="str">
            <v>تجهيزات دوار</v>
          </cell>
          <cell r="G154">
            <v>1800000</v>
          </cell>
          <cell r="H154">
            <v>5400000</v>
          </cell>
        </row>
        <row r="155">
          <cell r="B155" t="str">
            <v>00707</v>
          </cell>
          <cell r="C155" t="str">
            <v>707</v>
          </cell>
          <cell r="D155" t="str">
            <v>حسين</v>
          </cell>
          <cell r="E155" t="str">
            <v>غلام پور</v>
          </cell>
          <cell r="F155" t="str">
            <v>تجهيزات دوار</v>
          </cell>
          <cell r="G155">
            <v>1500000</v>
          </cell>
          <cell r="H155">
            <v>4500000</v>
          </cell>
        </row>
        <row r="156">
          <cell r="B156" t="str">
            <v>00821</v>
          </cell>
          <cell r="C156" t="str">
            <v>821</v>
          </cell>
          <cell r="D156" t="str">
            <v>حمادي</v>
          </cell>
          <cell r="E156" t="str">
            <v>شعباني</v>
          </cell>
          <cell r="F156" t="str">
            <v>تجهيزات دوار</v>
          </cell>
          <cell r="G156">
            <v>1700000</v>
          </cell>
          <cell r="H156">
            <v>5100000</v>
          </cell>
        </row>
        <row r="157">
          <cell r="B157" t="str">
            <v>01262</v>
          </cell>
          <cell r="C157" t="str">
            <v>1262</v>
          </cell>
          <cell r="D157" t="str">
            <v>حميد</v>
          </cell>
          <cell r="E157" t="str">
            <v>فرريزي</v>
          </cell>
          <cell r="F157" t="str">
            <v>تجهيزات دوار</v>
          </cell>
          <cell r="G157">
            <v>1400000</v>
          </cell>
          <cell r="H157">
            <v>4200000</v>
          </cell>
        </row>
        <row r="158">
          <cell r="B158" t="str">
            <v>00285</v>
          </cell>
          <cell r="C158" t="str">
            <v>285</v>
          </cell>
          <cell r="D158" t="str">
            <v>خضر</v>
          </cell>
          <cell r="E158" t="str">
            <v>خورموجي</v>
          </cell>
          <cell r="F158" t="str">
            <v>تجهيزات دوار</v>
          </cell>
          <cell r="G158">
            <v>1900000</v>
          </cell>
          <cell r="H158">
            <v>5700000</v>
          </cell>
        </row>
        <row r="159">
          <cell r="B159" t="str">
            <v>00701</v>
          </cell>
          <cell r="C159" t="str">
            <v>701</v>
          </cell>
          <cell r="D159" t="str">
            <v>رضا</v>
          </cell>
          <cell r="E159" t="str">
            <v>خدري</v>
          </cell>
          <cell r="F159" t="str">
            <v>تجهيزات دوار</v>
          </cell>
          <cell r="G159">
            <v>1500000</v>
          </cell>
          <cell r="H159">
            <v>4500000</v>
          </cell>
        </row>
        <row r="160">
          <cell r="B160" t="str">
            <v>00677</v>
          </cell>
          <cell r="C160" t="str">
            <v>677</v>
          </cell>
          <cell r="D160" t="str">
            <v>رضا</v>
          </cell>
          <cell r="E160" t="str">
            <v>ابراهيمي</v>
          </cell>
          <cell r="F160" t="str">
            <v>تجهيزات دوار</v>
          </cell>
          <cell r="G160">
            <v>1500000</v>
          </cell>
          <cell r="H160">
            <v>4500000</v>
          </cell>
        </row>
        <row r="161">
          <cell r="B161" t="str">
            <v>00288</v>
          </cell>
          <cell r="C161" t="str">
            <v>288</v>
          </cell>
          <cell r="D161" t="str">
            <v>سيدمحسن</v>
          </cell>
          <cell r="E161" t="str">
            <v>موسوي</v>
          </cell>
          <cell r="F161" t="str">
            <v>تجهيزات دوار</v>
          </cell>
          <cell r="G161">
            <v>1500000</v>
          </cell>
          <cell r="H161">
            <v>4500000</v>
          </cell>
        </row>
        <row r="162">
          <cell r="B162" t="str">
            <v>00590</v>
          </cell>
          <cell r="C162" t="str">
            <v>590</v>
          </cell>
          <cell r="D162" t="str">
            <v>شکراله</v>
          </cell>
          <cell r="E162" t="str">
            <v>حقيقي</v>
          </cell>
          <cell r="F162" t="str">
            <v>تجهيزات دوار</v>
          </cell>
          <cell r="G162">
            <v>1400000</v>
          </cell>
          <cell r="H162">
            <v>4200000</v>
          </cell>
        </row>
        <row r="163">
          <cell r="B163" t="str">
            <v>00401</v>
          </cell>
          <cell r="C163" t="str">
            <v>401</v>
          </cell>
          <cell r="D163" t="str">
            <v>عارف</v>
          </cell>
          <cell r="E163" t="str">
            <v>افراسيابي</v>
          </cell>
          <cell r="F163" t="str">
            <v>تجهيزات دوار</v>
          </cell>
          <cell r="G163">
            <v>2100000</v>
          </cell>
          <cell r="H163">
            <v>6300000</v>
          </cell>
        </row>
        <row r="164">
          <cell r="B164" t="str">
            <v>01130</v>
          </cell>
          <cell r="C164" t="str">
            <v>1130</v>
          </cell>
          <cell r="D164" t="str">
            <v>علي</v>
          </cell>
          <cell r="E164" t="str">
            <v>فرريزي</v>
          </cell>
          <cell r="F164" t="str">
            <v>تجهيزات دوار</v>
          </cell>
          <cell r="G164">
            <v>1600000</v>
          </cell>
          <cell r="H164">
            <v>4800000</v>
          </cell>
        </row>
        <row r="165">
          <cell r="B165" t="str">
            <v>00361</v>
          </cell>
          <cell r="C165" t="str">
            <v>361</v>
          </cell>
          <cell r="D165" t="str">
            <v>غلامعلي</v>
          </cell>
          <cell r="E165" t="str">
            <v>دشتي زاده</v>
          </cell>
          <cell r="F165" t="str">
            <v>تجهيزات دوار</v>
          </cell>
          <cell r="G165">
            <v>1600000</v>
          </cell>
          <cell r="H165">
            <v>4800000</v>
          </cell>
        </row>
        <row r="166">
          <cell r="B166" t="str">
            <v>01340</v>
          </cell>
          <cell r="C166" t="str">
            <v>1340</v>
          </cell>
          <cell r="D166" t="str">
            <v>فريبرز</v>
          </cell>
          <cell r="E166" t="str">
            <v>اشکني پور جفره</v>
          </cell>
          <cell r="F166" t="str">
            <v>تجهيزات دوار</v>
          </cell>
          <cell r="G166">
            <v>1700000</v>
          </cell>
          <cell r="H166">
            <v>5100000</v>
          </cell>
        </row>
        <row r="167">
          <cell r="B167" t="str">
            <v>00017</v>
          </cell>
          <cell r="C167" t="str">
            <v>17</v>
          </cell>
          <cell r="D167" t="str">
            <v>محمد</v>
          </cell>
          <cell r="E167" t="str">
            <v>خليفه</v>
          </cell>
          <cell r="F167" t="str">
            <v>تجهيزات دوار</v>
          </cell>
          <cell r="G167">
            <v>1700000</v>
          </cell>
          <cell r="H167">
            <v>5100000</v>
          </cell>
        </row>
        <row r="168">
          <cell r="B168" t="str">
            <v>00284</v>
          </cell>
          <cell r="C168" t="str">
            <v>284</v>
          </cell>
          <cell r="D168" t="str">
            <v>محمد</v>
          </cell>
          <cell r="E168" t="str">
            <v>خضري</v>
          </cell>
          <cell r="F168" t="str">
            <v>تجهيزات دوار</v>
          </cell>
          <cell r="G168">
            <v>1550000</v>
          </cell>
          <cell r="H168">
            <v>4650000</v>
          </cell>
        </row>
        <row r="169">
          <cell r="B169" t="str">
            <v>00692</v>
          </cell>
          <cell r="C169" t="str">
            <v>692</v>
          </cell>
          <cell r="D169" t="str">
            <v>محمد</v>
          </cell>
          <cell r="E169" t="str">
            <v>تيموري</v>
          </cell>
          <cell r="F169" t="str">
            <v>تجهيزات دوار</v>
          </cell>
          <cell r="G169">
            <v>1200000</v>
          </cell>
          <cell r="H169">
            <v>3600000</v>
          </cell>
        </row>
        <row r="170">
          <cell r="B170" t="str">
            <v>01216</v>
          </cell>
          <cell r="C170" t="str">
            <v>1216</v>
          </cell>
          <cell r="D170" t="str">
            <v>محمد صادق</v>
          </cell>
          <cell r="E170" t="str">
            <v>احمدي</v>
          </cell>
          <cell r="F170" t="str">
            <v>تجهيزات دوار</v>
          </cell>
          <cell r="G170">
            <v>1100000</v>
          </cell>
          <cell r="H170">
            <v>3300000</v>
          </cell>
        </row>
        <row r="171">
          <cell r="B171" t="str">
            <v>00018</v>
          </cell>
          <cell r="C171" t="str">
            <v>18</v>
          </cell>
          <cell r="D171" t="str">
            <v>محمدرضا</v>
          </cell>
          <cell r="E171" t="str">
            <v>دره شولي</v>
          </cell>
          <cell r="F171" t="str">
            <v>تجهيزات دوار</v>
          </cell>
          <cell r="G171">
            <v>1400000</v>
          </cell>
          <cell r="H171">
            <v>4200000</v>
          </cell>
        </row>
        <row r="172">
          <cell r="B172" t="str">
            <v>00016</v>
          </cell>
          <cell r="C172" t="str">
            <v>16</v>
          </cell>
          <cell r="D172" t="str">
            <v>مسعود</v>
          </cell>
          <cell r="E172" t="str">
            <v>خضري</v>
          </cell>
          <cell r="F172" t="str">
            <v>تجهيزات دوار</v>
          </cell>
          <cell r="G172">
            <v>1900000</v>
          </cell>
          <cell r="H172">
            <v>5700000</v>
          </cell>
        </row>
        <row r="173">
          <cell r="B173" t="str">
            <v>00726</v>
          </cell>
          <cell r="C173" t="str">
            <v>726</v>
          </cell>
          <cell r="D173" t="str">
            <v>مهدي</v>
          </cell>
          <cell r="E173" t="str">
            <v>زارعي ونوول</v>
          </cell>
          <cell r="F173" t="str">
            <v>تجهيزات دوار</v>
          </cell>
          <cell r="G173">
            <v>1500000</v>
          </cell>
          <cell r="H173">
            <v>4500000</v>
          </cell>
        </row>
        <row r="174">
          <cell r="B174" t="str">
            <v>00662</v>
          </cell>
          <cell r="C174" t="str">
            <v>662</v>
          </cell>
          <cell r="D174" t="str">
            <v>نجف</v>
          </cell>
          <cell r="E174" t="str">
            <v>ابراهيم زاده</v>
          </cell>
          <cell r="F174" t="str">
            <v>تجهيزات دوار</v>
          </cell>
          <cell r="G174">
            <v>1300000</v>
          </cell>
          <cell r="H174">
            <v>3900000</v>
          </cell>
        </row>
        <row r="175">
          <cell r="B175" t="str">
            <v>01133</v>
          </cell>
          <cell r="C175" t="str">
            <v>1133</v>
          </cell>
          <cell r="D175" t="str">
            <v>وحيد</v>
          </cell>
          <cell r="E175" t="str">
            <v>فولادي تنها</v>
          </cell>
          <cell r="F175" t="str">
            <v>تجهيزات دوار</v>
          </cell>
          <cell r="G175">
            <v>1500000</v>
          </cell>
          <cell r="H175">
            <v>4500000</v>
          </cell>
        </row>
        <row r="176">
          <cell r="B176" t="str">
            <v>00704</v>
          </cell>
          <cell r="C176" t="str">
            <v>704</v>
          </cell>
          <cell r="D176" t="str">
            <v>وحيد</v>
          </cell>
          <cell r="E176" t="str">
            <v>زنده بودي</v>
          </cell>
          <cell r="F176" t="str">
            <v>تجهيزات دوار</v>
          </cell>
          <cell r="G176">
            <v>1400000</v>
          </cell>
          <cell r="H176">
            <v>4200000</v>
          </cell>
        </row>
        <row r="177">
          <cell r="B177" t="str">
            <v>00779</v>
          </cell>
          <cell r="C177" t="str">
            <v>779</v>
          </cell>
          <cell r="D177" t="str">
            <v>سيد مجتبي</v>
          </cell>
          <cell r="E177" t="str">
            <v>عليزاده</v>
          </cell>
          <cell r="F177" t="str">
            <v>تضمين كيفيت(تپنا)</v>
          </cell>
          <cell r="G177">
            <v>1500000</v>
          </cell>
          <cell r="H177">
            <v>4500000</v>
          </cell>
        </row>
        <row r="178">
          <cell r="B178" t="str">
            <v>01281</v>
          </cell>
          <cell r="C178" t="str">
            <v>1281</v>
          </cell>
          <cell r="D178" t="str">
            <v>فرشيد</v>
          </cell>
          <cell r="E178" t="str">
            <v>نگين تاجي</v>
          </cell>
          <cell r="F178" t="str">
            <v>تضمين كيفيت(تپنا)</v>
          </cell>
          <cell r="G178">
            <v>1500000</v>
          </cell>
          <cell r="H178">
            <v>4500000</v>
          </cell>
        </row>
        <row r="179">
          <cell r="B179" t="str">
            <v>00008</v>
          </cell>
          <cell r="C179" t="str">
            <v>8</v>
          </cell>
          <cell r="D179" t="str">
            <v>ابراهيم</v>
          </cell>
          <cell r="E179" t="str">
            <v>بادروحيان</v>
          </cell>
          <cell r="F179" t="str">
            <v>تهويه</v>
          </cell>
          <cell r="G179">
            <v>2700000</v>
          </cell>
          <cell r="H179">
            <v>8100000</v>
          </cell>
        </row>
        <row r="180">
          <cell r="B180" t="str">
            <v>00718</v>
          </cell>
          <cell r="C180" t="str">
            <v>718</v>
          </cell>
          <cell r="D180" t="str">
            <v>احسان</v>
          </cell>
          <cell r="E180" t="str">
            <v>صالحي</v>
          </cell>
          <cell r="F180" t="str">
            <v>تهويه</v>
          </cell>
          <cell r="G180">
            <v>1000000</v>
          </cell>
          <cell r="H180">
            <v>3000000</v>
          </cell>
        </row>
        <row r="181">
          <cell r="B181" t="str">
            <v>00705</v>
          </cell>
          <cell r="C181" t="str">
            <v>705</v>
          </cell>
          <cell r="D181" t="str">
            <v>امين</v>
          </cell>
          <cell r="E181" t="str">
            <v>زيارتي</v>
          </cell>
          <cell r="F181" t="str">
            <v>تهويه</v>
          </cell>
          <cell r="G181">
            <v>1500000</v>
          </cell>
          <cell r="H181">
            <v>4500000</v>
          </cell>
        </row>
        <row r="182">
          <cell r="B182" t="str">
            <v>00363</v>
          </cell>
          <cell r="C182" t="str">
            <v>363</v>
          </cell>
          <cell r="D182" t="str">
            <v>بابک</v>
          </cell>
          <cell r="E182" t="str">
            <v>خدادادي</v>
          </cell>
          <cell r="F182" t="str">
            <v>تهويه</v>
          </cell>
          <cell r="G182">
            <v>1500000</v>
          </cell>
          <cell r="H182">
            <v>4500000</v>
          </cell>
        </row>
        <row r="183">
          <cell r="B183" t="str">
            <v>01429</v>
          </cell>
          <cell r="C183" t="str">
            <v>1429</v>
          </cell>
          <cell r="D183" t="str">
            <v>پدرام</v>
          </cell>
          <cell r="E183" t="str">
            <v>بناوي</v>
          </cell>
          <cell r="F183" t="str">
            <v>تهويه</v>
          </cell>
          <cell r="G183">
            <v>1100000</v>
          </cell>
          <cell r="H183">
            <v>3300000</v>
          </cell>
        </row>
        <row r="184">
          <cell r="B184" t="str">
            <v>01142</v>
          </cell>
          <cell r="C184" t="str">
            <v>1142</v>
          </cell>
          <cell r="D184" t="str">
            <v>حبيب</v>
          </cell>
          <cell r="E184" t="str">
            <v>دهقاني</v>
          </cell>
          <cell r="F184" t="str">
            <v>تهويه</v>
          </cell>
          <cell r="G184">
            <v>1000000</v>
          </cell>
          <cell r="H184">
            <v>3000000</v>
          </cell>
        </row>
        <row r="185">
          <cell r="B185" t="str">
            <v>01263</v>
          </cell>
          <cell r="C185" t="str">
            <v>1263</v>
          </cell>
          <cell r="D185" t="str">
            <v>حسين</v>
          </cell>
          <cell r="E185" t="str">
            <v>فقيه</v>
          </cell>
          <cell r="F185" t="str">
            <v>تهويه</v>
          </cell>
          <cell r="G185">
            <v>1000000</v>
          </cell>
          <cell r="H185">
            <v>3000000</v>
          </cell>
        </row>
        <row r="186">
          <cell r="B186" t="str">
            <v>00281</v>
          </cell>
          <cell r="C186" t="str">
            <v>281</v>
          </cell>
          <cell r="D186" t="str">
            <v>روح اله</v>
          </cell>
          <cell r="E186" t="str">
            <v>جعفري</v>
          </cell>
          <cell r="F186" t="str">
            <v>تهويه</v>
          </cell>
          <cell r="G186">
            <v>2500000</v>
          </cell>
          <cell r="H186">
            <v>7500000</v>
          </cell>
        </row>
        <row r="187">
          <cell r="B187" t="str">
            <v>00709</v>
          </cell>
          <cell r="C187" t="str">
            <v>709</v>
          </cell>
          <cell r="D187" t="str">
            <v>سالار</v>
          </cell>
          <cell r="E187" t="str">
            <v>نيکنام</v>
          </cell>
          <cell r="F187" t="str">
            <v>تهويه</v>
          </cell>
          <cell r="G187">
            <v>1300000</v>
          </cell>
          <cell r="H187">
            <v>3900000</v>
          </cell>
        </row>
        <row r="188">
          <cell r="B188" t="str">
            <v>01255</v>
          </cell>
          <cell r="C188" t="str">
            <v>1255</v>
          </cell>
          <cell r="D188" t="str">
            <v>سيد جعفر</v>
          </cell>
          <cell r="E188" t="str">
            <v>حسيني</v>
          </cell>
          <cell r="F188" t="str">
            <v>تهويه</v>
          </cell>
          <cell r="G188">
            <v>1500000</v>
          </cell>
          <cell r="H188">
            <v>4500000</v>
          </cell>
        </row>
        <row r="189">
          <cell r="B189" t="str">
            <v>00727</v>
          </cell>
          <cell r="C189" t="str">
            <v>727</v>
          </cell>
          <cell r="D189" t="str">
            <v>عبدالناصر</v>
          </cell>
          <cell r="E189" t="str">
            <v>بچاچري نژاد</v>
          </cell>
          <cell r="F189" t="str">
            <v>تهويه</v>
          </cell>
          <cell r="G189">
            <v>2700000</v>
          </cell>
          <cell r="H189">
            <v>8100000</v>
          </cell>
        </row>
        <row r="190">
          <cell r="B190" t="str">
            <v>00039</v>
          </cell>
          <cell r="C190" t="str">
            <v>39</v>
          </cell>
          <cell r="D190" t="str">
            <v>عبداله</v>
          </cell>
          <cell r="E190" t="str">
            <v>فولادي هليله</v>
          </cell>
          <cell r="F190" t="str">
            <v>تهويه</v>
          </cell>
          <cell r="G190">
            <v>1500000</v>
          </cell>
          <cell r="H190">
            <v>4500000</v>
          </cell>
        </row>
        <row r="191">
          <cell r="B191" t="str">
            <v>00287</v>
          </cell>
          <cell r="C191" t="str">
            <v>287</v>
          </cell>
          <cell r="D191" t="str">
            <v>عبدالکريم</v>
          </cell>
          <cell r="E191" t="str">
            <v>منصوري</v>
          </cell>
          <cell r="F191" t="str">
            <v>تهويه</v>
          </cell>
          <cell r="G191">
            <v>1500000</v>
          </cell>
          <cell r="H191">
            <v>4500000</v>
          </cell>
        </row>
        <row r="192">
          <cell r="B192" t="str">
            <v>00668</v>
          </cell>
          <cell r="C192" t="str">
            <v>668</v>
          </cell>
          <cell r="D192" t="str">
            <v>عبدالکريم</v>
          </cell>
          <cell r="E192" t="str">
            <v>صادقي پور</v>
          </cell>
          <cell r="F192" t="str">
            <v>تهويه</v>
          </cell>
          <cell r="G192">
            <v>1000000</v>
          </cell>
          <cell r="H192">
            <v>3000000</v>
          </cell>
        </row>
        <row r="193">
          <cell r="B193" t="str">
            <v>00720</v>
          </cell>
          <cell r="C193" t="str">
            <v>720</v>
          </cell>
          <cell r="D193" t="str">
            <v>عليکرم</v>
          </cell>
          <cell r="E193" t="str">
            <v>جعفري</v>
          </cell>
          <cell r="F193" t="str">
            <v>تهويه</v>
          </cell>
          <cell r="G193">
            <v>1500000</v>
          </cell>
          <cell r="H193">
            <v>4500000</v>
          </cell>
        </row>
        <row r="194">
          <cell r="B194" t="str">
            <v>00029</v>
          </cell>
          <cell r="C194" t="str">
            <v>29</v>
          </cell>
          <cell r="D194" t="str">
            <v>فواد</v>
          </cell>
          <cell r="E194" t="str">
            <v>سليماني</v>
          </cell>
          <cell r="F194" t="str">
            <v>تهويه</v>
          </cell>
          <cell r="G194">
            <v>1000000</v>
          </cell>
          <cell r="H194">
            <v>3000000</v>
          </cell>
        </row>
        <row r="195">
          <cell r="B195" t="str">
            <v>00693</v>
          </cell>
          <cell r="C195" t="str">
            <v>693</v>
          </cell>
          <cell r="D195" t="str">
            <v>قاسم</v>
          </cell>
          <cell r="E195" t="str">
            <v>جالبوتي</v>
          </cell>
          <cell r="F195" t="str">
            <v>تهويه</v>
          </cell>
          <cell r="G195">
            <v>1500000</v>
          </cell>
          <cell r="H195">
            <v>4500000</v>
          </cell>
        </row>
        <row r="196">
          <cell r="B196" t="str">
            <v>01436</v>
          </cell>
          <cell r="C196" t="str">
            <v>1436</v>
          </cell>
          <cell r="D196" t="str">
            <v>محمدصادق</v>
          </cell>
          <cell r="E196" t="str">
            <v>جعفري</v>
          </cell>
          <cell r="F196" t="str">
            <v>تهويه</v>
          </cell>
          <cell r="G196">
            <v>1000000</v>
          </cell>
          <cell r="H196">
            <v>3000000</v>
          </cell>
        </row>
        <row r="197">
          <cell r="B197" t="str">
            <v>00421</v>
          </cell>
          <cell r="C197" t="str">
            <v>421</v>
          </cell>
          <cell r="D197" t="str">
            <v>محمود</v>
          </cell>
          <cell r="E197" t="str">
            <v>سليماني</v>
          </cell>
          <cell r="F197" t="str">
            <v>تهويه</v>
          </cell>
          <cell r="G197">
            <v>1500000</v>
          </cell>
          <cell r="H197">
            <v>4500000</v>
          </cell>
        </row>
        <row r="198">
          <cell r="B198" t="str">
            <v>00708</v>
          </cell>
          <cell r="C198" t="str">
            <v>708</v>
          </cell>
          <cell r="D198" t="str">
            <v>محمود</v>
          </cell>
          <cell r="E198" t="str">
            <v>محمدي</v>
          </cell>
          <cell r="F198" t="str">
            <v>تهويه</v>
          </cell>
          <cell r="G198">
            <v>1000000</v>
          </cell>
          <cell r="H198">
            <v>3000000</v>
          </cell>
        </row>
        <row r="199">
          <cell r="B199" t="str">
            <v>00691</v>
          </cell>
          <cell r="C199" t="str">
            <v>691</v>
          </cell>
          <cell r="D199" t="str">
            <v>محمود</v>
          </cell>
          <cell r="E199" t="str">
            <v>تمجيدي</v>
          </cell>
          <cell r="F199" t="str">
            <v>تهويه</v>
          </cell>
          <cell r="G199">
            <v>1400000</v>
          </cell>
          <cell r="H199">
            <v>4200000</v>
          </cell>
        </row>
        <row r="200">
          <cell r="B200" t="str">
            <v>00686</v>
          </cell>
          <cell r="C200" t="str">
            <v>686</v>
          </cell>
          <cell r="D200" t="str">
            <v>مهدي</v>
          </cell>
          <cell r="E200" t="str">
            <v>باغباني</v>
          </cell>
          <cell r="F200" t="str">
            <v>تهويه</v>
          </cell>
          <cell r="G200">
            <v>1300000</v>
          </cell>
          <cell r="H200">
            <v>3900000</v>
          </cell>
        </row>
        <row r="201">
          <cell r="B201" t="str">
            <v>00685</v>
          </cell>
          <cell r="C201" t="str">
            <v>685</v>
          </cell>
          <cell r="D201" t="str">
            <v>مهران</v>
          </cell>
          <cell r="E201" t="str">
            <v>اميني</v>
          </cell>
          <cell r="F201" t="str">
            <v>تهويه</v>
          </cell>
          <cell r="G201">
            <v>2500000</v>
          </cell>
          <cell r="H201">
            <v>7500000</v>
          </cell>
        </row>
        <row r="202">
          <cell r="B202" t="str">
            <v>00375</v>
          </cell>
          <cell r="C202" t="str">
            <v>375</v>
          </cell>
          <cell r="D202" t="str">
            <v>محمدرضا</v>
          </cell>
          <cell r="E202" t="str">
            <v>قادري</v>
          </cell>
          <cell r="F202" t="str">
            <v>دفتر رياست نيروگاه</v>
          </cell>
          <cell r="G202">
            <v>1500000</v>
          </cell>
          <cell r="H202">
            <v>4500000</v>
          </cell>
        </row>
        <row r="203">
          <cell r="B203" t="str">
            <v>01260</v>
          </cell>
          <cell r="C203" t="str">
            <v>1260</v>
          </cell>
          <cell r="D203" t="str">
            <v>سيد علي</v>
          </cell>
          <cell r="E203" t="str">
            <v>عسکري</v>
          </cell>
          <cell r="F203" t="str">
            <v>رفاه پرسنلي بهره برداري</v>
          </cell>
          <cell r="G203">
            <v>1500000</v>
          </cell>
          <cell r="H203">
            <v>4500000</v>
          </cell>
        </row>
        <row r="204">
          <cell r="B204" t="str">
            <v>00419</v>
          </cell>
          <cell r="C204" t="str">
            <v>419</v>
          </cell>
          <cell r="D204" t="str">
            <v>ابوذر</v>
          </cell>
          <cell r="E204" t="str">
            <v>خاقاني</v>
          </cell>
          <cell r="F204" t="str">
            <v>ساختمان</v>
          </cell>
          <cell r="G204">
            <v>1700000</v>
          </cell>
          <cell r="H204">
            <v>5100000</v>
          </cell>
        </row>
        <row r="205">
          <cell r="B205" t="str">
            <v>00514</v>
          </cell>
          <cell r="C205" t="str">
            <v>514</v>
          </cell>
          <cell r="D205" t="str">
            <v>بديع الزمان</v>
          </cell>
          <cell r="E205" t="str">
            <v>رفيعي</v>
          </cell>
          <cell r="F205" t="str">
            <v>ساختمان</v>
          </cell>
          <cell r="G205">
            <v>1600000</v>
          </cell>
          <cell r="H205">
            <v>4800000</v>
          </cell>
        </row>
        <row r="206">
          <cell r="B206" t="str">
            <v>00581</v>
          </cell>
          <cell r="C206" t="str">
            <v>581</v>
          </cell>
          <cell r="D206" t="str">
            <v>رضا</v>
          </cell>
          <cell r="E206" t="str">
            <v>بنشاخته</v>
          </cell>
          <cell r="F206" t="str">
            <v>ساختمان</v>
          </cell>
          <cell r="G206">
            <v>1400000</v>
          </cell>
          <cell r="H206">
            <v>4200000</v>
          </cell>
        </row>
        <row r="207">
          <cell r="B207" t="str">
            <v>00886</v>
          </cell>
          <cell r="C207" t="str">
            <v>886</v>
          </cell>
          <cell r="D207" t="str">
            <v>سيد محمد علي</v>
          </cell>
          <cell r="E207" t="str">
            <v>مير بهرسي</v>
          </cell>
          <cell r="F207" t="str">
            <v>ساختمان</v>
          </cell>
          <cell r="G207">
            <v>1500000</v>
          </cell>
          <cell r="H207">
            <v>4500000</v>
          </cell>
        </row>
        <row r="208">
          <cell r="B208" t="str">
            <v>00702</v>
          </cell>
          <cell r="C208" t="str">
            <v>702</v>
          </cell>
          <cell r="D208" t="str">
            <v>عبدالرسول</v>
          </cell>
          <cell r="E208" t="str">
            <v>خدري</v>
          </cell>
          <cell r="F208" t="str">
            <v>ساختمان</v>
          </cell>
          <cell r="G208">
            <v>1700000</v>
          </cell>
          <cell r="H208">
            <v>5100000</v>
          </cell>
        </row>
        <row r="209">
          <cell r="B209" t="str">
            <v>00580</v>
          </cell>
          <cell r="C209" t="str">
            <v>580</v>
          </cell>
          <cell r="D209" t="str">
            <v>عبدالرضا</v>
          </cell>
          <cell r="E209" t="str">
            <v>عطشاني</v>
          </cell>
          <cell r="F209" t="str">
            <v>ساختمان</v>
          </cell>
          <cell r="G209">
            <v>1600000</v>
          </cell>
          <cell r="H209">
            <v>4800000</v>
          </cell>
        </row>
        <row r="210">
          <cell r="B210" t="str">
            <v>00819</v>
          </cell>
          <cell r="C210" t="str">
            <v>819</v>
          </cell>
          <cell r="D210" t="str">
            <v>عبدالرضا</v>
          </cell>
          <cell r="E210" t="str">
            <v>سليماني</v>
          </cell>
          <cell r="F210" t="str">
            <v>ساختمان</v>
          </cell>
          <cell r="G210">
            <v>1500000</v>
          </cell>
          <cell r="H210">
            <v>4500000</v>
          </cell>
        </row>
        <row r="211">
          <cell r="B211" t="str">
            <v>00816</v>
          </cell>
          <cell r="C211" t="str">
            <v>816</v>
          </cell>
          <cell r="D211" t="str">
            <v>علي</v>
          </cell>
          <cell r="E211" t="str">
            <v>جاودانيان</v>
          </cell>
          <cell r="F211" t="str">
            <v>ساختمان</v>
          </cell>
          <cell r="G211">
            <v>1500000</v>
          </cell>
          <cell r="H211">
            <v>4500000</v>
          </cell>
        </row>
        <row r="212">
          <cell r="B212" t="str">
            <v>00817</v>
          </cell>
          <cell r="C212" t="str">
            <v>817</v>
          </cell>
          <cell r="D212" t="str">
            <v>علي</v>
          </cell>
          <cell r="E212" t="str">
            <v>دهقان دوست</v>
          </cell>
          <cell r="F212" t="str">
            <v>ساختمان</v>
          </cell>
          <cell r="G212">
            <v>1300000</v>
          </cell>
          <cell r="H212">
            <v>3900000</v>
          </cell>
        </row>
        <row r="213">
          <cell r="B213" t="str">
            <v>00584</v>
          </cell>
          <cell r="C213" t="str">
            <v>584</v>
          </cell>
          <cell r="D213" t="str">
            <v>علي</v>
          </cell>
          <cell r="E213" t="str">
            <v>علوي راد</v>
          </cell>
          <cell r="F213" t="str">
            <v>ساختمان</v>
          </cell>
          <cell r="G213">
            <v>1350000</v>
          </cell>
          <cell r="H213">
            <v>4050000</v>
          </cell>
        </row>
        <row r="214">
          <cell r="B214" t="str">
            <v>00568</v>
          </cell>
          <cell r="C214" t="str">
            <v>568</v>
          </cell>
          <cell r="D214" t="str">
            <v>علي</v>
          </cell>
          <cell r="E214" t="str">
            <v>فرهادي</v>
          </cell>
          <cell r="F214" t="str">
            <v>ساختمان</v>
          </cell>
          <cell r="G214">
            <v>1550000</v>
          </cell>
          <cell r="H214">
            <v>4650000</v>
          </cell>
        </row>
        <row r="215">
          <cell r="B215" t="str">
            <v>00588</v>
          </cell>
          <cell r="C215" t="str">
            <v>588</v>
          </cell>
          <cell r="D215" t="str">
            <v>عليرضا</v>
          </cell>
          <cell r="E215" t="str">
            <v>جماله</v>
          </cell>
          <cell r="F215" t="str">
            <v>ساختمان</v>
          </cell>
          <cell r="G215">
            <v>1350000</v>
          </cell>
          <cell r="H215">
            <v>4050000</v>
          </cell>
        </row>
        <row r="216">
          <cell r="B216" t="str">
            <v>00573</v>
          </cell>
          <cell r="C216" t="str">
            <v>573</v>
          </cell>
          <cell r="D216" t="str">
            <v>غلامحسين</v>
          </cell>
          <cell r="E216" t="str">
            <v>خاقاني</v>
          </cell>
          <cell r="F216" t="str">
            <v>ساختمان</v>
          </cell>
          <cell r="G216">
            <v>1400000</v>
          </cell>
          <cell r="H216">
            <v>4200000</v>
          </cell>
        </row>
        <row r="217">
          <cell r="B217" t="str">
            <v>00813</v>
          </cell>
          <cell r="C217" t="str">
            <v>813</v>
          </cell>
          <cell r="D217" t="str">
            <v>غلامرضا</v>
          </cell>
          <cell r="E217" t="str">
            <v>برخ</v>
          </cell>
          <cell r="F217" t="str">
            <v>ساختمان</v>
          </cell>
          <cell r="G217">
            <v>1700000</v>
          </cell>
          <cell r="H217">
            <v>5100000</v>
          </cell>
        </row>
        <row r="218">
          <cell r="B218" t="str">
            <v>00688</v>
          </cell>
          <cell r="C218" t="str">
            <v>688</v>
          </cell>
          <cell r="D218" t="str">
            <v>محمد</v>
          </cell>
          <cell r="E218" t="str">
            <v>برگهي</v>
          </cell>
          <cell r="F218" t="str">
            <v>ساختمان</v>
          </cell>
          <cell r="G218">
            <v>1300000</v>
          </cell>
          <cell r="H218">
            <v>3900000</v>
          </cell>
        </row>
        <row r="219">
          <cell r="B219" t="str">
            <v>00587</v>
          </cell>
          <cell r="C219" t="str">
            <v>587</v>
          </cell>
          <cell r="D219" t="str">
            <v>محمود</v>
          </cell>
          <cell r="E219" t="str">
            <v>کرم زاده</v>
          </cell>
          <cell r="F219" t="str">
            <v>ساختمان</v>
          </cell>
          <cell r="G219">
            <v>1550000</v>
          </cell>
          <cell r="H219">
            <v>4650000</v>
          </cell>
        </row>
        <row r="220">
          <cell r="B220" t="str">
            <v>00582</v>
          </cell>
          <cell r="C220" t="str">
            <v>582</v>
          </cell>
          <cell r="D220" t="str">
            <v>مصطفي</v>
          </cell>
          <cell r="E220" t="str">
            <v>روانستان</v>
          </cell>
          <cell r="F220" t="str">
            <v>ساختمان</v>
          </cell>
          <cell r="G220">
            <v>1400000</v>
          </cell>
          <cell r="H220">
            <v>4200000</v>
          </cell>
        </row>
        <row r="221">
          <cell r="B221" t="str">
            <v>00667</v>
          </cell>
          <cell r="C221" t="str">
            <v>667</v>
          </cell>
          <cell r="D221" t="str">
            <v>نصراله</v>
          </cell>
          <cell r="E221" t="str">
            <v>شکيبي نصب</v>
          </cell>
          <cell r="F221" t="str">
            <v>ساختمان</v>
          </cell>
          <cell r="G221">
            <v>1550000</v>
          </cell>
          <cell r="H221">
            <v>4650000</v>
          </cell>
        </row>
        <row r="222">
          <cell r="B222" t="str">
            <v>01131</v>
          </cell>
          <cell r="C222" t="str">
            <v>1131</v>
          </cell>
          <cell r="D222" t="str">
            <v>يونس</v>
          </cell>
          <cell r="E222" t="str">
            <v>جمالي</v>
          </cell>
          <cell r="F222" t="str">
            <v>ساختمان</v>
          </cell>
          <cell r="G222">
            <v>1500000</v>
          </cell>
          <cell r="H222">
            <v>4500000</v>
          </cell>
        </row>
        <row r="223">
          <cell r="B223" t="str">
            <v>01209</v>
          </cell>
          <cell r="C223" t="str">
            <v>1209</v>
          </cell>
          <cell r="D223" t="str">
            <v>اسماعيل</v>
          </cell>
          <cell r="E223" t="str">
            <v>انصاري</v>
          </cell>
          <cell r="F223" t="str">
            <v>شيفت تعميرات</v>
          </cell>
          <cell r="G223">
            <v>1400000</v>
          </cell>
          <cell r="H223">
            <v>4200000</v>
          </cell>
        </row>
        <row r="224">
          <cell r="B224" t="str">
            <v>00697</v>
          </cell>
          <cell r="C224" t="str">
            <v>697</v>
          </cell>
          <cell r="D224" t="str">
            <v>افضل</v>
          </cell>
          <cell r="E224" t="str">
            <v>حسن پور</v>
          </cell>
          <cell r="F224" t="str">
            <v>شيفت تعميرات</v>
          </cell>
          <cell r="G224">
            <v>1300000</v>
          </cell>
          <cell r="H224">
            <v>3900000</v>
          </cell>
        </row>
        <row r="225">
          <cell r="B225" t="str">
            <v>00282</v>
          </cell>
          <cell r="C225" t="str">
            <v>282</v>
          </cell>
          <cell r="D225" t="str">
            <v>اميد</v>
          </cell>
          <cell r="E225" t="str">
            <v>جعفري زاده</v>
          </cell>
          <cell r="F225" t="str">
            <v>شيفت تعميرات</v>
          </cell>
          <cell r="G225">
            <v>1400000</v>
          </cell>
          <cell r="H225">
            <v>4200000</v>
          </cell>
        </row>
        <row r="226">
          <cell r="B226" t="str">
            <v>00731</v>
          </cell>
          <cell r="C226" t="str">
            <v>731</v>
          </cell>
          <cell r="D226" t="str">
            <v>امير</v>
          </cell>
          <cell r="E226" t="str">
            <v>جمالي نژاد</v>
          </cell>
          <cell r="F226" t="str">
            <v>شيفت تعميرات</v>
          </cell>
          <cell r="G226">
            <v>1400000</v>
          </cell>
          <cell r="H226">
            <v>4200000</v>
          </cell>
        </row>
        <row r="227">
          <cell r="B227" t="str">
            <v>01269</v>
          </cell>
          <cell r="C227" t="str">
            <v>1269</v>
          </cell>
          <cell r="D227" t="str">
            <v>حسن</v>
          </cell>
          <cell r="E227" t="str">
            <v>انصاري</v>
          </cell>
          <cell r="F227" t="str">
            <v>شيفت تعميرات</v>
          </cell>
          <cell r="G227">
            <v>1800000</v>
          </cell>
          <cell r="H227">
            <v>5400000</v>
          </cell>
        </row>
        <row r="228">
          <cell r="B228" t="str">
            <v>00734</v>
          </cell>
          <cell r="C228" t="str">
            <v>734</v>
          </cell>
          <cell r="D228" t="str">
            <v>حسين</v>
          </cell>
          <cell r="E228" t="str">
            <v>حيدريان</v>
          </cell>
          <cell r="F228" t="str">
            <v>شيفت تعميرات</v>
          </cell>
          <cell r="G228">
            <v>1450000</v>
          </cell>
          <cell r="H228">
            <v>4350000</v>
          </cell>
        </row>
        <row r="229">
          <cell r="B229" t="str">
            <v>01250</v>
          </cell>
          <cell r="C229" t="str">
            <v>1250</v>
          </cell>
          <cell r="D229" t="str">
            <v>حيدر</v>
          </cell>
          <cell r="E229" t="str">
            <v>پورمحمد</v>
          </cell>
          <cell r="F229" t="str">
            <v>شيفت تعميرات</v>
          </cell>
          <cell r="G229">
            <v>1600000</v>
          </cell>
          <cell r="H229">
            <v>4800000</v>
          </cell>
        </row>
        <row r="230">
          <cell r="B230" t="str">
            <v>00015</v>
          </cell>
          <cell r="C230" t="str">
            <v>15</v>
          </cell>
          <cell r="D230" t="str">
            <v>رضا</v>
          </cell>
          <cell r="E230" t="str">
            <v>خاتومه</v>
          </cell>
          <cell r="F230" t="str">
            <v>شيفت تعميرات</v>
          </cell>
          <cell r="G230">
            <v>1300000</v>
          </cell>
          <cell r="H230">
            <v>3900000</v>
          </cell>
        </row>
        <row r="231">
          <cell r="B231" t="str">
            <v>00591</v>
          </cell>
          <cell r="C231" t="str">
            <v>591</v>
          </cell>
          <cell r="D231" t="str">
            <v>سيد مهدي</v>
          </cell>
          <cell r="E231" t="str">
            <v>موسوي</v>
          </cell>
          <cell r="F231" t="str">
            <v>شيفت تعميرات</v>
          </cell>
          <cell r="G231">
            <v>1800000</v>
          </cell>
          <cell r="H231">
            <v>5400000</v>
          </cell>
        </row>
        <row r="232">
          <cell r="B232" t="str">
            <v>00656</v>
          </cell>
          <cell r="C232" t="str">
            <v>656</v>
          </cell>
          <cell r="D232" t="str">
            <v>صادق</v>
          </cell>
          <cell r="E232" t="str">
            <v>زارعي</v>
          </cell>
          <cell r="F232" t="str">
            <v>شيفت تعميرات</v>
          </cell>
          <cell r="G232">
            <v>1450000</v>
          </cell>
          <cell r="H232">
            <v>4350000</v>
          </cell>
        </row>
        <row r="233">
          <cell r="B233" t="str">
            <v>00041</v>
          </cell>
          <cell r="C233" t="str">
            <v>41</v>
          </cell>
          <cell r="D233" t="str">
            <v>عبدالخضر</v>
          </cell>
          <cell r="E233" t="str">
            <v>قاسمي</v>
          </cell>
          <cell r="F233" t="str">
            <v>شيفت تعميرات</v>
          </cell>
          <cell r="G233">
            <v>1600000</v>
          </cell>
          <cell r="H233">
            <v>4800000</v>
          </cell>
        </row>
        <row r="234">
          <cell r="B234" t="str">
            <v>01215</v>
          </cell>
          <cell r="C234" t="str">
            <v>1215</v>
          </cell>
          <cell r="D234" t="str">
            <v>عبدالمحمد</v>
          </cell>
          <cell r="E234" t="str">
            <v>ماهيني</v>
          </cell>
          <cell r="F234" t="str">
            <v>شيفت تعميرات</v>
          </cell>
          <cell r="G234">
            <v>1400000</v>
          </cell>
          <cell r="H234">
            <v>4200000</v>
          </cell>
        </row>
        <row r="235">
          <cell r="B235" t="str">
            <v>00400</v>
          </cell>
          <cell r="C235" t="str">
            <v>400</v>
          </cell>
          <cell r="D235" t="str">
            <v>محمد</v>
          </cell>
          <cell r="E235" t="str">
            <v>شهمرادي</v>
          </cell>
          <cell r="F235" t="str">
            <v>شيفت تعميرات</v>
          </cell>
          <cell r="G235">
            <v>1350000</v>
          </cell>
          <cell r="H235">
            <v>4050000</v>
          </cell>
        </row>
        <row r="236">
          <cell r="B236" t="str">
            <v>00700</v>
          </cell>
          <cell r="C236" t="str">
            <v>700</v>
          </cell>
          <cell r="D236" t="str">
            <v>مصطفي</v>
          </cell>
          <cell r="E236" t="str">
            <v>خاتومه</v>
          </cell>
          <cell r="F236" t="str">
            <v>شيفت تعميرات</v>
          </cell>
          <cell r="G236">
            <v>1700000</v>
          </cell>
          <cell r="H236">
            <v>5100000</v>
          </cell>
        </row>
        <row r="237">
          <cell r="B237" t="str">
            <v>00671</v>
          </cell>
          <cell r="C237" t="str">
            <v>671</v>
          </cell>
          <cell r="D237" t="str">
            <v>مهدي</v>
          </cell>
          <cell r="E237" t="str">
            <v>طاهري نيا</v>
          </cell>
          <cell r="F237" t="str">
            <v>شيفت تعميرات</v>
          </cell>
          <cell r="G237">
            <v>1700000</v>
          </cell>
          <cell r="H237">
            <v>5100000</v>
          </cell>
        </row>
        <row r="238">
          <cell r="B238" t="str">
            <v>01247</v>
          </cell>
          <cell r="C238" t="str">
            <v>1247</v>
          </cell>
          <cell r="D238" t="str">
            <v>ميثم</v>
          </cell>
          <cell r="E238" t="str">
            <v>بلاغي</v>
          </cell>
          <cell r="F238" t="str">
            <v>شيفت تعميرات</v>
          </cell>
          <cell r="G238">
            <v>1350000</v>
          </cell>
          <cell r="H238">
            <v>4050000</v>
          </cell>
        </row>
        <row r="239">
          <cell r="B239" t="str">
            <v>00658</v>
          </cell>
          <cell r="C239" t="str">
            <v>658</v>
          </cell>
          <cell r="D239" t="str">
            <v>محمدرضا</v>
          </cell>
          <cell r="E239" t="str">
            <v>افشارنژاد</v>
          </cell>
          <cell r="F239" t="str">
            <v>كارپردازي</v>
          </cell>
          <cell r="G239">
            <v>1500000</v>
          </cell>
          <cell r="H239">
            <v>4500000</v>
          </cell>
        </row>
        <row r="240">
          <cell r="B240" t="str">
            <v>00342</v>
          </cell>
          <cell r="C240" t="str">
            <v>342</v>
          </cell>
          <cell r="D240" t="str">
            <v>اسماعيل</v>
          </cell>
          <cell r="E240" t="str">
            <v>محمدي</v>
          </cell>
          <cell r="F240" t="str">
            <v>گذر بهداشتي و رختشور خانه</v>
          </cell>
          <cell r="G240">
            <v>1300000</v>
          </cell>
          <cell r="H240">
            <v>3900000</v>
          </cell>
        </row>
        <row r="241">
          <cell r="B241" t="str">
            <v>00220</v>
          </cell>
          <cell r="C241" t="str">
            <v>220</v>
          </cell>
          <cell r="D241" t="str">
            <v>اصغر</v>
          </cell>
          <cell r="E241" t="str">
            <v>لاله سنگي</v>
          </cell>
          <cell r="F241" t="str">
            <v>گذر بهداشتي و رختشور خانه</v>
          </cell>
          <cell r="G241">
            <v>1300000</v>
          </cell>
          <cell r="H241">
            <v>3900000</v>
          </cell>
        </row>
        <row r="242">
          <cell r="B242" t="str">
            <v>00371</v>
          </cell>
          <cell r="C242" t="str">
            <v>371</v>
          </cell>
          <cell r="D242" t="str">
            <v>اميد</v>
          </cell>
          <cell r="E242" t="str">
            <v>محمدي</v>
          </cell>
          <cell r="F242" t="str">
            <v>گذر بهداشتي و رختشور خانه</v>
          </cell>
          <cell r="G242">
            <v>1400000</v>
          </cell>
          <cell r="H242">
            <v>4200000</v>
          </cell>
        </row>
        <row r="243">
          <cell r="B243" t="str">
            <v>00380</v>
          </cell>
          <cell r="C243" t="str">
            <v>380</v>
          </cell>
          <cell r="D243" t="str">
            <v>سجاد</v>
          </cell>
          <cell r="E243" t="str">
            <v>عاشوري</v>
          </cell>
          <cell r="F243" t="str">
            <v>گذر بهداشتي و رختشور خانه</v>
          </cell>
          <cell r="G243">
            <v>1500000</v>
          </cell>
          <cell r="H243">
            <v>4500000</v>
          </cell>
        </row>
        <row r="244">
          <cell r="B244" t="str">
            <v>00048</v>
          </cell>
          <cell r="C244" t="str">
            <v>48</v>
          </cell>
          <cell r="D244" t="str">
            <v>سعيد</v>
          </cell>
          <cell r="E244" t="str">
            <v>محمدپور</v>
          </cell>
          <cell r="F244" t="str">
            <v>گذر بهداشتي و رختشور خانه</v>
          </cell>
          <cell r="G244">
            <v>1500000</v>
          </cell>
          <cell r="H244">
            <v>4500000</v>
          </cell>
        </row>
        <row r="245">
          <cell r="B245" t="str">
            <v>00725</v>
          </cell>
          <cell r="C245" t="str">
            <v>725</v>
          </cell>
          <cell r="D245" t="str">
            <v>سيدمهدي</v>
          </cell>
          <cell r="E245" t="str">
            <v>عسکري</v>
          </cell>
          <cell r="F245" t="str">
            <v>گذر بهداشتي و رختشور خانه</v>
          </cell>
          <cell r="G245">
            <v>1800000</v>
          </cell>
          <cell r="H245">
            <v>5400000</v>
          </cell>
        </row>
        <row r="246">
          <cell r="B246" t="str">
            <v>00051</v>
          </cell>
          <cell r="C246" t="str">
            <v>51</v>
          </cell>
          <cell r="D246" t="str">
            <v>عباس</v>
          </cell>
          <cell r="E246" t="str">
            <v>ميرکي</v>
          </cell>
          <cell r="F246" t="str">
            <v>گذر بهداشتي و رختشور خانه</v>
          </cell>
          <cell r="G246">
            <v>1600000</v>
          </cell>
          <cell r="H246">
            <v>4800000</v>
          </cell>
        </row>
        <row r="247">
          <cell r="B247" t="str">
            <v>00211</v>
          </cell>
          <cell r="C247" t="str">
            <v>211</v>
          </cell>
          <cell r="D247" t="str">
            <v>عباس</v>
          </cell>
          <cell r="E247" t="str">
            <v>انصاري</v>
          </cell>
          <cell r="F247" t="str">
            <v>گذر بهداشتي و رختشور خانه</v>
          </cell>
          <cell r="G247">
            <v>1500000</v>
          </cell>
          <cell r="H247">
            <v>4500000</v>
          </cell>
        </row>
        <row r="248">
          <cell r="B248" t="str">
            <v>00037</v>
          </cell>
          <cell r="C248" t="str">
            <v>37</v>
          </cell>
          <cell r="D248" t="str">
            <v>عبدالکريم</v>
          </cell>
          <cell r="E248" t="str">
            <v>غلامي فرد</v>
          </cell>
          <cell r="F248" t="str">
            <v>گذر بهداشتي و رختشور خانه</v>
          </cell>
          <cell r="G248">
            <v>1500000</v>
          </cell>
          <cell r="H248">
            <v>4500000</v>
          </cell>
        </row>
        <row r="249">
          <cell r="B249" t="str">
            <v>00212</v>
          </cell>
          <cell r="C249" t="str">
            <v>212</v>
          </cell>
          <cell r="D249" t="str">
            <v>عبدالکريم</v>
          </cell>
          <cell r="E249" t="str">
            <v>جمالي</v>
          </cell>
          <cell r="F249" t="str">
            <v>گذر بهداشتي و رختشور خانه</v>
          </cell>
          <cell r="G249">
            <v>2000000</v>
          </cell>
          <cell r="H249">
            <v>6000000</v>
          </cell>
        </row>
        <row r="250">
          <cell r="B250" t="str">
            <v>00343</v>
          </cell>
          <cell r="C250" t="str">
            <v>343</v>
          </cell>
          <cell r="D250" t="str">
            <v>علي</v>
          </cell>
          <cell r="E250" t="str">
            <v>حيدري</v>
          </cell>
          <cell r="F250" t="str">
            <v>گذر بهداشتي و رختشور خانه</v>
          </cell>
          <cell r="G250">
            <v>1400000</v>
          </cell>
          <cell r="H250">
            <v>4200000</v>
          </cell>
        </row>
        <row r="251">
          <cell r="B251" t="str">
            <v>00209</v>
          </cell>
          <cell r="C251" t="str">
            <v>209</v>
          </cell>
          <cell r="D251" t="str">
            <v>علي</v>
          </cell>
          <cell r="E251" t="str">
            <v>افراسن</v>
          </cell>
          <cell r="F251" t="str">
            <v>گذر بهداشتي و رختشور خانه</v>
          </cell>
          <cell r="G251">
            <v>1300000</v>
          </cell>
          <cell r="H251">
            <v>3900000</v>
          </cell>
        </row>
        <row r="252">
          <cell r="B252" t="str">
            <v>00226</v>
          </cell>
          <cell r="C252" t="str">
            <v>226</v>
          </cell>
          <cell r="D252" t="str">
            <v>عليرضا</v>
          </cell>
          <cell r="E252" t="str">
            <v>هوشنگي</v>
          </cell>
          <cell r="F252" t="str">
            <v>گذر بهداشتي و رختشور خانه</v>
          </cell>
          <cell r="G252">
            <v>1300000</v>
          </cell>
          <cell r="H252">
            <v>3900000</v>
          </cell>
        </row>
        <row r="253">
          <cell r="B253" t="str">
            <v>00208</v>
          </cell>
          <cell r="C253" t="str">
            <v>208</v>
          </cell>
          <cell r="D253" t="str">
            <v>قاسم</v>
          </cell>
          <cell r="E253" t="str">
            <v>ارقون</v>
          </cell>
          <cell r="F253" t="str">
            <v>گذر بهداشتي و رختشور خانه</v>
          </cell>
          <cell r="G253">
            <v>1300000</v>
          </cell>
          <cell r="H253">
            <v>3900000</v>
          </cell>
        </row>
        <row r="254">
          <cell r="B254" t="str">
            <v>00044</v>
          </cell>
          <cell r="C254" t="str">
            <v>44</v>
          </cell>
          <cell r="D254" t="str">
            <v>محمد</v>
          </cell>
          <cell r="E254" t="str">
            <v>کريميان</v>
          </cell>
          <cell r="F254" t="str">
            <v>گذر بهداشتي و رختشور خانه</v>
          </cell>
          <cell r="G254">
            <v>1900000</v>
          </cell>
          <cell r="H254">
            <v>5700000</v>
          </cell>
        </row>
        <row r="255">
          <cell r="B255" t="str">
            <v>00207</v>
          </cell>
          <cell r="C255" t="str">
            <v>207</v>
          </cell>
          <cell r="D255" t="str">
            <v>محمد</v>
          </cell>
          <cell r="E255" t="str">
            <v>احمدنيا</v>
          </cell>
          <cell r="F255" t="str">
            <v>گذر بهداشتي و رختشور خانه</v>
          </cell>
          <cell r="G255">
            <v>1200000</v>
          </cell>
          <cell r="H255">
            <v>3600000</v>
          </cell>
        </row>
        <row r="256">
          <cell r="B256" t="str">
            <v>00210</v>
          </cell>
          <cell r="C256" t="str">
            <v>210</v>
          </cell>
          <cell r="D256" t="str">
            <v>محمدجواد</v>
          </cell>
          <cell r="E256" t="str">
            <v>اندرياي</v>
          </cell>
          <cell r="F256" t="str">
            <v>گذر بهداشتي و رختشور خانه</v>
          </cell>
          <cell r="G256">
            <v>1600000</v>
          </cell>
          <cell r="H256">
            <v>4800000</v>
          </cell>
        </row>
        <row r="257">
          <cell r="B257" t="str">
            <v>00014</v>
          </cell>
          <cell r="C257" t="str">
            <v>14</v>
          </cell>
          <cell r="D257" t="str">
            <v>محمدحسن</v>
          </cell>
          <cell r="E257" t="str">
            <v>جمالي</v>
          </cell>
          <cell r="F257" t="str">
            <v>گذر بهداشتي و رختشور خانه</v>
          </cell>
          <cell r="G257">
            <v>1700000</v>
          </cell>
          <cell r="H257">
            <v>5100000</v>
          </cell>
        </row>
        <row r="258">
          <cell r="B258" t="str">
            <v>00214</v>
          </cell>
          <cell r="C258" t="str">
            <v>214</v>
          </cell>
          <cell r="D258" t="str">
            <v>منصور</v>
          </cell>
          <cell r="E258" t="str">
            <v>رشيدزاده</v>
          </cell>
          <cell r="F258" t="str">
            <v>گذر بهداشتي و رختشور خانه</v>
          </cell>
          <cell r="G258">
            <v>1500000</v>
          </cell>
          <cell r="H258">
            <v>4500000</v>
          </cell>
        </row>
        <row r="259">
          <cell r="B259" t="str">
            <v>00344</v>
          </cell>
          <cell r="C259" t="str">
            <v>344</v>
          </cell>
          <cell r="D259" t="str">
            <v>مهدي</v>
          </cell>
          <cell r="E259" t="str">
            <v>حسن پور</v>
          </cell>
          <cell r="F259" t="str">
            <v>گذر بهداشتي و رختشور خانه</v>
          </cell>
          <cell r="G259">
            <v>1500000</v>
          </cell>
          <cell r="H259">
            <v>4500000</v>
          </cell>
        </row>
        <row r="260">
          <cell r="B260" t="str">
            <v>00272</v>
          </cell>
          <cell r="C260" t="str">
            <v>272</v>
          </cell>
          <cell r="D260" t="str">
            <v>هادي</v>
          </cell>
          <cell r="E260" t="str">
            <v>سليماني</v>
          </cell>
          <cell r="F260" t="str">
            <v>گذر بهداشتي و رختشور خانه</v>
          </cell>
          <cell r="G260">
            <v>1400000</v>
          </cell>
          <cell r="H260">
            <v>4200000</v>
          </cell>
        </row>
        <row r="261">
          <cell r="B261" t="str">
            <v>00811</v>
          </cell>
          <cell r="C261" t="str">
            <v>811</v>
          </cell>
          <cell r="D261" t="str">
            <v>حسين</v>
          </cell>
          <cell r="E261" t="str">
            <v>اسماعيلي مطلق</v>
          </cell>
          <cell r="F261" t="str">
            <v>گروه بالابرها</v>
          </cell>
          <cell r="G261">
            <v>1450000</v>
          </cell>
          <cell r="H261">
            <v>4350000</v>
          </cell>
        </row>
        <row r="262">
          <cell r="B262" t="str">
            <v>00827</v>
          </cell>
          <cell r="C262" t="str">
            <v>827</v>
          </cell>
          <cell r="D262" t="str">
            <v>رضا</v>
          </cell>
          <cell r="E262" t="str">
            <v>غفاري</v>
          </cell>
          <cell r="F262" t="str">
            <v>گروه بالابرها</v>
          </cell>
          <cell r="G262">
            <v>1550000</v>
          </cell>
          <cell r="H262">
            <v>4650000</v>
          </cell>
        </row>
        <row r="263">
          <cell r="B263" t="str">
            <v>00358</v>
          </cell>
          <cell r="C263" t="str">
            <v>358</v>
          </cell>
          <cell r="D263" t="str">
            <v>رضا</v>
          </cell>
          <cell r="E263" t="str">
            <v>افسون</v>
          </cell>
          <cell r="F263" t="str">
            <v>گروه بالابرها</v>
          </cell>
          <cell r="G263">
            <v>1500000</v>
          </cell>
          <cell r="H263">
            <v>4500000</v>
          </cell>
        </row>
        <row r="264">
          <cell r="B264" t="str">
            <v>00887</v>
          </cell>
          <cell r="C264" t="str">
            <v>887</v>
          </cell>
          <cell r="D264" t="str">
            <v>عبدالحسين</v>
          </cell>
          <cell r="E264" t="str">
            <v>بچاچري نژاد</v>
          </cell>
          <cell r="F264" t="str">
            <v>گروه بالابرها</v>
          </cell>
          <cell r="G264">
            <v>1450000</v>
          </cell>
          <cell r="H264">
            <v>4350000</v>
          </cell>
        </row>
        <row r="265">
          <cell r="B265" t="str">
            <v>00356</v>
          </cell>
          <cell r="C265" t="str">
            <v>356</v>
          </cell>
          <cell r="D265" t="str">
            <v>عبداله</v>
          </cell>
          <cell r="E265" t="str">
            <v>سرتلي</v>
          </cell>
          <cell r="F265" t="str">
            <v>گروه بالابرها</v>
          </cell>
          <cell r="G265">
            <v>1400000</v>
          </cell>
          <cell r="H265">
            <v>4200000</v>
          </cell>
        </row>
        <row r="266">
          <cell r="B266" t="str">
            <v>00828</v>
          </cell>
          <cell r="C266" t="str">
            <v>828</v>
          </cell>
          <cell r="D266" t="str">
            <v>علي</v>
          </cell>
          <cell r="E266" t="str">
            <v>کابلي</v>
          </cell>
          <cell r="F266" t="str">
            <v>گروه بالابرها</v>
          </cell>
          <cell r="G266">
            <v>1550000</v>
          </cell>
          <cell r="H266">
            <v>4650000</v>
          </cell>
        </row>
        <row r="267">
          <cell r="B267" t="str">
            <v>00355</v>
          </cell>
          <cell r="C267" t="str">
            <v>355</v>
          </cell>
          <cell r="D267" t="str">
            <v>محمدابراهيم</v>
          </cell>
          <cell r="E267" t="str">
            <v>جوکار</v>
          </cell>
          <cell r="F267" t="str">
            <v>گروه بالابرها</v>
          </cell>
          <cell r="G267">
            <v>1550000</v>
          </cell>
          <cell r="H267">
            <v>4650000</v>
          </cell>
        </row>
        <row r="268">
          <cell r="B268" t="str">
            <v>00761</v>
          </cell>
          <cell r="C268" t="str">
            <v>761</v>
          </cell>
          <cell r="D268" t="str">
            <v>محمود</v>
          </cell>
          <cell r="E268" t="str">
            <v>کره بندي</v>
          </cell>
          <cell r="F268" t="str">
            <v>گروه بالابرها</v>
          </cell>
          <cell r="G268">
            <v>1500000</v>
          </cell>
          <cell r="H268">
            <v>4500000</v>
          </cell>
        </row>
        <row r="269">
          <cell r="B269" t="str">
            <v>00049</v>
          </cell>
          <cell r="C269" t="str">
            <v>49</v>
          </cell>
          <cell r="D269" t="str">
            <v>محمود</v>
          </cell>
          <cell r="E269" t="str">
            <v>مسعودي اصل</v>
          </cell>
          <cell r="F269" t="str">
            <v>گروه بالابرها</v>
          </cell>
          <cell r="G269">
            <v>1550000</v>
          </cell>
          <cell r="H269">
            <v>4650000</v>
          </cell>
        </row>
        <row r="270">
          <cell r="B270" t="str">
            <v>00026</v>
          </cell>
          <cell r="C270" t="str">
            <v>26</v>
          </cell>
          <cell r="D270" t="str">
            <v>موسي</v>
          </cell>
          <cell r="E270" t="str">
            <v>زنده بودي</v>
          </cell>
          <cell r="F270" t="str">
            <v>گروه بالابرها</v>
          </cell>
          <cell r="G270">
            <v>1500000</v>
          </cell>
          <cell r="H270">
            <v>4500000</v>
          </cell>
        </row>
        <row r="271">
          <cell r="B271" t="str">
            <v>00687</v>
          </cell>
          <cell r="C271" t="str">
            <v>687</v>
          </cell>
          <cell r="D271" t="str">
            <v>احسان</v>
          </cell>
          <cell r="E271" t="str">
            <v>بختياري فرد</v>
          </cell>
          <cell r="F271" t="str">
            <v>گروه پشتيباني کارگاهها</v>
          </cell>
          <cell r="G271">
            <v>1600000</v>
          </cell>
          <cell r="H271">
            <v>4800000</v>
          </cell>
        </row>
        <row r="272">
          <cell r="B272" t="str">
            <v>00376</v>
          </cell>
          <cell r="C272" t="str">
            <v>376</v>
          </cell>
          <cell r="D272" t="str">
            <v>امين</v>
          </cell>
          <cell r="E272" t="str">
            <v>عسکرزاده شيرازي</v>
          </cell>
          <cell r="F272" t="str">
            <v>گروه پشتيباني کارگاهها</v>
          </cell>
          <cell r="G272">
            <v>1550000</v>
          </cell>
          <cell r="H272">
            <v>4650000</v>
          </cell>
        </row>
        <row r="273">
          <cell r="B273" t="str">
            <v>00743</v>
          </cell>
          <cell r="C273" t="str">
            <v>743</v>
          </cell>
          <cell r="D273" t="str">
            <v>حسين</v>
          </cell>
          <cell r="E273" t="str">
            <v>جباري فرد</v>
          </cell>
          <cell r="F273" t="str">
            <v>گروه پشتيباني کارگاهها</v>
          </cell>
          <cell r="G273">
            <v>1300000</v>
          </cell>
          <cell r="H273">
            <v>3900000</v>
          </cell>
        </row>
        <row r="274">
          <cell r="B274" t="str">
            <v>00717</v>
          </cell>
          <cell r="C274" t="str">
            <v>717</v>
          </cell>
          <cell r="D274" t="str">
            <v>شاپور</v>
          </cell>
          <cell r="E274" t="str">
            <v>دشتيان</v>
          </cell>
          <cell r="F274" t="str">
            <v>گروه پشتيباني کارگاهها</v>
          </cell>
          <cell r="G274">
            <v>1600000</v>
          </cell>
          <cell r="H274">
            <v>4800000</v>
          </cell>
        </row>
        <row r="275">
          <cell r="B275" t="str">
            <v>00566</v>
          </cell>
          <cell r="C275" t="str">
            <v>566</v>
          </cell>
          <cell r="D275" t="str">
            <v>عابد</v>
          </cell>
          <cell r="E275" t="str">
            <v>خنده جام</v>
          </cell>
          <cell r="F275" t="str">
            <v>گروه پشتيباني کارگاهها</v>
          </cell>
          <cell r="G275">
            <v>1250000</v>
          </cell>
          <cell r="H275">
            <v>3750000</v>
          </cell>
        </row>
        <row r="276">
          <cell r="B276" t="str">
            <v>01271</v>
          </cell>
          <cell r="C276" t="str">
            <v>1271</v>
          </cell>
          <cell r="D276" t="str">
            <v>عباس</v>
          </cell>
          <cell r="E276" t="str">
            <v>محياوي</v>
          </cell>
          <cell r="F276" t="str">
            <v>گروه پشتيباني کارگاهها</v>
          </cell>
          <cell r="G276">
            <v>1700000</v>
          </cell>
          <cell r="H276">
            <v>5100000</v>
          </cell>
        </row>
        <row r="277">
          <cell r="B277" t="str">
            <v>01272</v>
          </cell>
          <cell r="C277" t="str">
            <v>1272</v>
          </cell>
          <cell r="D277" t="str">
            <v>عبداله</v>
          </cell>
          <cell r="E277" t="str">
            <v>هنرمند</v>
          </cell>
          <cell r="F277" t="str">
            <v>گروه پشتيباني کارگاهها</v>
          </cell>
          <cell r="G277">
            <v>1500000</v>
          </cell>
          <cell r="H277">
            <v>4500000</v>
          </cell>
        </row>
        <row r="278">
          <cell r="B278" t="str">
            <v>00583</v>
          </cell>
          <cell r="C278" t="str">
            <v>583</v>
          </cell>
          <cell r="D278" t="str">
            <v>علي حسين</v>
          </cell>
          <cell r="E278" t="str">
            <v>طاهري کلاني</v>
          </cell>
          <cell r="F278" t="str">
            <v>گروه پشتيباني کارگاهها</v>
          </cell>
          <cell r="G278">
            <v>1500000</v>
          </cell>
          <cell r="H278">
            <v>4500000</v>
          </cell>
        </row>
        <row r="279">
          <cell r="B279" t="str">
            <v>01270</v>
          </cell>
          <cell r="C279" t="str">
            <v>1270</v>
          </cell>
          <cell r="D279" t="str">
            <v>عليرضا</v>
          </cell>
          <cell r="E279" t="str">
            <v>رجب زاده</v>
          </cell>
          <cell r="F279" t="str">
            <v>گروه پشتيباني کارگاهها</v>
          </cell>
          <cell r="G279">
            <v>1450000</v>
          </cell>
          <cell r="H279">
            <v>4350000</v>
          </cell>
        </row>
        <row r="280">
          <cell r="B280" t="str">
            <v>00659</v>
          </cell>
          <cell r="C280" t="str">
            <v>659</v>
          </cell>
          <cell r="D280" t="str">
            <v>فاضل</v>
          </cell>
          <cell r="E280" t="str">
            <v>فرخ زاد</v>
          </cell>
          <cell r="F280" t="str">
            <v>گروه پشتيباني کارگاهها</v>
          </cell>
          <cell r="G280">
            <v>1700000</v>
          </cell>
          <cell r="H280">
            <v>5100000</v>
          </cell>
        </row>
        <row r="281">
          <cell r="B281" t="str">
            <v>00765</v>
          </cell>
          <cell r="C281" t="str">
            <v>765</v>
          </cell>
          <cell r="D281" t="str">
            <v>فرخ</v>
          </cell>
          <cell r="E281" t="str">
            <v>يگانه</v>
          </cell>
          <cell r="F281" t="str">
            <v>گروه پشتيباني کارگاهها</v>
          </cell>
          <cell r="G281">
            <v>1500000</v>
          </cell>
          <cell r="H281">
            <v>4500000</v>
          </cell>
        </row>
        <row r="282">
          <cell r="B282" t="str">
            <v>00837</v>
          </cell>
          <cell r="C282" t="str">
            <v>837</v>
          </cell>
          <cell r="D282" t="str">
            <v>فرشيد</v>
          </cell>
          <cell r="E282" t="str">
            <v>عباسيان</v>
          </cell>
          <cell r="F282" t="str">
            <v>گروه پشتيباني کارگاهها</v>
          </cell>
          <cell r="G282">
            <v>1500000</v>
          </cell>
          <cell r="H282">
            <v>4500000</v>
          </cell>
        </row>
        <row r="283">
          <cell r="B283" t="str">
            <v>01509</v>
          </cell>
          <cell r="C283" t="str">
            <v>1509</v>
          </cell>
          <cell r="D283" t="str">
            <v>محسن</v>
          </cell>
          <cell r="E283" t="str">
            <v>زيرک</v>
          </cell>
          <cell r="F283" t="str">
            <v>گروه پشتيباني کارگاهها</v>
          </cell>
          <cell r="G283">
            <v>1000000</v>
          </cell>
          <cell r="H283">
            <v>3000000</v>
          </cell>
        </row>
        <row r="284">
          <cell r="B284" t="str">
            <v>00822</v>
          </cell>
          <cell r="C284" t="str">
            <v>822</v>
          </cell>
          <cell r="D284" t="str">
            <v>محمد</v>
          </cell>
          <cell r="E284" t="str">
            <v>مقاتلي</v>
          </cell>
          <cell r="F284" t="str">
            <v>گروه پشتيباني کارگاهها</v>
          </cell>
          <cell r="G284">
            <v>1650000</v>
          </cell>
          <cell r="H284">
            <v>4950000</v>
          </cell>
        </row>
        <row r="285">
          <cell r="B285" t="str">
            <v>00890</v>
          </cell>
          <cell r="C285" t="str">
            <v>890</v>
          </cell>
          <cell r="D285" t="str">
            <v>محمدرضا</v>
          </cell>
          <cell r="E285" t="str">
            <v>راه پيماي فرد حقيقي</v>
          </cell>
          <cell r="F285" t="str">
            <v>گروه پشتيباني کارگاهها</v>
          </cell>
          <cell r="G285">
            <v>1500000</v>
          </cell>
          <cell r="H285">
            <v>4500000</v>
          </cell>
        </row>
        <row r="286">
          <cell r="B286" t="str">
            <v>00831</v>
          </cell>
          <cell r="C286" t="str">
            <v>831</v>
          </cell>
          <cell r="D286" t="str">
            <v>مرتضي</v>
          </cell>
          <cell r="E286" t="str">
            <v>کهن</v>
          </cell>
          <cell r="F286" t="str">
            <v>گروه پشتيباني کارگاهها</v>
          </cell>
          <cell r="G286">
            <v>1450000</v>
          </cell>
          <cell r="H286">
            <v>4350000</v>
          </cell>
        </row>
        <row r="287">
          <cell r="B287" t="str">
            <v>00812</v>
          </cell>
          <cell r="C287" t="str">
            <v>812</v>
          </cell>
          <cell r="D287" t="str">
            <v>نجف</v>
          </cell>
          <cell r="E287" t="str">
            <v>انصاري</v>
          </cell>
          <cell r="F287" t="str">
            <v>گروه پشتيباني کارگاهها</v>
          </cell>
          <cell r="G287">
            <v>1800000</v>
          </cell>
          <cell r="H287">
            <v>5400000</v>
          </cell>
        </row>
        <row r="288">
          <cell r="B288" t="str">
            <v>01391</v>
          </cell>
          <cell r="C288" t="str">
            <v>1391</v>
          </cell>
          <cell r="D288" t="str">
            <v>اميد</v>
          </cell>
          <cell r="E288" t="str">
            <v>محمد پور</v>
          </cell>
          <cell r="F288" t="str">
            <v>گروه جوش</v>
          </cell>
          <cell r="G288">
            <v>1500000</v>
          </cell>
          <cell r="H288">
            <v>4500000</v>
          </cell>
        </row>
        <row r="289">
          <cell r="B289" t="str">
            <v>00839</v>
          </cell>
          <cell r="C289" t="str">
            <v>839</v>
          </cell>
          <cell r="D289" t="str">
            <v>اکبر</v>
          </cell>
          <cell r="E289" t="str">
            <v>يزدان پناه</v>
          </cell>
          <cell r="F289" t="str">
            <v>گروه جوش</v>
          </cell>
          <cell r="G289">
            <v>1700000</v>
          </cell>
          <cell r="H289">
            <v>5100000</v>
          </cell>
        </row>
        <row r="290">
          <cell r="B290" t="str">
            <v>00838</v>
          </cell>
          <cell r="C290" t="str">
            <v>838</v>
          </cell>
          <cell r="D290" t="str">
            <v>حسن</v>
          </cell>
          <cell r="E290" t="str">
            <v>رستمي</v>
          </cell>
          <cell r="F290" t="str">
            <v>گروه جوش</v>
          </cell>
          <cell r="G290">
            <v>1600000</v>
          </cell>
          <cell r="H290">
            <v>4800000</v>
          </cell>
        </row>
        <row r="291">
          <cell r="B291" t="str">
            <v>00836</v>
          </cell>
          <cell r="C291" t="str">
            <v>836</v>
          </cell>
          <cell r="D291" t="str">
            <v>حميد</v>
          </cell>
          <cell r="E291" t="str">
            <v>گزدرازي</v>
          </cell>
          <cell r="F291" t="str">
            <v>گروه جوش</v>
          </cell>
          <cell r="G291">
            <v>1600000</v>
          </cell>
          <cell r="H291">
            <v>4800000</v>
          </cell>
        </row>
        <row r="292">
          <cell r="B292" t="str">
            <v>00698</v>
          </cell>
          <cell r="C292" t="str">
            <v>698</v>
          </cell>
          <cell r="D292" t="str">
            <v>سيدعلي</v>
          </cell>
          <cell r="E292" t="str">
            <v>حسيني ملايي</v>
          </cell>
          <cell r="F292" t="str">
            <v>گروه جوش</v>
          </cell>
          <cell r="G292">
            <v>1500000</v>
          </cell>
          <cell r="H292">
            <v>4500000</v>
          </cell>
        </row>
        <row r="293">
          <cell r="B293" t="str">
            <v>00655</v>
          </cell>
          <cell r="C293" t="str">
            <v>655</v>
          </cell>
          <cell r="D293" t="str">
            <v>عادل</v>
          </cell>
          <cell r="E293" t="str">
            <v>رهامي</v>
          </cell>
          <cell r="F293" t="str">
            <v>گروه جوش</v>
          </cell>
          <cell r="G293">
            <v>1500000</v>
          </cell>
          <cell r="H293">
            <v>4500000</v>
          </cell>
        </row>
        <row r="294">
          <cell r="B294" t="str">
            <v>01389</v>
          </cell>
          <cell r="C294" t="str">
            <v>1389</v>
          </cell>
          <cell r="D294" t="str">
            <v>عيسي</v>
          </cell>
          <cell r="E294" t="str">
            <v>زنده بودي</v>
          </cell>
          <cell r="F294" t="str">
            <v>گروه جوش</v>
          </cell>
          <cell r="G294">
            <v>1500000</v>
          </cell>
          <cell r="H294">
            <v>4500000</v>
          </cell>
        </row>
        <row r="295">
          <cell r="B295" t="str">
            <v>01508</v>
          </cell>
          <cell r="C295" t="str">
            <v>1508</v>
          </cell>
          <cell r="D295" t="str">
            <v>قادر</v>
          </cell>
          <cell r="E295" t="str">
            <v>حاکمي پور</v>
          </cell>
          <cell r="F295" t="str">
            <v>گروه جوش</v>
          </cell>
          <cell r="G295">
            <v>1200000</v>
          </cell>
          <cell r="H295">
            <v>3600000</v>
          </cell>
        </row>
        <row r="296">
          <cell r="B296" t="str">
            <v>00682</v>
          </cell>
          <cell r="C296" t="str">
            <v>682</v>
          </cell>
          <cell r="D296" t="str">
            <v>محمد</v>
          </cell>
          <cell r="E296" t="str">
            <v>افتخار</v>
          </cell>
          <cell r="F296" t="str">
            <v>گروه جوش</v>
          </cell>
          <cell r="G296">
            <v>1500000</v>
          </cell>
          <cell r="H296">
            <v>4500000</v>
          </cell>
        </row>
        <row r="297">
          <cell r="B297" t="str">
            <v>01264</v>
          </cell>
          <cell r="C297" t="str">
            <v>1264</v>
          </cell>
          <cell r="D297" t="str">
            <v>محمد علي</v>
          </cell>
          <cell r="E297" t="str">
            <v>قناعت زاده</v>
          </cell>
          <cell r="F297" t="str">
            <v>گروه جوش</v>
          </cell>
          <cell r="G297">
            <v>1400000</v>
          </cell>
          <cell r="H297">
            <v>4200000</v>
          </cell>
        </row>
        <row r="298">
          <cell r="B298" t="str">
            <v>00654</v>
          </cell>
          <cell r="C298" t="str">
            <v>654</v>
          </cell>
          <cell r="D298" t="str">
            <v>محمدرضا</v>
          </cell>
          <cell r="E298" t="str">
            <v>تاجي اشکفتکي</v>
          </cell>
          <cell r="F298" t="str">
            <v>گروه جوش</v>
          </cell>
          <cell r="G298">
            <v>1800000</v>
          </cell>
          <cell r="H298">
            <v>5400000</v>
          </cell>
        </row>
        <row r="299">
          <cell r="B299" t="str">
            <v>01426</v>
          </cell>
          <cell r="C299" t="str">
            <v>1426</v>
          </cell>
          <cell r="D299" t="str">
            <v>مصيب</v>
          </cell>
          <cell r="E299" t="str">
            <v>اسدي</v>
          </cell>
          <cell r="F299" t="str">
            <v>گروه جوش</v>
          </cell>
          <cell r="G299">
            <v>1500000</v>
          </cell>
          <cell r="H299">
            <v>4500000</v>
          </cell>
        </row>
        <row r="300">
          <cell r="B300" t="str">
            <v>00571</v>
          </cell>
          <cell r="C300" t="str">
            <v>571</v>
          </cell>
          <cell r="D300" t="str">
            <v>هادي</v>
          </cell>
          <cell r="E300" t="str">
            <v>منفرد</v>
          </cell>
          <cell r="F300" t="str">
            <v>گروه جوش</v>
          </cell>
          <cell r="G300">
            <v>1200000</v>
          </cell>
          <cell r="H300">
            <v>3600000</v>
          </cell>
        </row>
        <row r="301">
          <cell r="B301" t="str">
            <v>00892</v>
          </cell>
          <cell r="C301" t="str">
            <v>892</v>
          </cell>
          <cell r="D301" t="str">
            <v>اسلام</v>
          </cell>
          <cell r="E301" t="str">
            <v>دست نشان</v>
          </cell>
          <cell r="F301" t="str">
            <v>گروه مونتاژ</v>
          </cell>
          <cell r="G301">
            <v>1500000</v>
          </cell>
          <cell r="H301">
            <v>4500000</v>
          </cell>
        </row>
        <row r="302">
          <cell r="B302" t="str">
            <v>01211</v>
          </cell>
          <cell r="C302" t="str">
            <v>1211</v>
          </cell>
          <cell r="D302" t="str">
            <v>اميد</v>
          </cell>
          <cell r="E302" t="str">
            <v>غريبي</v>
          </cell>
          <cell r="F302" t="str">
            <v>گروه مونتاژ</v>
          </cell>
          <cell r="G302">
            <v>1500000</v>
          </cell>
          <cell r="H302">
            <v>4500000</v>
          </cell>
        </row>
        <row r="303">
          <cell r="B303" t="str">
            <v>00574</v>
          </cell>
          <cell r="C303" t="str">
            <v>574</v>
          </cell>
          <cell r="D303" t="str">
            <v>بهزاد</v>
          </cell>
          <cell r="E303" t="str">
            <v>رضايي</v>
          </cell>
          <cell r="F303" t="str">
            <v>گروه مونتاژ</v>
          </cell>
          <cell r="G303">
            <v>1500000</v>
          </cell>
          <cell r="H303">
            <v>4500000</v>
          </cell>
        </row>
        <row r="304">
          <cell r="B304" t="str">
            <v>00057</v>
          </cell>
          <cell r="C304" t="str">
            <v>57</v>
          </cell>
          <cell r="D304" t="str">
            <v>بهنام</v>
          </cell>
          <cell r="E304" t="str">
            <v>خواره</v>
          </cell>
          <cell r="F304" t="str">
            <v>گروه مونتاژ</v>
          </cell>
          <cell r="G304">
            <v>1500000</v>
          </cell>
          <cell r="H304">
            <v>4500000</v>
          </cell>
        </row>
        <row r="305">
          <cell r="B305" t="str">
            <v>00586</v>
          </cell>
          <cell r="C305" t="str">
            <v>586</v>
          </cell>
          <cell r="D305" t="str">
            <v>رضا</v>
          </cell>
          <cell r="E305" t="str">
            <v>بازدار</v>
          </cell>
          <cell r="F305" t="str">
            <v>گروه مونتاژ</v>
          </cell>
          <cell r="G305">
            <v>1500000</v>
          </cell>
          <cell r="H305">
            <v>4500000</v>
          </cell>
        </row>
        <row r="306">
          <cell r="B306" t="str">
            <v>00891</v>
          </cell>
          <cell r="C306" t="str">
            <v>891</v>
          </cell>
          <cell r="D306" t="str">
            <v>غلامرضا</v>
          </cell>
          <cell r="E306" t="str">
            <v>مسافر</v>
          </cell>
          <cell r="F306" t="str">
            <v>گروه مونتاژ</v>
          </cell>
          <cell r="G306">
            <v>1500000</v>
          </cell>
          <cell r="H306">
            <v>4500000</v>
          </cell>
        </row>
        <row r="307">
          <cell r="B307" t="str">
            <v>01185</v>
          </cell>
          <cell r="C307" t="str">
            <v>1185</v>
          </cell>
          <cell r="D307" t="str">
            <v>محمود</v>
          </cell>
          <cell r="E307" t="str">
            <v>دهقاني</v>
          </cell>
          <cell r="F307" t="str">
            <v>گروه مونتاژ</v>
          </cell>
          <cell r="G307">
            <v>1500000</v>
          </cell>
          <cell r="H307">
            <v>4500000</v>
          </cell>
        </row>
        <row r="308">
          <cell r="B308" t="str">
            <v>00248</v>
          </cell>
          <cell r="C308" t="str">
            <v>248</v>
          </cell>
          <cell r="D308" t="str">
            <v>احسان</v>
          </cell>
          <cell r="E308" t="str">
            <v>محمدي نژاد</v>
          </cell>
          <cell r="F308" t="str">
            <v>مخابرات</v>
          </cell>
          <cell r="G308">
            <v>1700000</v>
          </cell>
          <cell r="H308">
            <v>5100000</v>
          </cell>
        </row>
        <row r="309">
          <cell r="B309" t="str">
            <v>00386</v>
          </cell>
          <cell r="C309" t="str">
            <v>386</v>
          </cell>
          <cell r="D309" t="str">
            <v>سيداسد</v>
          </cell>
          <cell r="E309" t="str">
            <v>موسوي</v>
          </cell>
          <cell r="F309" t="str">
            <v>مخابرات</v>
          </cell>
          <cell r="G309">
            <v>1300000</v>
          </cell>
          <cell r="H309">
            <v>3900000</v>
          </cell>
        </row>
        <row r="310">
          <cell r="B310" t="str">
            <v>00251</v>
          </cell>
          <cell r="C310" t="str">
            <v>251</v>
          </cell>
          <cell r="D310" t="str">
            <v>قدرت اله</v>
          </cell>
          <cell r="E310" t="str">
            <v>ايازي</v>
          </cell>
          <cell r="F310" t="str">
            <v>مخابرات</v>
          </cell>
          <cell r="G310">
            <v>1300000</v>
          </cell>
          <cell r="H310">
            <v>3900000</v>
          </cell>
        </row>
        <row r="311">
          <cell r="B311" t="str">
            <v>00374</v>
          </cell>
          <cell r="C311" t="str">
            <v>374</v>
          </cell>
          <cell r="D311" t="str">
            <v>مهدي</v>
          </cell>
          <cell r="E311" t="str">
            <v>برتون</v>
          </cell>
          <cell r="F311" t="str">
            <v>مخابرات</v>
          </cell>
          <cell r="G311">
            <v>1700000</v>
          </cell>
          <cell r="H311">
            <v>5100000</v>
          </cell>
        </row>
        <row r="312">
          <cell r="B312" t="str">
            <v>00042</v>
          </cell>
          <cell r="C312" t="str">
            <v>42</v>
          </cell>
          <cell r="D312" t="str">
            <v>احسان</v>
          </cell>
          <cell r="E312" t="str">
            <v>قدرتي</v>
          </cell>
          <cell r="F312" t="str">
            <v>مديريت توربين</v>
          </cell>
          <cell r="G312">
            <v>1500000</v>
          </cell>
          <cell r="H312">
            <v>4500000</v>
          </cell>
        </row>
        <row r="313">
          <cell r="B313" t="str">
            <v>01390</v>
          </cell>
          <cell r="C313" t="str">
            <v>1390</v>
          </cell>
          <cell r="D313" t="str">
            <v>محمد</v>
          </cell>
          <cell r="E313" t="str">
            <v>صبوريان</v>
          </cell>
          <cell r="F313" t="str">
            <v>مديريت توربين</v>
          </cell>
          <cell r="G313">
            <v>1550000</v>
          </cell>
          <cell r="H313">
            <v>4650000</v>
          </cell>
        </row>
        <row r="314">
          <cell r="B314" t="str">
            <v>00038</v>
          </cell>
          <cell r="C314" t="str">
            <v>38</v>
          </cell>
          <cell r="D314" t="str">
            <v>محمدرضا</v>
          </cell>
          <cell r="E314" t="str">
            <v>فاضل</v>
          </cell>
          <cell r="F314" t="str">
            <v>مديريت توربين</v>
          </cell>
          <cell r="G314">
            <v>1400000</v>
          </cell>
          <cell r="H314">
            <v>4200000</v>
          </cell>
        </row>
        <row r="315">
          <cell r="B315" t="str">
            <v>00204</v>
          </cell>
          <cell r="C315" t="str">
            <v>204</v>
          </cell>
          <cell r="D315" t="str">
            <v>محمدعلي</v>
          </cell>
          <cell r="E315" t="str">
            <v>کريمي آخورمه</v>
          </cell>
          <cell r="F315" t="str">
            <v>مديريت توربين</v>
          </cell>
          <cell r="G315">
            <v>1600000</v>
          </cell>
          <cell r="H315">
            <v>4800000</v>
          </cell>
        </row>
        <row r="316">
          <cell r="B316" t="str">
            <v>00003</v>
          </cell>
          <cell r="C316" t="str">
            <v>3</v>
          </cell>
          <cell r="D316" t="str">
            <v>مسلم</v>
          </cell>
          <cell r="E316" t="str">
            <v>اسمعيلي</v>
          </cell>
          <cell r="F316" t="str">
            <v>مديريت توربين</v>
          </cell>
          <cell r="G316">
            <v>1450000</v>
          </cell>
          <cell r="H316">
            <v>4350000</v>
          </cell>
        </row>
        <row r="317">
          <cell r="B317" t="str">
            <v>00652</v>
          </cell>
          <cell r="C317" t="str">
            <v>652</v>
          </cell>
          <cell r="D317" t="str">
            <v>حسين</v>
          </cell>
          <cell r="E317" t="str">
            <v>انصاري</v>
          </cell>
          <cell r="F317" t="str">
            <v>مديريت شيمي</v>
          </cell>
          <cell r="G317">
            <v>1500000</v>
          </cell>
          <cell r="H317">
            <v>4500000</v>
          </cell>
        </row>
        <row r="318">
          <cell r="B318" t="str">
            <v>00653</v>
          </cell>
          <cell r="C318" t="str">
            <v>653</v>
          </cell>
          <cell r="D318" t="str">
            <v>حسين</v>
          </cell>
          <cell r="E318" t="str">
            <v>حسن احمدي</v>
          </cell>
          <cell r="F318" t="str">
            <v>مديريت شيمي</v>
          </cell>
          <cell r="G318">
            <v>1500000</v>
          </cell>
          <cell r="H318">
            <v>4500000</v>
          </cell>
        </row>
        <row r="319">
          <cell r="B319" t="str">
            <v>00651</v>
          </cell>
          <cell r="C319" t="str">
            <v>651</v>
          </cell>
          <cell r="D319" t="str">
            <v>عبدالرسول</v>
          </cell>
          <cell r="E319" t="str">
            <v>حاجياني</v>
          </cell>
          <cell r="F319" t="str">
            <v>مديريت شيمي</v>
          </cell>
          <cell r="G319">
            <v>1500000</v>
          </cell>
          <cell r="H319">
            <v>4500000</v>
          </cell>
        </row>
        <row r="320">
          <cell r="B320" t="str">
            <v>01259</v>
          </cell>
          <cell r="C320" t="str">
            <v>1259</v>
          </cell>
          <cell r="D320" t="str">
            <v>علي</v>
          </cell>
          <cell r="E320" t="str">
            <v>شمسائي</v>
          </cell>
          <cell r="F320" t="str">
            <v>مديريت فني و مهندسي تعميرات</v>
          </cell>
          <cell r="G320">
            <v>1500000</v>
          </cell>
          <cell r="H320">
            <v>4500000</v>
          </cell>
        </row>
        <row r="321">
          <cell r="B321" t="str">
            <v>01198</v>
          </cell>
          <cell r="C321" t="str">
            <v>1198</v>
          </cell>
          <cell r="D321" t="str">
            <v>امين</v>
          </cell>
          <cell r="E321" t="str">
            <v>غريب زاده</v>
          </cell>
          <cell r="F321" t="str">
            <v>مرکزاسناد</v>
          </cell>
          <cell r="G321">
            <v>1500000</v>
          </cell>
          <cell r="H321">
            <v>4500000</v>
          </cell>
        </row>
        <row r="322">
          <cell r="B322" t="str">
            <v>00750</v>
          </cell>
          <cell r="C322" t="str">
            <v>750</v>
          </cell>
          <cell r="D322" t="str">
            <v>ابوالفضل</v>
          </cell>
          <cell r="E322" t="str">
            <v>جمالي</v>
          </cell>
          <cell r="F322" t="str">
            <v>معاونت برق</v>
          </cell>
          <cell r="G322">
            <v>1000000</v>
          </cell>
          <cell r="H322">
            <v>3000000</v>
          </cell>
        </row>
        <row r="323">
          <cell r="B323" t="str">
            <v>00753</v>
          </cell>
          <cell r="C323" t="str">
            <v>753</v>
          </cell>
          <cell r="D323" t="str">
            <v>احمد</v>
          </cell>
          <cell r="E323" t="str">
            <v>کرمي</v>
          </cell>
          <cell r="F323" t="str">
            <v>معاونت برق</v>
          </cell>
          <cell r="G323">
            <v>1000000</v>
          </cell>
          <cell r="H323">
            <v>3000000</v>
          </cell>
        </row>
        <row r="324">
          <cell r="B324" t="str">
            <v>00754</v>
          </cell>
          <cell r="C324" t="str">
            <v>754</v>
          </cell>
          <cell r="D324" t="str">
            <v>احمد</v>
          </cell>
          <cell r="E324" t="str">
            <v>کره بندي</v>
          </cell>
          <cell r="F324" t="str">
            <v>معاونت برق</v>
          </cell>
          <cell r="G324">
            <v>1300000</v>
          </cell>
          <cell r="H324">
            <v>3900000</v>
          </cell>
        </row>
        <row r="325">
          <cell r="B325" t="str">
            <v>00409</v>
          </cell>
          <cell r="C325" t="str">
            <v>409</v>
          </cell>
          <cell r="D325" t="str">
            <v>حسن</v>
          </cell>
          <cell r="E325" t="str">
            <v>رستمي</v>
          </cell>
          <cell r="F325" t="str">
            <v>معاونت برق</v>
          </cell>
          <cell r="G325">
            <v>1900000</v>
          </cell>
          <cell r="H325">
            <v>5700000</v>
          </cell>
        </row>
        <row r="326">
          <cell r="B326" t="str">
            <v>00414</v>
          </cell>
          <cell r="C326" t="str">
            <v>414</v>
          </cell>
          <cell r="D326" t="str">
            <v>حسين</v>
          </cell>
          <cell r="E326" t="str">
            <v>حيدري</v>
          </cell>
          <cell r="F326" t="str">
            <v>معاونت برق</v>
          </cell>
          <cell r="G326">
            <v>1600000</v>
          </cell>
          <cell r="H326">
            <v>4800000</v>
          </cell>
        </row>
        <row r="327">
          <cell r="B327" t="str">
            <v>00239</v>
          </cell>
          <cell r="C327" t="str">
            <v>239</v>
          </cell>
          <cell r="D327" t="str">
            <v>حيدر</v>
          </cell>
          <cell r="E327" t="str">
            <v>توکلي</v>
          </cell>
          <cell r="F327" t="str">
            <v>معاونت برق</v>
          </cell>
          <cell r="G327">
            <v>2100000</v>
          </cell>
          <cell r="H327">
            <v>6300000</v>
          </cell>
        </row>
        <row r="328">
          <cell r="B328" t="str">
            <v>00412</v>
          </cell>
          <cell r="C328" t="str">
            <v>412</v>
          </cell>
          <cell r="D328" t="str">
            <v>خسرو</v>
          </cell>
          <cell r="E328" t="str">
            <v>نيکنام</v>
          </cell>
          <cell r="F328" t="str">
            <v>معاونت برق</v>
          </cell>
          <cell r="G328">
            <v>1900000</v>
          </cell>
          <cell r="H328">
            <v>5700000</v>
          </cell>
        </row>
        <row r="329">
          <cell r="B329" t="str">
            <v>00437</v>
          </cell>
          <cell r="C329" t="str">
            <v>437</v>
          </cell>
          <cell r="D329" t="str">
            <v>رسول</v>
          </cell>
          <cell r="E329" t="str">
            <v>زماني</v>
          </cell>
          <cell r="F329" t="str">
            <v>معاونت برق</v>
          </cell>
          <cell r="G329">
            <v>1300000</v>
          </cell>
          <cell r="H329">
            <v>3900000</v>
          </cell>
        </row>
        <row r="330">
          <cell r="B330" t="str">
            <v>01280</v>
          </cell>
          <cell r="C330" t="str">
            <v>1280</v>
          </cell>
          <cell r="D330" t="str">
            <v>روح اله</v>
          </cell>
          <cell r="E330" t="str">
            <v>حقيقي</v>
          </cell>
          <cell r="F330" t="str">
            <v>معاونت برق</v>
          </cell>
          <cell r="G330">
            <v>1400000</v>
          </cell>
          <cell r="H330">
            <v>4200000</v>
          </cell>
        </row>
        <row r="331">
          <cell r="B331" t="str">
            <v>00411</v>
          </cell>
          <cell r="C331" t="str">
            <v>411</v>
          </cell>
          <cell r="D331" t="str">
            <v>زاهد</v>
          </cell>
          <cell r="E331" t="str">
            <v>طاهري</v>
          </cell>
          <cell r="F331" t="str">
            <v>معاونت برق</v>
          </cell>
          <cell r="G331">
            <v>1600000</v>
          </cell>
          <cell r="H331">
            <v>4800000</v>
          </cell>
        </row>
        <row r="332">
          <cell r="B332" t="str">
            <v>00063</v>
          </cell>
          <cell r="C332" t="str">
            <v>63</v>
          </cell>
          <cell r="D332" t="str">
            <v>سالم</v>
          </cell>
          <cell r="E332" t="str">
            <v>تنگسيري</v>
          </cell>
          <cell r="F332" t="str">
            <v>معاونت برق</v>
          </cell>
          <cell r="G332">
            <v>1700000</v>
          </cell>
          <cell r="H332">
            <v>5100000</v>
          </cell>
        </row>
        <row r="333">
          <cell r="B333" t="str">
            <v>00055</v>
          </cell>
          <cell r="C333" t="str">
            <v>55</v>
          </cell>
          <cell r="D333" t="str">
            <v>سجاد</v>
          </cell>
          <cell r="E333" t="str">
            <v>نيسني</v>
          </cell>
          <cell r="F333" t="str">
            <v>معاونت برق</v>
          </cell>
          <cell r="G333">
            <v>2000000</v>
          </cell>
          <cell r="H333">
            <v>6000000</v>
          </cell>
        </row>
        <row r="334">
          <cell r="B334" t="str">
            <v>00241</v>
          </cell>
          <cell r="C334" t="str">
            <v>241</v>
          </cell>
          <cell r="D334" t="str">
            <v>سجاد</v>
          </cell>
          <cell r="E334" t="str">
            <v>مقدم پور</v>
          </cell>
          <cell r="F334" t="str">
            <v>معاونت برق</v>
          </cell>
          <cell r="G334">
            <v>1500000</v>
          </cell>
          <cell r="H334">
            <v>4500000</v>
          </cell>
        </row>
        <row r="335">
          <cell r="B335" t="str">
            <v>00752</v>
          </cell>
          <cell r="C335" t="str">
            <v>752</v>
          </cell>
          <cell r="D335" t="str">
            <v>سجاد</v>
          </cell>
          <cell r="E335" t="str">
            <v>رضاييان</v>
          </cell>
          <cell r="F335" t="str">
            <v>معاونت برق</v>
          </cell>
          <cell r="G335">
            <v>2000000</v>
          </cell>
          <cell r="H335">
            <v>6000000</v>
          </cell>
        </row>
        <row r="336">
          <cell r="B336" t="str">
            <v>00413</v>
          </cell>
          <cell r="C336" t="str">
            <v>413</v>
          </cell>
          <cell r="D336" t="str">
            <v>سعيد</v>
          </cell>
          <cell r="E336" t="str">
            <v>نيك راد</v>
          </cell>
          <cell r="F336" t="str">
            <v>معاونت برق</v>
          </cell>
          <cell r="G336">
            <v>1500000</v>
          </cell>
          <cell r="H336">
            <v>4500000</v>
          </cell>
        </row>
        <row r="337">
          <cell r="B337" t="str">
            <v>00415</v>
          </cell>
          <cell r="C337" t="str">
            <v>415</v>
          </cell>
          <cell r="D337" t="str">
            <v>صادق</v>
          </cell>
          <cell r="E337" t="str">
            <v>سياوش پوري</v>
          </cell>
          <cell r="F337" t="str">
            <v>معاونت برق</v>
          </cell>
          <cell r="G337">
            <v>1400000</v>
          </cell>
          <cell r="H337">
            <v>4200000</v>
          </cell>
        </row>
        <row r="338">
          <cell r="B338" t="str">
            <v>01435</v>
          </cell>
          <cell r="C338" t="str">
            <v>1435</v>
          </cell>
          <cell r="D338" t="str">
            <v>عادل</v>
          </cell>
          <cell r="E338" t="str">
            <v>بازدار نيا</v>
          </cell>
          <cell r="F338" t="str">
            <v>معاونت برق</v>
          </cell>
          <cell r="G338">
            <v>1750000</v>
          </cell>
          <cell r="H338">
            <v>5250000</v>
          </cell>
        </row>
        <row r="339">
          <cell r="B339" t="str">
            <v>00757</v>
          </cell>
          <cell r="C339" t="str">
            <v>757</v>
          </cell>
          <cell r="D339" t="str">
            <v>عباس</v>
          </cell>
          <cell r="E339" t="str">
            <v>جوکار</v>
          </cell>
          <cell r="F339" t="str">
            <v>معاونت برق</v>
          </cell>
          <cell r="G339">
            <v>1100000</v>
          </cell>
          <cell r="H339">
            <v>3300000</v>
          </cell>
        </row>
        <row r="340">
          <cell r="B340" t="str">
            <v>00240</v>
          </cell>
          <cell r="C340" t="str">
            <v>240</v>
          </cell>
          <cell r="D340" t="str">
            <v>عبدالنبي</v>
          </cell>
          <cell r="E340" t="str">
            <v>بحريني</v>
          </cell>
          <cell r="F340" t="str">
            <v>معاونت برق</v>
          </cell>
          <cell r="G340">
            <v>1700000</v>
          </cell>
          <cell r="H340">
            <v>5100000</v>
          </cell>
        </row>
        <row r="341">
          <cell r="B341" t="str">
            <v>00751</v>
          </cell>
          <cell r="C341" t="str">
            <v>751</v>
          </cell>
          <cell r="D341" t="str">
            <v>علي اصغر</v>
          </cell>
          <cell r="E341" t="str">
            <v>رستمي پور</v>
          </cell>
          <cell r="F341" t="str">
            <v>معاونت برق</v>
          </cell>
          <cell r="G341">
            <v>1400000</v>
          </cell>
          <cell r="H341">
            <v>4200000</v>
          </cell>
        </row>
        <row r="342">
          <cell r="B342" t="str">
            <v>00749</v>
          </cell>
          <cell r="C342" t="str">
            <v>749</v>
          </cell>
          <cell r="D342" t="str">
            <v>عليرضا</v>
          </cell>
          <cell r="E342" t="str">
            <v>بدره</v>
          </cell>
          <cell r="F342" t="str">
            <v>معاونت برق</v>
          </cell>
          <cell r="G342">
            <v>1500000</v>
          </cell>
          <cell r="H342">
            <v>4500000</v>
          </cell>
        </row>
        <row r="343">
          <cell r="B343" t="str">
            <v>00755</v>
          </cell>
          <cell r="C343" t="str">
            <v>755</v>
          </cell>
          <cell r="D343" t="str">
            <v>مجتبي</v>
          </cell>
          <cell r="E343" t="str">
            <v>محمدي</v>
          </cell>
          <cell r="F343" t="str">
            <v>معاونت برق</v>
          </cell>
          <cell r="G343">
            <v>1400000</v>
          </cell>
          <cell r="H343">
            <v>4200000</v>
          </cell>
        </row>
        <row r="344">
          <cell r="B344" t="str">
            <v>00747</v>
          </cell>
          <cell r="C344" t="str">
            <v>747</v>
          </cell>
          <cell r="D344" t="str">
            <v>محراب</v>
          </cell>
          <cell r="E344" t="str">
            <v>احمدي زاده</v>
          </cell>
          <cell r="F344" t="str">
            <v>معاونت برق</v>
          </cell>
          <cell r="G344">
            <v>1500000</v>
          </cell>
          <cell r="H344">
            <v>4500000</v>
          </cell>
        </row>
        <row r="345">
          <cell r="B345" t="str">
            <v>01234</v>
          </cell>
          <cell r="C345" t="str">
            <v>1234</v>
          </cell>
          <cell r="D345" t="str">
            <v>محسن</v>
          </cell>
          <cell r="E345" t="str">
            <v>نيکنام</v>
          </cell>
          <cell r="F345" t="str">
            <v>معاونت برق</v>
          </cell>
          <cell r="G345">
            <v>1500000</v>
          </cell>
          <cell r="H345">
            <v>4500000</v>
          </cell>
        </row>
        <row r="346">
          <cell r="B346" t="str">
            <v>00030</v>
          </cell>
          <cell r="C346" t="str">
            <v>30</v>
          </cell>
          <cell r="D346" t="str">
            <v>محسن</v>
          </cell>
          <cell r="E346" t="str">
            <v>شهرياري</v>
          </cell>
          <cell r="F346" t="str">
            <v>معاونت برق</v>
          </cell>
          <cell r="G346">
            <v>1000000</v>
          </cell>
          <cell r="H346">
            <v>3000000</v>
          </cell>
        </row>
        <row r="347">
          <cell r="B347" t="str">
            <v>00045</v>
          </cell>
          <cell r="C347" t="str">
            <v>45</v>
          </cell>
          <cell r="D347" t="str">
            <v>محمد</v>
          </cell>
          <cell r="E347" t="str">
            <v>گنخکي</v>
          </cell>
          <cell r="F347" t="str">
            <v>معاونت برق</v>
          </cell>
          <cell r="G347">
            <v>1500000</v>
          </cell>
          <cell r="H347">
            <v>4500000</v>
          </cell>
        </row>
        <row r="348">
          <cell r="B348" t="str">
            <v>00756</v>
          </cell>
          <cell r="C348" t="str">
            <v>756</v>
          </cell>
          <cell r="D348" t="str">
            <v>محمدمهدي</v>
          </cell>
          <cell r="E348" t="str">
            <v>نعيمي محمدآبادي</v>
          </cell>
          <cell r="F348" t="str">
            <v>معاونت برق</v>
          </cell>
          <cell r="G348">
            <v>1750000</v>
          </cell>
          <cell r="H348">
            <v>5250000</v>
          </cell>
        </row>
        <row r="349">
          <cell r="B349" t="str">
            <v>00438</v>
          </cell>
          <cell r="C349" t="str">
            <v>438</v>
          </cell>
          <cell r="D349" t="str">
            <v>منصور</v>
          </cell>
          <cell r="E349" t="str">
            <v>محمدي</v>
          </cell>
          <cell r="F349" t="str">
            <v>معاونت برق</v>
          </cell>
          <cell r="G349">
            <v>1700000</v>
          </cell>
          <cell r="H349">
            <v>5100000</v>
          </cell>
        </row>
        <row r="350">
          <cell r="B350" t="str">
            <v>00243</v>
          </cell>
          <cell r="C350" t="str">
            <v>243</v>
          </cell>
          <cell r="D350" t="str">
            <v>هادي</v>
          </cell>
          <cell r="E350" t="str">
            <v>آذرباد</v>
          </cell>
          <cell r="F350" t="str">
            <v>معاونت برق</v>
          </cell>
          <cell r="G350">
            <v>1500000</v>
          </cell>
          <cell r="H350">
            <v>4500000</v>
          </cell>
        </row>
        <row r="351">
          <cell r="B351" t="str">
            <v>00009</v>
          </cell>
          <cell r="C351" t="str">
            <v>9</v>
          </cell>
          <cell r="D351" t="str">
            <v>يحيي</v>
          </cell>
          <cell r="E351" t="str">
            <v>بحراني فرد</v>
          </cell>
          <cell r="F351" t="str">
            <v>معاونت برق</v>
          </cell>
          <cell r="G351">
            <v>1500000</v>
          </cell>
          <cell r="H351">
            <v>4500000</v>
          </cell>
        </row>
        <row r="352">
          <cell r="B352" t="str">
            <v>00914</v>
          </cell>
          <cell r="C352" t="str">
            <v>914</v>
          </cell>
          <cell r="D352" t="str">
            <v>يعقوب</v>
          </cell>
          <cell r="E352" t="str">
            <v>پذيرا</v>
          </cell>
          <cell r="F352" t="str">
            <v>معاونت برق</v>
          </cell>
          <cell r="G352">
            <v>1000000</v>
          </cell>
          <cell r="H352">
            <v>3000000</v>
          </cell>
        </row>
        <row r="353">
          <cell r="B353" t="str">
            <v>00023</v>
          </cell>
          <cell r="C353" t="str">
            <v>23</v>
          </cell>
          <cell r="D353" t="str">
            <v>يعقوب</v>
          </cell>
          <cell r="E353" t="str">
            <v>رضايي</v>
          </cell>
          <cell r="F353" t="str">
            <v>معاونت برق</v>
          </cell>
          <cell r="G353">
            <v>1000000</v>
          </cell>
          <cell r="H353">
            <v>3000000</v>
          </cell>
        </row>
        <row r="354">
          <cell r="B354" t="str">
            <v>01266</v>
          </cell>
          <cell r="C354" t="str">
            <v>1266</v>
          </cell>
          <cell r="D354" t="str">
            <v>مجيد</v>
          </cell>
          <cell r="E354" t="str">
            <v>ماندني زاده</v>
          </cell>
          <cell r="F354" t="str">
            <v>معاونت فني</v>
          </cell>
          <cell r="G354">
            <v>1600000</v>
          </cell>
          <cell r="H354">
            <v>4800000</v>
          </cell>
        </row>
        <row r="355">
          <cell r="B355" t="str">
            <v>00440</v>
          </cell>
          <cell r="C355" t="str">
            <v>440</v>
          </cell>
          <cell r="D355" t="str">
            <v>احمد</v>
          </cell>
          <cell r="E355" t="str">
            <v>خليفه</v>
          </cell>
          <cell r="F355" t="str">
            <v>مکانيک</v>
          </cell>
          <cell r="G355">
            <v>1500000</v>
          </cell>
          <cell r="H355">
            <v>4500000</v>
          </cell>
        </row>
        <row r="356">
          <cell r="B356" t="str">
            <v>00722</v>
          </cell>
          <cell r="C356" t="str">
            <v>722</v>
          </cell>
          <cell r="D356" t="str">
            <v>امير</v>
          </cell>
          <cell r="E356" t="str">
            <v>داس زرين</v>
          </cell>
          <cell r="F356" t="str">
            <v>مکانيک</v>
          </cell>
          <cell r="G356">
            <v>1500000</v>
          </cell>
          <cell r="H356">
            <v>4500000</v>
          </cell>
        </row>
        <row r="357">
          <cell r="B357" t="str">
            <v>00006</v>
          </cell>
          <cell r="C357" t="str">
            <v>6</v>
          </cell>
          <cell r="D357" t="str">
            <v>رمضان</v>
          </cell>
          <cell r="E357" t="str">
            <v>بادروحيان</v>
          </cell>
          <cell r="F357" t="str">
            <v>مکانيک</v>
          </cell>
          <cell r="G357">
            <v>1480000</v>
          </cell>
          <cell r="H357">
            <v>4440000</v>
          </cell>
        </row>
        <row r="358">
          <cell r="B358" t="str">
            <v>00719</v>
          </cell>
          <cell r="C358" t="str">
            <v>719</v>
          </cell>
          <cell r="D358" t="str">
            <v>روح اله</v>
          </cell>
          <cell r="E358" t="str">
            <v>احمدي</v>
          </cell>
          <cell r="F358" t="str">
            <v>مکانيک</v>
          </cell>
          <cell r="G358">
            <v>1500000</v>
          </cell>
          <cell r="H358">
            <v>4500000</v>
          </cell>
        </row>
        <row r="359">
          <cell r="B359" t="str">
            <v>00746</v>
          </cell>
          <cell r="C359" t="str">
            <v>746</v>
          </cell>
          <cell r="D359" t="str">
            <v>عبدالکريم</v>
          </cell>
          <cell r="E359" t="str">
            <v>اسفندياري</v>
          </cell>
          <cell r="F359" t="str">
            <v>مکانيک</v>
          </cell>
          <cell r="G359">
            <v>1480000</v>
          </cell>
          <cell r="H359">
            <v>4440000</v>
          </cell>
        </row>
        <row r="360">
          <cell r="B360" t="str">
            <v>00724</v>
          </cell>
          <cell r="C360" t="str">
            <v>724</v>
          </cell>
          <cell r="D360" t="str">
            <v>محسن</v>
          </cell>
          <cell r="E360" t="str">
            <v>شيخياني</v>
          </cell>
          <cell r="F360" t="str">
            <v>مکانيک</v>
          </cell>
          <cell r="G360">
            <v>1500000</v>
          </cell>
          <cell r="H360">
            <v>4500000</v>
          </cell>
        </row>
        <row r="361">
          <cell r="B361" t="str">
            <v>00238</v>
          </cell>
          <cell r="C361" t="str">
            <v>238</v>
          </cell>
          <cell r="D361" t="str">
            <v>محمد</v>
          </cell>
          <cell r="E361" t="str">
            <v>حيدري</v>
          </cell>
          <cell r="F361" t="str">
            <v>مکانيک</v>
          </cell>
          <cell r="G361">
            <v>1480000</v>
          </cell>
          <cell r="H361">
            <v>4440000</v>
          </cell>
        </row>
        <row r="362">
          <cell r="B362" t="str">
            <v>00025</v>
          </cell>
          <cell r="C362" t="str">
            <v>25</v>
          </cell>
          <cell r="D362" t="str">
            <v>مهدي</v>
          </cell>
          <cell r="E362" t="str">
            <v>زارعي</v>
          </cell>
          <cell r="F362" t="str">
            <v>مکانيک</v>
          </cell>
          <cell r="G362">
            <v>1480000</v>
          </cell>
          <cell r="H362">
            <v>4440000</v>
          </cell>
        </row>
        <row r="363">
          <cell r="B363" t="str">
            <v>00222</v>
          </cell>
          <cell r="C363" t="str">
            <v>222</v>
          </cell>
          <cell r="D363" t="str">
            <v>کاظم</v>
          </cell>
          <cell r="E363" t="str">
            <v>رضايي</v>
          </cell>
          <cell r="F363" t="str">
            <v>مکانيک</v>
          </cell>
          <cell r="G363">
            <v>1480000</v>
          </cell>
          <cell r="H363">
            <v>4440000</v>
          </cell>
        </row>
        <row r="364">
          <cell r="B364" t="str">
            <v>00377</v>
          </cell>
          <cell r="C364" t="str">
            <v>377</v>
          </cell>
          <cell r="D364" t="str">
            <v>احمد</v>
          </cell>
          <cell r="E364" t="str">
            <v>فقيه الاسلام جهرمي</v>
          </cell>
          <cell r="F364" t="str">
            <v>نظارت سازه و ساختمان</v>
          </cell>
          <cell r="G364">
            <v>1300000</v>
          </cell>
          <cell r="H364">
            <v>3900000</v>
          </cell>
        </row>
        <row r="365">
          <cell r="B365" t="str">
            <v>00418</v>
          </cell>
          <cell r="C365" t="str">
            <v>418</v>
          </cell>
          <cell r="D365" t="str">
            <v>اسماعيل</v>
          </cell>
          <cell r="E365" t="str">
            <v>محمدي نژاد</v>
          </cell>
          <cell r="F365" t="str">
            <v>نظارت سازه و ساختمان</v>
          </cell>
          <cell r="G365">
            <v>1350000</v>
          </cell>
          <cell r="H365">
            <v>4050000</v>
          </cell>
        </row>
        <row r="366">
          <cell r="B366" t="str">
            <v>00442</v>
          </cell>
          <cell r="C366" t="str">
            <v>442</v>
          </cell>
          <cell r="D366" t="str">
            <v>ايوب</v>
          </cell>
          <cell r="E366" t="str">
            <v>غلامي</v>
          </cell>
          <cell r="F366" t="str">
            <v>نظارت سازه و ساختمان</v>
          </cell>
          <cell r="G366">
            <v>1200000</v>
          </cell>
          <cell r="H366">
            <v>3600000</v>
          </cell>
        </row>
        <row r="367">
          <cell r="B367" t="str">
            <v>00417</v>
          </cell>
          <cell r="C367" t="str">
            <v>417</v>
          </cell>
          <cell r="D367" t="str">
            <v>حسن</v>
          </cell>
          <cell r="E367" t="str">
            <v>لک</v>
          </cell>
          <cell r="F367" t="str">
            <v>نظارت سازه و ساختمان</v>
          </cell>
          <cell r="G367">
            <v>1600000</v>
          </cell>
          <cell r="H367">
            <v>4800000</v>
          </cell>
        </row>
        <row r="368">
          <cell r="B368" t="str">
            <v>00432</v>
          </cell>
          <cell r="C368" t="str">
            <v>432</v>
          </cell>
          <cell r="D368" t="str">
            <v>حسين</v>
          </cell>
          <cell r="E368" t="str">
            <v>محمدي ثالث</v>
          </cell>
          <cell r="F368" t="str">
            <v>نظارت سازه و ساختمان</v>
          </cell>
          <cell r="G368">
            <v>1500000</v>
          </cell>
          <cell r="H368">
            <v>4500000</v>
          </cell>
        </row>
        <row r="369">
          <cell r="B369" t="str">
            <v>00575</v>
          </cell>
          <cell r="C369" t="str">
            <v>575</v>
          </cell>
          <cell r="D369" t="str">
            <v>داريوش</v>
          </cell>
          <cell r="E369" t="str">
            <v>اميربندي</v>
          </cell>
          <cell r="F369" t="str">
            <v>نظارت سازه و ساختمان</v>
          </cell>
          <cell r="G369">
            <v>1700000</v>
          </cell>
          <cell r="H369">
            <v>5100000</v>
          </cell>
        </row>
        <row r="370">
          <cell r="B370" t="str">
            <v>00739</v>
          </cell>
          <cell r="C370" t="str">
            <v>739</v>
          </cell>
          <cell r="D370" t="str">
            <v>سعيد</v>
          </cell>
          <cell r="E370" t="str">
            <v>آقايي کردشامي</v>
          </cell>
          <cell r="F370" t="str">
            <v>نظارت سازه و ساختمان</v>
          </cell>
          <cell r="G370">
            <v>1200000</v>
          </cell>
          <cell r="H370">
            <v>3600000</v>
          </cell>
        </row>
        <row r="371">
          <cell r="B371" t="str">
            <v>00431</v>
          </cell>
          <cell r="C371" t="str">
            <v>431</v>
          </cell>
          <cell r="D371" t="str">
            <v>صفرعلي</v>
          </cell>
          <cell r="E371" t="str">
            <v>جوادي اقدام هرزند</v>
          </cell>
          <cell r="F371" t="str">
            <v>نظارت سازه و ساختمان</v>
          </cell>
          <cell r="G371">
            <v>1750000</v>
          </cell>
          <cell r="H371">
            <v>5250000</v>
          </cell>
        </row>
        <row r="372">
          <cell r="B372" t="str">
            <v>00429</v>
          </cell>
          <cell r="C372" t="str">
            <v>429</v>
          </cell>
          <cell r="D372" t="str">
            <v>علي</v>
          </cell>
          <cell r="E372" t="str">
            <v>نجفي نيا</v>
          </cell>
          <cell r="F372" t="str">
            <v>نظارت سازه و ساختمان</v>
          </cell>
          <cell r="G372">
            <v>1700000</v>
          </cell>
          <cell r="H372">
            <v>5100000</v>
          </cell>
        </row>
        <row r="373">
          <cell r="B373" t="str">
            <v>00578</v>
          </cell>
          <cell r="C373" t="str">
            <v>578</v>
          </cell>
          <cell r="D373" t="str">
            <v>علي اکبر</v>
          </cell>
          <cell r="E373" t="str">
            <v>هلال بحر</v>
          </cell>
          <cell r="F373" t="str">
            <v>نظارت سازه و ساختمان</v>
          </cell>
          <cell r="G373">
            <v>1500000</v>
          </cell>
          <cell r="H373">
            <v>4500000</v>
          </cell>
        </row>
        <row r="374">
          <cell r="B374" t="str">
            <v>00428</v>
          </cell>
          <cell r="C374" t="str">
            <v>428</v>
          </cell>
          <cell r="D374" t="str">
            <v>قاسم</v>
          </cell>
          <cell r="E374" t="str">
            <v>عليزاده</v>
          </cell>
          <cell r="F374" t="str">
            <v>نظارت سازه و ساختمان</v>
          </cell>
          <cell r="G374">
            <v>1000000</v>
          </cell>
          <cell r="H374">
            <v>3000000</v>
          </cell>
        </row>
        <row r="375">
          <cell r="B375" t="str">
            <v>00737</v>
          </cell>
          <cell r="C375" t="str">
            <v>737</v>
          </cell>
          <cell r="D375" t="str">
            <v>ماشااله</v>
          </cell>
          <cell r="E375" t="str">
            <v>رفيعي</v>
          </cell>
          <cell r="F375" t="str">
            <v>نظارت سازه و ساختمان</v>
          </cell>
          <cell r="G375">
            <v>1700000</v>
          </cell>
          <cell r="H375">
            <v>5100000</v>
          </cell>
        </row>
        <row r="376">
          <cell r="B376" t="str">
            <v>00569</v>
          </cell>
          <cell r="C376" t="str">
            <v>569</v>
          </cell>
          <cell r="D376" t="str">
            <v>مجاهد</v>
          </cell>
          <cell r="E376" t="str">
            <v>مسيح گل</v>
          </cell>
          <cell r="F376" t="str">
            <v>نظارت سازه و ساختمان</v>
          </cell>
          <cell r="G376">
            <v>1750000</v>
          </cell>
          <cell r="H376">
            <v>5250000</v>
          </cell>
        </row>
        <row r="377">
          <cell r="B377" t="str">
            <v>00589</v>
          </cell>
          <cell r="C377" t="str">
            <v>589</v>
          </cell>
          <cell r="D377" t="str">
            <v>محمد</v>
          </cell>
          <cell r="E377" t="str">
            <v>تمدن آرا</v>
          </cell>
          <cell r="F377" t="str">
            <v>نظارت سازه و ساختمان</v>
          </cell>
          <cell r="G377">
            <v>1500000</v>
          </cell>
          <cell r="H377">
            <v>4500000</v>
          </cell>
        </row>
        <row r="378">
          <cell r="B378" t="str">
            <v>00430</v>
          </cell>
          <cell r="C378" t="str">
            <v>430</v>
          </cell>
          <cell r="D378" t="str">
            <v>مهدي</v>
          </cell>
          <cell r="E378" t="str">
            <v>خدري</v>
          </cell>
          <cell r="F378" t="str">
            <v>نظارت سازه و ساختمان</v>
          </cell>
          <cell r="G378">
            <v>1750000</v>
          </cell>
          <cell r="H378">
            <v>5250000</v>
          </cell>
        </row>
        <row r="379">
          <cell r="G379">
            <v>563850000</v>
          </cell>
          <cell r="H379">
            <v>1691550000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24"/>
  <sheetViews>
    <sheetView rightToLeft="1" view="pageBreakPreview" topLeftCell="G1" zoomScale="115" zoomScaleNormal="100" zoomScaleSheetLayoutView="115" workbookViewId="0">
      <selection activeCell="K831" sqref="K831"/>
    </sheetView>
  </sheetViews>
  <sheetFormatPr defaultColWidth="8.875" defaultRowHeight="14.25" x14ac:dyDescent="0.2"/>
  <cols>
    <col min="1" max="2" width="7.125" bestFit="1" customWidth="1"/>
    <col min="3" max="3" width="7.375" style="15" hidden="1" customWidth="1"/>
    <col min="4" max="4" width="10.25" bestFit="1" customWidth="1"/>
    <col min="5" max="5" width="14.375" bestFit="1" customWidth="1"/>
    <col min="6" max="6" width="10.25" customWidth="1"/>
    <col min="7" max="7" width="17.875" customWidth="1"/>
    <col min="8" max="8" width="15.375" customWidth="1"/>
    <col min="9" max="10" width="15.125" customWidth="1"/>
    <col min="11" max="11" width="14" customWidth="1"/>
    <col min="12" max="12" width="19.75" customWidth="1"/>
    <col min="13" max="13" width="16.75" customWidth="1"/>
    <col min="14" max="14" width="15" customWidth="1"/>
    <col min="15" max="20" width="16.25" customWidth="1"/>
    <col min="21" max="21" width="19.375" customWidth="1"/>
    <col min="22" max="22" width="18.625" customWidth="1"/>
    <col min="23" max="24" width="16" bestFit="1" customWidth="1"/>
    <col min="25" max="25" width="16" customWidth="1"/>
    <col min="26" max="27" width="16" bestFit="1" customWidth="1"/>
  </cols>
  <sheetData>
    <row r="1" spans="1:27" s="5" customFormat="1" ht="47.25" thickTop="1" x14ac:dyDescent="0.25">
      <c r="A1" s="1" t="s">
        <v>4</v>
      </c>
      <c r="B1" s="2" t="s">
        <v>0</v>
      </c>
      <c r="C1" s="2" t="s">
        <v>1</v>
      </c>
      <c r="D1" s="3" t="s">
        <v>2</v>
      </c>
      <c r="E1" s="3" t="s">
        <v>3</v>
      </c>
      <c r="F1" s="4" t="s">
        <v>26</v>
      </c>
      <c r="G1" s="4" t="s">
        <v>23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24</v>
      </c>
      <c r="M1" s="4" t="s">
        <v>9</v>
      </c>
      <c r="N1" s="4" t="s">
        <v>10</v>
      </c>
      <c r="O1" s="4" t="s">
        <v>11</v>
      </c>
      <c r="P1" s="4" t="s">
        <v>12</v>
      </c>
      <c r="Q1" s="4" t="s">
        <v>13</v>
      </c>
      <c r="R1" s="4" t="s">
        <v>14</v>
      </c>
      <c r="S1" s="4" t="s">
        <v>15</v>
      </c>
      <c r="T1" s="4" t="s">
        <v>16</v>
      </c>
      <c r="U1" s="4" t="s">
        <v>17</v>
      </c>
      <c r="V1" s="4" t="s">
        <v>18</v>
      </c>
      <c r="W1" s="4" t="s">
        <v>19</v>
      </c>
      <c r="X1" s="4" t="s">
        <v>20</v>
      </c>
      <c r="Y1" s="4" t="s">
        <v>25</v>
      </c>
      <c r="Z1" s="4" t="s">
        <v>21</v>
      </c>
      <c r="AA1" s="4" t="s">
        <v>22</v>
      </c>
    </row>
    <row r="2" spans="1:27" ht="18" x14ac:dyDescent="0.2">
      <c r="A2" s="6">
        <v>1</v>
      </c>
      <c r="B2" s="7" t="s">
        <v>27</v>
      </c>
      <c r="C2" s="7" t="s">
        <v>28</v>
      </c>
      <c r="D2" s="8" t="s">
        <v>29</v>
      </c>
      <c r="E2" s="9" t="s">
        <v>30</v>
      </c>
      <c r="F2" s="8">
        <v>365</v>
      </c>
      <c r="G2" s="8">
        <v>688483192</v>
      </c>
      <c r="H2" s="8">
        <v>80500000</v>
      </c>
      <c r="I2" s="8">
        <v>49506430</v>
      </c>
      <c r="J2" s="8">
        <v>2200643</v>
      </c>
      <c r="K2" s="10">
        <v>3825000</v>
      </c>
      <c r="L2" s="10">
        <v>35848319</v>
      </c>
      <c r="M2" s="10">
        <v>818489622</v>
      </c>
      <c r="N2" s="10">
        <v>41873962</v>
      </c>
      <c r="O2" s="10">
        <v>330000000</v>
      </c>
      <c r="P2" s="10">
        <v>27500000</v>
      </c>
      <c r="Q2" s="10">
        <v>55000000</v>
      </c>
      <c r="R2" s="10">
        <v>358483192</v>
      </c>
      <c r="S2" s="10">
        <v>22006430</v>
      </c>
      <c r="T2" s="10">
        <v>25500000</v>
      </c>
      <c r="U2" s="10">
        <v>405989622</v>
      </c>
      <c r="V2" s="10">
        <v>405989622</v>
      </c>
      <c r="W2" s="10">
        <v>40598962</v>
      </c>
      <c r="X2" s="10">
        <v>0</v>
      </c>
      <c r="Y2" s="10">
        <v>0</v>
      </c>
      <c r="Z2" s="10">
        <v>0</v>
      </c>
      <c r="AA2" s="10">
        <v>-1275000</v>
      </c>
    </row>
    <row r="3" spans="1:27" ht="18" x14ac:dyDescent="0.2">
      <c r="A3" s="6">
        <v>2</v>
      </c>
      <c r="B3" s="7" t="s">
        <v>31</v>
      </c>
      <c r="C3" s="7" t="s">
        <v>32</v>
      </c>
      <c r="D3" s="8" t="s">
        <v>33</v>
      </c>
      <c r="E3" s="9" t="s">
        <v>34</v>
      </c>
      <c r="F3" s="8">
        <v>365</v>
      </c>
      <c r="G3" s="8">
        <v>575490250</v>
      </c>
      <c r="H3" s="8">
        <v>80500000</v>
      </c>
      <c r="I3" s="8">
        <v>49506430</v>
      </c>
      <c r="J3" s="8">
        <v>2200643</v>
      </c>
      <c r="K3" s="10">
        <v>3825000</v>
      </c>
      <c r="L3" s="10">
        <v>24549025</v>
      </c>
      <c r="M3" s="10">
        <v>705496680</v>
      </c>
      <c r="N3" s="10">
        <v>30574668</v>
      </c>
      <c r="O3" s="10">
        <v>330000000</v>
      </c>
      <c r="P3" s="10">
        <v>27500000</v>
      </c>
      <c r="Q3" s="10">
        <v>55000000</v>
      </c>
      <c r="R3" s="10">
        <v>245490250</v>
      </c>
      <c r="S3" s="10">
        <v>22006430</v>
      </c>
      <c r="T3" s="10">
        <v>25500000</v>
      </c>
      <c r="U3" s="10">
        <v>292996680</v>
      </c>
      <c r="V3" s="10">
        <v>292996680</v>
      </c>
      <c r="W3" s="10">
        <v>29299668</v>
      </c>
      <c r="X3" s="10">
        <v>0</v>
      </c>
      <c r="Y3" s="10">
        <v>0</v>
      </c>
      <c r="Z3" s="10">
        <v>0</v>
      </c>
      <c r="AA3" s="10">
        <v>-1275000</v>
      </c>
    </row>
    <row r="4" spans="1:27" ht="18" x14ac:dyDescent="0.2">
      <c r="A4" s="6">
        <v>3</v>
      </c>
      <c r="B4" s="7" t="s">
        <v>35</v>
      </c>
      <c r="C4" s="7" t="s">
        <v>36</v>
      </c>
      <c r="D4" s="8" t="s">
        <v>37</v>
      </c>
      <c r="E4" s="9" t="s">
        <v>38</v>
      </c>
      <c r="F4" s="8">
        <v>365</v>
      </c>
      <c r="G4" s="8">
        <v>591544206</v>
      </c>
      <c r="H4" s="8">
        <v>80500000</v>
      </c>
      <c r="I4" s="8">
        <v>49506430</v>
      </c>
      <c r="J4" s="8">
        <v>2200643</v>
      </c>
      <c r="K4" s="10">
        <v>3825000</v>
      </c>
      <c r="L4" s="10">
        <v>26154421</v>
      </c>
      <c r="M4" s="10">
        <v>721550636</v>
      </c>
      <c r="N4" s="10">
        <v>32180064</v>
      </c>
      <c r="O4" s="10">
        <v>330000000</v>
      </c>
      <c r="P4" s="10">
        <v>27500000</v>
      </c>
      <c r="Q4" s="10">
        <v>55000000</v>
      </c>
      <c r="R4" s="10">
        <v>261544206</v>
      </c>
      <c r="S4" s="10">
        <v>22006430</v>
      </c>
      <c r="T4" s="10">
        <v>25500000</v>
      </c>
      <c r="U4" s="10">
        <v>309050636</v>
      </c>
      <c r="V4" s="10">
        <v>309050636</v>
      </c>
      <c r="W4" s="10">
        <v>30905064</v>
      </c>
      <c r="X4" s="10">
        <v>0</v>
      </c>
      <c r="Y4" s="10">
        <v>0</v>
      </c>
      <c r="Z4" s="10">
        <v>0</v>
      </c>
      <c r="AA4" s="10">
        <v>-1275000</v>
      </c>
    </row>
    <row r="5" spans="1:27" ht="18" x14ac:dyDescent="0.2">
      <c r="A5" s="6">
        <v>4</v>
      </c>
      <c r="B5" s="7" t="s">
        <v>39</v>
      </c>
      <c r="C5" s="7" t="s">
        <v>40</v>
      </c>
      <c r="D5" s="8" t="s">
        <v>41</v>
      </c>
      <c r="E5" s="9" t="s">
        <v>42</v>
      </c>
      <c r="F5" s="8">
        <v>365</v>
      </c>
      <c r="G5" s="8">
        <v>673634755</v>
      </c>
      <c r="H5" s="8">
        <v>80500000</v>
      </c>
      <c r="I5" s="8">
        <v>49506430</v>
      </c>
      <c r="J5" s="8">
        <v>2200643</v>
      </c>
      <c r="K5" s="10">
        <v>3825000</v>
      </c>
      <c r="L5" s="10">
        <v>34363476</v>
      </c>
      <c r="M5" s="10">
        <v>803641185</v>
      </c>
      <c r="N5" s="10">
        <v>40389119</v>
      </c>
      <c r="O5" s="10">
        <v>330000000</v>
      </c>
      <c r="P5" s="10">
        <v>27500000</v>
      </c>
      <c r="Q5" s="10">
        <v>55000000</v>
      </c>
      <c r="R5" s="10">
        <v>343634755</v>
      </c>
      <c r="S5" s="10">
        <v>22006430</v>
      </c>
      <c r="T5" s="10">
        <v>25500000</v>
      </c>
      <c r="U5" s="10">
        <v>391141185</v>
      </c>
      <c r="V5" s="10">
        <v>391141185</v>
      </c>
      <c r="W5" s="10">
        <v>39114119</v>
      </c>
      <c r="X5" s="10">
        <v>0</v>
      </c>
      <c r="Y5" s="10">
        <v>0</v>
      </c>
      <c r="Z5" s="10">
        <v>0</v>
      </c>
      <c r="AA5" s="10">
        <v>-1275000</v>
      </c>
    </row>
    <row r="6" spans="1:27" ht="18" x14ac:dyDescent="0.2">
      <c r="A6" s="6">
        <v>5</v>
      </c>
      <c r="B6" s="7" t="s">
        <v>43</v>
      </c>
      <c r="C6" s="7" t="s">
        <v>44</v>
      </c>
      <c r="D6" s="8" t="s">
        <v>45</v>
      </c>
      <c r="E6" s="9" t="s">
        <v>46</v>
      </c>
      <c r="F6" s="8">
        <v>365</v>
      </c>
      <c r="G6" s="8">
        <v>556995041</v>
      </c>
      <c r="H6" s="8">
        <v>80500000</v>
      </c>
      <c r="I6" s="8">
        <v>49506430</v>
      </c>
      <c r="J6" s="8">
        <v>2200643</v>
      </c>
      <c r="K6" s="10">
        <v>3825000</v>
      </c>
      <c r="L6" s="10">
        <v>22699504</v>
      </c>
      <c r="M6" s="10">
        <v>687001471</v>
      </c>
      <c r="N6" s="10">
        <v>28725147</v>
      </c>
      <c r="O6" s="10">
        <v>330000000</v>
      </c>
      <c r="P6" s="10">
        <v>27500000</v>
      </c>
      <c r="Q6" s="10">
        <v>55000000</v>
      </c>
      <c r="R6" s="10">
        <v>226995041</v>
      </c>
      <c r="S6" s="10">
        <v>22006430</v>
      </c>
      <c r="T6" s="10">
        <v>25500000</v>
      </c>
      <c r="U6" s="10">
        <v>274501471</v>
      </c>
      <c r="V6" s="10">
        <v>274501471</v>
      </c>
      <c r="W6" s="10">
        <v>27450147</v>
      </c>
      <c r="X6" s="10">
        <v>0</v>
      </c>
      <c r="Y6" s="10">
        <v>0</v>
      </c>
      <c r="Z6" s="10">
        <v>0</v>
      </c>
      <c r="AA6" s="10">
        <v>-1275000</v>
      </c>
    </row>
    <row r="7" spans="1:27" ht="18" x14ac:dyDescent="0.2">
      <c r="A7" s="6">
        <v>6</v>
      </c>
      <c r="B7" s="7" t="s">
        <v>47</v>
      </c>
      <c r="C7" s="7" t="s">
        <v>48</v>
      </c>
      <c r="D7" s="8" t="s">
        <v>49</v>
      </c>
      <c r="E7" s="9" t="s">
        <v>42</v>
      </c>
      <c r="F7" s="8">
        <v>365</v>
      </c>
      <c r="G7" s="8">
        <v>740447761</v>
      </c>
      <c r="H7" s="8">
        <v>80500000</v>
      </c>
      <c r="I7" s="8">
        <v>54598368</v>
      </c>
      <c r="J7" s="8">
        <v>2709837</v>
      </c>
      <c r="K7" s="10">
        <v>3825000</v>
      </c>
      <c r="L7" s="10">
        <v>41044776</v>
      </c>
      <c r="M7" s="10">
        <v>875546129</v>
      </c>
      <c r="N7" s="10">
        <v>47579613</v>
      </c>
      <c r="O7" s="10">
        <v>330000000</v>
      </c>
      <c r="P7" s="10">
        <v>27500000</v>
      </c>
      <c r="Q7" s="10">
        <v>55000000</v>
      </c>
      <c r="R7" s="10">
        <v>410447761</v>
      </c>
      <c r="S7" s="10">
        <v>27098368</v>
      </c>
      <c r="T7" s="10">
        <v>25500000</v>
      </c>
      <c r="U7" s="10">
        <v>463046129</v>
      </c>
      <c r="V7" s="10">
        <v>463046129</v>
      </c>
      <c r="W7" s="10">
        <v>46304613</v>
      </c>
      <c r="X7" s="10">
        <v>0</v>
      </c>
      <c r="Y7" s="10">
        <v>0</v>
      </c>
      <c r="Z7" s="10">
        <v>0</v>
      </c>
      <c r="AA7" s="10">
        <v>-1275000</v>
      </c>
    </row>
    <row r="8" spans="1:27" ht="18" x14ac:dyDescent="0.2">
      <c r="A8" s="6">
        <v>7</v>
      </c>
      <c r="B8" s="7" t="s">
        <v>50</v>
      </c>
      <c r="C8" s="7" t="s">
        <v>51</v>
      </c>
      <c r="D8" s="8" t="s">
        <v>52</v>
      </c>
      <c r="E8" s="9" t="s">
        <v>53</v>
      </c>
      <c r="F8" s="8">
        <v>365</v>
      </c>
      <c r="G8" s="8">
        <v>527907086</v>
      </c>
      <c r="H8" s="8">
        <v>80500000</v>
      </c>
      <c r="I8" s="8">
        <v>49506430</v>
      </c>
      <c r="J8" s="8">
        <v>2200643</v>
      </c>
      <c r="K8" s="10">
        <v>3825000</v>
      </c>
      <c r="L8" s="10">
        <v>19790708</v>
      </c>
      <c r="M8" s="10">
        <v>657913516</v>
      </c>
      <c r="N8" s="10">
        <v>25816351</v>
      </c>
      <c r="O8" s="10">
        <v>330000000</v>
      </c>
      <c r="P8" s="10">
        <v>27500000</v>
      </c>
      <c r="Q8" s="10">
        <v>55000000</v>
      </c>
      <c r="R8" s="10">
        <v>197907086</v>
      </c>
      <c r="S8" s="10">
        <v>22006430</v>
      </c>
      <c r="T8" s="10">
        <v>25500000</v>
      </c>
      <c r="U8" s="10">
        <v>245413516</v>
      </c>
      <c r="V8" s="10">
        <v>245413516</v>
      </c>
      <c r="W8" s="10">
        <v>24541352</v>
      </c>
      <c r="X8" s="10">
        <v>0</v>
      </c>
      <c r="Y8" s="10">
        <v>0</v>
      </c>
      <c r="Z8" s="10">
        <v>0</v>
      </c>
      <c r="AA8" s="10">
        <v>-1274999</v>
      </c>
    </row>
    <row r="9" spans="1:27" ht="18" x14ac:dyDescent="0.2">
      <c r="A9" s="6">
        <v>8</v>
      </c>
      <c r="B9" s="7" t="s">
        <v>54</v>
      </c>
      <c r="C9" s="7" t="s">
        <v>55</v>
      </c>
      <c r="D9" s="8" t="s">
        <v>56</v>
      </c>
      <c r="E9" s="9" t="s">
        <v>57</v>
      </c>
      <c r="F9" s="8">
        <v>364</v>
      </c>
      <c r="G9" s="8">
        <v>665294348</v>
      </c>
      <c r="H9" s="8">
        <v>80500000</v>
      </c>
      <c r="I9" s="8">
        <v>49506430</v>
      </c>
      <c r="J9" s="8">
        <v>2200643</v>
      </c>
      <c r="K9" s="10">
        <v>3825000</v>
      </c>
      <c r="L9" s="10">
        <v>33619846</v>
      </c>
      <c r="M9" s="10">
        <v>795300778</v>
      </c>
      <c r="N9" s="10">
        <v>39645489</v>
      </c>
      <c r="O9" s="10">
        <v>329095890</v>
      </c>
      <c r="P9" s="10">
        <v>27424658</v>
      </c>
      <c r="Q9" s="10">
        <v>54849315</v>
      </c>
      <c r="R9" s="10">
        <v>336198458</v>
      </c>
      <c r="S9" s="10">
        <v>22081772</v>
      </c>
      <c r="T9" s="10">
        <v>25650685</v>
      </c>
      <c r="U9" s="10">
        <v>383930915</v>
      </c>
      <c r="V9" s="10">
        <v>383930915</v>
      </c>
      <c r="W9" s="10">
        <v>38393092</v>
      </c>
      <c r="X9" s="10">
        <v>0</v>
      </c>
      <c r="Y9" s="10">
        <v>0</v>
      </c>
      <c r="Z9" s="10">
        <v>0</v>
      </c>
      <c r="AA9" s="10">
        <v>-1252397</v>
      </c>
    </row>
    <row r="10" spans="1:27" ht="18" x14ac:dyDescent="0.2">
      <c r="A10" s="6">
        <v>9</v>
      </c>
      <c r="B10" s="7" t="s">
        <v>58</v>
      </c>
      <c r="C10" s="7" t="s">
        <v>59</v>
      </c>
      <c r="D10" s="8" t="s">
        <v>60</v>
      </c>
      <c r="E10" s="9" t="s">
        <v>61</v>
      </c>
      <c r="F10" s="8">
        <v>365</v>
      </c>
      <c r="G10" s="8">
        <v>479097261</v>
      </c>
      <c r="H10" s="8">
        <v>82500000</v>
      </c>
      <c r="I10" s="8">
        <v>49506430</v>
      </c>
      <c r="J10" s="8">
        <v>2200643</v>
      </c>
      <c r="K10" s="10">
        <v>3825000</v>
      </c>
      <c r="L10" s="10">
        <v>14909726</v>
      </c>
      <c r="M10" s="10">
        <v>611103691</v>
      </c>
      <c r="N10" s="10">
        <v>20935369</v>
      </c>
      <c r="O10" s="10">
        <v>330000000</v>
      </c>
      <c r="P10" s="10">
        <v>27500000</v>
      </c>
      <c r="Q10" s="10">
        <v>55000000</v>
      </c>
      <c r="R10" s="10">
        <v>149097261</v>
      </c>
      <c r="S10" s="10">
        <v>22006430</v>
      </c>
      <c r="T10" s="10">
        <v>27500000</v>
      </c>
      <c r="U10" s="10">
        <v>198603691</v>
      </c>
      <c r="V10" s="10">
        <v>198603691</v>
      </c>
      <c r="W10" s="10">
        <v>19860369</v>
      </c>
      <c r="X10" s="10">
        <v>0</v>
      </c>
      <c r="Y10" s="10">
        <v>0</v>
      </c>
      <c r="Z10" s="10">
        <v>0</v>
      </c>
      <c r="AA10" s="10">
        <v>-1075000</v>
      </c>
    </row>
    <row r="11" spans="1:27" ht="18" x14ac:dyDescent="0.2">
      <c r="A11" s="6">
        <v>10</v>
      </c>
      <c r="B11" s="7" t="s">
        <v>62</v>
      </c>
      <c r="C11" s="7" t="s">
        <v>63</v>
      </c>
      <c r="D11" s="8" t="s">
        <v>64</v>
      </c>
      <c r="E11" s="9" t="s">
        <v>65</v>
      </c>
      <c r="F11" s="8">
        <v>365</v>
      </c>
      <c r="G11" s="8">
        <v>519772675</v>
      </c>
      <c r="H11" s="8">
        <v>80500000</v>
      </c>
      <c r="I11" s="8">
        <v>49506430</v>
      </c>
      <c r="J11" s="8">
        <v>2200643</v>
      </c>
      <c r="K11" s="10">
        <v>3825000</v>
      </c>
      <c r="L11" s="10">
        <v>18977268</v>
      </c>
      <c r="M11" s="10">
        <v>649779105</v>
      </c>
      <c r="N11" s="10">
        <v>25002911</v>
      </c>
      <c r="O11" s="10">
        <v>330000000</v>
      </c>
      <c r="P11" s="10">
        <v>27500000</v>
      </c>
      <c r="Q11" s="10">
        <v>55000000</v>
      </c>
      <c r="R11" s="10">
        <v>189772675</v>
      </c>
      <c r="S11" s="10">
        <v>22006430</v>
      </c>
      <c r="T11" s="10">
        <v>25500000</v>
      </c>
      <c r="U11" s="10">
        <v>237279105</v>
      </c>
      <c r="V11" s="10">
        <v>237279105</v>
      </c>
      <c r="W11" s="10">
        <v>23727911</v>
      </c>
      <c r="X11" s="10">
        <v>0</v>
      </c>
      <c r="Y11" s="10">
        <v>0</v>
      </c>
      <c r="Z11" s="10">
        <v>0</v>
      </c>
      <c r="AA11" s="10">
        <v>-1275000</v>
      </c>
    </row>
    <row r="12" spans="1:27" ht="18" x14ac:dyDescent="0.2">
      <c r="A12" s="6">
        <v>11</v>
      </c>
      <c r="B12" s="7" t="s">
        <v>66</v>
      </c>
      <c r="C12" s="7" t="s">
        <v>67</v>
      </c>
      <c r="D12" s="8" t="s">
        <v>68</v>
      </c>
      <c r="E12" s="9" t="s">
        <v>69</v>
      </c>
      <c r="F12" s="8">
        <v>365</v>
      </c>
      <c r="G12" s="8">
        <v>558472088</v>
      </c>
      <c r="H12" s="8">
        <v>80500000</v>
      </c>
      <c r="I12" s="8">
        <v>49506430</v>
      </c>
      <c r="J12" s="8">
        <v>2200643</v>
      </c>
      <c r="K12" s="10">
        <v>3825000</v>
      </c>
      <c r="L12" s="10">
        <v>22847209</v>
      </c>
      <c r="M12" s="10">
        <v>688478518</v>
      </c>
      <c r="N12" s="10">
        <v>28872852</v>
      </c>
      <c r="O12" s="10">
        <v>330000000</v>
      </c>
      <c r="P12" s="10">
        <v>27500000</v>
      </c>
      <c r="Q12" s="10">
        <v>55000000</v>
      </c>
      <c r="R12" s="10">
        <v>228472088</v>
      </c>
      <c r="S12" s="10">
        <v>22006430</v>
      </c>
      <c r="T12" s="10">
        <v>25500000</v>
      </c>
      <c r="U12" s="10">
        <v>275978518</v>
      </c>
      <c r="V12" s="10">
        <v>275978518</v>
      </c>
      <c r="W12" s="10">
        <v>27597852</v>
      </c>
      <c r="X12" s="10">
        <v>0</v>
      </c>
      <c r="Y12" s="10">
        <v>0</v>
      </c>
      <c r="Z12" s="10">
        <v>0</v>
      </c>
      <c r="AA12" s="10">
        <v>-1275000</v>
      </c>
    </row>
    <row r="13" spans="1:27" ht="18" x14ac:dyDescent="0.2">
      <c r="A13" s="6">
        <v>12</v>
      </c>
      <c r="B13" s="7" t="s">
        <v>70</v>
      </c>
      <c r="C13" s="7" t="s">
        <v>71</v>
      </c>
      <c r="D13" s="8" t="s">
        <v>72</v>
      </c>
      <c r="E13" s="9" t="s">
        <v>73</v>
      </c>
      <c r="F13" s="8">
        <v>365</v>
      </c>
      <c r="G13" s="8">
        <v>578709254</v>
      </c>
      <c r="H13" s="8">
        <v>80500000</v>
      </c>
      <c r="I13" s="8">
        <v>49506430</v>
      </c>
      <c r="J13" s="8">
        <v>2200643</v>
      </c>
      <c r="K13" s="10">
        <v>3825000</v>
      </c>
      <c r="L13" s="10">
        <v>24870925</v>
      </c>
      <c r="M13" s="10">
        <v>708715684</v>
      </c>
      <c r="N13" s="10">
        <v>30896568</v>
      </c>
      <c r="O13" s="10">
        <v>330000000</v>
      </c>
      <c r="P13" s="10">
        <v>27500000</v>
      </c>
      <c r="Q13" s="10">
        <v>55000000</v>
      </c>
      <c r="R13" s="10">
        <v>248709254</v>
      </c>
      <c r="S13" s="10">
        <v>22006430</v>
      </c>
      <c r="T13" s="10">
        <v>25500000</v>
      </c>
      <c r="U13" s="10">
        <v>296215684</v>
      </c>
      <c r="V13" s="10">
        <v>296215684</v>
      </c>
      <c r="W13" s="10">
        <v>29621568</v>
      </c>
      <c r="X13" s="10">
        <v>0</v>
      </c>
      <c r="Y13" s="10">
        <v>0</v>
      </c>
      <c r="Z13" s="10">
        <v>0</v>
      </c>
      <c r="AA13" s="10">
        <v>-1275000</v>
      </c>
    </row>
    <row r="14" spans="1:27" ht="18" x14ac:dyDescent="0.2">
      <c r="A14" s="6">
        <v>13</v>
      </c>
      <c r="B14" s="7" t="s">
        <v>74</v>
      </c>
      <c r="C14" s="7" t="s">
        <v>75</v>
      </c>
      <c r="D14" s="8" t="s">
        <v>76</v>
      </c>
      <c r="E14" s="9" t="s">
        <v>77</v>
      </c>
      <c r="F14" s="8">
        <v>365</v>
      </c>
      <c r="G14" s="8">
        <v>546245058</v>
      </c>
      <c r="H14" s="8">
        <v>80500000</v>
      </c>
      <c r="I14" s="8">
        <v>49506430</v>
      </c>
      <c r="J14" s="8">
        <v>2200643</v>
      </c>
      <c r="K14" s="10">
        <v>3825000</v>
      </c>
      <c r="L14" s="10">
        <v>21624506</v>
      </c>
      <c r="M14" s="10">
        <v>676251488</v>
      </c>
      <c r="N14" s="10">
        <v>27650149</v>
      </c>
      <c r="O14" s="10">
        <v>330000000</v>
      </c>
      <c r="P14" s="10">
        <v>27500000</v>
      </c>
      <c r="Q14" s="10">
        <v>55000000</v>
      </c>
      <c r="R14" s="10">
        <v>216245058</v>
      </c>
      <c r="S14" s="10">
        <v>22006430</v>
      </c>
      <c r="T14" s="10">
        <v>25500000</v>
      </c>
      <c r="U14" s="10">
        <v>263751488</v>
      </c>
      <c r="V14" s="10">
        <v>263751488</v>
      </c>
      <c r="W14" s="10">
        <v>26375149</v>
      </c>
      <c r="X14" s="10">
        <v>0</v>
      </c>
      <c r="Y14" s="10">
        <v>0</v>
      </c>
      <c r="Z14" s="10">
        <v>0</v>
      </c>
      <c r="AA14" s="10">
        <v>-1275000</v>
      </c>
    </row>
    <row r="15" spans="1:27" ht="18" x14ac:dyDescent="0.2">
      <c r="A15" s="6">
        <v>14</v>
      </c>
      <c r="B15" s="7" t="s">
        <v>78</v>
      </c>
      <c r="C15" s="7" t="s">
        <v>79</v>
      </c>
      <c r="D15" s="8" t="s">
        <v>80</v>
      </c>
      <c r="E15" s="9" t="s">
        <v>81</v>
      </c>
      <c r="F15" s="8">
        <v>365</v>
      </c>
      <c r="G15" s="8">
        <v>381078723</v>
      </c>
      <c r="H15" s="8">
        <v>80500000</v>
      </c>
      <c r="I15" s="8">
        <v>49506430</v>
      </c>
      <c r="J15" s="8">
        <v>2200643</v>
      </c>
      <c r="K15" s="10">
        <v>3825000</v>
      </c>
      <c r="L15" s="10">
        <v>5107872</v>
      </c>
      <c r="M15" s="10">
        <v>511085153</v>
      </c>
      <c r="N15" s="10">
        <v>11133515</v>
      </c>
      <c r="O15" s="10">
        <v>330000000</v>
      </c>
      <c r="P15" s="10">
        <v>27500000</v>
      </c>
      <c r="Q15" s="10">
        <v>55000000</v>
      </c>
      <c r="R15" s="10">
        <v>51078723</v>
      </c>
      <c r="S15" s="10">
        <v>22006430</v>
      </c>
      <c r="T15" s="10">
        <v>25500000</v>
      </c>
      <c r="U15" s="10">
        <v>98585153</v>
      </c>
      <c r="V15" s="10">
        <v>98585153</v>
      </c>
      <c r="W15" s="10">
        <v>9858515</v>
      </c>
      <c r="X15" s="10">
        <v>0</v>
      </c>
      <c r="Y15" s="10">
        <v>0</v>
      </c>
      <c r="Z15" s="10">
        <v>0</v>
      </c>
      <c r="AA15" s="10">
        <v>-1275000</v>
      </c>
    </row>
    <row r="16" spans="1:27" ht="18" x14ac:dyDescent="0.2">
      <c r="A16" s="6">
        <v>15</v>
      </c>
      <c r="B16" s="7" t="s">
        <v>82</v>
      </c>
      <c r="C16" s="7" t="s">
        <v>83</v>
      </c>
      <c r="D16" s="8" t="s">
        <v>84</v>
      </c>
      <c r="E16" s="9" t="s">
        <v>85</v>
      </c>
      <c r="F16" s="8">
        <v>365</v>
      </c>
      <c r="G16" s="8">
        <v>500002306</v>
      </c>
      <c r="H16" s="8">
        <v>80500000</v>
      </c>
      <c r="I16" s="8">
        <v>49506430</v>
      </c>
      <c r="J16" s="8">
        <v>2200643</v>
      </c>
      <c r="K16" s="10">
        <v>3825000</v>
      </c>
      <c r="L16" s="10">
        <v>17000231</v>
      </c>
      <c r="M16" s="10">
        <v>630008736</v>
      </c>
      <c r="N16" s="10">
        <v>23025874</v>
      </c>
      <c r="O16" s="10">
        <v>330000000</v>
      </c>
      <c r="P16" s="10">
        <v>27500000</v>
      </c>
      <c r="Q16" s="10">
        <v>55000000</v>
      </c>
      <c r="R16" s="10">
        <v>170002306</v>
      </c>
      <c r="S16" s="10">
        <v>22006430</v>
      </c>
      <c r="T16" s="10">
        <v>25500000</v>
      </c>
      <c r="U16" s="10">
        <v>217508736</v>
      </c>
      <c r="V16" s="10">
        <v>217508736</v>
      </c>
      <c r="W16" s="10">
        <v>21750874</v>
      </c>
      <c r="X16" s="10">
        <v>0</v>
      </c>
      <c r="Y16" s="10">
        <v>0</v>
      </c>
      <c r="Z16" s="10">
        <v>0</v>
      </c>
      <c r="AA16" s="10">
        <v>-1275000</v>
      </c>
    </row>
    <row r="17" spans="1:27" ht="18" x14ac:dyDescent="0.2">
      <c r="A17" s="6">
        <v>16</v>
      </c>
      <c r="B17" s="7" t="s">
        <v>86</v>
      </c>
      <c r="C17" s="7" t="s">
        <v>87</v>
      </c>
      <c r="D17" s="8" t="s">
        <v>52</v>
      </c>
      <c r="E17" s="9" t="s">
        <v>88</v>
      </c>
      <c r="F17" s="8">
        <v>365</v>
      </c>
      <c r="G17" s="8">
        <v>821651639</v>
      </c>
      <c r="H17" s="8">
        <v>91500000</v>
      </c>
      <c r="I17" s="8">
        <v>61363062</v>
      </c>
      <c r="J17" s="8">
        <v>6772612</v>
      </c>
      <c r="K17" s="10">
        <v>6150000</v>
      </c>
      <c r="L17" s="10">
        <v>49165164</v>
      </c>
      <c r="M17" s="10">
        <v>974514701</v>
      </c>
      <c r="N17" s="10">
        <v>62087776</v>
      </c>
      <c r="O17" s="10">
        <v>330000000</v>
      </c>
      <c r="P17" s="10">
        <v>27500000</v>
      </c>
      <c r="Q17" s="10">
        <v>55000000</v>
      </c>
      <c r="R17" s="10">
        <v>491651639</v>
      </c>
      <c r="S17" s="10">
        <v>33863062</v>
      </c>
      <c r="T17" s="10">
        <v>36500000</v>
      </c>
      <c r="U17" s="10">
        <v>562014701</v>
      </c>
      <c r="V17" s="10">
        <v>562014701</v>
      </c>
      <c r="W17" s="10">
        <v>49500000</v>
      </c>
      <c r="X17" s="10">
        <v>10052205.15</v>
      </c>
      <c r="Y17" s="10">
        <v>0</v>
      </c>
      <c r="Z17" s="10">
        <v>0</v>
      </c>
      <c r="AA17" s="10">
        <v>-2535571</v>
      </c>
    </row>
    <row r="18" spans="1:27" ht="18" x14ac:dyDescent="0.2">
      <c r="A18" s="6">
        <v>17</v>
      </c>
      <c r="B18" s="7" t="s">
        <v>89</v>
      </c>
      <c r="C18" s="7" t="s">
        <v>90</v>
      </c>
      <c r="D18" s="8" t="s">
        <v>91</v>
      </c>
      <c r="E18" s="9" t="s">
        <v>92</v>
      </c>
      <c r="F18" s="8">
        <v>365</v>
      </c>
      <c r="G18" s="8">
        <v>558682251</v>
      </c>
      <c r="H18" s="8">
        <v>80500000</v>
      </c>
      <c r="I18" s="8">
        <v>49506430</v>
      </c>
      <c r="J18" s="8">
        <v>2200643</v>
      </c>
      <c r="K18" s="10">
        <v>3825000</v>
      </c>
      <c r="L18" s="10">
        <v>22868225</v>
      </c>
      <c r="M18" s="10">
        <v>688688681</v>
      </c>
      <c r="N18" s="10">
        <v>28893868</v>
      </c>
      <c r="O18" s="10">
        <v>330000000</v>
      </c>
      <c r="P18" s="10">
        <v>27500000</v>
      </c>
      <c r="Q18" s="10">
        <v>55000000</v>
      </c>
      <c r="R18" s="10">
        <v>228682251</v>
      </c>
      <c r="S18" s="10">
        <v>22006430</v>
      </c>
      <c r="T18" s="10">
        <v>25500000</v>
      </c>
      <c r="U18" s="10">
        <v>276188681</v>
      </c>
      <c r="V18" s="10">
        <v>276188681</v>
      </c>
      <c r="W18" s="10">
        <v>27618868</v>
      </c>
      <c r="X18" s="10">
        <v>0</v>
      </c>
      <c r="Y18" s="10">
        <v>0</v>
      </c>
      <c r="Z18" s="10">
        <v>0</v>
      </c>
      <c r="AA18" s="10">
        <v>-1275000</v>
      </c>
    </row>
    <row r="19" spans="1:27" ht="18" x14ac:dyDescent="0.2">
      <c r="A19" s="6">
        <v>18</v>
      </c>
      <c r="B19" s="7" t="s">
        <v>93</v>
      </c>
      <c r="C19" s="7" t="s">
        <v>94</v>
      </c>
      <c r="D19" s="8" t="s">
        <v>95</v>
      </c>
      <c r="E19" s="9" t="s">
        <v>96</v>
      </c>
      <c r="F19" s="8">
        <v>365</v>
      </c>
      <c r="G19" s="8">
        <v>565141429</v>
      </c>
      <c r="H19" s="8">
        <v>80500000</v>
      </c>
      <c r="I19" s="8">
        <v>49506430</v>
      </c>
      <c r="J19" s="8">
        <v>2200643</v>
      </c>
      <c r="K19" s="10">
        <v>3825000</v>
      </c>
      <c r="L19" s="10">
        <v>23514143</v>
      </c>
      <c r="M19" s="10">
        <v>695147859</v>
      </c>
      <c r="N19" s="10">
        <v>29539786</v>
      </c>
      <c r="O19" s="10">
        <v>330000000</v>
      </c>
      <c r="P19" s="10">
        <v>27500000</v>
      </c>
      <c r="Q19" s="10">
        <v>55000000</v>
      </c>
      <c r="R19" s="10">
        <v>235141429</v>
      </c>
      <c r="S19" s="10">
        <v>22006430</v>
      </c>
      <c r="T19" s="10">
        <v>25500000</v>
      </c>
      <c r="U19" s="10">
        <v>282647859</v>
      </c>
      <c r="V19" s="10">
        <v>282647859</v>
      </c>
      <c r="W19" s="10">
        <v>28264786</v>
      </c>
      <c r="X19" s="10">
        <v>0</v>
      </c>
      <c r="Y19" s="10">
        <v>0</v>
      </c>
      <c r="Z19" s="10">
        <v>0</v>
      </c>
      <c r="AA19" s="10">
        <v>-1275000</v>
      </c>
    </row>
    <row r="20" spans="1:27" ht="18" x14ac:dyDescent="0.2">
      <c r="A20" s="6">
        <v>19</v>
      </c>
      <c r="B20" s="7" t="s">
        <v>97</v>
      </c>
      <c r="C20" s="7" t="s">
        <v>98</v>
      </c>
      <c r="D20" s="8" t="s">
        <v>99</v>
      </c>
      <c r="E20" s="9" t="s">
        <v>100</v>
      </c>
      <c r="F20" s="8">
        <v>365</v>
      </c>
      <c r="G20" s="8">
        <v>772409503</v>
      </c>
      <c r="H20" s="8">
        <v>96000000</v>
      </c>
      <c r="I20" s="8">
        <v>68908716</v>
      </c>
      <c r="J20" s="8">
        <v>4140872</v>
      </c>
      <c r="K20" s="10">
        <v>6150000</v>
      </c>
      <c r="L20" s="10">
        <v>44240951</v>
      </c>
      <c r="M20" s="10">
        <v>937318219</v>
      </c>
      <c r="N20" s="10">
        <v>54531823</v>
      </c>
      <c r="O20" s="10">
        <v>330000000</v>
      </c>
      <c r="P20" s="10">
        <v>27500000</v>
      </c>
      <c r="Q20" s="10">
        <v>55000000</v>
      </c>
      <c r="R20" s="10">
        <v>442409503</v>
      </c>
      <c r="S20" s="10">
        <v>41408716</v>
      </c>
      <c r="T20" s="10">
        <v>41000000</v>
      </c>
      <c r="U20" s="10">
        <v>524818219</v>
      </c>
      <c r="V20" s="10">
        <v>524818219</v>
      </c>
      <c r="W20" s="10">
        <v>49500000</v>
      </c>
      <c r="X20" s="10">
        <v>4472732.8499999996</v>
      </c>
      <c r="Y20" s="10">
        <v>0</v>
      </c>
      <c r="Z20" s="10">
        <v>0</v>
      </c>
      <c r="AA20" s="10">
        <v>-559090</v>
      </c>
    </row>
    <row r="21" spans="1:27" ht="18" x14ac:dyDescent="0.2">
      <c r="A21" s="6">
        <v>20</v>
      </c>
      <c r="B21" s="7" t="s">
        <v>101</v>
      </c>
      <c r="C21" s="7" t="s">
        <v>102</v>
      </c>
      <c r="D21" s="8" t="s">
        <v>103</v>
      </c>
      <c r="E21" s="9" t="s">
        <v>104</v>
      </c>
      <c r="F21" s="8">
        <v>365</v>
      </c>
      <c r="G21" s="8">
        <v>662510047</v>
      </c>
      <c r="H21" s="8">
        <v>80500000</v>
      </c>
      <c r="I21" s="8">
        <v>49506430</v>
      </c>
      <c r="J21" s="8">
        <v>2200643</v>
      </c>
      <c r="K21" s="10">
        <v>3825000</v>
      </c>
      <c r="L21" s="10">
        <v>33251005</v>
      </c>
      <c r="M21" s="10">
        <v>792516477</v>
      </c>
      <c r="N21" s="10">
        <v>39276648</v>
      </c>
      <c r="O21" s="10">
        <v>330000000</v>
      </c>
      <c r="P21" s="10">
        <v>27500000</v>
      </c>
      <c r="Q21" s="10">
        <v>55000000</v>
      </c>
      <c r="R21" s="10">
        <v>332510047</v>
      </c>
      <c r="S21" s="10">
        <v>22006430</v>
      </c>
      <c r="T21" s="10">
        <v>25500000</v>
      </c>
      <c r="U21" s="10">
        <v>380016477</v>
      </c>
      <c r="V21" s="10">
        <v>380016477</v>
      </c>
      <c r="W21" s="10">
        <v>38001648</v>
      </c>
      <c r="X21" s="10">
        <v>0</v>
      </c>
      <c r="Y21" s="10">
        <v>0</v>
      </c>
      <c r="Z21" s="10">
        <v>0</v>
      </c>
      <c r="AA21" s="10">
        <v>-1275000</v>
      </c>
    </row>
    <row r="22" spans="1:27" ht="18" x14ac:dyDescent="0.2">
      <c r="A22" s="6">
        <v>21</v>
      </c>
      <c r="B22" s="7" t="s">
        <v>105</v>
      </c>
      <c r="C22" s="7" t="s">
        <v>106</v>
      </c>
      <c r="D22" s="8" t="s">
        <v>107</v>
      </c>
      <c r="E22" s="9" t="s">
        <v>108</v>
      </c>
      <c r="F22" s="8">
        <v>365</v>
      </c>
      <c r="G22" s="8">
        <v>665216987</v>
      </c>
      <c r="H22" s="8">
        <v>80500000</v>
      </c>
      <c r="I22" s="8">
        <v>49506430</v>
      </c>
      <c r="J22" s="8">
        <v>2200643</v>
      </c>
      <c r="K22" s="10">
        <v>3825000</v>
      </c>
      <c r="L22" s="10">
        <v>33521699</v>
      </c>
      <c r="M22" s="10">
        <v>795223417</v>
      </c>
      <c r="N22" s="10">
        <v>39547342</v>
      </c>
      <c r="O22" s="10">
        <v>330000000</v>
      </c>
      <c r="P22" s="10">
        <v>27500000</v>
      </c>
      <c r="Q22" s="10">
        <v>55000000</v>
      </c>
      <c r="R22" s="10">
        <v>335216987</v>
      </c>
      <c r="S22" s="10">
        <v>22006430</v>
      </c>
      <c r="T22" s="10">
        <v>25500000</v>
      </c>
      <c r="U22" s="10">
        <v>382723417</v>
      </c>
      <c r="V22" s="10">
        <v>382723417</v>
      </c>
      <c r="W22" s="10">
        <v>38272342</v>
      </c>
      <c r="X22" s="10">
        <v>0</v>
      </c>
      <c r="Y22" s="10">
        <v>0</v>
      </c>
      <c r="Z22" s="10">
        <v>0</v>
      </c>
      <c r="AA22" s="10">
        <v>-1275000</v>
      </c>
    </row>
    <row r="23" spans="1:27" ht="18" x14ac:dyDescent="0.2">
      <c r="A23" s="6">
        <v>22</v>
      </c>
      <c r="B23" s="7" t="s">
        <v>109</v>
      </c>
      <c r="C23" s="7" t="s">
        <v>110</v>
      </c>
      <c r="D23" s="8" t="s">
        <v>111</v>
      </c>
      <c r="E23" s="9" t="s">
        <v>112</v>
      </c>
      <c r="F23" s="8">
        <v>365</v>
      </c>
      <c r="G23" s="8">
        <v>806148174</v>
      </c>
      <c r="H23" s="8">
        <v>96000000</v>
      </c>
      <c r="I23" s="8">
        <v>71435692</v>
      </c>
      <c r="J23" s="8">
        <v>6590354</v>
      </c>
      <c r="K23" s="10">
        <v>6150000</v>
      </c>
      <c r="L23" s="10">
        <v>47614818</v>
      </c>
      <c r="M23" s="10">
        <v>973583866</v>
      </c>
      <c r="N23" s="10">
        <v>60355172</v>
      </c>
      <c r="O23" s="10">
        <v>330000000</v>
      </c>
      <c r="P23" s="10">
        <v>27500000</v>
      </c>
      <c r="Q23" s="10">
        <v>55000000</v>
      </c>
      <c r="R23" s="10">
        <v>476148174</v>
      </c>
      <c r="S23" s="10">
        <v>43935692</v>
      </c>
      <c r="T23" s="10">
        <v>41000000</v>
      </c>
      <c r="U23" s="10">
        <v>561083866</v>
      </c>
      <c r="V23" s="10">
        <v>561083866</v>
      </c>
      <c r="W23" s="10">
        <v>49500000</v>
      </c>
      <c r="X23" s="10">
        <v>9912579.9000000004</v>
      </c>
      <c r="Y23" s="10">
        <v>0</v>
      </c>
      <c r="Z23" s="10">
        <v>0</v>
      </c>
      <c r="AA23" s="10">
        <v>-942592</v>
      </c>
    </row>
    <row r="24" spans="1:27" ht="18" x14ac:dyDescent="0.2">
      <c r="A24" s="6">
        <v>23</v>
      </c>
      <c r="B24" s="7" t="s">
        <v>113</v>
      </c>
      <c r="C24" s="7" t="s">
        <v>114</v>
      </c>
      <c r="D24" s="8" t="s">
        <v>115</v>
      </c>
      <c r="E24" s="9" t="s">
        <v>116</v>
      </c>
      <c r="F24" s="8">
        <v>365</v>
      </c>
      <c r="G24" s="8">
        <v>648420670</v>
      </c>
      <c r="H24" s="8">
        <v>80500000</v>
      </c>
      <c r="I24" s="8">
        <v>49506430</v>
      </c>
      <c r="J24" s="8">
        <v>2200643</v>
      </c>
      <c r="K24" s="10">
        <v>3825000</v>
      </c>
      <c r="L24" s="10">
        <v>31842067</v>
      </c>
      <c r="M24" s="10">
        <v>778427100</v>
      </c>
      <c r="N24" s="10">
        <v>37867710</v>
      </c>
      <c r="O24" s="10">
        <v>330000000</v>
      </c>
      <c r="P24" s="10">
        <v>27500000</v>
      </c>
      <c r="Q24" s="10">
        <v>55000000</v>
      </c>
      <c r="R24" s="10">
        <v>318420670</v>
      </c>
      <c r="S24" s="10">
        <v>22006430</v>
      </c>
      <c r="T24" s="10">
        <v>25500000</v>
      </c>
      <c r="U24" s="10">
        <v>365927100</v>
      </c>
      <c r="V24" s="10">
        <v>365927100</v>
      </c>
      <c r="W24" s="10">
        <v>36592710</v>
      </c>
      <c r="X24" s="10">
        <v>0</v>
      </c>
      <c r="Y24" s="10">
        <v>0</v>
      </c>
      <c r="Z24" s="10">
        <v>0</v>
      </c>
      <c r="AA24" s="10">
        <v>-1275000</v>
      </c>
    </row>
    <row r="25" spans="1:27" ht="18" x14ac:dyDescent="0.2">
      <c r="A25" s="6">
        <v>24</v>
      </c>
      <c r="B25" s="7" t="s">
        <v>117</v>
      </c>
      <c r="C25" s="7" t="s">
        <v>118</v>
      </c>
      <c r="D25" s="8" t="s">
        <v>119</v>
      </c>
      <c r="E25" s="9" t="s">
        <v>120</v>
      </c>
      <c r="F25" s="8">
        <v>363</v>
      </c>
      <c r="G25" s="8">
        <v>361812298</v>
      </c>
      <c r="H25" s="8">
        <v>80500000</v>
      </c>
      <c r="I25" s="8">
        <v>49506430</v>
      </c>
      <c r="J25" s="8">
        <v>2200643</v>
      </c>
      <c r="K25" s="10">
        <v>3825000</v>
      </c>
      <c r="L25" s="10">
        <v>3362052</v>
      </c>
      <c r="M25" s="10">
        <v>491818728</v>
      </c>
      <c r="N25" s="10">
        <v>9387695</v>
      </c>
      <c r="O25" s="10">
        <v>328191781</v>
      </c>
      <c r="P25" s="10">
        <v>27349315</v>
      </c>
      <c r="Q25" s="10">
        <v>54698630</v>
      </c>
      <c r="R25" s="10">
        <v>33620517</v>
      </c>
      <c r="S25" s="10">
        <v>22157115</v>
      </c>
      <c r="T25" s="10">
        <v>25801370</v>
      </c>
      <c r="U25" s="10">
        <v>81579002</v>
      </c>
      <c r="V25" s="10">
        <v>81579002</v>
      </c>
      <c r="W25" s="10">
        <v>8157900</v>
      </c>
      <c r="X25" s="10">
        <v>0</v>
      </c>
      <c r="Y25" s="10">
        <v>0</v>
      </c>
      <c r="Z25" s="10">
        <v>0</v>
      </c>
      <c r="AA25" s="10">
        <v>-1229795</v>
      </c>
    </row>
    <row r="26" spans="1:27" ht="18" x14ac:dyDescent="0.2">
      <c r="A26" s="6">
        <v>25</v>
      </c>
      <c r="B26" s="7" t="s">
        <v>121</v>
      </c>
      <c r="C26" s="7" t="s">
        <v>122</v>
      </c>
      <c r="D26" s="8" t="s">
        <v>123</v>
      </c>
      <c r="E26" s="9" t="s">
        <v>124</v>
      </c>
      <c r="F26" s="8">
        <v>365</v>
      </c>
      <c r="G26" s="8">
        <v>556133467</v>
      </c>
      <c r="H26" s="8">
        <v>80500000</v>
      </c>
      <c r="I26" s="8">
        <v>49506430</v>
      </c>
      <c r="J26" s="8">
        <v>2200643</v>
      </c>
      <c r="K26" s="10">
        <v>3825000</v>
      </c>
      <c r="L26" s="10">
        <v>22613347</v>
      </c>
      <c r="M26" s="10">
        <v>686139897</v>
      </c>
      <c r="N26" s="10">
        <v>28638990</v>
      </c>
      <c r="O26" s="10">
        <v>330000000</v>
      </c>
      <c r="P26" s="10">
        <v>27500000</v>
      </c>
      <c r="Q26" s="10">
        <v>55000000</v>
      </c>
      <c r="R26" s="10">
        <v>226133467</v>
      </c>
      <c r="S26" s="10">
        <v>22006430</v>
      </c>
      <c r="T26" s="10">
        <v>25500000</v>
      </c>
      <c r="U26" s="10">
        <v>273639897</v>
      </c>
      <c r="V26" s="10">
        <v>273639897</v>
      </c>
      <c r="W26" s="10">
        <v>27363990</v>
      </c>
      <c r="X26" s="10">
        <v>0</v>
      </c>
      <c r="Y26" s="10">
        <v>0</v>
      </c>
      <c r="Z26" s="10">
        <v>0</v>
      </c>
      <c r="AA26" s="10">
        <v>-1275000</v>
      </c>
    </row>
    <row r="27" spans="1:27" ht="18" x14ac:dyDescent="0.2">
      <c r="A27" s="6">
        <v>26</v>
      </c>
      <c r="B27" s="7" t="s">
        <v>125</v>
      </c>
      <c r="C27" s="7" t="s">
        <v>126</v>
      </c>
      <c r="D27" s="8" t="s">
        <v>127</v>
      </c>
      <c r="E27" s="9" t="s">
        <v>128</v>
      </c>
      <c r="F27" s="8">
        <v>365</v>
      </c>
      <c r="G27" s="8">
        <v>572191986</v>
      </c>
      <c r="H27" s="8">
        <v>80500000</v>
      </c>
      <c r="I27" s="8">
        <v>49506430</v>
      </c>
      <c r="J27" s="8">
        <v>2200643</v>
      </c>
      <c r="K27" s="10">
        <v>3825000</v>
      </c>
      <c r="L27" s="10">
        <v>24219199</v>
      </c>
      <c r="M27" s="10">
        <v>702198416</v>
      </c>
      <c r="N27" s="10">
        <v>30244842</v>
      </c>
      <c r="O27" s="10">
        <v>330000000</v>
      </c>
      <c r="P27" s="10">
        <v>27500000</v>
      </c>
      <c r="Q27" s="10">
        <v>55000000</v>
      </c>
      <c r="R27" s="10">
        <v>242191986</v>
      </c>
      <c r="S27" s="10">
        <v>22006430</v>
      </c>
      <c r="T27" s="10">
        <v>25500000</v>
      </c>
      <c r="U27" s="10">
        <v>289698416</v>
      </c>
      <c r="V27" s="10">
        <v>289698416</v>
      </c>
      <c r="W27" s="10">
        <v>28969842</v>
      </c>
      <c r="X27" s="10">
        <v>0</v>
      </c>
      <c r="Y27" s="10">
        <v>0</v>
      </c>
      <c r="Z27" s="10">
        <v>0</v>
      </c>
      <c r="AA27" s="10">
        <v>-1275000</v>
      </c>
    </row>
    <row r="28" spans="1:27" ht="18" x14ac:dyDescent="0.2">
      <c r="A28" s="6">
        <v>27</v>
      </c>
      <c r="B28" s="7" t="s">
        <v>129</v>
      </c>
      <c r="C28" s="7" t="s">
        <v>130</v>
      </c>
      <c r="D28" s="8" t="s">
        <v>29</v>
      </c>
      <c r="E28" s="9" t="s">
        <v>131</v>
      </c>
      <c r="F28" s="8">
        <v>365</v>
      </c>
      <c r="G28" s="8">
        <v>781979816</v>
      </c>
      <c r="H28" s="8">
        <v>96000000</v>
      </c>
      <c r="I28" s="8">
        <v>69681983</v>
      </c>
      <c r="J28" s="8">
        <v>6327297</v>
      </c>
      <c r="K28" s="10">
        <v>6150000</v>
      </c>
      <c r="L28" s="10">
        <v>45197982</v>
      </c>
      <c r="M28" s="10">
        <v>947661799</v>
      </c>
      <c r="N28" s="10">
        <v>57675279</v>
      </c>
      <c r="O28" s="10">
        <v>330000000</v>
      </c>
      <c r="P28" s="10">
        <v>27500000</v>
      </c>
      <c r="Q28" s="10">
        <v>55000000</v>
      </c>
      <c r="R28" s="10">
        <v>451979816</v>
      </c>
      <c r="S28" s="10">
        <v>42181983</v>
      </c>
      <c r="T28" s="10">
        <v>41000000</v>
      </c>
      <c r="U28" s="10">
        <v>535161799</v>
      </c>
      <c r="V28" s="10">
        <v>535161799</v>
      </c>
      <c r="W28" s="10">
        <v>49500000</v>
      </c>
      <c r="X28" s="10">
        <v>6024269.8499999996</v>
      </c>
      <c r="Y28" s="10">
        <v>0</v>
      </c>
      <c r="Z28" s="10">
        <v>0</v>
      </c>
      <c r="AA28" s="10">
        <v>-2151009</v>
      </c>
    </row>
    <row r="29" spans="1:27" ht="18" x14ac:dyDescent="0.2">
      <c r="A29" s="6">
        <v>28</v>
      </c>
      <c r="B29" s="7" t="s">
        <v>132</v>
      </c>
      <c r="C29" s="7" t="s">
        <v>133</v>
      </c>
      <c r="D29" s="8" t="s">
        <v>134</v>
      </c>
      <c r="E29" s="9" t="s">
        <v>135</v>
      </c>
      <c r="F29" s="8">
        <v>365</v>
      </c>
      <c r="G29" s="8">
        <v>598391694</v>
      </c>
      <c r="H29" s="8">
        <v>80500000</v>
      </c>
      <c r="I29" s="8">
        <v>49506430</v>
      </c>
      <c r="J29" s="8">
        <v>2200643</v>
      </c>
      <c r="K29" s="10">
        <v>3825000</v>
      </c>
      <c r="L29" s="10">
        <v>26839170</v>
      </c>
      <c r="M29" s="10">
        <v>728398124</v>
      </c>
      <c r="N29" s="10">
        <v>32864813</v>
      </c>
      <c r="O29" s="10">
        <v>330000000</v>
      </c>
      <c r="P29" s="10">
        <v>27500000</v>
      </c>
      <c r="Q29" s="10">
        <v>55000000</v>
      </c>
      <c r="R29" s="10">
        <v>268391694</v>
      </c>
      <c r="S29" s="10">
        <v>22006430</v>
      </c>
      <c r="T29" s="10">
        <v>25500000</v>
      </c>
      <c r="U29" s="10">
        <v>315898124</v>
      </c>
      <c r="V29" s="10">
        <v>315898124</v>
      </c>
      <c r="W29" s="10">
        <v>31589812</v>
      </c>
      <c r="X29" s="10">
        <v>0</v>
      </c>
      <c r="Y29" s="10">
        <v>0</v>
      </c>
      <c r="Z29" s="10">
        <v>0</v>
      </c>
      <c r="AA29" s="10">
        <v>-1275001</v>
      </c>
    </row>
    <row r="30" spans="1:27" ht="18" x14ac:dyDescent="0.2">
      <c r="A30" s="6">
        <v>29</v>
      </c>
      <c r="B30" s="7" t="s">
        <v>136</v>
      </c>
      <c r="C30" s="7" t="s">
        <v>137</v>
      </c>
      <c r="D30" s="8" t="s">
        <v>138</v>
      </c>
      <c r="E30" s="9" t="s">
        <v>139</v>
      </c>
      <c r="F30" s="8">
        <v>365</v>
      </c>
      <c r="G30" s="8">
        <v>481242324</v>
      </c>
      <c r="H30" s="8">
        <v>80500000</v>
      </c>
      <c r="I30" s="8">
        <v>49506430</v>
      </c>
      <c r="J30" s="8">
        <v>2200643</v>
      </c>
      <c r="K30" s="10">
        <v>3825000</v>
      </c>
      <c r="L30" s="10">
        <v>15124232</v>
      </c>
      <c r="M30" s="10">
        <v>611248754</v>
      </c>
      <c r="N30" s="10">
        <v>21149875</v>
      </c>
      <c r="O30" s="10">
        <v>330000000</v>
      </c>
      <c r="P30" s="10">
        <v>27500000</v>
      </c>
      <c r="Q30" s="10">
        <v>55000000</v>
      </c>
      <c r="R30" s="10">
        <v>151242324</v>
      </c>
      <c r="S30" s="10">
        <v>22006430</v>
      </c>
      <c r="T30" s="10">
        <v>25500000</v>
      </c>
      <c r="U30" s="10">
        <v>198748754</v>
      </c>
      <c r="V30" s="10">
        <v>198748754</v>
      </c>
      <c r="W30" s="10">
        <v>19874875</v>
      </c>
      <c r="X30" s="10">
        <v>0</v>
      </c>
      <c r="Y30" s="10">
        <v>0</v>
      </c>
      <c r="Z30" s="10">
        <v>0</v>
      </c>
      <c r="AA30" s="10">
        <v>-1275000</v>
      </c>
    </row>
    <row r="31" spans="1:27" ht="18" x14ac:dyDescent="0.2">
      <c r="A31" s="6">
        <v>30</v>
      </c>
      <c r="B31" s="7" t="s">
        <v>140</v>
      </c>
      <c r="C31" s="7" t="s">
        <v>141</v>
      </c>
      <c r="D31" s="8" t="s">
        <v>84</v>
      </c>
      <c r="E31" s="9" t="s">
        <v>142</v>
      </c>
      <c r="F31" s="8">
        <v>364</v>
      </c>
      <c r="G31" s="8">
        <v>608389020</v>
      </c>
      <c r="H31" s="8">
        <v>80500000</v>
      </c>
      <c r="I31" s="8">
        <v>49506430</v>
      </c>
      <c r="J31" s="8">
        <v>2200643</v>
      </c>
      <c r="K31" s="10">
        <v>3825000</v>
      </c>
      <c r="L31" s="10">
        <v>27929313</v>
      </c>
      <c r="M31" s="10">
        <v>738395450</v>
      </c>
      <c r="N31" s="10">
        <v>33954956</v>
      </c>
      <c r="O31" s="10">
        <v>329095890</v>
      </c>
      <c r="P31" s="10">
        <v>27424658</v>
      </c>
      <c r="Q31" s="10">
        <v>54849315</v>
      </c>
      <c r="R31" s="10">
        <v>279293130</v>
      </c>
      <c r="S31" s="10">
        <v>22081772</v>
      </c>
      <c r="T31" s="10">
        <v>25650685</v>
      </c>
      <c r="U31" s="10">
        <v>327025587</v>
      </c>
      <c r="V31" s="10">
        <v>327025587</v>
      </c>
      <c r="W31" s="10">
        <v>32702559</v>
      </c>
      <c r="X31" s="10">
        <v>0</v>
      </c>
      <c r="Y31" s="10">
        <v>0</v>
      </c>
      <c r="Z31" s="10">
        <v>0</v>
      </c>
      <c r="AA31" s="10">
        <v>-1252397</v>
      </c>
    </row>
    <row r="32" spans="1:27" ht="18" x14ac:dyDescent="0.2">
      <c r="A32" s="6">
        <v>31</v>
      </c>
      <c r="B32" s="7" t="s">
        <v>143</v>
      </c>
      <c r="C32" s="7" t="s">
        <v>144</v>
      </c>
      <c r="D32" s="8" t="s">
        <v>145</v>
      </c>
      <c r="E32" s="9" t="s">
        <v>146</v>
      </c>
      <c r="F32" s="8">
        <v>365</v>
      </c>
      <c r="G32" s="8">
        <v>490088487</v>
      </c>
      <c r="H32" s="8">
        <v>80500000</v>
      </c>
      <c r="I32" s="8">
        <v>49506430</v>
      </c>
      <c r="J32" s="8">
        <v>2200643</v>
      </c>
      <c r="K32" s="10">
        <v>3825000</v>
      </c>
      <c r="L32" s="10">
        <v>16008848</v>
      </c>
      <c r="M32" s="10">
        <v>620094917</v>
      </c>
      <c r="N32" s="10">
        <v>22034491</v>
      </c>
      <c r="O32" s="10">
        <v>330000000</v>
      </c>
      <c r="P32" s="10">
        <v>27500000</v>
      </c>
      <c r="Q32" s="10">
        <v>55000000</v>
      </c>
      <c r="R32" s="10">
        <v>160088487</v>
      </c>
      <c r="S32" s="10">
        <v>22006430</v>
      </c>
      <c r="T32" s="10">
        <v>25500000</v>
      </c>
      <c r="U32" s="10">
        <v>207594917</v>
      </c>
      <c r="V32" s="10">
        <v>207594917</v>
      </c>
      <c r="W32" s="10">
        <v>20759492</v>
      </c>
      <c r="X32" s="10">
        <v>0</v>
      </c>
      <c r="Y32" s="10">
        <v>0</v>
      </c>
      <c r="Z32" s="10">
        <v>0</v>
      </c>
      <c r="AA32" s="10">
        <v>-1274999</v>
      </c>
    </row>
    <row r="33" spans="1:27" ht="18" x14ac:dyDescent="0.2">
      <c r="A33" s="6">
        <v>32</v>
      </c>
      <c r="B33" s="7" t="s">
        <v>147</v>
      </c>
      <c r="C33" s="7" t="s">
        <v>148</v>
      </c>
      <c r="D33" s="8" t="s">
        <v>149</v>
      </c>
      <c r="E33" s="9" t="s">
        <v>150</v>
      </c>
      <c r="F33" s="8">
        <v>365</v>
      </c>
      <c r="G33" s="8">
        <v>593536081</v>
      </c>
      <c r="H33" s="8">
        <v>80500000</v>
      </c>
      <c r="I33" s="8">
        <v>49506430</v>
      </c>
      <c r="J33" s="8">
        <v>2200643</v>
      </c>
      <c r="K33" s="10">
        <v>3825000</v>
      </c>
      <c r="L33" s="10">
        <v>26353608</v>
      </c>
      <c r="M33" s="10">
        <v>723542511</v>
      </c>
      <c r="N33" s="10">
        <v>32379251</v>
      </c>
      <c r="O33" s="10">
        <v>330000000</v>
      </c>
      <c r="P33" s="10">
        <v>27500000</v>
      </c>
      <c r="Q33" s="10">
        <v>55000000</v>
      </c>
      <c r="R33" s="10">
        <v>263536081</v>
      </c>
      <c r="S33" s="10">
        <v>22006430</v>
      </c>
      <c r="T33" s="10">
        <v>25500000</v>
      </c>
      <c r="U33" s="10">
        <v>311042511</v>
      </c>
      <c r="V33" s="10">
        <v>311042511</v>
      </c>
      <c r="W33" s="10">
        <v>31104251</v>
      </c>
      <c r="X33" s="10">
        <v>0</v>
      </c>
      <c r="Y33" s="10">
        <v>0</v>
      </c>
      <c r="Z33" s="10">
        <v>0</v>
      </c>
      <c r="AA33" s="10">
        <v>-1275000</v>
      </c>
    </row>
    <row r="34" spans="1:27" ht="18" x14ac:dyDescent="0.2">
      <c r="A34" s="6">
        <v>33</v>
      </c>
      <c r="B34" s="7" t="s">
        <v>151</v>
      </c>
      <c r="C34" s="7" t="s">
        <v>152</v>
      </c>
      <c r="D34" s="8" t="s">
        <v>153</v>
      </c>
      <c r="E34" s="9" t="s">
        <v>154</v>
      </c>
      <c r="F34" s="8">
        <v>365</v>
      </c>
      <c r="G34" s="8">
        <v>646875629</v>
      </c>
      <c r="H34" s="8">
        <v>80500000</v>
      </c>
      <c r="I34" s="8">
        <v>49506430</v>
      </c>
      <c r="J34" s="8">
        <v>2200643</v>
      </c>
      <c r="K34" s="10">
        <v>3825000</v>
      </c>
      <c r="L34" s="10">
        <v>31687562</v>
      </c>
      <c r="M34" s="10">
        <v>776882059</v>
      </c>
      <c r="N34" s="10">
        <v>37713205</v>
      </c>
      <c r="O34" s="10">
        <v>330000000</v>
      </c>
      <c r="P34" s="10">
        <v>27500000</v>
      </c>
      <c r="Q34" s="10">
        <v>55000000</v>
      </c>
      <c r="R34" s="10">
        <v>316875629</v>
      </c>
      <c r="S34" s="10">
        <v>22006430</v>
      </c>
      <c r="T34" s="10">
        <v>25500000</v>
      </c>
      <c r="U34" s="10">
        <v>364382059</v>
      </c>
      <c r="V34" s="10">
        <v>364382059</v>
      </c>
      <c r="W34" s="10">
        <v>36438206</v>
      </c>
      <c r="X34" s="10">
        <v>0</v>
      </c>
      <c r="Y34" s="10">
        <v>0</v>
      </c>
      <c r="Z34" s="10">
        <v>0</v>
      </c>
      <c r="AA34" s="10">
        <v>-1274999</v>
      </c>
    </row>
    <row r="35" spans="1:27" ht="18" x14ac:dyDescent="0.2">
      <c r="A35" s="6">
        <v>34</v>
      </c>
      <c r="B35" s="7" t="s">
        <v>155</v>
      </c>
      <c r="C35" s="7" t="s">
        <v>156</v>
      </c>
      <c r="D35" s="8" t="s">
        <v>157</v>
      </c>
      <c r="E35" s="9" t="s">
        <v>158</v>
      </c>
      <c r="F35" s="8">
        <v>365</v>
      </c>
      <c r="G35" s="8">
        <v>625848410</v>
      </c>
      <c r="H35" s="8">
        <v>80500000</v>
      </c>
      <c r="I35" s="8">
        <v>49506430</v>
      </c>
      <c r="J35" s="8">
        <v>2200643</v>
      </c>
      <c r="K35" s="10">
        <v>3825000</v>
      </c>
      <c r="L35" s="10">
        <v>29584841</v>
      </c>
      <c r="M35" s="10">
        <v>755854840</v>
      </c>
      <c r="N35" s="10">
        <v>35610484</v>
      </c>
      <c r="O35" s="10">
        <v>330000000</v>
      </c>
      <c r="P35" s="10">
        <v>27500000</v>
      </c>
      <c r="Q35" s="10">
        <v>55000000</v>
      </c>
      <c r="R35" s="10">
        <v>295848410</v>
      </c>
      <c r="S35" s="10">
        <v>22006430</v>
      </c>
      <c r="T35" s="10">
        <v>25500000</v>
      </c>
      <c r="U35" s="10">
        <v>343354840</v>
      </c>
      <c r="V35" s="10">
        <v>343354840</v>
      </c>
      <c r="W35" s="10">
        <v>34335484</v>
      </c>
      <c r="X35" s="10">
        <v>0</v>
      </c>
      <c r="Y35" s="10">
        <v>0</v>
      </c>
      <c r="Z35" s="10">
        <v>0</v>
      </c>
      <c r="AA35" s="10">
        <v>-1275000</v>
      </c>
    </row>
    <row r="36" spans="1:27" ht="18" x14ac:dyDescent="0.2">
      <c r="A36" s="6">
        <v>35</v>
      </c>
      <c r="B36" s="7" t="s">
        <v>159</v>
      </c>
      <c r="C36" s="7" t="s">
        <v>160</v>
      </c>
      <c r="D36" s="8" t="s">
        <v>91</v>
      </c>
      <c r="E36" s="9" t="s">
        <v>161</v>
      </c>
      <c r="F36" s="8">
        <v>365</v>
      </c>
      <c r="G36" s="8">
        <v>633711723</v>
      </c>
      <c r="H36" s="8">
        <v>80500000</v>
      </c>
      <c r="I36" s="8">
        <v>50897313</v>
      </c>
      <c r="J36" s="8">
        <v>2339731</v>
      </c>
      <c r="K36" s="10">
        <v>3825000</v>
      </c>
      <c r="L36" s="10">
        <v>30371172</v>
      </c>
      <c r="M36" s="10">
        <v>765109036</v>
      </c>
      <c r="N36" s="10">
        <v>36535903</v>
      </c>
      <c r="O36" s="10">
        <v>330000000</v>
      </c>
      <c r="P36" s="10">
        <v>27500000</v>
      </c>
      <c r="Q36" s="10">
        <v>55000000</v>
      </c>
      <c r="R36" s="10">
        <v>303711723</v>
      </c>
      <c r="S36" s="10">
        <v>23397313</v>
      </c>
      <c r="T36" s="10">
        <v>25500000</v>
      </c>
      <c r="U36" s="10">
        <v>352609036</v>
      </c>
      <c r="V36" s="10">
        <v>352609036</v>
      </c>
      <c r="W36" s="10">
        <v>35260904</v>
      </c>
      <c r="X36" s="10">
        <v>0</v>
      </c>
      <c r="Y36" s="10">
        <v>0</v>
      </c>
      <c r="Z36" s="10">
        <v>0</v>
      </c>
      <c r="AA36" s="10">
        <v>-1274999</v>
      </c>
    </row>
    <row r="37" spans="1:27" ht="18" x14ac:dyDescent="0.2">
      <c r="A37" s="6">
        <v>36</v>
      </c>
      <c r="B37" s="7" t="s">
        <v>162</v>
      </c>
      <c r="C37" s="7" t="s">
        <v>163</v>
      </c>
      <c r="D37" s="8" t="s">
        <v>80</v>
      </c>
      <c r="E37" s="9" t="s">
        <v>161</v>
      </c>
      <c r="F37" s="8">
        <v>365</v>
      </c>
      <c r="G37" s="8">
        <v>666052409</v>
      </c>
      <c r="H37" s="8">
        <v>80500000</v>
      </c>
      <c r="I37" s="8">
        <v>49506430</v>
      </c>
      <c r="J37" s="8">
        <v>2200643</v>
      </c>
      <c r="K37" s="10">
        <v>3825000</v>
      </c>
      <c r="L37" s="10">
        <v>33605240</v>
      </c>
      <c r="M37" s="10">
        <v>796058839</v>
      </c>
      <c r="N37" s="10">
        <v>39630883</v>
      </c>
      <c r="O37" s="10">
        <v>330000000</v>
      </c>
      <c r="P37" s="10">
        <v>27500000</v>
      </c>
      <c r="Q37" s="10">
        <v>55000000</v>
      </c>
      <c r="R37" s="10">
        <v>336052409</v>
      </c>
      <c r="S37" s="10">
        <v>22006430</v>
      </c>
      <c r="T37" s="10">
        <v>25500000</v>
      </c>
      <c r="U37" s="10">
        <v>383558839</v>
      </c>
      <c r="V37" s="10">
        <v>383558839</v>
      </c>
      <c r="W37" s="10">
        <v>38355884</v>
      </c>
      <c r="X37" s="10">
        <v>0</v>
      </c>
      <c r="Y37" s="10">
        <v>0</v>
      </c>
      <c r="Z37" s="10">
        <v>0</v>
      </c>
      <c r="AA37" s="10">
        <v>-1274999</v>
      </c>
    </row>
    <row r="38" spans="1:27" ht="18" x14ac:dyDescent="0.2">
      <c r="A38" s="6">
        <v>37</v>
      </c>
      <c r="B38" s="7" t="s">
        <v>164</v>
      </c>
      <c r="C38" s="7" t="s">
        <v>165</v>
      </c>
      <c r="D38" s="8" t="s">
        <v>80</v>
      </c>
      <c r="E38" s="9" t="s">
        <v>166</v>
      </c>
      <c r="F38" s="8">
        <v>365</v>
      </c>
      <c r="G38" s="8">
        <v>427242486</v>
      </c>
      <c r="H38" s="8">
        <v>80500000</v>
      </c>
      <c r="I38" s="8">
        <v>49506430</v>
      </c>
      <c r="J38" s="8">
        <v>2200643</v>
      </c>
      <c r="K38" s="10">
        <v>3825000</v>
      </c>
      <c r="L38" s="10">
        <v>9724249</v>
      </c>
      <c r="M38" s="10">
        <v>557248916</v>
      </c>
      <c r="N38" s="10">
        <v>15749892</v>
      </c>
      <c r="O38" s="10">
        <v>330000000</v>
      </c>
      <c r="P38" s="10">
        <v>27500000</v>
      </c>
      <c r="Q38" s="10">
        <v>55000000</v>
      </c>
      <c r="R38" s="10">
        <v>97242486</v>
      </c>
      <c r="S38" s="10">
        <v>22006430</v>
      </c>
      <c r="T38" s="10">
        <v>25500000</v>
      </c>
      <c r="U38" s="10">
        <v>144748916</v>
      </c>
      <c r="V38" s="10">
        <v>144748916</v>
      </c>
      <c r="W38" s="10">
        <v>14474892</v>
      </c>
      <c r="X38" s="10">
        <v>0</v>
      </c>
      <c r="Y38" s="10">
        <v>0</v>
      </c>
      <c r="Z38" s="10">
        <v>0</v>
      </c>
      <c r="AA38" s="10">
        <v>-1275000</v>
      </c>
    </row>
    <row r="39" spans="1:27" ht="18" x14ac:dyDescent="0.2">
      <c r="A39" s="6">
        <v>38</v>
      </c>
      <c r="B39" s="7" t="s">
        <v>167</v>
      </c>
      <c r="C39" s="7" t="s">
        <v>168</v>
      </c>
      <c r="D39" s="8" t="s">
        <v>169</v>
      </c>
      <c r="E39" s="9" t="s">
        <v>170</v>
      </c>
      <c r="F39" s="8">
        <v>365</v>
      </c>
      <c r="G39" s="8">
        <v>496829867</v>
      </c>
      <c r="H39" s="8">
        <v>80500000</v>
      </c>
      <c r="I39" s="8">
        <v>49506430</v>
      </c>
      <c r="J39" s="8">
        <v>2200643</v>
      </c>
      <c r="K39" s="10">
        <v>3825000</v>
      </c>
      <c r="L39" s="10">
        <v>16682987</v>
      </c>
      <c r="M39" s="10">
        <v>626836297</v>
      </c>
      <c r="N39" s="10">
        <v>22708630</v>
      </c>
      <c r="O39" s="10">
        <v>330000000</v>
      </c>
      <c r="P39" s="10">
        <v>27500000</v>
      </c>
      <c r="Q39" s="10">
        <v>55000000</v>
      </c>
      <c r="R39" s="10">
        <v>166829867</v>
      </c>
      <c r="S39" s="10">
        <v>22006430</v>
      </c>
      <c r="T39" s="10">
        <v>25500000</v>
      </c>
      <c r="U39" s="10">
        <v>214336297</v>
      </c>
      <c r="V39" s="10">
        <v>214336297</v>
      </c>
      <c r="W39" s="10">
        <v>21433630</v>
      </c>
      <c r="X39" s="10">
        <v>0</v>
      </c>
      <c r="Y39" s="10">
        <v>0</v>
      </c>
      <c r="Z39" s="10">
        <v>0</v>
      </c>
      <c r="AA39" s="10">
        <v>-1275000</v>
      </c>
    </row>
    <row r="40" spans="1:27" ht="18" x14ac:dyDescent="0.2">
      <c r="A40" s="6">
        <v>39</v>
      </c>
      <c r="B40" s="7" t="s">
        <v>171</v>
      </c>
      <c r="C40" s="7" t="s">
        <v>172</v>
      </c>
      <c r="D40" s="8" t="s">
        <v>173</v>
      </c>
      <c r="E40" s="9" t="s">
        <v>174</v>
      </c>
      <c r="F40" s="8">
        <v>365</v>
      </c>
      <c r="G40" s="8">
        <v>565056154</v>
      </c>
      <c r="H40" s="8">
        <v>80500000</v>
      </c>
      <c r="I40" s="8">
        <v>49506430</v>
      </c>
      <c r="J40" s="8">
        <v>2200643</v>
      </c>
      <c r="K40" s="10">
        <v>3825000</v>
      </c>
      <c r="L40" s="10">
        <v>23505616</v>
      </c>
      <c r="M40" s="10">
        <v>695062584</v>
      </c>
      <c r="N40" s="10">
        <v>29531259</v>
      </c>
      <c r="O40" s="10">
        <v>330000000</v>
      </c>
      <c r="P40" s="10">
        <v>27500000</v>
      </c>
      <c r="Q40" s="10">
        <v>55000000</v>
      </c>
      <c r="R40" s="10">
        <v>235056154</v>
      </c>
      <c r="S40" s="10">
        <v>22006430</v>
      </c>
      <c r="T40" s="10">
        <v>25500000</v>
      </c>
      <c r="U40" s="10">
        <v>282562584</v>
      </c>
      <c r="V40" s="10">
        <v>282562584</v>
      </c>
      <c r="W40" s="10">
        <v>28256258</v>
      </c>
      <c r="X40" s="10">
        <v>0</v>
      </c>
      <c r="Y40" s="10">
        <v>0</v>
      </c>
      <c r="Z40" s="10">
        <v>0</v>
      </c>
      <c r="AA40" s="10">
        <v>-1275001</v>
      </c>
    </row>
    <row r="41" spans="1:27" ht="18" x14ac:dyDescent="0.2">
      <c r="A41" s="6">
        <v>40</v>
      </c>
      <c r="B41" s="7" t="s">
        <v>175</v>
      </c>
      <c r="C41" s="7" t="s">
        <v>176</v>
      </c>
      <c r="D41" s="8" t="s">
        <v>177</v>
      </c>
      <c r="E41" s="9" t="s">
        <v>178</v>
      </c>
      <c r="F41" s="8">
        <v>365</v>
      </c>
      <c r="G41" s="8">
        <v>771450150</v>
      </c>
      <c r="H41" s="8">
        <v>80500000</v>
      </c>
      <c r="I41" s="8">
        <v>52926929</v>
      </c>
      <c r="J41" s="8">
        <v>3814039</v>
      </c>
      <c r="K41" s="10">
        <v>3825000</v>
      </c>
      <c r="L41" s="10">
        <v>44145016</v>
      </c>
      <c r="M41" s="10">
        <v>904877079</v>
      </c>
      <c r="N41" s="10">
        <v>51784055</v>
      </c>
      <c r="O41" s="10">
        <v>330000000</v>
      </c>
      <c r="P41" s="10">
        <v>27500000</v>
      </c>
      <c r="Q41" s="10">
        <v>55000000</v>
      </c>
      <c r="R41" s="10">
        <v>441450150</v>
      </c>
      <c r="S41" s="10">
        <v>25426929</v>
      </c>
      <c r="T41" s="10">
        <v>25500000</v>
      </c>
      <c r="U41" s="10">
        <v>492377079</v>
      </c>
      <c r="V41" s="10">
        <v>492377079</v>
      </c>
      <c r="W41" s="10">
        <v>49237708</v>
      </c>
      <c r="X41" s="10">
        <v>0</v>
      </c>
      <c r="Y41" s="10">
        <v>0</v>
      </c>
      <c r="Z41" s="10">
        <v>0</v>
      </c>
      <c r="AA41" s="10">
        <v>-2546347</v>
      </c>
    </row>
    <row r="42" spans="1:27" ht="18" x14ac:dyDescent="0.2">
      <c r="A42" s="6">
        <v>41</v>
      </c>
      <c r="B42" s="7" t="s">
        <v>179</v>
      </c>
      <c r="C42" s="7" t="s">
        <v>180</v>
      </c>
      <c r="D42" s="8" t="s">
        <v>123</v>
      </c>
      <c r="E42" s="9" t="s">
        <v>181</v>
      </c>
      <c r="F42" s="8">
        <v>365</v>
      </c>
      <c r="G42" s="8">
        <v>644240593</v>
      </c>
      <c r="H42" s="8">
        <v>80500000</v>
      </c>
      <c r="I42" s="8">
        <v>49506430</v>
      </c>
      <c r="J42" s="8">
        <v>2200643</v>
      </c>
      <c r="K42" s="10">
        <v>3825000</v>
      </c>
      <c r="L42" s="10">
        <v>31424059</v>
      </c>
      <c r="M42" s="10">
        <v>774247023</v>
      </c>
      <c r="N42" s="10">
        <v>37449702</v>
      </c>
      <c r="O42" s="10">
        <v>330000000</v>
      </c>
      <c r="P42" s="10">
        <v>27500000</v>
      </c>
      <c r="Q42" s="10">
        <v>55000000</v>
      </c>
      <c r="R42" s="10">
        <v>314240593</v>
      </c>
      <c r="S42" s="10">
        <v>22006430</v>
      </c>
      <c r="T42" s="10">
        <v>25500000</v>
      </c>
      <c r="U42" s="10">
        <v>361747023</v>
      </c>
      <c r="V42" s="10">
        <v>361747023</v>
      </c>
      <c r="W42" s="10">
        <v>36174702</v>
      </c>
      <c r="X42" s="10">
        <v>0</v>
      </c>
      <c r="Y42" s="10">
        <v>0</v>
      </c>
      <c r="Z42" s="10">
        <v>0</v>
      </c>
      <c r="AA42" s="10">
        <v>-1275000</v>
      </c>
    </row>
    <row r="43" spans="1:27" ht="18" x14ac:dyDescent="0.2">
      <c r="A43" s="6">
        <v>42</v>
      </c>
      <c r="B43" s="7" t="s">
        <v>182</v>
      </c>
      <c r="C43" s="7" t="s">
        <v>183</v>
      </c>
      <c r="D43" s="8" t="s">
        <v>123</v>
      </c>
      <c r="E43" s="9" t="s">
        <v>184</v>
      </c>
      <c r="F43" s="8">
        <v>365</v>
      </c>
      <c r="G43" s="8">
        <v>557345783</v>
      </c>
      <c r="H43" s="8">
        <v>80500000</v>
      </c>
      <c r="I43" s="8">
        <v>49506430</v>
      </c>
      <c r="J43" s="8">
        <v>2200643</v>
      </c>
      <c r="K43" s="10">
        <v>3825000</v>
      </c>
      <c r="L43" s="10">
        <v>22734578</v>
      </c>
      <c r="M43" s="10">
        <v>687352213</v>
      </c>
      <c r="N43" s="10">
        <v>28760221</v>
      </c>
      <c r="O43" s="10">
        <v>330000000</v>
      </c>
      <c r="P43" s="10">
        <v>27500000</v>
      </c>
      <c r="Q43" s="10">
        <v>55000000</v>
      </c>
      <c r="R43" s="10">
        <v>227345783</v>
      </c>
      <c r="S43" s="10">
        <v>22006430</v>
      </c>
      <c r="T43" s="10">
        <v>25500000</v>
      </c>
      <c r="U43" s="10">
        <v>274852213</v>
      </c>
      <c r="V43" s="10">
        <v>274852213</v>
      </c>
      <c r="W43" s="10">
        <v>27485221</v>
      </c>
      <c r="X43" s="10">
        <v>0</v>
      </c>
      <c r="Y43" s="10">
        <v>0</v>
      </c>
      <c r="Z43" s="10">
        <v>0</v>
      </c>
      <c r="AA43" s="10">
        <v>-1275000</v>
      </c>
    </row>
    <row r="44" spans="1:27" ht="18" x14ac:dyDescent="0.2">
      <c r="A44" s="6">
        <v>43</v>
      </c>
      <c r="B44" s="7" t="s">
        <v>185</v>
      </c>
      <c r="C44" s="7" t="s">
        <v>186</v>
      </c>
      <c r="D44" s="8" t="s">
        <v>29</v>
      </c>
      <c r="E44" s="9" t="s">
        <v>187</v>
      </c>
      <c r="F44" s="8">
        <v>365</v>
      </c>
      <c r="G44" s="8">
        <v>753029400</v>
      </c>
      <c r="H44" s="8">
        <v>80500000</v>
      </c>
      <c r="I44" s="8">
        <v>53640942</v>
      </c>
      <c r="J44" s="8">
        <v>2614094</v>
      </c>
      <c r="K44" s="10">
        <v>3825000</v>
      </c>
      <c r="L44" s="10">
        <v>42302940</v>
      </c>
      <c r="M44" s="10">
        <v>887170342</v>
      </c>
      <c r="N44" s="10">
        <v>48742034</v>
      </c>
      <c r="O44" s="10">
        <v>330000000</v>
      </c>
      <c r="P44" s="10">
        <v>27500000</v>
      </c>
      <c r="Q44" s="10">
        <v>55000000</v>
      </c>
      <c r="R44" s="10">
        <v>423029400</v>
      </c>
      <c r="S44" s="10">
        <v>26140942</v>
      </c>
      <c r="T44" s="10">
        <v>25500000</v>
      </c>
      <c r="U44" s="10">
        <v>474670342</v>
      </c>
      <c r="V44" s="10">
        <v>474670342</v>
      </c>
      <c r="W44" s="10">
        <v>47467034</v>
      </c>
      <c r="X44" s="10">
        <v>0</v>
      </c>
      <c r="Y44" s="10">
        <v>0</v>
      </c>
      <c r="Z44" s="10">
        <v>0</v>
      </c>
      <c r="AA44" s="10">
        <v>-1275000</v>
      </c>
    </row>
    <row r="45" spans="1:27" ht="18" x14ac:dyDescent="0.2">
      <c r="A45" s="6">
        <v>44</v>
      </c>
      <c r="B45" s="7" t="s">
        <v>188</v>
      </c>
      <c r="C45" s="7" t="s">
        <v>189</v>
      </c>
      <c r="D45" s="8" t="s">
        <v>190</v>
      </c>
      <c r="E45" s="9" t="s">
        <v>191</v>
      </c>
      <c r="F45" s="8">
        <v>365</v>
      </c>
      <c r="G45" s="8">
        <v>597558259</v>
      </c>
      <c r="H45" s="8">
        <v>90500000</v>
      </c>
      <c r="I45" s="8">
        <v>49506430</v>
      </c>
      <c r="J45" s="8">
        <v>2200643</v>
      </c>
      <c r="K45" s="10">
        <v>3825000</v>
      </c>
      <c r="L45" s="10">
        <v>26755826</v>
      </c>
      <c r="M45" s="10">
        <v>737564689</v>
      </c>
      <c r="N45" s="10">
        <v>32781469</v>
      </c>
      <c r="O45" s="10">
        <v>330000000</v>
      </c>
      <c r="P45" s="10">
        <v>27500000</v>
      </c>
      <c r="Q45" s="10">
        <v>55000000</v>
      </c>
      <c r="R45" s="10">
        <v>267558259</v>
      </c>
      <c r="S45" s="10">
        <v>22006430</v>
      </c>
      <c r="T45" s="10">
        <v>35500000</v>
      </c>
      <c r="U45" s="10">
        <v>325064689</v>
      </c>
      <c r="V45" s="10">
        <v>325064689</v>
      </c>
      <c r="W45" s="10">
        <v>32506469</v>
      </c>
      <c r="X45" s="10">
        <v>0</v>
      </c>
      <c r="Y45" s="10">
        <v>0</v>
      </c>
      <c r="Z45" s="10">
        <v>0</v>
      </c>
      <c r="AA45" s="10">
        <v>-275000</v>
      </c>
    </row>
    <row r="46" spans="1:27" ht="18" x14ac:dyDescent="0.2">
      <c r="A46" s="6">
        <v>45</v>
      </c>
      <c r="B46" s="7" t="s">
        <v>192</v>
      </c>
      <c r="C46" s="7" t="s">
        <v>193</v>
      </c>
      <c r="D46" s="8" t="s">
        <v>194</v>
      </c>
      <c r="E46" s="9" t="s">
        <v>195</v>
      </c>
      <c r="F46" s="8">
        <v>365</v>
      </c>
      <c r="G46" s="8">
        <v>510541591</v>
      </c>
      <c r="H46" s="8">
        <v>80500000</v>
      </c>
      <c r="I46" s="8">
        <v>49506430</v>
      </c>
      <c r="J46" s="8">
        <v>2200643</v>
      </c>
      <c r="K46" s="10">
        <v>3825000</v>
      </c>
      <c r="L46" s="10">
        <v>18054160</v>
      </c>
      <c r="M46" s="10">
        <v>640548021</v>
      </c>
      <c r="N46" s="10">
        <v>24079803</v>
      </c>
      <c r="O46" s="10">
        <v>330000000</v>
      </c>
      <c r="P46" s="10">
        <v>27500000</v>
      </c>
      <c r="Q46" s="10">
        <v>55000000</v>
      </c>
      <c r="R46" s="10">
        <v>180541591</v>
      </c>
      <c r="S46" s="10">
        <v>22006430</v>
      </c>
      <c r="T46" s="10">
        <v>25500000</v>
      </c>
      <c r="U46" s="10">
        <v>228048021</v>
      </c>
      <c r="V46" s="10">
        <v>228048021</v>
      </c>
      <c r="W46" s="10">
        <v>22804802</v>
      </c>
      <c r="X46" s="10">
        <v>0</v>
      </c>
      <c r="Y46" s="10">
        <v>0</v>
      </c>
      <c r="Z46" s="10">
        <v>0</v>
      </c>
      <c r="AA46" s="10">
        <v>-1275001</v>
      </c>
    </row>
    <row r="47" spans="1:27" ht="18" x14ac:dyDescent="0.2">
      <c r="A47" s="6">
        <v>46</v>
      </c>
      <c r="B47" s="7" t="s">
        <v>196</v>
      </c>
      <c r="C47" s="7" t="s">
        <v>197</v>
      </c>
      <c r="D47" s="8" t="s">
        <v>198</v>
      </c>
      <c r="E47" s="9" t="s">
        <v>199</v>
      </c>
      <c r="F47" s="8">
        <v>365</v>
      </c>
      <c r="G47" s="8">
        <v>610683113</v>
      </c>
      <c r="H47" s="8">
        <v>80500000</v>
      </c>
      <c r="I47" s="8">
        <v>49506430</v>
      </c>
      <c r="J47" s="8">
        <v>2200643</v>
      </c>
      <c r="K47" s="10">
        <v>3825000</v>
      </c>
      <c r="L47" s="10">
        <v>28068311</v>
      </c>
      <c r="M47" s="10">
        <v>740689543</v>
      </c>
      <c r="N47" s="10">
        <v>34093954</v>
      </c>
      <c r="O47" s="10">
        <v>330000000</v>
      </c>
      <c r="P47" s="10">
        <v>27500000</v>
      </c>
      <c r="Q47" s="10">
        <v>55000000</v>
      </c>
      <c r="R47" s="10">
        <v>280683113</v>
      </c>
      <c r="S47" s="10">
        <v>22006430</v>
      </c>
      <c r="T47" s="10">
        <v>25500000</v>
      </c>
      <c r="U47" s="10">
        <v>328189543</v>
      </c>
      <c r="V47" s="10">
        <v>328189543</v>
      </c>
      <c r="W47" s="10">
        <v>32818954</v>
      </c>
      <c r="X47" s="10">
        <v>0</v>
      </c>
      <c r="Y47" s="10">
        <v>0</v>
      </c>
      <c r="Z47" s="10">
        <v>0</v>
      </c>
      <c r="AA47" s="10">
        <v>-1275000</v>
      </c>
    </row>
    <row r="48" spans="1:27" ht="18" x14ac:dyDescent="0.2">
      <c r="A48" s="6">
        <v>47</v>
      </c>
      <c r="B48" s="7" t="s">
        <v>200</v>
      </c>
      <c r="C48" s="7" t="s">
        <v>201</v>
      </c>
      <c r="D48" s="8" t="s">
        <v>91</v>
      </c>
      <c r="E48" s="9" t="s">
        <v>202</v>
      </c>
      <c r="F48" s="8">
        <v>365</v>
      </c>
      <c r="G48" s="8">
        <v>383375992</v>
      </c>
      <c r="H48" s="8">
        <v>80500000</v>
      </c>
      <c r="I48" s="8">
        <v>49506430</v>
      </c>
      <c r="J48" s="8">
        <v>2200643</v>
      </c>
      <c r="K48" s="10">
        <v>3825000</v>
      </c>
      <c r="L48" s="10">
        <v>5413999</v>
      </c>
      <c r="M48" s="10">
        <v>513382422</v>
      </c>
      <c r="N48" s="10">
        <v>11439642</v>
      </c>
      <c r="O48" s="10">
        <v>330000000</v>
      </c>
      <c r="P48" s="10">
        <v>27500000</v>
      </c>
      <c r="Q48" s="10">
        <v>55000000</v>
      </c>
      <c r="R48" s="10">
        <v>53375992</v>
      </c>
      <c r="S48" s="10">
        <v>22006430</v>
      </c>
      <c r="T48" s="10">
        <v>25500000</v>
      </c>
      <c r="U48" s="10">
        <v>100882422</v>
      </c>
      <c r="V48" s="10">
        <v>100882422</v>
      </c>
      <c r="W48" s="10">
        <v>10088242</v>
      </c>
      <c r="X48" s="10">
        <v>0</v>
      </c>
      <c r="Y48" s="10">
        <v>0</v>
      </c>
      <c r="Z48" s="10">
        <v>0</v>
      </c>
      <c r="AA48" s="10">
        <v>-1351400</v>
      </c>
    </row>
    <row r="49" spans="1:27" ht="18" x14ac:dyDescent="0.2">
      <c r="A49" s="6">
        <v>48</v>
      </c>
      <c r="B49" s="7" t="s">
        <v>203</v>
      </c>
      <c r="C49" s="7" t="s">
        <v>204</v>
      </c>
      <c r="D49" s="8" t="s">
        <v>205</v>
      </c>
      <c r="E49" s="9" t="s">
        <v>206</v>
      </c>
      <c r="F49" s="8">
        <v>365</v>
      </c>
      <c r="G49" s="8">
        <v>530488998</v>
      </c>
      <c r="H49" s="8">
        <v>80500000</v>
      </c>
      <c r="I49" s="8">
        <v>49506430</v>
      </c>
      <c r="J49" s="8">
        <v>2200643</v>
      </c>
      <c r="K49" s="10">
        <v>3825000</v>
      </c>
      <c r="L49" s="10">
        <v>20048900</v>
      </c>
      <c r="M49" s="10">
        <v>660495428</v>
      </c>
      <c r="N49" s="10">
        <v>26074543</v>
      </c>
      <c r="O49" s="10">
        <v>330000000</v>
      </c>
      <c r="P49" s="10">
        <v>27500000</v>
      </c>
      <c r="Q49" s="10">
        <v>55000000</v>
      </c>
      <c r="R49" s="10">
        <v>200488998</v>
      </c>
      <c r="S49" s="10">
        <v>22006430</v>
      </c>
      <c r="T49" s="10">
        <v>25500000</v>
      </c>
      <c r="U49" s="10">
        <v>247995428</v>
      </c>
      <c r="V49" s="10">
        <v>247995428</v>
      </c>
      <c r="W49" s="10">
        <v>24799543</v>
      </c>
      <c r="X49" s="10">
        <v>0</v>
      </c>
      <c r="Y49" s="10">
        <v>0</v>
      </c>
      <c r="Z49" s="10">
        <v>0</v>
      </c>
      <c r="AA49" s="10">
        <v>-1275000</v>
      </c>
    </row>
    <row r="50" spans="1:27" ht="18" x14ac:dyDescent="0.2">
      <c r="A50" s="6">
        <v>49</v>
      </c>
      <c r="B50" s="7" t="s">
        <v>207</v>
      </c>
      <c r="C50" s="7" t="s">
        <v>208</v>
      </c>
      <c r="D50" s="8" t="s">
        <v>123</v>
      </c>
      <c r="E50" s="9" t="s">
        <v>209</v>
      </c>
      <c r="F50" s="8">
        <v>365</v>
      </c>
      <c r="G50" s="8">
        <v>1099492771</v>
      </c>
      <c r="H50" s="8">
        <v>96000000</v>
      </c>
      <c r="I50" s="8">
        <v>89027397</v>
      </c>
      <c r="J50" s="8">
        <v>12305479</v>
      </c>
      <c r="K50" s="10">
        <v>6150000</v>
      </c>
      <c r="L50" s="10">
        <v>90673916</v>
      </c>
      <c r="M50" s="10">
        <v>1284520168</v>
      </c>
      <c r="N50" s="10">
        <v>109129395</v>
      </c>
      <c r="O50" s="10">
        <v>330000000</v>
      </c>
      <c r="P50" s="10">
        <v>27500000</v>
      </c>
      <c r="Q50" s="10">
        <v>55000000</v>
      </c>
      <c r="R50" s="10">
        <v>769492771</v>
      </c>
      <c r="S50" s="10">
        <v>61527397</v>
      </c>
      <c r="T50" s="10">
        <v>41000000</v>
      </c>
      <c r="U50" s="10">
        <v>872020168</v>
      </c>
      <c r="V50" s="10">
        <v>872020168</v>
      </c>
      <c r="W50" s="10">
        <v>49500000</v>
      </c>
      <c r="X50" s="10">
        <v>49500000</v>
      </c>
      <c r="Y50" s="10">
        <v>9404033.5999999996</v>
      </c>
      <c r="Z50" s="10">
        <v>0</v>
      </c>
      <c r="AA50" s="10">
        <v>-725361</v>
      </c>
    </row>
    <row r="51" spans="1:27" ht="18" x14ac:dyDescent="0.2">
      <c r="A51" s="6">
        <v>50</v>
      </c>
      <c r="B51" s="7" t="s">
        <v>210</v>
      </c>
      <c r="C51" s="7" t="s">
        <v>211</v>
      </c>
      <c r="D51" s="8" t="s">
        <v>212</v>
      </c>
      <c r="E51" s="9" t="s">
        <v>213</v>
      </c>
      <c r="F51" s="8">
        <v>365</v>
      </c>
      <c r="G51" s="8">
        <v>755802924</v>
      </c>
      <c r="H51" s="8">
        <v>94500000</v>
      </c>
      <c r="I51" s="8">
        <v>62377872</v>
      </c>
      <c r="J51" s="8">
        <v>3487787</v>
      </c>
      <c r="K51" s="10">
        <v>5925000</v>
      </c>
      <c r="L51" s="10">
        <v>42580292</v>
      </c>
      <c r="M51" s="10">
        <v>912680796</v>
      </c>
      <c r="N51" s="10">
        <v>51993079</v>
      </c>
      <c r="O51" s="10">
        <v>330000000</v>
      </c>
      <c r="P51" s="10">
        <v>27500000</v>
      </c>
      <c r="Q51" s="10">
        <v>55000000</v>
      </c>
      <c r="R51" s="10">
        <v>425802924</v>
      </c>
      <c r="S51" s="10">
        <v>34877872</v>
      </c>
      <c r="T51" s="10">
        <v>39500000</v>
      </c>
      <c r="U51" s="10">
        <v>500180796</v>
      </c>
      <c r="V51" s="10">
        <v>500180796</v>
      </c>
      <c r="W51" s="10">
        <v>49500000</v>
      </c>
      <c r="X51" s="10">
        <v>777119.4</v>
      </c>
      <c r="Y51" s="10">
        <v>0</v>
      </c>
      <c r="Z51" s="10">
        <v>0</v>
      </c>
      <c r="AA51" s="10">
        <v>-1715960</v>
      </c>
    </row>
    <row r="52" spans="1:27" ht="18" x14ac:dyDescent="0.2">
      <c r="A52" s="6">
        <v>51</v>
      </c>
      <c r="B52" s="7" t="s">
        <v>214</v>
      </c>
      <c r="C52" s="7" t="s">
        <v>215</v>
      </c>
      <c r="D52" s="8" t="s">
        <v>216</v>
      </c>
      <c r="E52" s="9" t="s">
        <v>217</v>
      </c>
      <c r="F52" s="8">
        <v>365</v>
      </c>
      <c r="G52" s="8">
        <v>761851748</v>
      </c>
      <c r="H52" s="8">
        <v>94500000</v>
      </c>
      <c r="I52" s="8">
        <v>78333747</v>
      </c>
      <c r="J52" s="8">
        <v>5083375</v>
      </c>
      <c r="K52" s="10">
        <v>5925000</v>
      </c>
      <c r="L52" s="10">
        <v>43185175</v>
      </c>
      <c r="M52" s="10">
        <v>934685495</v>
      </c>
      <c r="N52" s="10">
        <v>54193550</v>
      </c>
      <c r="O52" s="10">
        <v>330000000</v>
      </c>
      <c r="P52" s="10">
        <v>27500000</v>
      </c>
      <c r="Q52" s="10">
        <v>55000000</v>
      </c>
      <c r="R52" s="10">
        <v>431851748</v>
      </c>
      <c r="S52" s="10">
        <v>50833747</v>
      </c>
      <c r="T52" s="10">
        <v>39500000</v>
      </c>
      <c r="U52" s="10">
        <v>522185495</v>
      </c>
      <c r="V52" s="10">
        <v>522185495</v>
      </c>
      <c r="W52" s="10">
        <v>49500000</v>
      </c>
      <c r="X52" s="10">
        <v>4077824.25</v>
      </c>
      <c r="Y52" s="10">
        <v>0</v>
      </c>
      <c r="Z52" s="10">
        <v>0</v>
      </c>
      <c r="AA52" s="10">
        <v>-615726</v>
      </c>
    </row>
    <row r="53" spans="1:27" ht="18" x14ac:dyDescent="0.2">
      <c r="A53" s="6">
        <v>52</v>
      </c>
      <c r="B53" s="7" t="s">
        <v>218</v>
      </c>
      <c r="C53" s="7" t="s">
        <v>219</v>
      </c>
      <c r="D53" s="8" t="s">
        <v>220</v>
      </c>
      <c r="E53" s="9" t="s">
        <v>221</v>
      </c>
      <c r="F53" s="8">
        <v>365</v>
      </c>
      <c r="G53" s="8">
        <v>704251093</v>
      </c>
      <c r="H53" s="8">
        <v>96000000</v>
      </c>
      <c r="I53" s="8">
        <v>64782077</v>
      </c>
      <c r="J53" s="8">
        <v>3728208</v>
      </c>
      <c r="K53" s="10">
        <v>6150000</v>
      </c>
      <c r="L53" s="10">
        <v>37425109</v>
      </c>
      <c r="M53" s="10">
        <v>865033170</v>
      </c>
      <c r="N53" s="10">
        <v>47303317</v>
      </c>
      <c r="O53" s="10">
        <v>330000000</v>
      </c>
      <c r="P53" s="10">
        <v>27500000</v>
      </c>
      <c r="Q53" s="10">
        <v>55000000</v>
      </c>
      <c r="R53" s="10">
        <v>374251093</v>
      </c>
      <c r="S53" s="10">
        <v>37282077</v>
      </c>
      <c r="T53" s="10">
        <v>41000000</v>
      </c>
      <c r="U53" s="10">
        <v>452533170</v>
      </c>
      <c r="V53" s="10">
        <v>452533170</v>
      </c>
      <c r="W53" s="10">
        <v>45253317</v>
      </c>
      <c r="X53" s="10">
        <v>0</v>
      </c>
      <c r="Y53" s="10">
        <v>0</v>
      </c>
      <c r="Z53" s="10">
        <v>0</v>
      </c>
      <c r="AA53" s="10">
        <v>-2050000</v>
      </c>
    </row>
    <row r="54" spans="1:27" ht="18" x14ac:dyDescent="0.2">
      <c r="A54" s="6">
        <v>53</v>
      </c>
      <c r="B54" s="7" t="s">
        <v>222</v>
      </c>
      <c r="C54" s="7" t="s">
        <v>223</v>
      </c>
      <c r="D54" s="8" t="s">
        <v>224</v>
      </c>
      <c r="E54" s="9" t="s">
        <v>225</v>
      </c>
      <c r="F54" s="8">
        <v>365</v>
      </c>
      <c r="G54" s="8">
        <v>817177153</v>
      </c>
      <c r="H54" s="8">
        <v>96000000</v>
      </c>
      <c r="I54" s="8">
        <v>69731666</v>
      </c>
      <c r="J54" s="8">
        <v>6334750</v>
      </c>
      <c r="K54" s="10">
        <v>6150000</v>
      </c>
      <c r="L54" s="10">
        <v>48717715</v>
      </c>
      <c r="M54" s="10">
        <v>982908819</v>
      </c>
      <c r="N54" s="10">
        <v>61202465</v>
      </c>
      <c r="O54" s="10">
        <v>330000000</v>
      </c>
      <c r="P54" s="10">
        <v>27500000</v>
      </c>
      <c r="Q54" s="10">
        <v>55000000</v>
      </c>
      <c r="R54" s="10">
        <v>487177153</v>
      </c>
      <c r="S54" s="10">
        <v>42231666</v>
      </c>
      <c r="T54" s="10">
        <v>41000000</v>
      </c>
      <c r="U54" s="10">
        <v>570408819</v>
      </c>
      <c r="V54" s="10">
        <v>570408819</v>
      </c>
      <c r="W54" s="10">
        <v>49500000</v>
      </c>
      <c r="X54" s="10">
        <v>11311322.85</v>
      </c>
      <c r="Y54" s="10">
        <v>0</v>
      </c>
      <c r="Z54" s="10">
        <v>0</v>
      </c>
      <c r="AA54" s="10">
        <v>-391142</v>
      </c>
    </row>
    <row r="55" spans="1:27" ht="18" x14ac:dyDescent="0.2">
      <c r="A55" s="6">
        <v>54</v>
      </c>
      <c r="B55" s="7" t="s">
        <v>226</v>
      </c>
      <c r="C55" s="7" t="s">
        <v>227</v>
      </c>
      <c r="D55" s="8" t="s">
        <v>103</v>
      </c>
      <c r="E55" s="9" t="s">
        <v>228</v>
      </c>
      <c r="F55" s="8">
        <v>365</v>
      </c>
      <c r="G55" s="8">
        <v>635507840</v>
      </c>
      <c r="H55" s="8">
        <v>101000000</v>
      </c>
      <c r="I55" s="8">
        <v>64933514</v>
      </c>
      <c r="J55" s="8">
        <v>3743351</v>
      </c>
      <c r="K55" s="10">
        <v>6150000</v>
      </c>
      <c r="L55" s="10">
        <v>30550784</v>
      </c>
      <c r="M55" s="10">
        <v>801441354</v>
      </c>
      <c r="N55" s="10">
        <v>40444135</v>
      </c>
      <c r="O55" s="10">
        <v>330000000</v>
      </c>
      <c r="P55" s="10">
        <v>27500000</v>
      </c>
      <c r="Q55" s="10">
        <v>55000000</v>
      </c>
      <c r="R55" s="10">
        <v>305507840</v>
      </c>
      <c r="S55" s="10">
        <v>37433514</v>
      </c>
      <c r="T55" s="10">
        <v>46000000</v>
      </c>
      <c r="U55" s="10">
        <v>388941354</v>
      </c>
      <c r="V55" s="10">
        <v>388941354</v>
      </c>
      <c r="W55" s="10">
        <v>38894135</v>
      </c>
      <c r="X55" s="10">
        <v>0</v>
      </c>
      <c r="Y55" s="10">
        <v>0</v>
      </c>
      <c r="Z55" s="10">
        <v>0</v>
      </c>
      <c r="AA55" s="10">
        <v>-1550000</v>
      </c>
    </row>
    <row r="56" spans="1:27" ht="18" x14ac:dyDescent="0.2">
      <c r="A56" s="6">
        <v>55</v>
      </c>
      <c r="B56" s="7" t="s">
        <v>229</v>
      </c>
      <c r="C56" s="7" t="s">
        <v>230</v>
      </c>
      <c r="D56" s="8" t="s">
        <v>49</v>
      </c>
      <c r="E56" s="9" t="s">
        <v>231</v>
      </c>
      <c r="F56" s="8">
        <v>365</v>
      </c>
      <c r="G56" s="8">
        <v>562074861</v>
      </c>
      <c r="H56" s="8">
        <v>96000000</v>
      </c>
      <c r="I56" s="8">
        <v>55450182</v>
      </c>
      <c r="J56" s="8">
        <v>2795018</v>
      </c>
      <c r="K56" s="10">
        <v>6150000</v>
      </c>
      <c r="L56" s="10">
        <v>23207486</v>
      </c>
      <c r="M56" s="10">
        <v>713525043</v>
      </c>
      <c r="N56" s="10">
        <v>32152504</v>
      </c>
      <c r="O56" s="10">
        <v>330000000</v>
      </c>
      <c r="P56" s="10">
        <v>27500000</v>
      </c>
      <c r="Q56" s="10">
        <v>55000000</v>
      </c>
      <c r="R56" s="10">
        <v>232074861</v>
      </c>
      <c r="S56" s="10">
        <v>27950182</v>
      </c>
      <c r="T56" s="10">
        <v>41000000</v>
      </c>
      <c r="U56" s="10">
        <v>301025043</v>
      </c>
      <c r="V56" s="10">
        <v>301025043</v>
      </c>
      <c r="W56" s="10">
        <v>30102504</v>
      </c>
      <c r="X56" s="10">
        <v>0</v>
      </c>
      <c r="Y56" s="10">
        <v>0</v>
      </c>
      <c r="Z56" s="10">
        <v>0</v>
      </c>
      <c r="AA56" s="10">
        <v>-2050000</v>
      </c>
    </row>
    <row r="57" spans="1:27" ht="18" x14ac:dyDescent="0.2">
      <c r="A57" s="6">
        <v>56</v>
      </c>
      <c r="B57" s="7" t="s">
        <v>232</v>
      </c>
      <c r="C57" s="7" t="s">
        <v>233</v>
      </c>
      <c r="D57" s="8" t="s">
        <v>234</v>
      </c>
      <c r="E57" s="9" t="s">
        <v>235</v>
      </c>
      <c r="F57" s="8">
        <v>365</v>
      </c>
      <c r="G57" s="8">
        <v>810422736</v>
      </c>
      <c r="H57" s="8">
        <v>96000000</v>
      </c>
      <c r="I57" s="8">
        <v>75532390</v>
      </c>
      <c r="J57" s="8">
        <v>7204859</v>
      </c>
      <c r="K57" s="10">
        <v>6150000</v>
      </c>
      <c r="L57" s="10">
        <v>48042274</v>
      </c>
      <c r="M57" s="10">
        <v>981955126</v>
      </c>
      <c r="N57" s="10">
        <v>61397133</v>
      </c>
      <c r="O57" s="10">
        <v>330000000</v>
      </c>
      <c r="P57" s="10">
        <v>27500000</v>
      </c>
      <c r="Q57" s="10">
        <v>55000000</v>
      </c>
      <c r="R57" s="10">
        <v>480422736</v>
      </c>
      <c r="S57" s="10">
        <v>48032390</v>
      </c>
      <c r="T57" s="10">
        <v>41000000</v>
      </c>
      <c r="U57" s="10">
        <v>569455126</v>
      </c>
      <c r="V57" s="10">
        <v>569455126</v>
      </c>
      <c r="W57" s="10">
        <v>49500000</v>
      </c>
      <c r="X57" s="10">
        <v>11168268.9</v>
      </c>
      <c r="Y57" s="10">
        <v>0</v>
      </c>
      <c r="Z57" s="10">
        <v>0</v>
      </c>
      <c r="AA57" s="10">
        <v>-728864</v>
      </c>
    </row>
    <row r="58" spans="1:27" ht="18" x14ac:dyDescent="0.2">
      <c r="A58" s="6">
        <v>57</v>
      </c>
      <c r="B58" s="7" t="s">
        <v>236</v>
      </c>
      <c r="C58" s="7" t="s">
        <v>237</v>
      </c>
      <c r="D58" s="8" t="s">
        <v>238</v>
      </c>
      <c r="E58" s="9" t="s">
        <v>239</v>
      </c>
      <c r="F58" s="8">
        <v>365</v>
      </c>
      <c r="G58" s="8">
        <v>679961138</v>
      </c>
      <c r="H58" s="8">
        <v>94500000</v>
      </c>
      <c r="I58" s="8">
        <v>63501752</v>
      </c>
      <c r="J58" s="8">
        <v>3600175</v>
      </c>
      <c r="K58" s="10">
        <v>5925000</v>
      </c>
      <c r="L58" s="10">
        <v>34996114</v>
      </c>
      <c r="M58" s="10">
        <v>837962890</v>
      </c>
      <c r="N58" s="10">
        <v>44521289</v>
      </c>
      <c r="O58" s="10">
        <v>330000000</v>
      </c>
      <c r="P58" s="10">
        <v>27500000</v>
      </c>
      <c r="Q58" s="10">
        <v>55000000</v>
      </c>
      <c r="R58" s="10">
        <v>349961138</v>
      </c>
      <c r="S58" s="10">
        <v>36001752</v>
      </c>
      <c r="T58" s="10">
        <v>39500000</v>
      </c>
      <c r="U58" s="10">
        <v>425462890</v>
      </c>
      <c r="V58" s="10">
        <v>425462890</v>
      </c>
      <c r="W58" s="10">
        <v>42546289</v>
      </c>
      <c r="X58" s="10">
        <v>0</v>
      </c>
      <c r="Y58" s="10">
        <v>0</v>
      </c>
      <c r="Z58" s="10">
        <v>0</v>
      </c>
      <c r="AA58" s="10">
        <v>-1975000</v>
      </c>
    </row>
    <row r="59" spans="1:27" ht="18" x14ac:dyDescent="0.2">
      <c r="A59" s="6">
        <v>58</v>
      </c>
      <c r="B59" s="7" t="s">
        <v>240</v>
      </c>
      <c r="C59" s="7" t="s">
        <v>241</v>
      </c>
      <c r="D59" s="8" t="s">
        <v>242</v>
      </c>
      <c r="E59" s="9" t="s">
        <v>243</v>
      </c>
      <c r="F59" s="8">
        <v>365</v>
      </c>
      <c r="G59" s="8">
        <v>732797194</v>
      </c>
      <c r="H59" s="8">
        <v>94500000</v>
      </c>
      <c r="I59" s="8">
        <v>73032687</v>
      </c>
      <c r="J59" s="8">
        <v>4553269</v>
      </c>
      <c r="K59" s="10">
        <v>5925000</v>
      </c>
      <c r="L59" s="10">
        <v>40279720</v>
      </c>
      <c r="M59" s="10">
        <v>900329881</v>
      </c>
      <c r="N59" s="10">
        <v>50757989</v>
      </c>
      <c r="O59" s="10">
        <v>330000000</v>
      </c>
      <c r="P59" s="10">
        <v>27500000</v>
      </c>
      <c r="Q59" s="10">
        <v>55000000</v>
      </c>
      <c r="R59" s="10">
        <v>402797194</v>
      </c>
      <c r="S59" s="10">
        <v>45532687</v>
      </c>
      <c r="T59" s="10">
        <v>39500000</v>
      </c>
      <c r="U59" s="10">
        <v>487829881</v>
      </c>
      <c r="V59" s="10">
        <v>487829881</v>
      </c>
      <c r="W59" s="10">
        <v>48782988</v>
      </c>
      <c r="X59" s="10">
        <v>0</v>
      </c>
      <c r="Y59" s="10">
        <v>0</v>
      </c>
      <c r="Z59" s="10">
        <v>0</v>
      </c>
      <c r="AA59" s="10">
        <v>-1975001</v>
      </c>
    </row>
    <row r="60" spans="1:27" ht="18" x14ac:dyDescent="0.2">
      <c r="A60" s="6">
        <v>59</v>
      </c>
      <c r="B60" s="7" t="s">
        <v>244</v>
      </c>
      <c r="C60" s="7" t="s">
        <v>245</v>
      </c>
      <c r="D60" s="8" t="s">
        <v>246</v>
      </c>
      <c r="E60" s="9" t="s">
        <v>247</v>
      </c>
      <c r="F60" s="8">
        <v>365</v>
      </c>
      <c r="G60" s="8">
        <v>613149961</v>
      </c>
      <c r="H60" s="8">
        <v>96500000</v>
      </c>
      <c r="I60" s="8">
        <v>62616391</v>
      </c>
      <c r="J60" s="8">
        <v>3511639</v>
      </c>
      <c r="K60" s="10">
        <v>5925000</v>
      </c>
      <c r="L60" s="10">
        <v>28314996</v>
      </c>
      <c r="M60" s="10">
        <v>772266352</v>
      </c>
      <c r="N60" s="10">
        <v>37751635</v>
      </c>
      <c r="O60" s="10">
        <v>330000000</v>
      </c>
      <c r="P60" s="10">
        <v>27500000</v>
      </c>
      <c r="Q60" s="10">
        <v>55000000</v>
      </c>
      <c r="R60" s="10">
        <v>283149961</v>
      </c>
      <c r="S60" s="10">
        <v>35116391</v>
      </c>
      <c r="T60" s="10">
        <v>41500000</v>
      </c>
      <c r="U60" s="10">
        <v>359766352</v>
      </c>
      <c r="V60" s="10">
        <v>359766352</v>
      </c>
      <c r="W60" s="10">
        <v>35976635</v>
      </c>
      <c r="X60" s="10">
        <v>0</v>
      </c>
      <c r="Y60" s="10">
        <v>0</v>
      </c>
      <c r="Z60" s="10">
        <v>0</v>
      </c>
      <c r="AA60" s="10">
        <v>-1775000</v>
      </c>
    </row>
    <row r="61" spans="1:27" ht="18" x14ac:dyDescent="0.2">
      <c r="A61" s="6">
        <v>60</v>
      </c>
      <c r="B61" s="7" t="s">
        <v>248</v>
      </c>
      <c r="C61" s="7" t="s">
        <v>249</v>
      </c>
      <c r="D61" s="8" t="s">
        <v>250</v>
      </c>
      <c r="E61" s="9" t="s">
        <v>96</v>
      </c>
      <c r="F61" s="8">
        <v>365</v>
      </c>
      <c r="G61" s="8">
        <v>801431219</v>
      </c>
      <c r="H61" s="8">
        <v>96000000</v>
      </c>
      <c r="I61" s="8">
        <v>68639192</v>
      </c>
      <c r="J61" s="8">
        <v>6170879</v>
      </c>
      <c r="K61" s="10">
        <v>6150000</v>
      </c>
      <c r="L61" s="10">
        <v>47143122</v>
      </c>
      <c r="M61" s="10">
        <v>966070411</v>
      </c>
      <c r="N61" s="10">
        <v>59464001</v>
      </c>
      <c r="O61" s="10">
        <v>330000000</v>
      </c>
      <c r="P61" s="10">
        <v>27500000</v>
      </c>
      <c r="Q61" s="10">
        <v>55000000</v>
      </c>
      <c r="R61" s="10">
        <v>471431219</v>
      </c>
      <c r="S61" s="10">
        <v>41139192</v>
      </c>
      <c r="T61" s="10">
        <v>41000000</v>
      </c>
      <c r="U61" s="10">
        <v>553570411</v>
      </c>
      <c r="V61" s="10">
        <v>553570411</v>
      </c>
      <c r="W61" s="10">
        <v>49500000</v>
      </c>
      <c r="X61" s="10">
        <v>8785561.6500000004</v>
      </c>
      <c r="Y61" s="10">
        <v>0</v>
      </c>
      <c r="Z61" s="10">
        <v>0</v>
      </c>
      <c r="AA61" s="10">
        <v>-1178439</v>
      </c>
    </row>
    <row r="62" spans="1:27" ht="18" x14ac:dyDescent="0.2">
      <c r="A62" s="6">
        <v>61</v>
      </c>
      <c r="B62" s="7" t="s">
        <v>251</v>
      </c>
      <c r="C62" s="7" t="s">
        <v>252</v>
      </c>
      <c r="D62" s="8" t="s">
        <v>91</v>
      </c>
      <c r="E62" s="9" t="s">
        <v>104</v>
      </c>
      <c r="F62" s="8">
        <v>365</v>
      </c>
      <c r="G62" s="8">
        <v>785283475</v>
      </c>
      <c r="H62" s="8">
        <v>106000000</v>
      </c>
      <c r="I62" s="8">
        <v>67422589</v>
      </c>
      <c r="J62" s="8">
        <v>5988388</v>
      </c>
      <c r="K62" s="10">
        <v>6150000</v>
      </c>
      <c r="L62" s="10">
        <v>45528348</v>
      </c>
      <c r="M62" s="10">
        <v>958706064</v>
      </c>
      <c r="N62" s="10">
        <v>57666736</v>
      </c>
      <c r="O62" s="10">
        <v>330000000</v>
      </c>
      <c r="P62" s="10">
        <v>27500000</v>
      </c>
      <c r="Q62" s="10">
        <v>55000000</v>
      </c>
      <c r="R62" s="10">
        <v>455283475</v>
      </c>
      <c r="S62" s="10">
        <v>39922589</v>
      </c>
      <c r="T62" s="10">
        <v>51000000</v>
      </c>
      <c r="U62" s="10">
        <v>546206064</v>
      </c>
      <c r="V62" s="10">
        <v>546206064</v>
      </c>
      <c r="W62" s="10">
        <v>49500000</v>
      </c>
      <c r="X62" s="10">
        <v>7680909.5999999996</v>
      </c>
      <c r="Y62" s="10">
        <v>0</v>
      </c>
      <c r="Z62" s="10">
        <v>0</v>
      </c>
      <c r="AA62" s="10">
        <v>-485826</v>
      </c>
    </row>
    <row r="63" spans="1:27" ht="18" x14ac:dyDescent="0.2">
      <c r="A63" s="6">
        <v>62</v>
      </c>
      <c r="B63" s="7" t="s">
        <v>253</v>
      </c>
      <c r="C63" s="7" t="s">
        <v>254</v>
      </c>
      <c r="D63" s="8" t="s">
        <v>84</v>
      </c>
      <c r="E63" s="9" t="s">
        <v>255</v>
      </c>
      <c r="F63" s="8">
        <v>365</v>
      </c>
      <c r="G63" s="8">
        <v>505796527</v>
      </c>
      <c r="H63" s="8">
        <v>80500000</v>
      </c>
      <c r="I63" s="8">
        <v>49506430</v>
      </c>
      <c r="J63" s="8">
        <v>2200643</v>
      </c>
      <c r="K63" s="10">
        <v>3825000</v>
      </c>
      <c r="L63" s="10">
        <v>17579653</v>
      </c>
      <c r="M63" s="10">
        <v>635802957</v>
      </c>
      <c r="N63" s="10">
        <v>23605296</v>
      </c>
      <c r="O63" s="10">
        <v>330000000</v>
      </c>
      <c r="P63" s="10">
        <v>27500000</v>
      </c>
      <c r="Q63" s="10">
        <v>55000000</v>
      </c>
      <c r="R63" s="10">
        <v>175796527</v>
      </c>
      <c r="S63" s="10">
        <v>22006430</v>
      </c>
      <c r="T63" s="10">
        <v>25500000</v>
      </c>
      <c r="U63" s="10">
        <v>223302957</v>
      </c>
      <c r="V63" s="10">
        <v>223302957</v>
      </c>
      <c r="W63" s="10">
        <v>22330296</v>
      </c>
      <c r="X63" s="10">
        <v>0</v>
      </c>
      <c r="Y63" s="10">
        <v>0</v>
      </c>
      <c r="Z63" s="10">
        <v>0</v>
      </c>
      <c r="AA63" s="10">
        <v>-1275000</v>
      </c>
    </row>
    <row r="64" spans="1:27" ht="18" x14ac:dyDescent="0.2">
      <c r="A64" s="6">
        <v>63</v>
      </c>
      <c r="B64" s="7" t="s">
        <v>256</v>
      </c>
      <c r="C64" s="7" t="s">
        <v>257</v>
      </c>
      <c r="D64" s="8" t="s">
        <v>258</v>
      </c>
      <c r="E64" s="9" t="s">
        <v>259</v>
      </c>
      <c r="F64" s="8">
        <v>365</v>
      </c>
      <c r="G64" s="8">
        <v>0</v>
      </c>
      <c r="H64" s="8">
        <v>94500000</v>
      </c>
      <c r="I64" s="8">
        <v>63860663</v>
      </c>
      <c r="J64" s="8">
        <v>0</v>
      </c>
      <c r="K64" s="10">
        <v>5925000</v>
      </c>
      <c r="L64" s="10">
        <v>0</v>
      </c>
      <c r="M64" s="10">
        <v>158360663</v>
      </c>
      <c r="N64" s="10">
        <v>5925000</v>
      </c>
      <c r="O64" s="10">
        <v>330000000</v>
      </c>
      <c r="P64" s="10">
        <v>27500000</v>
      </c>
      <c r="Q64" s="10">
        <v>55000000</v>
      </c>
      <c r="R64" s="10">
        <v>0</v>
      </c>
      <c r="S64" s="10">
        <v>36360663</v>
      </c>
      <c r="T64" s="10">
        <v>39500000</v>
      </c>
      <c r="U64" s="10">
        <v>75860663</v>
      </c>
      <c r="V64" s="10">
        <v>75860663</v>
      </c>
      <c r="W64" s="10">
        <v>0</v>
      </c>
      <c r="X64" s="10">
        <v>0</v>
      </c>
      <c r="Y64" s="10">
        <v>0</v>
      </c>
      <c r="Z64" s="10">
        <v>0</v>
      </c>
      <c r="AA64" s="10">
        <v>-5925000</v>
      </c>
    </row>
    <row r="65" spans="1:27" ht="18" x14ac:dyDescent="0.2">
      <c r="A65" s="6">
        <v>64</v>
      </c>
      <c r="B65" s="7" t="s">
        <v>260</v>
      </c>
      <c r="C65" s="7" t="s">
        <v>261</v>
      </c>
      <c r="D65" s="8" t="s">
        <v>262</v>
      </c>
      <c r="E65" s="9" t="s">
        <v>263</v>
      </c>
      <c r="F65" s="8">
        <v>365</v>
      </c>
      <c r="G65" s="8">
        <v>613453482</v>
      </c>
      <c r="H65" s="8">
        <v>94500000</v>
      </c>
      <c r="I65" s="8">
        <v>62550904</v>
      </c>
      <c r="J65" s="8">
        <v>3505090</v>
      </c>
      <c r="K65" s="10">
        <v>5925000</v>
      </c>
      <c r="L65" s="10">
        <v>28345349</v>
      </c>
      <c r="M65" s="10">
        <v>770504386</v>
      </c>
      <c r="N65" s="10">
        <v>37775439</v>
      </c>
      <c r="O65" s="10">
        <v>330000000</v>
      </c>
      <c r="P65" s="10">
        <v>27500000</v>
      </c>
      <c r="Q65" s="10">
        <v>55000000</v>
      </c>
      <c r="R65" s="10">
        <v>283453482</v>
      </c>
      <c r="S65" s="10">
        <v>35050904</v>
      </c>
      <c r="T65" s="10">
        <v>39500000</v>
      </c>
      <c r="U65" s="10">
        <v>358004386</v>
      </c>
      <c r="V65" s="10">
        <v>358004386</v>
      </c>
      <c r="W65" s="10">
        <v>35800439</v>
      </c>
      <c r="X65" s="10">
        <v>0</v>
      </c>
      <c r="Y65" s="10">
        <v>0</v>
      </c>
      <c r="Z65" s="10">
        <v>0</v>
      </c>
      <c r="AA65" s="10">
        <v>-1975000</v>
      </c>
    </row>
    <row r="66" spans="1:27" ht="18" x14ac:dyDescent="0.2">
      <c r="A66" s="6">
        <v>65</v>
      </c>
      <c r="B66" s="7" t="s">
        <v>264</v>
      </c>
      <c r="C66" s="7" t="s">
        <v>265</v>
      </c>
      <c r="D66" s="8" t="s">
        <v>103</v>
      </c>
      <c r="E66" s="9" t="s">
        <v>266</v>
      </c>
      <c r="F66" s="8">
        <v>365</v>
      </c>
      <c r="G66" s="8">
        <v>782673739</v>
      </c>
      <c r="H66" s="8">
        <v>96000000</v>
      </c>
      <c r="I66" s="8">
        <v>69166777</v>
      </c>
      <c r="J66" s="8">
        <v>6250017</v>
      </c>
      <c r="K66" s="10">
        <v>6150000</v>
      </c>
      <c r="L66" s="10">
        <v>45267374</v>
      </c>
      <c r="M66" s="10">
        <v>947840516</v>
      </c>
      <c r="N66" s="10">
        <v>57667391</v>
      </c>
      <c r="O66" s="10">
        <v>330000000</v>
      </c>
      <c r="P66" s="10">
        <v>27500000</v>
      </c>
      <c r="Q66" s="10">
        <v>55000000</v>
      </c>
      <c r="R66" s="10">
        <v>452673739</v>
      </c>
      <c r="S66" s="10">
        <v>41666777</v>
      </c>
      <c r="T66" s="10">
        <v>41000000</v>
      </c>
      <c r="U66" s="10">
        <v>535340516</v>
      </c>
      <c r="V66" s="10">
        <v>535340516</v>
      </c>
      <c r="W66" s="10">
        <v>49500000</v>
      </c>
      <c r="X66" s="10">
        <v>6051077.4000000004</v>
      </c>
      <c r="Y66" s="10">
        <v>0</v>
      </c>
      <c r="Z66" s="10">
        <v>0</v>
      </c>
      <c r="AA66" s="10">
        <v>-2116314</v>
      </c>
    </row>
    <row r="67" spans="1:27" ht="18" x14ac:dyDescent="0.2">
      <c r="A67" s="6">
        <v>66</v>
      </c>
      <c r="B67" s="7" t="s">
        <v>267</v>
      </c>
      <c r="C67" s="7" t="s">
        <v>268</v>
      </c>
      <c r="D67" s="8" t="s">
        <v>72</v>
      </c>
      <c r="E67" s="9" t="s">
        <v>269</v>
      </c>
      <c r="F67" s="8">
        <v>365</v>
      </c>
      <c r="G67" s="8">
        <v>522103096</v>
      </c>
      <c r="H67" s="8">
        <v>80500000</v>
      </c>
      <c r="I67" s="8">
        <v>49506430</v>
      </c>
      <c r="J67" s="8">
        <v>2200643</v>
      </c>
      <c r="K67" s="10">
        <v>3825000</v>
      </c>
      <c r="L67" s="10">
        <v>19210309</v>
      </c>
      <c r="M67" s="10">
        <v>652109526</v>
      </c>
      <c r="N67" s="10">
        <v>25235952</v>
      </c>
      <c r="O67" s="10">
        <v>330000000</v>
      </c>
      <c r="P67" s="10">
        <v>27500000</v>
      </c>
      <c r="Q67" s="10">
        <v>55000000</v>
      </c>
      <c r="R67" s="10">
        <v>192103096</v>
      </c>
      <c r="S67" s="10">
        <v>22006430</v>
      </c>
      <c r="T67" s="10">
        <v>25500000</v>
      </c>
      <c r="U67" s="10">
        <v>239609526</v>
      </c>
      <c r="V67" s="10">
        <v>239609526</v>
      </c>
      <c r="W67" s="10">
        <v>23960953</v>
      </c>
      <c r="X67" s="10">
        <v>0</v>
      </c>
      <c r="Y67" s="10">
        <v>0</v>
      </c>
      <c r="Z67" s="10">
        <v>0</v>
      </c>
      <c r="AA67" s="10">
        <v>-1274999</v>
      </c>
    </row>
    <row r="68" spans="1:27" ht="18" x14ac:dyDescent="0.2">
      <c r="A68" s="6">
        <v>67</v>
      </c>
      <c r="B68" s="7" t="s">
        <v>270</v>
      </c>
      <c r="C68" s="7" t="s">
        <v>271</v>
      </c>
      <c r="D68" s="8" t="s">
        <v>103</v>
      </c>
      <c r="E68" s="9" t="s">
        <v>272</v>
      </c>
      <c r="F68" s="8">
        <v>365</v>
      </c>
      <c r="G68" s="8">
        <v>589629583</v>
      </c>
      <c r="H68" s="8">
        <v>80500000</v>
      </c>
      <c r="I68" s="8">
        <v>49506430</v>
      </c>
      <c r="J68" s="8">
        <v>2200643</v>
      </c>
      <c r="K68" s="10">
        <v>3825000</v>
      </c>
      <c r="L68" s="10">
        <v>25962959</v>
      </c>
      <c r="M68" s="10">
        <v>719636013</v>
      </c>
      <c r="N68" s="10">
        <v>31988602</v>
      </c>
      <c r="O68" s="10">
        <v>330000000</v>
      </c>
      <c r="P68" s="10">
        <v>27500000</v>
      </c>
      <c r="Q68" s="10">
        <v>55000000</v>
      </c>
      <c r="R68" s="10">
        <v>259629583</v>
      </c>
      <c r="S68" s="10">
        <v>22006430</v>
      </c>
      <c r="T68" s="10">
        <v>25500000</v>
      </c>
      <c r="U68" s="10">
        <v>307136013</v>
      </c>
      <c r="V68" s="10">
        <v>307136013</v>
      </c>
      <c r="W68" s="10">
        <v>30713601</v>
      </c>
      <c r="X68" s="10">
        <v>0</v>
      </c>
      <c r="Y68" s="10">
        <v>0</v>
      </c>
      <c r="Z68" s="10">
        <v>0</v>
      </c>
      <c r="AA68" s="10">
        <v>-1275001</v>
      </c>
    </row>
    <row r="69" spans="1:27" ht="18" x14ac:dyDescent="0.2">
      <c r="A69" s="6">
        <v>68</v>
      </c>
      <c r="B69" s="7" t="s">
        <v>273</v>
      </c>
      <c r="C69" s="7" t="s">
        <v>274</v>
      </c>
      <c r="D69" s="8" t="s">
        <v>275</v>
      </c>
      <c r="E69" s="9" t="s">
        <v>276</v>
      </c>
      <c r="F69" s="8">
        <v>365</v>
      </c>
      <c r="G69" s="8">
        <v>802365121</v>
      </c>
      <c r="H69" s="8">
        <v>96000000</v>
      </c>
      <c r="I69" s="8">
        <v>69983048</v>
      </c>
      <c r="J69" s="8">
        <v>6372457</v>
      </c>
      <c r="K69" s="10">
        <v>6150000</v>
      </c>
      <c r="L69" s="10">
        <v>47236512</v>
      </c>
      <c r="M69" s="10">
        <v>968348169</v>
      </c>
      <c r="N69" s="10">
        <v>59758969</v>
      </c>
      <c r="O69" s="10">
        <v>330000000</v>
      </c>
      <c r="P69" s="10">
        <v>27500000</v>
      </c>
      <c r="Q69" s="10">
        <v>55000000</v>
      </c>
      <c r="R69" s="10">
        <v>472365121</v>
      </c>
      <c r="S69" s="10">
        <v>42483048</v>
      </c>
      <c r="T69" s="10">
        <v>41000000</v>
      </c>
      <c r="U69" s="10">
        <v>555848169</v>
      </c>
      <c r="V69" s="10">
        <v>555848169</v>
      </c>
      <c r="W69" s="10">
        <v>49500000</v>
      </c>
      <c r="X69" s="10">
        <v>9127225.3499999996</v>
      </c>
      <c r="Y69" s="10">
        <v>0</v>
      </c>
      <c r="Z69" s="10">
        <v>0</v>
      </c>
      <c r="AA69" s="10">
        <v>-1131744</v>
      </c>
    </row>
    <row r="70" spans="1:27" ht="18" x14ac:dyDescent="0.2">
      <c r="A70" s="6">
        <v>69</v>
      </c>
      <c r="B70" s="7" t="s">
        <v>277</v>
      </c>
      <c r="C70" s="7" t="s">
        <v>278</v>
      </c>
      <c r="D70" s="8" t="s">
        <v>103</v>
      </c>
      <c r="E70" s="9" t="s">
        <v>279</v>
      </c>
      <c r="F70" s="8">
        <v>365</v>
      </c>
      <c r="G70" s="8">
        <v>1090984186</v>
      </c>
      <c r="H70" s="8">
        <v>96000000</v>
      </c>
      <c r="I70" s="8">
        <v>93278286</v>
      </c>
      <c r="J70" s="8">
        <v>13155657</v>
      </c>
      <c r="K70" s="10">
        <v>6150000</v>
      </c>
      <c r="L70" s="10">
        <v>89397628</v>
      </c>
      <c r="M70" s="10">
        <v>1280262472</v>
      </c>
      <c r="N70" s="10">
        <v>108703285</v>
      </c>
      <c r="O70" s="10">
        <v>330000000</v>
      </c>
      <c r="P70" s="10">
        <v>27500000</v>
      </c>
      <c r="Q70" s="10">
        <v>55000000</v>
      </c>
      <c r="R70" s="10">
        <v>760984186</v>
      </c>
      <c r="S70" s="10">
        <v>65778286</v>
      </c>
      <c r="T70" s="10">
        <v>41000000</v>
      </c>
      <c r="U70" s="10">
        <v>867762472</v>
      </c>
      <c r="V70" s="10">
        <v>867762472</v>
      </c>
      <c r="W70" s="10">
        <v>49500000</v>
      </c>
      <c r="X70" s="10">
        <v>49500000</v>
      </c>
      <c r="Y70" s="10">
        <v>8552494.4000000004</v>
      </c>
      <c r="Z70" s="10">
        <v>0</v>
      </c>
      <c r="AA70" s="10">
        <v>-1150791</v>
      </c>
    </row>
    <row r="71" spans="1:27" ht="18" x14ac:dyDescent="0.2">
      <c r="A71" s="6">
        <v>70</v>
      </c>
      <c r="B71" s="7" t="s">
        <v>280</v>
      </c>
      <c r="C71" s="7" t="s">
        <v>281</v>
      </c>
      <c r="D71" s="8" t="s">
        <v>216</v>
      </c>
      <c r="E71" s="9" t="s">
        <v>282</v>
      </c>
      <c r="F71" s="8">
        <v>365</v>
      </c>
      <c r="G71" s="8">
        <v>795616083</v>
      </c>
      <c r="H71" s="8">
        <v>96500000</v>
      </c>
      <c r="I71" s="8">
        <v>73765479</v>
      </c>
      <c r="J71" s="8">
        <v>6939822</v>
      </c>
      <c r="K71" s="10">
        <v>5925000</v>
      </c>
      <c r="L71" s="10">
        <v>46561608</v>
      </c>
      <c r="M71" s="10">
        <v>965881562</v>
      </c>
      <c r="N71" s="10">
        <v>59426430</v>
      </c>
      <c r="O71" s="10">
        <v>330000000</v>
      </c>
      <c r="P71" s="10">
        <v>27500000</v>
      </c>
      <c r="Q71" s="10">
        <v>55000000</v>
      </c>
      <c r="R71" s="10">
        <v>465616083</v>
      </c>
      <c r="S71" s="10">
        <v>46265479</v>
      </c>
      <c r="T71" s="10">
        <v>41500000</v>
      </c>
      <c r="U71" s="10">
        <v>553381562</v>
      </c>
      <c r="V71" s="10">
        <v>553381562</v>
      </c>
      <c r="W71" s="10">
        <v>49500000</v>
      </c>
      <c r="X71" s="10">
        <v>8757234.3000000007</v>
      </c>
      <c r="Y71" s="10">
        <v>0</v>
      </c>
      <c r="Z71" s="10">
        <v>0</v>
      </c>
      <c r="AA71" s="10">
        <v>-1169196</v>
      </c>
    </row>
    <row r="72" spans="1:27" ht="18" x14ac:dyDescent="0.2">
      <c r="A72" s="6">
        <v>71</v>
      </c>
      <c r="B72" s="7" t="s">
        <v>283</v>
      </c>
      <c r="C72" s="7" t="s">
        <v>284</v>
      </c>
      <c r="D72" s="8" t="s">
        <v>285</v>
      </c>
      <c r="E72" s="9" t="s">
        <v>57</v>
      </c>
      <c r="F72" s="8">
        <v>365</v>
      </c>
      <c r="G72" s="8">
        <v>442091907</v>
      </c>
      <c r="H72" s="8">
        <v>80500000</v>
      </c>
      <c r="I72" s="8">
        <v>49506430</v>
      </c>
      <c r="J72" s="8">
        <v>2200643</v>
      </c>
      <c r="K72" s="10">
        <v>3825000</v>
      </c>
      <c r="L72" s="10">
        <v>11209190</v>
      </c>
      <c r="M72" s="10">
        <v>572098337</v>
      </c>
      <c r="N72" s="10">
        <v>17234833</v>
      </c>
      <c r="O72" s="10">
        <v>330000000</v>
      </c>
      <c r="P72" s="10">
        <v>27500000</v>
      </c>
      <c r="Q72" s="10">
        <v>55000000</v>
      </c>
      <c r="R72" s="10">
        <v>112091907</v>
      </c>
      <c r="S72" s="10">
        <v>22006430</v>
      </c>
      <c r="T72" s="10">
        <v>25500000</v>
      </c>
      <c r="U72" s="10">
        <v>159598337</v>
      </c>
      <c r="V72" s="10">
        <v>159598337</v>
      </c>
      <c r="W72" s="10">
        <v>15959834</v>
      </c>
      <c r="X72" s="10">
        <v>0</v>
      </c>
      <c r="Y72" s="10">
        <v>0</v>
      </c>
      <c r="Z72" s="10">
        <v>0</v>
      </c>
      <c r="AA72" s="10">
        <v>-1274999</v>
      </c>
    </row>
    <row r="73" spans="1:27" ht="18" x14ac:dyDescent="0.2">
      <c r="A73" s="6">
        <v>72</v>
      </c>
      <c r="B73" s="7" t="s">
        <v>286</v>
      </c>
      <c r="C73" s="7" t="s">
        <v>287</v>
      </c>
      <c r="D73" s="8" t="s">
        <v>177</v>
      </c>
      <c r="E73" s="9" t="s">
        <v>288</v>
      </c>
      <c r="F73" s="8">
        <v>365</v>
      </c>
      <c r="G73" s="8">
        <v>507654313</v>
      </c>
      <c r="H73" s="8">
        <v>80500000</v>
      </c>
      <c r="I73" s="8">
        <v>49506430</v>
      </c>
      <c r="J73" s="8">
        <v>2200643</v>
      </c>
      <c r="K73" s="10">
        <v>3825000</v>
      </c>
      <c r="L73" s="10">
        <v>17765431</v>
      </c>
      <c r="M73" s="10">
        <v>637660743</v>
      </c>
      <c r="N73" s="10">
        <v>23791074</v>
      </c>
      <c r="O73" s="10">
        <v>330000000</v>
      </c>
      <c r="P73" s="10">
        <v>27500000</v>
      </c>
      <c r="Q73" s="10">
        <v>55000000</v>
      </c>
      <c r="R73" s="10">
        <v>177654313</v>
      </c>
      <c r="S73" s="10">
        <v>22006430</v>
      </c>
      <c r="T73" s="10">
        <v>25500000</v>
      </c>
      <c r="U73" s="10">
        <v>225160743</v>
      </c>
      <c r="V73" s="10">
        <v>225160743</v>
      </c>
      <c r="W73" s="10">
        <v>22516074</v>
      </c>
      <c r="X73" s="10">
        <v>0</v>
      </c>
      <c r="Y73" s="10">
        <v>0</v>
      </c>
      <c r="Z73" s="10">
        <v>0</v>
      </c>
      <c r="AA73" s="10">
        <v>-1275000</v>
      </c>
    </row>
    <row r="74" spans="1:27" ht="18" x14ac:dyDescent="0.2">
      <c r="A74" s="6">
        <v>73</v>
      </c>
      <c r="B74" s="7" t="s">
        <v>289</v>
      </c>
      <c r="C74" s="7" t="s">
        <v>290</v>
      </c>
      <c r="D74" s="8" t="s">
        <v>291</v>
      </c>
      <c r="E74" s="9" t="s">
        <v>292</v>
      </c>
      <c r="F74" s="8">
        <v>365</v>
      </c>
      <c r="G74" s="8">
        <v>735979465</v>
      </c>
      <c r="H74" s="8">
        <v>96000000</v>
      </c>
      <c r="I74" s="8">
        <v>64031388</v>
      </c>
      <c r="J74" s="8">
        <v>3653139</v>
      </c>
      <c r="K74" s="10">
        <v>6150000</v>
      </c>
      <c r="L74" s="10">
        <v>40597946</v>
      </c>
      <c r="M74" s="10">
        <v>896010853</v>
      </c>
      <c r="N74" s="10">
        <v>50401085</v>
      </c>
      <c r="O74" s="10">
        <v>330000000</v>
      </c>
      <c r="P74" s="10">
        <v>27500000</v>
      </c>
      <c r="Q74" s="10">
        <v>55000000</v>
      </c>
      <c r="R74" s="10">
        <v>405979465</v>
      </c>
      <c r="S74" s="10">
        <v>36531388</v>
      </c>
      <c r="T74" s="10">
        <v>41000000</v>
      </c>
      <c r="U74" s="10">
        <v>483510853</v>
      </c>
      <c r="V74" s="10">
        <v>483510853</v>
      </c>
      <c r="W74" s="10">
        <v>48351085</v>
      </c>
      <c r="X74" s="10">
        <v>0</v>
      </c>
      <c r="Y74" s="10">
        <v>0</v>
      </c>
      <c r="Z74" s="10">
        <v>0</v>
      </c>
      <c r="AA74" s="10">
        <v>-2050000</v>
      </c>
    </row>
    <row r="75" spans="1:27" ht="18" x14ac:dyDescent="0.2">
      <c r="A75" s="6">
        <v>74</v>
      </c>
      <c r="B75" s="7" t="s">
        <v>293</v>
      </c>
      <c r="C75" s="7" t="s">
        <v>294</v>
      </c>
      <c r="D75" s="8" t="s">
        <v>91</v>
      </c>
      <c r="E75" s="9" t="s">
        <v>295</v>
      </c>
      <c r="F75" s="8">
        <v>365</v>
      </c>
      <c r="G75" s="8">
        <v>445584327</v>
      </c>
      <c r="H75" s="8">
        <v>96000000</v>
      </c>
      <c r="I75" s="8">
        <v>43628476</v>
      </c>
      <c r="J75" s="8">
        <v>1612848</v>
      </c>
      <c r="K75" s="10">
        <v>6150000</v>
      </c>
      <c r="L75" s="10">
        <v>11558432</v>
      </c>
      <c r="M75" s="10">
        <v>585212803</v>
      </c>
      <c r="N75" s="10">
        <v>19321280</v>
      </c>
      <c r="O75" s="10">
        <v>330000000</v>
      </c>
      <c r="P75" s="10">
        <v>27500000</v>
      </c>
      <c r="Q75" s="10">
        <v>55000000</v>
      </c>
      <c r="R75" s="10">
        <v>115584327</v>
      </c>
      <c r="S75" s="10">
        <v>16128476</v>
      </c>
      <c r="T75" s="10">
        <v>41000000</v>
      </c>
      <c r="U75" s="10">
        <v>172712803</v>
      </c>
      <c r="V75" s="10">
        <v>172712803</v>
      </c>
      <c r="W75" s="10">
        <v>17271280</v>
      </c>
      <c r="X75" s="10">
        <v>0</v>
      </c>
      <c r="Y75" s="10">
        <v>0</v>
      </c>
      <c r="Z75" s="10">
        <v>0</v>
      </c>
      <c r="AA75" s="10">
        <v>-2050000</v>
      </c>
    </row>
    <row r="76" spans="1:27" ht="18" x14ac:dyDescent="0.2">
      <c r="A76" s="6">
        <v>75</v>
      </c>
      <c r="B76" s="7" t="s">
        <v>296</v>
      </c>
      <c r="C76" s="7" t="s">
        <v>297</v>
      </c>
      <c r="D76" s="8" t="s">
        <v>298</v>
      </c>
      <c r="E76" s="9" t="s">
        <v>299</v>
      </c>
      <c r="F76" s="8">
        <v>365</v>
      </c>
      <c r="G76" s="8">
        <v>823109617</v>
      </c>
      <c r="H76" s="8">
        <v>96000000</v>
      </c>
      <c r="I76" s="8">
        <v>71577667</v>
      </c>
      <c r="J76" s="8">
        <v>6611650</v>
      </c>
      <c r="K76" s="10">
        <v>6150000</v>
      </c>
      <c r="L76" s="10">
        <v>49310962</v>
      </c>
      <c r="M76" s="10">
        <v>990687284</v>
      </c>
      <c r="N76" s="10">
        <v>62072612</v>
      </c>
      <c r="O76" s="10">
        <v>330000000</v>
      </c>
      <c r="P76" s="10">
        <v>27500000</v>
      </c>
      <c r="Q76" s="10">
        <v>55000000</v>
      </c>
      <c r="R76" s="10">
        <v>493109617</v>
      </c>
      <c r="S76" s="10">
        <v>44077667</v>
      </c>
      <c r="T76" s="10">
        <v>41000000</v>
      </c>
      <c r="U76" s="10">
        <v>578187284</v>
      </c>
      <c r="V76" s="10">
        <v>578187284</v>
      </c>
      <c r="W76" s="10">
        <v>49500000</v>
      </c>
      <c r="X76" s="10">
        <v>12478092.6</v>
      </c>
      <c r="Y76" s="10">
        <v>0</v>
      </c>
      <c r="Z76" s="10">
        <v>0</v>
      </c>
      <c r="AA76" s="10">
        <v>-94519</v>
      </c>
    </row>
    <row r="77" spans="1:27" ht="18" x14ac:dyDescent="0.2">
      <c r="A77" s="6">
        <v>76</v>
      </c>
      <c r="B77" s="7" t="s">
        <v>300</v>
      </c>
      <c r="C77" s="7" t="s">
        <v>301</v>
      </c>
      <c r="D77" s="8" t="s">
        <v>302</v>
      </c>
      <c r="E77" s="9" t="s">
        <v>303</v>
      </c>
      <c r="F77" s="8">
        <v>365</v>
      </c>
      <c r="G77" s="8">
        <v>682539441</v>
      </c>
      <c r="H77" s="8">
        <v>106000000</v>
      </c>
      <c r="I77" s="8">
        <v>64250877</v>
      </c>
      <c r="J77" s="8">
        <v>3675088</v>
      </c>
      <c r="K77" s="10">
        <v>6150000</v>
      </c>
      <c r="L77" s="10">
        <v>35253944</v>
      </c>
      <c r="M77" s="10">
        <v>852790318</v>
      </c>
      <c r="N77" s="10">
        <v>45079032</v>
      </c>
      <c r="O77" s="10">
        <v>330000000</v>
      </c>
      <c r="P77" s="10">
        <v>27500000</v>
      </c>
      <c r="Q77" s="10">
        <v>55000000</v>
      </c>
      <c r="R77" s="10">
        <v>352539441</v>
      </c>
      <c r="S77" s="10">
        <v>36750877</v>
      </c>
      <c r="T77" s="10">
        <v>51000000</v>
      </c>
      <c r="U77" s="10">
        <v>440290318</v>
      </c>
      <c r="V77" s="10">
        <v>440290318</v>
      </c>
      <c r="W77" s="10">
        <v>44029032</v>
      </c>
      <c r="X77" s="10">
        <v>0</v>
      </c>
      <c r="Y77" s="10">
        <v>0</v>
      </c>
      <c r="Z77" s="10">
        <v>0</v>
      </c>
      <c r="AA77" s="10">
        <v>-1050000</v>
      </c>
    </row>
    <row r="78" spans="1:27" ht="18" x14ac:dyDescent="0.2">
      <c r="A78" s="6">
        <v>77</v>
      </c>
      <c r="B78" s="7" t="s">
        <v>304</v>
      </c>
      <c r="C78" s="7" t="s">
        <v>305</v>
      </c>
      <c r="D78" s="8" t="s">
        <v>306</v>
      </c>
      <c r="E78" s="9" t="s">
        <v>307</v>
      </c>
      <c r="F78" s="8">
        <v>365</v>
      </c>
      <c r="G78" s="8">
        <v>609842642</v>
      </c>
      <c r="H78" s="8">
        <v>96000000</v>
      </c>
      <c r="I78" s="8">
        <v>58237863</v>
      </c>
      <c r="J78" s="8">
        <v>3073786</v>
      </c>
      <c r="K78" s="10">
        <v>6150000</v>
      </c>
      <c r="L78" s="10">
        <v>27984264</v>
      </c>
      <c r="M78" s="10">
        <v>764080505</v>
      </c>
      <c r="N78" s="10">
        <v>37208050</v>
      </c>
      <c r="O78" s="10">
        <v>330000000</v>
      </c>
      <c r="P78" s="10">
        <v>27500000</v>
      </c>
      <c r="Q78" s="10">
        <v>55000000</v>
      </c>
      <c r="R78" s="10">
        <v>279842642</v>
      </c>
      <c r="S78" s="10">
        <v>30737863</v>
      </c>
      <c r="T78" s="10">
        <v>41000000</v>
      </c>
      <c r="U78" s="10">
        <v>351580505</v>
      </c>
      <c r="V78" s="10">
        <v>351580505</v>
      </c>
      <c r="W78" s="10">
        <v>35158051</v>
      </c>
      <c r="X78" s="10">
        <v>0</v>
      </c>
      <c r="Y78" s="10">
        <v>0</v>
      </c>
      <c r="Z78" s="10">
        <v>0</v>
      </c>
      <c r="AA78" s="10">
        <v>-2049999</v>
      </c>
    </row>
    <row r="79" spans="1:27" ht="18" x14ac:dyDescent="0.2">
      <c r="A79" s="6">
        <v>78</v>
      </c>
      <c r="B79" s="7" t="s">
        <v>308</v>
      </c>
      <c r="C79" s="7" t="s">
        <v>309</v>
      </c>
      <c r="D79" s="8" t="s">
        <v>310</v>
      </c>
      <c r="E79" s="9" t="s">
        <v>311</v>
      </c>
      <c r="F79" s="8">
        <v>365</v>
      </c>
      <c r="G79" s="8">
        <v>1110313626</v>
      </c>
      <c r="H79" s="8">
        <v>96000000</v>
      </c>
      <c r="I79" s="8">
        <v>93618972</v>
      </c>
      <c r="J79" s="8">
        <v>13223794</v>
      </c>
      <c r="K79" s="10">
        <v>6150000</v>
      </c>
      <c r="L79" s="10">
        <v>92297045</v>
      </c>
      <c r="M79" s="10">
        <v>1299932598</v>
      </c>
      <c r="N79" s="10">
        <v>111670839</v>
      </c>
      <c r="O79" s="10">
        <v>330000000</v>
      </c>
      <c r="P79" s="10">
        <v>27500000</v>
      </c>
      <c r="Q79" s="10">
        <v>55000000</v>
      </c>
      <c r="R79" s="10">
        <v>780313626</v>
      </c>
      <c r="S79" s="10">
        <v>66118972</v>
      </c>
      <c r="T79" s="10">
        <v>41000000</v>
      </c>
      <c r="U79" s="10">
        <v>887432598</v>
      </c>
      <c r="V79" s="10">
        <v>887432598</v>
      </c>
      <c r="W79" s="10">
        <v>49500000</v>
      </c>
      <c r="X79" s="10">
        <v>49500000</v>
      </c>
      <c r="Y79" s="10">
        <v>12486519.6</v>
      </c>
      <c r="Z79" s="10">
        <v>0</v>
      </c>
      <c r="AA79" s="10">
        <v>-184319</v>
      </c>
    </row>
    <row r="80" spans="1:27" ht="18" x14ac:dyDescent="0.2">
      <c r="A80" s="6">
        <v>79</v>
      </c>
      <c r="B80" s="7" t="s">
        <v>312</v>
      </c>
      <c r="C80" s="7" t="s">
        <v>313</v>
      </c>
      <c r="D80" s="8" t="s">
        <v>314</v>
      </c>
      <c r="E80" s="9" t="s">
        <v>315</v>
      </c>
      <c r="F80" s="8">
        <v>365</v>
      </c>
      <c r="G80" s="8">
        <v>507724087</v>
      </c>
      <c r="H80" s="8">
        <v>80500000</v>
      </c>
      <c r="I80" s="8">
        <v>49506430</v>
      </c>
      <c r="J80" s="8">
        <v>2200643</v>
      </c>
      <c r="K80" s="10">
        <v>3825000</v>
      </c>
      <c r="L80" s="10">
        <v>17772409</v>
      </c>
      <c r="M80" s="10">
        <v>637730517</v>
      </c>
      <c r="N80" s="10">
        <v>23798052</v>
      </c>
      <c r="O80" s="10">
        <v>330000000</v>
      </c>
      <c r="P80" s="10">
        <v>27500000</v>
      </c>
      <c r="Q80" s="10">
        <v>55000000</v>
      </c>
      <c r="R80" s="10">
        <v>177724087</v>
      </c>
      <c r="S80" s="10">
        <v>22006430</v>
      </c>
      <c r="T80" s="10">
        <v>25500000</v>
      </c>
      <c r="U80" s="10">
        <v>225230517</v>
      </c>
      <c r="V80" s="10">
        <v>225230517</v>
      </c>
      <c r="W80" s="10">
        <v>22523052</v>
      </c>
      <c r="X80" s="10">
        <v>0</v>
      </c>
      <c r="Y80" s="10">
        <v>0</v>
      </c>
      <c r="Z80" s="10">
        <v>0</v>
      </c>
      <c r="AA80" s="10">
        <v>-1275000</v>
      </c>
    </row>
    <row r="81" spans="1:27" ht="18" x14ac:dyDescent="0.2">
      <c r="A81" s="6">
        <v>80</v>
      </c>
      <c r="B81" s="7" t="s">
        <v>316</v>
      </c>
      <c r="C81" s="7" t="s">
        <v>317</v>
      </c>
      <c r="D81" s="8" t="s">
        <v>318</v>
      </c>
      <c r="E81" s="9" t="s">
        <v>319</v>
      </c>
      <c r="F81" s="8">
        <v>276</v>
      </c>
      <c r="G81" s="8">
        <v>885198081</v>
      </c>
      <c r="H81" s="8">
        <v>96000000</v>
      </c>
      <c r="I81" s="8">
        <v>70160602</v>
      </c>
      <c r="J81" s="8">
        <v>6399090</v>
      </c>
      <c r="K81" s="10">
        <v>6150000</v>
      </c>
      <c r="L81" s="10">
        <v>77225917</v>
      </c>
      <c r="M81" s="10">
        <v>1051358683</v>
      </c>
      <c r="N81" s="10">
        <v>89775007</v>
      </c>
      <c r="O81" s="10">
        <v>249534247</v>
      </c>
      <c r="P81" s="10">
        <v>20794521</v>
      </c>
      <c r="Q81" s="10">
        <v>41589041</v>
      </c>
      <c r="R81" s="10">
        <v>635663834</v>
      </c>
      <c r="S81" s="10">
        <v>49366081</v>
      </c>
      <c r="T81" s="10">
        <v>54410959</v>
      </c>
      <c r="U81" s="10">
        <v>739440874</v>
      </c>
      <c r="V81" s="10">
        <v>739440874</v>
      </c>
      <c r="W81" s="10">
        <v>49500000</v>
      </c>
      <c r="X81" s="10">
        <v>36666131.100000001</v>
      </c>
      <c r="Y81" s="10">
        <v>0</v>
      </c>
      <c r="Z81" s="10">
        <v>0</v>
      </c>
      <c r="AA81" s="10">
        <v>-3608876</v>
      </c>
    </row>
    <row r="82" spans="1:27" ht="18" x14ac:dyDescent="0.2">
      <c r="A82" s="6">
        <v>81</v>
      </c>
      <c r="B82" s="7" t="s">
        <v>320</v>
      </c>
      <c r="C82" s="7" t="s">
        <v>321</v>
      </c>
      <c r="D82" s="8" t="s">
        <v>322</v>
      </c>
      <c r="E82" s="9" t="s">
        <v>323</v>
      </c>
      <c r="F82" s="8">
        <v>365</v>
      </c>
      <c r="G82" s="8">
        <v>733995542</v>
      </c>
      <c r="H82" s="8">
        <v>96000000</v>
      </c>
      <c r="I82" s="8">
        <v>64959905</v>
      </c>
      <c r="J82" s="8">
        <v>3745991</v>
      </c>
      <c r="K82" s="10">
        <v>6150000</v>
      </c>
      <c r="L82" s="10">
        <v>40399554</v>
      </c>
      <c r="M82" s="10">
        <v>894955447</v>
      </c>
      <c r="N82" s="10">
        <v>50295545</v>
      </c>
      <c r="O82" s="10">
        <v>330000000</v>
      </c>
      <c r="P82" s="10">
        <v>27500000</v>
      </c>
      <c r="Q82" s="10">
        <v>55000000</v>
      </c>
      <c r="R82" s="10">
        <v>403995542</v>
      </c>
      <c r="S82" s="10">
        <v>37459905</v>
      </c>
      <c r="T82" s="10">
        <v>41000000</v>
      </c>
      <c r="U82" s="10">
        <v>482455447</v>
      </c>
      <c r="V82" s="10">
        <v>482455447</v>
      </c>
      <c r="W82" s="10">
        <v>48245545</v>
      </c>
      <c r="X82" s="10">
        <v>0</v>
      </c>
      <c r="Y82" s="10">
        <v>0</v>
      </c>
      <c r="Z82" s="10">
        <v>0</v>
      </c>
      <c r="AA82" s="10">
        <v>-2050000</v>
      </c>
    </row>
    <row r="83" spans="1:27" ht="18" x14ac:dyDescent="0.2">
      <c r="A83" s="6">
        <v>82</v>
      </c>
      <c r="B83" s="7" t="s">
        <v>324</v>
      </c>
      <c r="C83" s="7" t="s">
        <v>325</v>
      </c>
      <c r="D83" s="8" t="s">
        <v>169</v>
      </c>
      <c r="E83" s="9" t="s">
        <v>326</v>
      </c>
      <c r="F83" s="8">
        <v>365</v>
      </c>
      <c r="G83" s="8">
        <v>768660040</v>
      </c>
      <c r="H83" s="8">
        <v>96000000</v>
      </c>
      <c r="I83" s="8">
        <v>64279144</v>
      </c>
      <c r="J83" s="8">
        <v>5516872</v>
      </c>
      <c r="K83" s="10">
        <v>6150000</v>
      </c>
      <c r="L83" s="10">
        <v>43866004</v>
      </c>
      <c r="M83" s="10">
        <v>928939184</v>
      </c>
      <c r="N83" s="10">
        <v>55532876</v>
      </c>
      <c r="O83" s="10">
        <v>330000000</v>
      </c>
      <c r="P83" s="10">
        <v>27500000</v>
      </c>
      <c r="Q83" s="10">
        <v>55000000</v>
      </c>
      <c r="R83" s="10">
        <v>438660040</v>
      </c>
      <c r="S83" s="10">
        <v>36779144</v>
      </c>
      <c r="T83" s="10">
        <v>41000000</v>
      </c>
      <c r="U83" s="10">
        <v>516439184</v>
      </c>
      <c r="V83" s="10">
        <v>516439184</v>
      </c>
      <c r="W83" s="10">
        <v>49500000</v>
      </c>
      <c r="X83" s="10">
        <v>3215877.6</v>
      </c>
      <c r="Y83" s="10">
        <v>0</v>
      </c>
      <c r="Z83" s="10">
        <v>0</v>
      </c>
      <c r="AA83" s="10">
        <v>-2816998</v>
      </c>
    </row>
    <row r="84" spans="1:27" ht="18" x14ac:dyDescent="0.2">
      <c r="A84" s="6">
        <v>83</v>
      </c>
      <c r="B84" s="7" t="s">
        <v>327</v>
      </c>
      <c r="C84" s="7" t="s">
        <v>328</v>
      </c>
      <c r="D84" s="8" t="s">
        <v>329</v>
      </c>
      <c r="E84" s="9" t="s">
        <v>330</v>
      </c>
      <c r="F84" s="8">
        <v>348</v>
      </c>
      <c r="G84" s="8">
        <v>712422301</v>
      </c>
      <c r="H84" s="8">
        <v>94500000</v>
      </c>
      <c r="I84" s="8">
        <v>76496935</v>
      </c>
      <c r="J84" s="8">
        <v>4899694</v>
      </c>
      <c r="K84" s="10">
        <v>5925000</v>
      </c>
      <c r="L84" s="10">
        <v>39779217</v>
      </c>
      <c r="M84" s="10">
        <v>883419236</v>
      </c>
      <c r="N84" s="10">
        <v>50603911</v>
      </c>
      <c r="O84" s="10">
        <v>314630137</v>
      </c>
      <c r="P84" s="10">
        <v>26219178</v>
      </c>
      <c r="Q84" s="10">
        <v>52438356</v>
      </c>
      <c r="R84" s="10">
        <v>397792164</v>
      </c>
      <c r="S84" s="10">
        <v>50277757</v>
      </c>
      <c r="T84" s="10">
        <v>42061644</v>
      </c>
      <c r="U84" s="10">
        <v>490131565</v>
      </c>
      <c r="V84" s="10">
        <v>490131565</v>
      </c>
      <c r="W84" s="10">
        <v>49013157</v>
      </c>
      <c r="X84" s="10">
        <v>0</v>
      </c>
      <c r="Y84" s="10">
        <v>0</v>
      </c>
      <c r="Z84" s="10">
        <v>0</v>
      </c>
      <c r="AA84" s="10">
        <v>-1590754</v>
      </c>
    </row>
    <row r="85" spans="1:27" ht="18" x14ac:dyDescent="0.2">
      <c r="A85" s="6">
        <v>84</v>
      </c>
      <c r="B85" s="7" t="s">
        <v>331</v>
      </c>
      <c r="C85" s="7" t="s">
        <v>332</v>
      </c>
      <c r="D85" s="8" t="s">
        <v>333</v>
      </c>
      <c r="E85" s="9" t="s">
        <v>334</v>
      </c>
      <c r="F85" s="8">
        <v>282</v>
      </c>
      <c r="G85" s="8">
        <v>561938430</v>
      </c>
      <c r="H85" s="8">
        <v>68629031</v>
      </c>
      <c r="I85" s="8">
        <v>52138958</v>
      </c>
      <c r="J85" s="8">
        <v>3089238</v>
      </c>
      <c r="K85" s="10">
        <v>6150000</v>
      </c>
      <c r="L85" s="10">
        <v>30599784</v>
      </c>
      <c r="M85" s="10">
        <v>682706419</v>
      </c>
      <c r="N85" s="10">
        <v>39839022</v>
      </c>
      <c r="O85" s="10">
        <v>254958904</v>
      </c>
      <c r="P85" s="10">
        <v>21246575</v>
      </c>
      <c r="Q85" s="10">
        <v>42493151</v>
      </c>
      <c r="R85" s="10">
        <v>306979526</v>
      </c>
      <c r="S85" s="10">
        <v>30892383</v>
      </c>
      <c r="T85" s="10">
        <v>26135880</v>
      </c>
      <c r="U85" s="10">
        <v>364007789</v>
      </c>
      <c r="V85" s="10">
        <v>364007789</v>
      </c>
      <c r="W85" s="10">
        <v>36400779</v>
      </c>
      <c r="X85" s="10">
        <v>0</v>
      </c>
      <c r="Y85" s="10">
        <v>0</v>
      </c>
      <c r="Z85" s="10">
        <v>0</v>
      </c>
      <c r="AA85" s="10">
        <v>-3438243</v>
      </c>
    </row>
    <row r="86" spans="1:27" ht="18" x14ac:dyDescent="0.2">
      <c r="A86" s="6">
        <v>85</v>
      </c>
      <c r="B86" s="7" t="s">
        <v>335</v>
      </c>
      <c r="C86" s="7" t="s">
        <v>336</v>
      </c>
      <c r="D86" s="8" t="s">
        <v>337</v>
      </c>
      <c r="E86" s="9" t="s">
        <v>338</v>
      </c>
      <c r="F86" s="8">
        <v>365</v>
      </c>
      <c r="G86" s="8">
        <v>716539911</v>
      </c>
      <c r="H86" s="8">
        <v>104500000</v>
      </c>
      <c r="I86" s="8">
        <v>64352582</v>
      </c>
      <c r="J86" s="8">
        <v>3685258</v>
      </c>
      <c r="K86" s="10">
        <v>5925000</v>
      </c>
      <c r="L86" s="10">
        <v>38653991</v>
      </c>
      <c r="M86" s="10">
        <v>885392493</v>
      </c>
      <c r="N86" s="10">
        <v>48264249</v>
      </c>
      <c r="O86" s="10">
        <v>330000000</v>
      </c>
      <c r="P86" s="10">
        <v>27500000</v>
      </c>
      <c r="Q86" s="10">
        <v>55000000</v>
      </c>
      <c r="R86" s="10">
        <v>386539911</v>
      </c>
      <c r="S86" s="10">
        <v>36852582</v>
      </c>
      <c r="T86" s="10">
        <v>49500000</v>
      </c>
      <c r="U86" s="10">
        <v>472892493</v>
      </c>
      <c r="V86" s="10">
        <v>472892493</v>
      </c>
      <c r="W86" s="10">
        <v>47289249</v>
      </c>
      <c r="X86" s="10">
        <v>0</v>
      </c>
      <c r="Y86" s="10">
        <v>0</v>
      </c>
      <c r="Z86" s="10">
        <v>0</v>
      </c>
      <c r="AA86" s="10">
        <v>-975000</v>
      </c>
    </row>
    <row r="87" spans="1:27" ht="18" x14ac:dyDescent="0.2">
      <c r="A87" s="6">
        <v>86</v>
      </c>
      <c r="B87" s="7" t="s">
        <v>339</v>
      </c>
      <c r="C87" s="7" t="s">
        <v>340</v>
      </c>
      <c r="D87" s="8" t="s">
        <v>119</v>
      </c>
      <c r="E87" s="9" t="s">
        <v>341</v>
      </c>
      <c r="F87" s="8">
        <v>365</v>
      </c>
      <c r="G87" s="8">
        <v>1093213013</v>
      </c>
      <c r="H87" s="8">
        <v>96000000</v>
      </c>
      <c r="I87" s="8">
        <v>88306022</v>
      </c>
      <c r="J87" s="8">
        <v>12161204</v>
      </c>
      <c r="K87" s="10">
        <v>6150000</v>
      </c>
      <c r="L87" s="10">
        <v>89731951</v>
      </c>
      <c r="M87" s="10">
        <v>1277519035</v>
      </c>
      <c r="N87" s="10">
        <v>108043155</v>
      </c>
      <c r="O87" s="10">
        <v>330000000</v>
      </c>
      <c r="P87" s="10">
        <v>27500000</v>
      </c>
      <c r="Q87" s="10">
        <v>55000000</v>
      </c>
      <c r="R87" s="10">
        <v>763213013</v>
      </c>
      <c r="S87" s="10">
        <v>60806022</v>
      </c>
      <c r="T87" s="10">
        <v>41000000</v>
      </c>
      <c r="U87" s="10">
        <v>865019035</v>
      </c>
      <c r="V87" s="10">
        <v>865019035</v>
      </c>
      <c r="W87" s="10">
        <v>49500000</v>
      </c>
      <c r="X87" s="10">
        <v>49500000</v>
      </c>
      <c r="Y87" s="10">
        <v>8003807</v>
      </c>
      <c r="Z87" s="10">
        <v>0</v>
      </c>
      <c r="AA87" s="10">
        <v>-1039348</v>
      </c>
    </row>
    <row r="88" spans="1:27" ht="18" x14ac:dyDescent="0.2">
      <c r="A88" s="6">
        <v>87</v>
      </c>
      <c r="B88" s="7" t="s">
        <v>342</v>
      </c>
      <c r="C88" s="7" t="s">
        <v>343</v>
      </c>
      <c r="D88" s="8" t="s">
        <v>344</v>
      </c>
      <c r="E88" s="9" t="s">
        <v>345</v>
      </c>
      <c r="F88" s="8">
        <v>365</v>
      </c>
      <c r="G88" s="8">
        <v>480316585</v>
      </c>
      <c r="H88" s="8">
        <v>80500000</v>
      </c>
      <c r="I88" s="8">
        <v>49506430</v>
      </c>
      <c r="J88" s="8">
        <v>2200643</v>
      </c>
      <c r="K88" s="10">
        <v>3825000</v>
      </c>
      <c r="L88" s="10">
        <v>15031658</v>
      </c>
      <c r="M88" s="10">
        <v>610323015</v>
      </c>
      <c r="N88" s="10">
        <v>21057301</v>
      </c>
      <c r="O88" s="10">
        <v>330000000</v>
      </c>
      <c r="P88" s="10">
        <v>27500000</v>
      </c>
      <c r="Q88" s="10">
        <v>55000000</v>
      </c>
      <c r="R88" s="10">
        <v>150316585</v>
      </c>
      <c r="S88" s="10">
        <v>22006430</v>
      </c>
      <c r="T88" s="10">
        <v>25500000</v>
      </c>
      <c r="U88" s="10">
        <v>197823015</v>
      </c>
      <c r="V88" s="10">
        <v>197823015</v>
      </c>
      <c r="W88" s="10">
        <v>19782302</v>
      </c>
      <c r="X88" s="10">
        <v>0</v>
      </c>
      <c r="Y88" s="10">
        <v>0</v>
      </c>
      <c r="Z88" s="10">
        <v>0</v>
      </c>
      <c r="AA88" s="10">
        <v>-1274999</v>
      </c>
    </row>
    <row r="89" spans="1:27" ht="18" x14ac:dyDescent="0.2">
      <c r="A89" s="6">
        <v>88</v>
      </c>
      <c r="B89" s="7" t="s">
        <v>346</v>
      </c>
      <c r="C89" s="7" t="s">
        <v>347</v>
      </c>
      <c r="D89" s="8" t="s">
        <v>348</v>
      </c>
      <c r="E89" s="9" t="s">
        <v>349</v>
      </c>
      <c r="F89" s="8">
        <v>365</v>
      </c>
      <c r="G89" s="8">
        <v>590758592</v>
      </c>
      <c r="H89" s="8">
        <v>80500000</v>
      </c>
      <c r="I89" s="8">
        <v>49506430</v>
      </c>
      <c r="J89" s="8">
        <v>2200643</v>
      </c>
      <c r="K89" s="10">
        <v>3825000</v>
      </c>
      <c r="L89" s="10">
        <v>26075860</v>
      </c>
      <c r="M89" s="10">
        <v>720765022</v>
      </c>
      <c r="N89" s="10">
        <v>32101503</v>
      </c>
      <c r="O89" s="10">
        <v>330000000</v>
      </c>
      <c r="P89" s="10">
        <v>27500000</v>
      </c>
      <c r="Q89" s="10">
        <v>55000000</v>
      </c>
      <c r="R89" s="10">
        <v>260758592</v>
      </c>
      <c r="S89" s="10">
        <v>22006430</v>
      </c>
      <c r="T89" s="10">
        <v>25500000</v>
      </c>
      <c r="U89" s="10">
        <v>308265022</v>
      </c>
      <c r="V89" s="10">
        <v>308265022</v>
      </c>
      <c r="W89" s="10">
        <v>30826502</v>
      </c>
      <c r="X89" s="10">
        <v>0</v>
      </c>
      <c r="Y89" s="10">
        <v>0</v>
      </c>
      <c r="Z89" s="10">
        <v>0</v>
      </c>
      <c r="AA89" s="10">
        <v>-1275001</v>
      </c>
    </row>
    <row r="90" spans="1:27" ht="18" x14ac:dyDescent="0.2">
      <c r="A90" s="6">
        <v>89</v>
      </c>
      <c r="B90" s="7" t="s">
        <v>350</v>
      </c>
      <c r="C90" s="7" t="s">
        <v>351</v>
      </c>
      <c r="D90" s="8" t="s">
        <v>352</v>
      </c>
      <c r="E90" s="9" t="s">
        <v>353</v>
      </c>
      <c r="F90" s="8">
        <v>363</v>
      </c>
      <c r="G90" s="8">
        <v>538607112</v>
      </c>
      <c r="H90" s="8">
        <v>80500000</v>
      </c>
      <c r="I90" s="8">
        <v>49506430</v>
      </c>
      <c r="J90" s="8">
        <v>2200643</v>
      </c>
      <c r="K90" s="10">
        <v>3825000</v>
      </c>
      <c r="L90" s="10">
        <v>21041533</v>
      </c>
      <c r="M90" s="10">
        <v>668613542</v>
      </c>
      <c r="N90" s="10">
        <v>27067176</v>
      </c>
      <c r="O90" s="10">
        <v>328191781</v>
      </c>
      <c r="P90" s="10">
        <v>27349315</v>
      </c>
      <c r="Q90" s="10">
        <v>54698630</v>
      </c>
      <c r="R90" s="10">
        <v>210415331</v>
      </c>
      <c r="S90" s="10">
        <v>22157115</v>
      </c>
      <c r="T90" s="10">
        <v>25801370</v>
      </c>
      <c r="U90" s="10">
        <v>258373816</v>
      </c>
      <c r="V90" s="10">
        <v>258373816</v>
      </c>
      <c r="W90" s="10">
        <v>25837382</v>
      </c>
      <c r="X90" s="10">
        <v>0</v>
      </c>
      <c r="Y90" s="10">
        <v>0</v>
      </c>
      <c r="Z90" s="10">
        <v>0</v>
      </c>
      <c r="AA90" s="10">
        <v>-1229794</v>
      </c>
    </row>
    <row r="91" spans="1:27" ht="18" x14ac:dyDescent="0.2">
      <c r="A91" s="6">
        <v>90</v>
      </c>
      <c r="B91" s="7" t="s">
        <v>354</v>
      </c>
      <c r="C91" s="7" t="s">
        <v>355</v>
      </c>
      <c r="D91" s="8" t="s">
        <v>356</v>
      </c>
      <c r="E91" s="9" t="s">
        <v>357</v>
      </c>
      <c r="F91" s="8">
        <v>365</v>
      </c>
      <c r="G91" s="8">
        <v>374086198</v>
      </c>
      <c r="H91" s="8">
        <v>80500000</v>
      </c>
      <c r="I91" s="8">
        <v>49506430</v>
      </c>
      <c r="J91" s="8">
        <v>2200643</v>
      </c>
      <c r="K91" s="10">
        <v>3825000</v>
      </c>
      <c r="L91" s="10">
        <v>4408620</v>
      </c>
      <c r="M91" s="10">
        <v>504092628</v>
      </c>
      <c r="N91" s="10">
        <v>10434263</v>
      </c>
      <c r="O91" s="10">
        <v>330000000</v>
      </c>
      <c r="P91" s="10">
        <v>27500000</v>
      </c>
      <c r="Q91" s="10">
        <v>55000000</v>
      </c>
      <c r="R91" s="10">
        <v>44086198</v>
      </c>
      <c r="S91" s="10">
        <v>22006430</v>
      </c>
      <c r="T91" s="10">
        <v>25500000</v>
      </c>
      <c r="U91" s="10">
        <v>91592628</v>
      </c>
      <c r="V91" s="10">
        <v>91592628</v>
      </c>
      <c r="W91" s="10">
        <v>9159263</v>
      </c>
      <c r="X91" s="10">
        <v>0</v>
      </c>
      <c r="Y91" s="10">
        <v>0</v>
      </c>
      <c r="Z91" s="10">
        <v>0</v>
      </c>
      <c r="AA91" s="10">
        <v>-1275000</v>
      </c>
    </row>
    <row r="92" spans="1:27" ht="18" x14ac:dyDescent="0.2">
      <c r="A92" s="6">
        <v>91</v>
      </c>
      <c r="B92" s="7" t="s">
        <v>358</v>
      </c>
      <c r="C92" s="7" t="s">
        <v>359</v>
      </c>
      <c r="D92" s="8" t="s">
        <v>80</v>
      </c>
      <c r="E92" s="9" t="s">
        <v>288</v>
      </c>
      <c r="F92" s="8">
        <v>365</v>
      </c>
      <c r="G92" s="8">
        <v>480724562</v>
      </c>
      <c r="H92" s="8">
        <v>80500000</v>
      </c>
      <c r="I92" s="8">
        <v>49506430</v>
      </c>
      <c r="J92" s="8">
        <v>2200643</v>
      </c>
      <c r="K92" s="10">
        <v>3825000</v>
      </c>
      <c r="L92" s="10">
        <v>15072456</v>
      </c>
      <c r="M92" s="10">
        <v>610730992</v>
      </c>
      <c r="N92" s="10">
        <v>21098099</v>
      </c>
      <c r="O92" s="10">
        <v>330000000</v>
      </c>
      <c r="P92" s="10">
        <v>27500000</v>
      </c>
      <c r="Q92" s="10">
        <v>55000000</v>
      </c>
      <c r="R92" s="10">
        <v>150724562</v>
      </c>
      <c r="S92" s="10">
        <v>22006430</v>
      </c>
      <c r="T92" s="10">
        <v>25500000</v>
      </c>
      <c r="U92" s="10">
        <v>198230992</v>
      </c>
      <c r="V92" s="10">
        <v>198230992</v>
      </c>
      <c r="W92" s="10">
        <v>19823099</v>
      </c>
      <c r="X92" s="10">
        <v>0</v>
      </c>
      <c r="Y92" s="10">
        <v>0</v>
      </c>
      <c r="Z92" s="10">
        <v>0</v>
      </c>
      <c r="AA92" s="10">
        <v>-1275000</v>
      </c>
    </row>
    <row r="93" spans="1:27" ht="18" x14ac:dyDescent="0.2">
      <c r="A93" s="6">
        <v>92</v>
      </c>
      <c r="B93" s="7" t="s">
        <v>360</v>
      </c>
      <c r="C93" s="7" t="s">
        <v>361</v>
      </c>
      <c r="D93" s="8" t="s">
        <v>45</v>
      </c>
      <c r="E93" s="9" t="s">
        <v>362</v>
      </c>
      <c r="F93" s="8">
        <v>365</v>
      </c>
      <c r="G93" s="8">
        <v>570236032</v>
      </c>
      <c r="H93" s="8">
        <v>80500000</v>
      </c>
      <c r="I93" s="8">
        <v>49506430</v>
      </c>
      <c r="J93" s="8">
        <v>2200643</v>
      </c>
      <c r="K93" s="10">
        <v>3825000</v>
      </c>
      <c r="L93" s="10">
        <v>24023603</v>
      </c>
      <c r="M93" s="10">
        <v>700242462</v>
      </c>
      <c r="N93" s="10">
        <v>30049246</v>
      </c>
      <c r="O93" s="10">
        <v>330000000</v>
      </c>
      <c r="P93" s="10">
        <v>27500000</v>
      </c>
      <c r="Q93" s="10">
        <v>55000000</v>
      </c>
      <c r="R93" s="10">
        <v>240236032</v>
      </c>
      <c r="S93" s="10">
        <v>22006430</v>
      </c>
      <c r="T93" s="10">
        <v>25500000</v>
      </c>
      <c r="U93" s="10">
        <v>287742462</v>
      </c>
      <c r="V93" s="10">
        <v>287742462</v>
      </c>
      <c r="W93" s="10">
        <v>28774246</v>
      </c>
      <c r="X93" s="10">
        <v>0</v>
      </c>
      <c r="Y93" s="10">
        <v>0</v>
      </c>
      <c r="Z93" s="10">
        <v>0</v>
      </c>
      <c r="AA93" s="10">
        <v>-1275000</v>
      </c>
    </row>
    <row r="94" spans="1:27" ht="18" x14ac:dyDescent="0.2">
      <c r="A94" s="6">
        <v>93</v>
      </c>
      <c r="B94" s="7" t="s">
        <v>363</v>
      </c>
      <c r="C94" s="7" t="s">
        <v>364</v>
      </c>
      <c r="D94" s="8" t="s">
        <v>275</v>
      </c>
      <c r="E94" s="9" t="s">
        <v>365</v>
      </c>
      <c r="F94" s="8">
        <v>365</v>
      </c>
      <c r="G94" s="8">
        <v>581364684</v>
      </c>
      <c r="H94" s="8">
        <v>80500000</v>
      </c>
      <c r="I94" s="8">
        <v>49506430</v>
      </c>
      <c r="J94" s="8">
        <v>2200643</v>
      </c>
      <c r="K94" s="10">
        <v>3825000</v>
      </c>
      <c r="L94" s="10">
        <v>25136468</v>
      </c>
      <c r="M94" s="10">
        <v>711371114</v>
      </c>
      <c r="N94" s="10">
        <v>31162111</v>
      </c>
      <c r="O94" s="10">
        <v>330000000</v>
      </c>
      <c r="P94" s="10">
        <v>27500000</v>
      </c>
      <c r="Q94" s="10">
        <v>55000000</v>
      </c>
      <c r="R94" s="10">
        <v>251364684</v>
      </c>
      <c r="S94" s="10">
        <v>22006430</v>
      </c>
      <c r="T94" s="10">
        <v>25500000</v>
      </c>
      <c r="U94" s="10">
        <v>298871114</v>
      </c>
      <c r="V94" s="10">
        <v>298871114</v>
      </c>
      <c r="W94" s="10">
        <v>29887111</v>
      </c>
      <c r="X94" s="10">
        <v>0</v>
      </c>
      <c r="Y94" s="10">
        <v>0</v>
      </c>
      <c r="Z94" s="10">
        <v>0</v>
      </c>
      <c r="AA94" s="10">
        <v>-1275000</v>
      </c>
    </row>
    <row r="95" spans="1:27" ht="18" x14ac:dyDescent="0.2">
      <c r="A95" s="6">
        <v>94</v>
      </c>
      <c r="B95" s="7" t="s">
        <v>366</v>
      </c>
      <c r="C95" s="7" t="s">
        <v>367</v>
      </c>
      <c r="D95" s="8" t="s">
        <v>310</v>
      </c>
      <c r="E95" s="9" t="s">
        <v>368</v>
      </c>
      <c r="F95" s="8">
        <v>365</v>
      </c>
      <c r="G95" s="8">
        <v>489790851</v>
      </c>
      <c r="H95" s="8">
        <v>80500000</v>
      </c>
      <c r="I95" s="8">
        <v>49506430</v>
      </c>
      <c r="J95" s="8">
        <v>2200643</v>
      </c>
      <c r="K95" s="10">
        <v>3825000</v>
      </c>
      <c r="L95" s="10">
        <v>15979085</v>
      </c>
      <c r="M95" s="10">
        <v>619797281</v>
      </c>
      <c r="N95" s="10">
        <v>22004728</v>
      </c>
      <c r="O95" s="10">
        <v>330000000</v>
      </c>
      <c r="P95" s="10">
        <v>27500000</v>
      </c>
      <c r="Q95" s="10">
        <v>55000000</v>
      </c>
      <c r="R95" s="10">
        <v>159790851</v>
      </c>
      <c r="S95" s="10">
        <v>22006430</v>
      </c>
      <c r="T95" s="10">
        <v>25500000</v>
      </c>
      <c r="U95" s="10">
        <v>207297281</v>
      </c>
      <c r="V95" s="10">
        <v>207297281</v>
      </c>
      <c r="W95" s="10">
        <v>20729728</v>
      </c>
      <c r="X95" s="10">
        <v>0</v>
      </c>
      <c r="Y95" s="10">
        <v>0</v>
      </c>
      <c r="Z95" s="10">
        <v>0</v>
      </c>
      <c r="AA95" s="10">
        <v>-1275000</v>
      </c>
    </row>
    <row r="96" spans="1:27" ht="18" x14ac:dyDescent="0.2">
      <c r="A96" s="6">
        <v>95</v>
      </c>
      <c r="B96" s="7" t="s">
        <v>369</v>
      </c>
      <c r="C96" s="7" t="s">
        <v>370</v>
      </c>
      <c r="D96" s="8" t="s">
        <v>123</v>
      </c>
      <c r="E96" s="9" t="s">
        <v>371</v>
      </c>
      <c r="F96" s="8">
        <v>365</v>
      </c>
      <c r="G96" s="8">
        <v>479070826</v>
      </c>
      <c r="H96" s="8">
        <v>80500000</v>
      </c>
      <c r="I96" s="8">
        <v>49506430</v>
      </c>
      <c r="J96" s="8">
        <v>2200643</v>
      </c>
      <c r="K96" s="10">
        <v>3825000</v>
      </c>
      <c r="L96" s="10">
        <v>14907083</v>
      </c>
      <c r="M96" s="10">
        <v>609077256</v>
      </c>
      <c r="N96" s="10">
        <v>20932726</v>
      </c>
      <c r="O96" s="10">
        <v>330000000</v>
      </c>
      <c r="P96" s="10">
        <v>27500000</v>
      </c>
      <c r="Q96" s="10">
        <v>55000000</v>
      </c>
      <c r="R96" s="10">
        <v>149070826</v>
      </c>
      <c r="S96" s="10">
        <v>22006430</v>
      </c>
      <c r="T96" s="10">
        <v>25500000</v>
      </c>
      <c r="U96" s="10">
        <v>196577256</v>
      </c>
      <c r="V96" s="10">
        <v>196577256</v>
      </c>
      <c r="W96" s="10">
        <v>19657726</v>
      </c>
      <c r="X96" s="10">
        <v>0</v>
      </c>
      <c r="Y96" s="10">
        <v>0</v>
      </c>
      <c r="Z96" s="10">
        <v>0</v>
      </c>
      <c r="AA96" s="10">
        <v>-1275000</v>
      </c>
    </row>
    <row r="97" spans="1:27" ht="18" x14ac:dyDescent="0.2">
      <c r="A97" s="6">
        <v>96</v>
      </c>
      <c r="B97" s="7" t="s">
        <v>372</v>
      </c>
      <c r="C97" s="7" t="s">
        <v>373</v>
      </c>
      <c r="D97" s="8" t="s">
        <v>374</v>
      </c>
      <c r="E97" s="9" t="s">
        <v>69</v>
      </c>
      <c r="F97" s="8">
        <v>365</v>
      </c>
      <c r="G97" s="8">
        <v>676836566</v>
      </c>
      <c r="H97" s="8">
        <v>80500000</v>
      </c>
      <c r="I97" s="8">
        <v>49506430</v>
      </c>
      <c r="J97" s="8">
        <v>2200643</v>
      </c>
      <c r="K97" s="10">
        <v>3825000</v>
      </c>
      <c r="L97" s="10">
        <v>34683656</v>
      </c>
      <c r="M97" s="10">
        <v>806842996</v>
      </c>
      <c r="N97" s="10">
        <v>40709299</v>
      </c>
      <c r="O97" s="10">
        <v>330000000</v>
      </c>
      <c r="P97" s="10">
        <v>27500000</v>
      </c>
      <c r="Q97" s="10">
        <v>55000000</v>
      </c>
      <c r="R97" s="10">
        <v>346836566</v>
      </c>
      <c r="S97" s="10">
        <v>22006430</v>
      </c>
      <c r="T97" s="10">
        <v>25500000</v>
      </c>
      <c r="U97" s="10">
        <v>394342996</v>
      </c>
      <c r="V97" s="10">
        <v>394342996</v>
      </c>
      <c r="W97" s="10">
        <v>39434300</v>
      </c>
      <c r="X97" s="10">
        <v>0</v>
      </c>
      <c r="Y97" s="10">
        <v>0</v>
      </c>
      <c r="Z97" s="10">
        <v>0</v>
      </c>
      <c r="AA97" s="10">
        <v>-1274999</v>
      </c>
    </row>
    <row r="98" spans="1:27" ht="18" x14ac:dyDescent="0.2">
      <c r="A98" s="6">
        <v>97</v>
      </c>
      <c r="B98" s="7" t="s">
        <v>375</v>
      </c>
      <c r="C98" s="7" t="s">
        <v>376</v>
      </c>
      <c r="D98" s="8" t="s">
        <v>377</v>
      </c>
      <c r="E98" s="9" t="s">
        <v>228</v>
      </c>
      <c r="F98" s="8">
        <v>365</v>
      </c>
      <c r="G98" s="8">
        <v>440099514</v>
      </c>
      <c r="H98" s="8">
        <v>80500000</v>
      </c>
      <c r="I98" s="8">
        <v>49506430</v>
      </c>
      <c r="J98" s="8">
        <v>2200643</v>
      </c>
      <c r="K98" s="10">
        <v>3825000</v>
      </c>
      <c r="L98" s="10">
        <v>11009952</v>
      </c>
      <c r="M98" s="10">
        <v>570105944</v>
      </c>
      <c r="N98" s="10">
        <v>17035595</v>
      </c>
      <c r="O98" s="10">
        <v>330000000</v>
      </c>
      <c r="P98" s="10">
        <v>27500000</v>
      </c>
      <c r="Q98" s="10">
        <v>55000000</v>
      </c>
      <c r="R98" s="10">
        <v>110099514</v>
      </c>
      <c r="S98" s="10">
        <v>22006430</v>
      </c>
      <c r="T98" s="10">
        <v>25500000</v>
      </c>
      <c r="U98" s="10">
        <v>157605944</v>
      </c>
      <c r="V98" s="10">
        <v>157605944</v>
      </c>
      <c r="W98" s="10">
        <v>15760594</v>
      </c>
      <c r="X98" s="10">
        <v>0</v>
      </c>
      <c r="Y98" s="10">
        <v>0</v>
      </c>
      <c r="Z98" s="10">
        <v>0</v>
      </c>
      <c r="AA98" s="10">
        <v>-1275001</v>
      </c>
    </row>
    <row r="99" spans="1:27" ht="18" x14ac:dyDescent="0.2">
      <c r="A99" s="6">
        <v>98</v>
      </c>
      <c r="B99" s="7" t="s">
        <v>378</v>
      </c>
      <c r="C99" s="7" t="s">
        <v>379</v>
      </c>
      <c r="D99" s="8" t="s">
        <v>380</v>
      </c>
      <c r="E99" s="9" t="s">
        <v>381</v>
      </c>
      <c r="F99" s="8">
        <v>365</v>
      </c>
      <c r="G99" s="8">
        <v>567423732</v>
      </c>
      <c r="H99" s="8">
        <v>80500000</v>
      </c>
      <c r="I99" s="8">
        <v>49506430</v>
      </c>
      <c r="J99" s="8">
        <v>2200643</v>
      </c>
      <c r="K99" s="10">
        <v>3825000</v>
      </c>
      <c r="L99" s="10">
        <v>23742373</v>
      </c>
      <c r="M99" s="10">
        <v>697430162</v>
      </c>
      <c r="N99" s="10">
        <v>29768016</v>
      </c>
      <c r="O99" s="10">
        <v>330000000</v>
      </c>
      <c r="P99" s="10">
        <v>27500000</v>
      </c>
      <c r="Q99" s="10">
        <v>55000000</v>
      </c>
      <c r="R99" s="10">
        <v>237423732</v>
      </c>
      <c r="S99" s="10">
        <v>22006430</v>
      </c>
      <c r="T99" s="10">
        <v>25500000</v>
      </c>
      <c r="U99" s="10">
        <v>284930162</v>
      </c>
      <c r="V99" s="10">
        <v>284930162</v>
      </c>
      <c r="W99" s="10">
        <v>28493016</v>
      </c>
      <c r="X99" s="10">
        <v>0</v>
      </c>
      <c r="Y99" s="10">
        <v>0</v>
      </c>
      <c r="Z99" s="10">
        <v>0</v>
      </c>
      <c r="AA99" s="10">
        <v>-1275000</v>
      </c>
    </row>
    <row r="100" spans="1:27" ht="18" x14ac:dyDescent="0.2">
      <c r="A100" s="6">
        <v>99</v>
      </c>
      <c r="B100" s="7" t="s">
        <v>382</v>
      </c>
      <c r="C100" s="7" t="s">
        <v>383</v>
      </c>
      <c r="D100" s="8" t="s">
        <v>84</v>
      </c>
      <c r="E100" s="9" t="s">
        <v>384</v>
      </c>
      <c r="F100" s="8">
        <v>365</v>
      </c>
      <c r="G100" s="8">
        <v>631723712</v>
      </c>
      <c r="H100" s="8">
        <v>80500000</v>
      </c>
      <c r="I100" s="8">
        <v>49506430</v>
      </c>
      <c r="J100" s="8">
        <v>2200643</v>
      </c>
      <c r="K100" s="10">
        <v>3825000</v>
      </c>
      <c r="L100" s="10">
        <v>30172372</v>
      </c>
      <c r="M100" s="10">
        <v>761730142</v>
      </c>
      <c r="N100" s="10">
        <v>36198015</v>
      </c>
      <c r="O100" s="10">
        <v>330000000</v>
      </c>
      <c r="P100" s="10">
        <v>27500000</v>
      </c>
      <c r="Q100" s="10">
        <v>55000000</v>
      </c>
      <c r="R100" s="10">
        <v>301723712</v>
      </c>
      <c r="S100" s="10">
        <v>22006430</v>
      </c>
      <c r="T100" s="10">
        <v>25500000</v>
      </c>
      <c r="U100" s="10">
        <v>349230142</v>
      </c>
      <c r="V100" s="10">
        <v>349230142</v>
      </c>
      <c r="W100" s="10">
        <v>34923014</v>
      </c>
      <c r="X100" s="10">
        <v>0</v>
      </c>
      <c r="Y100" s="10">
        <v>0</v>
      </c>
      <c r="Z100" s="10">
        <v>0</v>
      </c>
      <c r="AA100" s="10">
        <v>-1275001</v>
      </c>
    </row>
    <row r="101" spans="1:27" ht="18" x14ac:dyDescent="0.2">
      <c r="A101" s="6">
        <v>100</v>
      </c>
      <c r="B101" s="7" t="s">
        <v>385</v>
      </c>
      <c r="C101" s="7" t="s">
        <v>386</v>
      </c>
      <c r="D101" s="8" t="s">
        <v>103</v>
      </c>
      <c r="E101" s="9" t="s">
        <v>228</v>
      </c>
      <c r="F101" s="8">
        <v>365</v>
      </c>
      <c r="G101" s="8">
        <v>528560996</v>
      </c>
      <c r="H101" s="8">
        <v>80500000</v>
      </c>
      <c r="I101" s="8">
        <v>49506430</v>
      </c>
      <c r="J101" s="8">
        <v>2200643</v>
      </c>
      <c r="K101" s="10">
        <v>3825000</v>
      </c>
      <c r="L101" s="10">
        <v>19856100</v>
      </c>
      <c r="M101" s="10">
        <v>658567426</v>
      </c>
      <c r="N101" s="10">
        <v>25881743</v>
      </c>
      <c r="O101" s="10">
        <v>330000000</v>
      </c>
      <c r="P101" s="10">
        <v>27500000</v>
      </c>
      <c r="Q101" s="10">
        <v>55000000</v>
      </c>
      <c r="R101" s="10">
        <v>198560996</v>
      </c>
      <c r="S101" s="10">
        <v>22006430</v>
      </c>
      <c r="T101" s="10">
        <v>25500000</v>
      </c>
      <c r="U101" s="10">
        <v>246067426</v>
      </c>
      <c r="V101" s="10">
        <v>246067426</v>
      </c>
      <c r="W101" s="10">
        <v>24606743</v>
      </c>
      <c r="X101" s="10">
        <v>0</v>
      </c>
      <c r="Y101" s="10">
        <v>0</v>
      </c>
      <c r="Z101" s="10">
        <v>0</v>
      </c>
      <c r="AA101" s="10">
        <v>-1275000</v>
      </c>
    </row>
    <row r="102" spans="1:27" ht="18" x14ac:dyDescent="0.2">
      <c r="A102" s="6">
        <v>101</v>
      </c>
      <c r="B102" s="7" t="s">
        <v>387</v>
      </c>
      <c r="C102" s="7" t="s">
        <v>388</v>
      </c>
      <c r="D102" s="8" t="s">
        <v>389</v>
      </c>
      <c r="E102" s="9" t="s">
        <v>390</v>
      </c>
      <c r="F102" s="8">
        <v>365</v>
      </c>
      <c r="G102" s="8">
        <v>621808255</v>
      </c>
      <c r="H102" s="8">
        <v>80500000</v>
      </c>
      <c r="I102" s="8">
        <v>49506430</v>
      </c>
      <c r="J102" s="8">
        <v>2200643</v>
      </c>
      <c r="K102" s="10">
        <v>3825000</v>
      </c>
      <c r="L102" s="10">
        <v>29180826</v>
      </c>
      <c r="M102" s="10">
        <v>751814685</v>
      </c>
      <c r="N102" s="10">
        <v>35206469</v>
      </c>
      <c r="O102" s="10">
        <v>330000000</v>
      </c>
      <c r="P102" s="10">
        <v>27500000</v>
      </c>
      <c r="Q102" s="10">
        <v>55000000</v>
      </c>
      <c r="R102" s="10">
        <v>291808255</v>
      </c>
      <c r="S102" s="10">
        <v>22006430</v>
      </c>
      <c r="T102" s="10">
        <v>25500000</v>
      </c>
      <c r="U102" s="10">
        <v>339314685</v>
      </c>
      <c r="V102" s="10">
        <v>339314685</v>
      </c>
      <c r="W102" s="10">
        <v>33931469</v>
      </c>
      <c r="X102" s="10">
        <v>0</v>
      </c>
      <c r="Y102" s="10">
        <v>0</v>
      </c>
      <c r="Z102" s="10">
        <v>0</v>
      </c>
      <c r="AA102" s="10">
        <v>-1275000</v>
      </c>
    </row>
    <row r="103" spans="1:27" ht="18" x14ac:dyDescent="0.2">
      <c r="A103" s="6">
        <v>102</v>
      </c>
      <c r="B103" s="7" t="s">
        <v>391</v>
      </c>
      <c r="C103" s="7" t="s">
        <v>392</v>
      </c>
      <c r="D103" s="8" t="s">
        <v>275</v>
      </c>
      <c r="E103" s="9" t="s">
        <v>393</v>
      </c>
      <c r="F103" s="8">
        <v>365</v>
      </c>
      <c r="G103" s="8">
        <v>478518792</v>
      </c>
      <c r="H103" s="8">
        <v>80500000</v>
      </c>
      <c r="I103" s="8">
        <v>49506430</v>
      </c>
      <c r="J103" s="8">
        <v>2200643</v>
      </c>
      <c r="K103" s="10">
        <v>3825000</v>
      </c>
      <c r="L103" s="10">
        <v>14851879</v>
      </c>
      <c r="M103" s="10">
        <v>608525222</v>
      </c>
      <c r="N103" s="10">
        <v>20877522</v>
      </c>
      <c r="O103" s="10">
        <v>330000000</v>
      </c>
      <c r="P103" s="10">
        <v>27500000</v>
      </c>
      <c r="Q103" s="10">
        <v>55000000</v>
      </c>
      <c r="R103" s="10">
        <v>148518792</v>
      </c>
      <c r="S103" s="10">
        <v>22006430</v>
      </c>
      <c r="T103" s="10">
        <v>25500000</v>
      </c>
      <c r="U103" s="10">
        <v>196025222</v>
      </c>
      <c r="V103" s="10">
        <v>196025222</v>
      </c>
      <c r="W103" s="10">
        <v>19602522</v>
      </c>
      <c r="X103" s="10">
        <v>0</v>
      </c>
      <c r="Y103" s="10">
        <v>0</v>
      </c>
      <c r="Z103" s="10">
        <v>0</v>
      </c>
      <c r="AA103" s="10">
        <v>-1275000</v>
      </c>
    </row>
    <row r="104" spans="1:27" ht="18" x14ac:dyDescent="0.2">
      <c r="A104" s="6">
        <v>103</v>
      </c>
      <c r="B104" s="7" t="s">
        <v>394</v>
      </c>
      <c r="C104" s="7" t="s">
        <v>395</v>
      </c>
      <c r="D104" s="8" t="s">
        <v>396</v>
      </c>
      <c r="E104" s="9" t="s">
        <v>397</v>
      </c>
      <c r="F104" s="8">
        <v>365</v>
      </c>
      <c r="G104" s="8">
        <v>561541365</v>
      </c>
      <c r="H104" s="8">
        <v>80500000</v>
      </c>
      <c r="I104" s="8">
        <v>49506430</v>
      </c>
      <c r="J104" s="8">
        <v>2200643</v>
      </c>
      <c r="K104" s="10">
        <v>3825000</v>
      </c>
      <c r="L104" s="10">
        <v>23154137</v>
      </c>
      <c r="M104" s="10">
        <v>691547795</v>
      </c>
      <c r="N104" s="10">
        <v>29179780</v>
      </c>
      <c r="O104" s="10">
        <v>330000000</v>
      </c>
      <c r="P104" s="10">
        <v>27500000</v>
      </c>
      <c r="Q104" s="10">
        <v>55000000</v>
      </c>
      <c r="R104" s="10">
        <v>231541365</v>
      </c>
      <c r="S104" s="10">
        <v>22006430</v>
      </c>
      <c r="T104" s="10">
        <v>25500000</v>
      </c>
      <c r="U104" s="10">
        <v>279047795</v>
      </c>
      <c r="V104" s="10">
        <v>279047795</v>
      </c>
      <c r="W104" s="10">
        <v>27904780</v>
      </c>
      <c r="X104" s="10">
        <v>0</v>
      </c>
      <c r="Y104" s="10">
        <v>0</v>
      </c>
      <c r="Z104" s="10">
        <v>0</v>
      </c>
      <c r="AA104" s="10">
        <v>-1275000</v>
      </c>
    </row>
    <row r="105" spans="1:27" ht="18" x14ac:dyDescent="0.2">
      <c r="A105" s="6">
        <v>104</v>
      </c>
      <c r="B105" s="7" t="s">
        <v>398</v>
      </c>
      <c r="C105" s="7" t="s">
        <v>399</v>
      </c>
      <c r="D105" s="8" t="s">
        <v>400</v>
      </c>
      <c r="E105" s="9" t="s">
        <v>401</v>
      </c>
      <c r="F105" s="8">
        <v>365</v>
      </c>
      <c r="G105" s="8">
        <v>497873277</v>
      </c>
      <c r="H105" s="8">
        <v>80500000</v>
      </c>
      <c r="I105" s="8">
        <v>49506430</v>
      </c>
      <c r="J105" s="8">
        <v>2200643</v>
      </c>
      <c r="K105" s="10">
        <v>3825000</v>
      </c>
      <c r="L105" s="10">
        <v>16787328</v>
      </c>
      <c r="M105" s="10">
        <v>627879707</v>
      </c>
      <c r="N105" s="10">
        <v>22812971</v>
      </c>
      <c r="O105" s="10">
        <v>330000000</v>
      </c>
      <c r="P105" s="10">
        <v>27500000</v>
      </c>
      <c r="Q105" s="10">
        <v>55000000</v>
      </c>
      <c r="R105" s="10">
        <v>167873277</v>
      </c>
      <c r="S105" s="10">
        <v>22006430</v>
      </c>
      <c r="T105" s="10">
        <v>25500000</v>
      </c>
      <c r="U105" s="10">
        <v>215379707</v>
      </c>
      <c r="V105" s="10">
        <v>215379707</v>
      </c>
      <c r="W105" s="10">
        <v>21537971</v>
      </c>
      <c r="X105" s="10">
        <v>0</v>
      </c>
      <c r="Y105" s="10">
        <v>0</v>
      </c>
      <c r="Z105" s="10">
        <v>0</v>
      </c>
      <c r="AA105" s="10">
        <v>-1275000</v>
      </c>
    </row>
    <row r="106" spans="1:27" ht="18" x14ac:dyDescent="0.2">
      <c r="A106" s="6">
        <v>105</v>
      </c>
      <c r="B106" s="7" t="s">
        <v>402</v>
      </c>
      <c r="C106" s="7" t="s">
        <v>403</v>
      </c>
      <c r="D106" s="8" t="s">
        <v>404</v>
      </c>
      <c r="E106" s="9" t="s">
        <v>405</v>
      </c>
      <c r="F106" s="8">
        <v>365</v>
      </c>
      <c r="G106" s="8">
        <v>626125649</v>
      </c>
      <c r="H106" s="8">
        <v>80500000</v>
      </c>
      <c r="I106" s="8">
        <v>49506430</v>
      </c>
      <c r="J106" s="8">
        <v>2200643</v>
      </c>
      <c r="K106" s="10">
        <v>3825000</v>
      </c>
      <c r="L106" s="10">
        <v>29612564</v>
      </c>
      <c r="M106" s="10">
        <v>756132079</v>
      </c>
      <c r="N106" s="10">
        <v>35638207</v>
      </c>
      <c r="O106" s="10">
        <v>330000000</v>
      </c>
      <c r="P106" s="10">
        <v>27500000</v>
      </c>
      <c r="Q106" s="10">
        <v>55000000</v>
      </c>
      <c r="R106" s="10">
        <v>296125649</v>
      </c>
      <c r="S106" s="10">
        <v>22006430</v>
      </c>
      <c r="T106" s="10">
        <v>25500000</v>
      </c>
      <c r="U106" s="10">
        <v>343632079</v>
      </c>
      <c r="V106" s="10">
        <v>343632079</v>
      </c>
      <c r="W106" s="10">
        <v>34363208</v>
      </c>
      <c r="X106" s="10">
        <v>0</v>
      </c>
      <c r="Y106" s="10">
        <v>0</v>
      </c>
      <c r="Z106" s="10">
        <v>0</v>
      </c>
      <c r="AA106" s="10">
        <v>-1274999</v>
      </c>
    </row>
    <row r="107" spans="1:27" ht="18" x14ac:dyDescent="0.2">
      <c r="A107" s="6">
        <v>106</v>
      </c>
      <c r="B107" s="7" t="s">
        <v>406</v>
      </c>
      <c r="C107" s="7" t="s">
        <v>407</v>
      </c>
      <c r="D107" s="8" t="s">
        <v>103</v>
      </c>
      <c r="E107" s="9" t="s">
        <v>408</v>
      </c>
      <c r="F107" s="8">
        <v>365</v>
      </c>
      <c r="G107" s="8">
        <v>470694786</v>
      </c>
      <c r="H107" s="8">
        <v>80500000</v>
      </c>
      <c r="I107" s="8">
        <v>49506430</v>
      </c>
      <c r="J107" s="8">
        <v>2200643</v>
      </c>
      <c r="K107" s="10">
        <v>3825000</v>
      </c>
      <c r="L107" s="10">
        <v>14069479</v>
      </c>
      <c r="M107" s="10">
        <v>600701216</v>
      </c>
      <c r="N107" s="10">
        <v>20095122</v>
      </c>
      <c r="O107" s="10">
        <v>330000000</v>
      </c>
      <c r="P107" s="10">
        <v>27500000</v>
      </c>
      <c r="Q107" s="10">
        <v>55000000</v>
      </c>
      <c r="R107" s="10">
        <v>140694786</v>
      </c>
      <c r="S107" s="10">
        <v>22006430</v>
      </c>
      <c r="T107" s="10">
        <v>25500000</v>
      </c>
      <c r="U107" s="10">
        <v>188201216</v>
      </c>
      <c r="V107" s="10">
        <v>188201216</v>
      </c>
      <c r="W107" s="10">
        <v>18820122</v>
      </c>
      <c r="X107" s="10">
        <v>0</v>
      </c>
      <c r="Y107" s="10">
        <v>0</v>
      </c>
      <c r="Z107" s="10">
        <v>0</v>
      </c>
      <c r="AA107" s="10">
        <v>-1275000</v>
      </c>
    </row>
    <row r="108" spans="1:27" ht="18" x14ac:dyDescent="0.2">
      <c r="A108" s="6">
        <v>107</v>
      </c>
      <c r="B108" s="7" t="s">
        <v>409</v>
      </c>
      <c r="C108" s="7" t="s">
        <v>410</v>
      </c>
      <c r="D108" s="8" t="s">
        <v>103</v>
      </c>
      <c r="E108" s="9" t="s">
        <v>411</v>
      </c>
      <c r="F108" s="8">
        <v>365</v>
      </c>
      <c r="G108" s="8">
        <v>480403475</v>
      </c>
      <c r="H108" s="8">
        <v>80500000</v>
      </c>
      <c r="I108" s="8">
        <v>49506430</v>
      </c>
      <c r="J108" s="8">
        <v>2200643</v>
      </c>
      <c r="K108" s="10">
        <v>3825000</v>
      </c>
      <c r="L108" s="10">
        <v>15040348</v>
      </c>
      <c r="M108" s="10">
        <v>610409905</v>
      </c>
      <c r="N108" s="10">
        <v>21065991</v>
      </c>
      <c r="O108" s="10">
        <v>330000000</v>
      </c>
      <c r="P108" s="10">
        <v>27500000</v>
      </c>
      <c r="Q108" s="10">
        <v>55000000</v>
      </c>
      <c r="R108" s="10">
        <v>150403475</v>
      </c>
      <c r="S108" s="10">
        <v>22006430</v>
      </c>
      <c r="T108" s="10">
        <v>25500000</v>
      </c>
      <c r="U108" s="10">
        <v>197909905</v>
      </c>
      <c r="V108" s="10">
        <v>197909905</v>
      </c>
      <c r="W108" s="10">
        <v>19790991</v>
      </c>
      <c r="X108" s="10">
        <v>0</v>
      </c>
      <c r="Y108" s="10">
        <v>0</v>
      </c>
      <c r="Z108" s="10">
        <v>0</v>
      </c>
      <c r="AA108" s="10">
        <v>-1275000</v>
      </c>
    </row>
    <row r="109" spans="1:27" ht="18" x14ac:dyDescent="0.2">
      <c r="A109" s="6">
        <v>108</v>
      </c>
      <c r="B109" s="7" t="s">
        <v>412</v>
      </c>
      <c r="C109" s="7" t="s">
        <v>413</v>
      </c>
      <c r="D109" s="8" t="s">
        <v>356</v>
      </c>
      <c r="E109" s="9" t="s">
        <v>414</v>
      </c>
      <c r="F109" s="8">
        <v>365</v>
      </c>
      <c r="G109" s="8">
        <v>523096780</v>
      </c>
      <c r="H109" s="8">
        <v>80500000</v>
      </c>
      <c r="I109" s="8">
        <v>49506430</v>
      </c>
      <c r="J109" s="8">
        <v>2200643</v>
      </c>
      <c r="K109" s="10">
        <v>3825000</v>
      </c>
      <c r="L109" s="10">
        <v>19309678</v>
      </c>
      <c r="M109" s="10">
        <v>653103210</v>
      </c>
      <c r="N109" s="10">
        <v>25335321</v>
      </c>
      <c r="O109" s="10">
        <v>330000000</v>
      </c>
      <c r="P109" s="10">
        <v>27500000</v>
      </c>
      <c r="Q109" s="10">
        <v>55000000</v>
      </c>
      <c r="R109" s="10">
        <v>193096780</v>
      </c>
      <c r="S109" s="10">
        <v>22006430</v>
      </c>
      <c r="T109" s="10">
        <v>25500000</v>
      </c>
      <c r="U109" s="10">
        <v>240603210</v>
      </c>
      <c r="V109" s="10">
        <v>240603210</v>
      </c>
      <c r="W109" s="10">
        <v>24060321</v>
      </c>
      <c r="X109" s="10">
        <v>0</v>
      </c>
      <c r="Y109" s="10">
        <v>0</v>
      </c>
      <c r="Z109" s="10">
        <v>0</v>
      </c>
      <c r="AA109" s="10">
        <v>-1275000</v>
      </c>
    </row>
    <row r="110" spans="1:27" ht="18" x14ac:dyDescent="0.2">
      <c r="A110" s="6">
        <v>109</v>
      </c>
      <c r="B110" s="7" t="s">
        <v>415</v>
      </c>
      <c r="C110" s="7" t="s">
        <v>416</v>
      </c>
      <c r="D110" s="8" t="s">
        <v>417</v>
      </c>
      <c r="E110" s="9" t="s">
        <v>116</v>
      </c>
      <c r="F110" s="8">
        <v>365</v>
      </c>
      <c r="G110" s="8">
        <v>343461418</v>
      </c>
      <c r="H110" s="8">
        <v>80500000</v>
      </c>
      <c r="I110" s="8">
        <v>49506430</v>
      </c>
      <c r="J110" s="8">
        <v>2200643</v>
      </c>
      <c r="K110" s="10">
        <v>3825000</v>
      </c>
      <c r="L110" s="10">
        <v>2208109</v>
      </c>
      <c r="M110" s="10">
        <v>473467848</v>
      </c>
      <c r="N110" s="10">
        <v>8233752</v>
      </c>
      <c r="O110" s="10">
        <v>330000000</v>
      </c>
      <c r="P110" s="10">
        <v>27500000</v>
      </c>
      <c r="Q110" s="10">
        <v>55000000</v>
      </c>
      <c r="R110" s="10">
        <v>13461418</v>
      </c>
      <c r="S110" s="10">
        <v>22006430</v>
      </c>
      <c r="T110" s="10">
        <v>25500000</v>
      </c>
      <c r="U110" s="10">
        <v>60967848</v>
      </c>
      <c r="V110" s="10">
        <v>60967848</v>
      </c>
      <c r="W110" s="10">
        <v>6096785</v>
      </c>
      <c r="X110" s="10">
        <v>0</v>
      </c>
      <c r="Y110" s="10">
        <v>0</v>
      </c>
      <c r="Z110" s="10">
        <v>0</v>
      </c>
      <c r="AA110" s="10">
        <v>-2136967</v>
      </c>
    </row>
    <row r="111" spans="1:27" ht="18" x14ac:dyDescent="0.2">
      <c r="A111" s="6">
        <v>110</v>
      </c>
      <c r="B111" s="7" t="s">
        <v>418</v>
      </c>
      <c r="C111" s="7" t="s">
        <v>419</v>
      </c>
      <c r="D111" s="8" t="s">
        <v>177</v>
      </c>
      <c r="E111" s="9" t="s">
        <v>420</v>
      </c>
      <c r="F111" s="8">
        <v>365</v>
      </c>
      <c r="G111" s="8">
        <v>784881624</v>
      </c>
      <c r="H111" s="8">
        <v>80500000</v>
      </c>
      <c r="I111" s="8">
        <v>49506430</v>
      </c>
      <c r="J111" s="8">
        <v>3300965</v>
      </c>
      <c r="K111" s="10">
        <v>3825000</v>
      </c>
      <c r="L111" s="10">
        <v>45488162</v>
      </c>
      <c r="M111" s="10">
        <v>914888054</v>
      </c>
      <c r="N111" s="10">
        <v>52614127</v>
      </c>
      <c r="O111" s="10">
        <v>330000000</v>
      </c>
      <c r="P111" s="10">
        <v>27500000</v>
      </c>
      <c r="Q111" s="10">
        <v>55000000</v>
      </c>
      <c r="R111" s="10">
        <v>454881624</v>
      </c>
      <c r="S111" s="10">
        <v>22006430</v>
      </c>
      <c r="T111" s="10">
        <v>25500000</v>
      </c>
      <c r="U111" s="10">
        <v>502388054</v>
      </c>
      <c r="V111" s="10">
        <v>502388054</v>
      </c>
      <c r="W111" s="10">
        <v>49500000</v>
      </c>
      <c r="X111" s="10">
        <v>1108208.1000000001</v>
      </c>
      <c r="Y111" s="10">
        <v>0</v>
      </c>
      <c r="Z111" s="10">
        <v>0</v>
      </c>
      <c r="AA111" s="10">
        <v>-2005919</v>
      </c>
    </row>
    <row r="112" spans="1:27" ht="18" x14ac:dyDescent="0.2">
      <c r="A112" s="6">
        <v>111</v>
      </c>
      <c r="B112" s="7" t="s">
        <v>421</v>
      </c>
      <c r="C112" s="7" t="s">
        <v>422</v>
      </c>
      <c r="D112" s="8" t="s">
        <v>91</v>
      </c>
      <c r="E112" s="9" t="s">
        <v>423</v>
      </c>
      <c r="F112" s="8">
        <v>365</v>
      </c>
      <c r="G112" s="8">
        <v>539321275</v>
      </c>
      <c r="H112" s="8">
        <v>80500000</v>
      </c>
      <c r="I112" s="8">
        <v>49506430</v>
      </c>
      <c r="J112" s="8">
        <v>2200643</v>
      </c>
      <c r="K112" s="10">
        <v>3825000</v>
      </c>
      <c r="L112" s="10">
        <v>20932128</v>
      </c>
      <c r="M112" s="10">
        <v>669327705</v>
      </c>
      <c r="N112" s="10">
        <v>26957771</v>
      </c>
      <c r="O112" s="10">
        <v>330000000</v>
      </c>
      <c r="P112" s="10">
        <v>27500000</v>
      </c>
      <c r="Q112" s="10">
        <v>55000000</v>
      </c>
      <c r="R112" s="10">
        <v>209321275</v>
      </c>
      <c r="S112" s="10">
        <v>22006430</v>
      </c>
      <c r="T112" s="10">
        <v>25500000</v>
      </c>
      <c r="U112" s="10">
        <v>256827705</v>
      </c>
      <c r="V112" s="10">
        <v>256827705</v>
      </c>
      <c r="W112" s="10">
        <v>25682771</v>
      </c>
      <c r="X112" s="10">
        <v>0</v>
      </c>
      <c r="Y112" s="10">
        <v>0</v>
      </c>
      <c r="Z112" s="10">
        <v>0</v>
      </c>
      <c r="AA112" s="10">
        <v>-1275000</v>
      </c>
    </row>
    <row r="113" spans="1:27" ht="18" x14ac:dyDescent="0.2">
      <c r="A113" s="6">
        <v>112</v>
      </c>
      <c r="B113" s="7" t="s">
        <v>424</v>
      </c>
      <c r="C113" s="7" t="s">
        <v>425</v>
      </c>
      <c r="D113" s="8" t="s">
        <v>123</v>
      </c>
      <c r="E113" s="9" t="s">
        <v>426</v>
      </c>
      <c r="F113" s="8">
        <v>365</v>
      </c>
      <c r="G113" s="8">
        <v>745579585</v>
      </c>
      <c r="H113" s="8">
        <v>96000000</v>
      </c>
      <c r="I113" s="8">
        <v>66482553</v>
      </c>
      <c r="J113" s="8">
        <v>3898255</v>
      </c>
      <c r="K113" s="10">
        <v>6150000</v>
      </c>
      <c r="L113" s="10">
        <v>41557958</v>
      </c>
      <c r="M113" s="10">
        <v>908062138</v>
      </c>
      <c r="N113" s="10">
        <v>51606213</v>
      </c>
      <c r="O113" s="10">
        <v>330000000</v>
      </c>
      <c r="P113" s="10">
        <v>27500000</v>
      </c>
      <c r="Q113" s="10">
        <v>55000000</v>
      </c>
      <c r="R113" s="10">
        <v>415579585</v>
      </c>
      <c r="S113" s="10">
        <v>38982553</v>
      </c>
      <c r="T113" s="10">
        <v>41000000</v>
      </c>
      <c r="U113" s="10">
        <v>495562138</v>
      </c>
      <c r="V113" s="10">
        <v>495562138</v>
      </c>
      <c r="W113" s="10">
        <v>49500000</v>
      </c>
      <c r="X113" s="10">
        <v>84320.7</v>
      </c>
      <c r="Y113" s="10">
        <v>0</v>
      </c>
      <c r="Z113" s="10">
        <v>0</v>
      </c>
      <c r="AA113" s="10">
        <v>-2021892</v>
      </c>
    </row>
    <row r="114" spans="1:27" ht="18" x14ac:dyDescent="0.2">
      <c r="A114" s="6">
        <v>113</v>
      </c>
      <c r="B114" s="7" t="s">
        <v>427</v>
      </c>
      <c r="C114" s="7" t="s">
        <v>428</v>
      </c>
      <c r="D114" s="8" t="s">
        <v>429</v>
      </c>
      <c r="E114" s="9" t="s">
        <v>430</v>
      </c>
      <c r="F114" s="8">
        <v>365</v>
      </c>
      <c r="G114" s="8">
        <v>754666289</v>
      </c>
      <c r="H114" s="8">
        <v>80500000</v>
      </c>
      <c r="I114" s="8">
        <v>51453217</v>
      </c>
      <c r="J114" s="8">
        <v>2395322</v>
      </c>
      <c r="K114" s="10">
        <v>3825000</v>
      </c>
      <c r="L114" s="10">
        <v>42466628</v>
      </c>
      <c r="M114" s="10">
        <v>886619506</v>
      </c>
      <c r="N114" s="10">
        <v>48686950</v>
      </c>
      <c r="O114" s="10">
        <v>330000000</v>
      </c>
      <c r="P114" s="10">
        <v>27500000</v>
      </c>
      <c r="Q114" s="10">
        <v>55000000</v>
      </c>
      <c r="R114" s="10">
        <v>424666289</v>
      </c>
      <c r="S114" s="10">
        <v>23953217</v>
      </c>
      <c r="T114" s="10">
        <v>25500000</v>
      </c>
      <c r="U114" s="10">
        <v>474119506</v>
      </c>
      <c r="V114" s="10">
        <v>474119506</v>
      </c>
      <c r="W114" s="10">
        <v>47411951</v>
      </c>
      <c r="X114" s="10">
        <v>0</v>
      </c>
      <c r="Y114" s="10">
        <v>0</v>
      </c>
      <c r="Z114" s="10">
        <v>0</v>
      </c>
      <c r="AA114" s="10">
        <v>-1274999</v>
      </c>
    </row>
    <row r="115" spans="1:27" ht="18" x14ac:dyDescent="0.2">
      <c r="A115" s="6">
        <v>114</v>
      </c>
      <c r="B115" s="7" t="s">
        <v>431</v>
      </c>
      <c r="C115" s="7" t="s">
        <v>432</v>
      </c>
      <c r="D115" s="8" t="s">
        <v>103</v>
      </c>
      <c r="E115" s="9" t="s">
        <v>433</v>
      </c>
      <c r="F115" s="8">
        <v>365</v>
      </c>
      <c r="G115" s="8">
        <v>567280342</v>
      </c>
      <c r="H115" s="8">
        <v>80500000</v>
      </c>
      <c r="I115" s="8">
        <v>49506430</v>
      </c>
      <c r="J115" s="8">
        <v>2200643</v>
      </c>
      <c r="K115" s="10">
        <v>3825000</v>
      </c>
      <c r="L115" s="10">
        <v>23728034</v>
      </c>
      <c r="M115" s="10">
        <v>697286772</v>
      </c>
      <c r="N115" s="10">
        <v>29753677</v>
      </c>
      <c r="O115" s="10">
        <v>330000000</v>
      </c>
      <c r="P115" s="10">
        <v>27500000</v>
      </c>
      <c r="Q115" s="10">
        <v>55000000</v>
      </c>
      <c r="R115" s="10">
        <v>237280342</v>
      </c>
      <c r="S115" s="10">
        <v>22006430</v>
      </c>
      <c r="T115" s="10">
        <v>25500000</v>
      </c>
      <c r="U115" s="10">
        <v>284786772</v>
      </c>
      <c r="V115" s="10">
        <v>284786772</v>
      </c>
      <c r="W115" s="10">
        <v>28478677</v>
      </c>
      <c r="X115" s="10">
        <v>0</v>
      </c>
      <c r="Y115" s="10">
        <v>0</v>
      </c>
      <c r="Z115" s="10">
        <v>0</v>
      </c>
      <c r="AA115" s="10">
        <v>-1275000</v>
      </c>
    </row>
    <row r="116" spans="1:27" ht="18" x14ac:dyDescent="0.2">
      <c r="A116" s="6">
        <v>115</v>
      </c>
      <c r="B116" s="7" t="s">
        <v>434</v>
      </c>
      <c r="C116" s="7" t="s">
        <v>435</v>
      </c>
      <c r="D116" s="8" t="s">
        <v>123</v>
      </c>
      <c r="E116" s="9" t="s">
        <v>436</v>
      </c>
      <c r="F116" s="8">
        <v>365</v>
      </c>
      <c r="G116" s="8">
        <v>528805226</v>
      </c>
      <c r="H116" s="8">
        <v>80500000</v>
      </c>
      <c r="I116" s="8">
        <v>49506430</v>
      </c>
      <c r="J116" s="8">
        <v>2200643</v>
      </c>
      <c r="K116" s="10">
        <v>3825000</v>
      </c>
      <c r="L116" s="10">
        <v>19880522</v>
      </c>
      <c r="M116" s="10">
        <v>658811656</v>
      </c>
      <c r="N116" s="10">
        <v>25906165</v>
      </c>
      <c r="O116" s="10">
        <v>330000000</v>
      </c>
      <c r="P116" s="10">
        <v>27500000</v>
      </c>
      <c r="Q116" s="10">
        <v>55000000</v>
      </c>
      <c r="R116" s="10">
        <v>198805226</v>
      </c>
      <c r="S116" s="10">
        <v>22006430</v>
      </c>
      <c r="T116" s="10">
        <v>25500000</v>
      </c>
      <c r="U116" s="10">
        <v>246311656</v>
      </c>
      <c r="V116" s="10">
        <v>246311656</v>
      </c>
      <c r="W116" s="10">
        <v>24631166</v>
      </c>
      <c r="X116" s="10">
        <v>0</v>
      </c>
      <c r="Y116" s="10">
        <v>0</v>
      </c>
      <c r="Z116" s="10">
        <v>0</v>
      </c>
      <c r="AA116" s="10">
        <v>-1274999</v>
      </c>
    </row>
    <row r="117" spans="1:27" ht="18" x14ac:dyDescent="0.2">
      <c r="A117" s="6">
        <v>116</v>
      </c>
      <c r="B117" s="7" t="s">
        <v>437</v>
      </c>
      <c r="C117" s="7" t="s">
        <v>438</v>
      </c>
      <c r="D117" s="8" t="s">
        <v>190</v>
      </c>
      <c r="E117" s="9" t="s">
        <v>439</v>
      </c>
      <c r="F117" s="8">
        <v>365</v>
      </c>
      <c r="G117" s="8">
        <v>548823533</v>
      </c>
      <c r="H117" s="8">
        <v>80500000</v>
      </c>
      <c r="I117" s="8">
        <v>49506430</v>
      </c>
      <c r="J117" s="8">
        <v>2200643</v>
      </c>
      <c r="K117" s="10">
        <v>3825000</v>
      </c>
      <c r="L117" s="10">
        <v>21882353</v>
      </c>
      <c r="M117" s="10">
        <v>678829963</v>
      </c>
      <c r="N117" s="10">
        <v>27907996</v>
      </c>
      <c r="O117" s="10">
        <v>330000000</v>
      </c>
      <c r="P117" s="10">
        <v>27500000</v>
      </c>
      <c r="Q117" s="10">
        <v>55000000</v>
      </c>
      <c r="R117" s="10">
        <v>218823533</v>
      </c>
      <c r="S117" s="10">
        <v>22006430</v>
      </c>
      <c r="T117" s="10">
        <v>25500000</v>
      </c>
      <c r="U117" s="10">
        <v>266329963</v>
      </c>
      <c r="V117" s="10">
        <v>266329963</v>
      </c>
      <c r="W117" s="10">
        <v>26632996</v>
      </c>
      <c r="X117" s="10">
        <v>0</v>
      </c>
      <c r="Y117" s="10">
        <v>0</v>
      </c>
      <c r="Z117" s="10">
        <v>0</v>
      </c>
      <c r="AA117" s="10">
        <v>-1275000</v>
      </c>
    </row>
    <row r="118" spans="1:27" ht="18" x14ac:dyDescent="0.2">
      <c r="A118" s="6">
        <v>117</v>
      </c>
      <c r="B118" s="7" t="s">
        <v>440</v>
      </c>
      <c r="C118" s="7" t="s">
        <v>441</v>
      </c>
      <c r="D118" s="8" t="s">
        <v>91</v>
      </c>
      <c r="E118" s="9" t="s">
        <v>442</v>
      </c>
      <c r="F118" s="8">
        <v>365</v>
      </c>
      <c r="G118" s="8">
        <v>656863238</v>
      </c>
      <c r="H118" s="8">
        <v>80500000</v>
      </c>
      <c r="I118" s="8">
        <v>49506430</v>
      </c>
      <c r="J118" s="8">
        <v>2200643</v>
      </c>
      <c r="K118" s="10">
        <v>3825000</v>
      </c>
      <c r="L118" s="10">
        <v>32686324</v>
      </c>
      <c r="M118" s="10">
        <v>786869668</v>
      </c>
      <c r="N118" s="10">
        <v>38711967</v>
      </c>
      <c r="O118" s="10">
        <v>330000000</v>
      </c>
      <c r="P118" s="10">
        <v>27500000</v>
      </c>
      <c r="Q118" s="10">
        <v>55000000</v>
      </c>
      <c r="R118" s="10">
        <v>326863238</v>
      </c>
      <c r="S118" s="10">
        <v>22006430</v>
      </c>
      <c r="T118" s="10">
        <v>25500000</v>
      </c>
      <c r="U118" s="10">
        <v>374369668</v>
      </c>
      <c r="V118" s="10">
        <v>374369668</v>
      </c>
      <c r="W118" s="10">
        <v>37436967</v>
      </c>
      <c r="X118" s="10">
        <v>0</v>
      </c>
      <c r="Y118" s="10">
        <v>0</v>
      </c>
      <c r="Z118" s="10">
        <v>0</v>
      </c>
      <c r="AA118" s="10">
        <v>-1275000</v>
      </c>
    </row>
    <row r="119" spans="1:27" ht="18" x14ac:dyDescent="0.2">
      <c r="A119" s="6">
        <v>118</v>
      </c>
      <c r="B119" s="7" t="s">
        <v>443</v>
      </c>
      <c r="C119" s="7" t="s">
        <v>444</v>
      </c>
      <c r="D119" s="8" t="s">
        <v>103</v>
      </c>
      <c r="E119" s="9" t="s">
        <v>445</v>
      </c>
      <c r="F119" s="8">
        <v>365</v>
      </c>
      <c r="G119" s="8">
        <v>628171212</v>
      </c>
      <c r="H119" s="8">
        <v>90500000</v>
      </c>
      <c r="I119" s="8">
        <v>49506430</v>
      </c>
      <c r="J119" s="8">
        <v>2200643</v>
      </c>
      <c r="K119" s="10">
        <v>3825000</v>
      </c>
      <c r="L119" s="10">
        <v>29817121</v>
      </c>
      <c r="M119" s="10">
        <v>768177642</v>
      </c>
      <c r="N119" s="10">
        <v>35842764</v>
      </c>
      <c r="O119" s="10">
        <v>330000000</v>
      </c>
      <c r="P119" s="10">
        <v>27500000</v>
      </c>
      <c r="Q119" s="10">
        <v>55000000</v>
      </c>
      <c r="R119" s="10">
        <v>298171212</v>
      </c>
      <c r="S119" s="10">
        <v>22006430</v>
      </c>
      <c r="T119" s="10">
        <v>35500000</v>
      </c>
      <c r="U119" s="10">
        <v>355677642</v>
      </c>
      <c r="V119" s="10">
        <v>355677642</v>
      </c>
      <c r="W119" s="10">
        <v>35567764</v>
      </c>
      <c r="X119" s="10">
        <v>0</v>
      </c>
      <c r="Y119" s="10">
        <v>0</v>
      </c>
      <c r="Z119" s="10">
        <v>0</v>
      </c>
      <c r="AA119" s="10">
        <v>-275000</v>
      </c>
    </row>
    <row r="120" spans="1:27" ht="18" x14ac:dyDescent="0.2">
      <c r="A120" s="6">
        <v>119</v>
      </c>
      <c r="B120" s="7" t="s">
        <v>446</v>
      </c>
      <c r="C120" s="7" t="s">
        <v>447</v>
      </c>
      <c r="D120" s="8" t="s">
        <v>448</v>
      </c>
      <c r="E120" s="9" t="s">
        <v>449</v>
      </c>
      <c r="F120" s="8">
        <v>365</v>
      </c>
      <c r="G120" s="8">
        <v>545395838</v>
      </c>
      <c r="H120" s="8">
        <v>76500000</v>
      </c>
      <c r="I120" s="8">
        <v>49506430</v>
      </c>
      <c r="J120" s="8">
        <v>2200643</v>
      </c>
      <c r="K120" s="10">
        <v>3825000</v>
      </c>
      <c r="L120" s="10">
        <v>21539584</v>
      </c>
      <c r="M120" s="10">
        <v>671402268</v>
      </c>
      <c r="N120" s="10">
        <v>27565227</v>
      </c>
      <c r="O120" s="10">
        <v>330000000</v>
      </c>
      <c r="P120" s="10">
        <v>27500000</v>
      </c>
      <c r="Q120" s="10">
        <v>55000000</v>
      </c>
      <c r="R120" s="10">
        <v>215395838</v>
      </c>
      <c r="S120" s="10">
        <v>22006430</v>
      </c>
      <c r="T120" s="10">
        <v>21500000</v>
      </c>
      <c r="U120" s="10">
        <v>258902268</v>
      </c>
      <c r="V120" s="10">
        <v>258902268</v>
      </c>
      <c r="W120" s="10">
        <v>25890227</v>
      </c>
      <c r="X120" s="10">
        <v>0</v>
      </c>
      <c r="Y120" s="10">
        <v>0</v>
      </c>
      <c r="Z120" s="10">
        <v>0</v>
      </c>
      <c r="AA120" s="10">
        <v>-1675000</v>
      </c>
    </row>
    <row r="121" spans="1:27" ht="18" x14ac:dyDescent="0.2">
      <c r="A121" s="6">
        <v>120</v>
      </c>
      <c r="B121" s="7" t="s">
        <v>450</v>
      </c>
      <c r="C121" s="7" t="s">
        <v>451</v>
      </c>
      <c r="D121" s="8" t="s">
        <v>80</v>
      </c>
      <c r="E121" s="9" t="s">
        <v>228</v>
      </c>
      <c r="F121" s="8">
        <v>365</v>
      </c>
      <c r="G121" s="8">
        <v>548497418</v>
      </c>
      <c r="H121" s="8">
        <v>80500000</v>
      </c>
      <c r="I121" s="8">
        <v>49506430</v>
      </c>
      <c r="J121" s="8">
        <v>2200643</v>
      </c>
      <c r="K121" s="10">
        <v>3825000</v>
      </c>
      <c r="L121" s="10">
        <v>21849742</v>
      </c>
      <c r="M121" s="10">
        <v>678503848</v>
      </c>
      <c r="N121" s="10">
        <v>27875385</v>
      </c>
      <c r="O121" s="10">
        <v>330000000</v>
      </c>
      <c r="P121" s="10">
        <v>27500000</v>
      </c>
      <c r="Q121" s="10">
        <v>55000000</v>
      </c>
      <c r="R121" s="10">
        <v>218497418</v>
      </c>
      <c r="S121" s="10">
        <v>22006430</v>
      </c>
      <c r="T121" s="10">
        <v>25500000</v>
      </c>
      <c r="U121" s="10">
        <v>266003848</v>
      </c>
      <c r="V121" s="10">
        <v>266003848</v>
      </c>
      <c r="W121" s="10">
        <v>26600385</v>
      </c>
      <c r="X121" s="10">
        <v>0</v>
      </c>
      <c r="Y121" s="10">
        <v>0</v>
      </c>
      <c r="Z121" s="10">
        <v>0</v>
      </c>
      <c r="AA121" s="10">
        <v>-1275000</v>
      </c>
    </row>
    <row r="122" spans="1:27" ht="18" x14ac:dyDescent="0.2">
      <c r="A122" s="6">
        <v>121</v>
      </c>
      <c r="B122" s="7" t="s">
        <v>452</v>
      </c>
      <c r="C122" s="7" t="s">
        <v>453</v>
      </c>
      <c r="D122" s="8" t="s">
        <v>454</v>
      </c>
      <c r="E122" s="9" t="s">
        <v>455</v>
      </c>
      <c r="F122" s="8">
        <v>365</v>
      </c>
      <c r="G122" s="8">
        <v>598973293</v>
      </c>
      <c r="H122" s="8">
        <v>80500000</v>
      </c>
      <c r="I122" s="8">
        <v>49506430</v>
      </c>
      <c r="J122" s="8">
        <v>2200643</v>
      </c>
      <c r="K122" s="10">
        <v>3825000</v>
      </c>
      <c r="L122" s="10">
        <v>26897329</v>
      </c>
      <c r="M122" s="10">
        <v>728979723</v>
      </c>
      <c r="N122" s="10">
        <v>32922972</v>
      </c>
      <c r="O122" s="10">
        <v>330000000</v>
      </c>
      <c r="P122" s="10">
        <v>27500000</v>
      </c>
      <c r="Q122" s="10">
        <v>55000000</v>
      </c>
      <c r="R122" s="10">
        <v>268973293</v>
      </c>
      <c r="S122" s="10">
        <v>22006430</v>
      </c>
      <c r="T122" s="10">
        <v>25500000</v>
      </c>
      <c r="U122" s="10">
        <v>316479723</v>
      </c>
      <c r="V122" s="10">
        <v>316479723</v>
      </c>
      <c r="W122" s="10">
        <v>31647972</v>
      </c>
      <c r="X122" s="10">
        <v>0</v>
      </c>
      <c r="Y122" s="10">
        <v>0</v>
      </c>
      <c r="Z122" s="10">
        <v>0</v>
      </c>
      <c r="AA122" s="10">
        <v>-1275000</v>
      </c>
    </row>
    <row r="123" spans="1:27" ht="18" x14ac:dyDescent="0.2">
      <c r="A123" s="6">
        <v>122</v>
      </c>
      <c r="B123" s="7" t="s">
        <v>456</v>
      </c>
      <c r="C123" s="7" t="s">
        <v>457</v>
      </c>
      <c r="D123" s="8" t="s">
        <v>458</v>
      </c>
      <c r="E123" s="9" t="s">
        <v>459</v>
      </c>
      <c r="F123" s="8">
        <v>365</v>
      </c>
      <c r="G123" s="8">
        <v>609256039</v>
      </c>
      <c r="H123" s="8">
        <v>80500000</v>
      </c>
      <c r="I123" s="8">
        <v>49506430</v>
      </c>
      <c r="J123" s="8">
        <v>2200643</v>
      </c>
      <c r="K123" s="10">
        <v>3825000</v>
      </c>
      <c r="L123" s="10">
        <v>27925604</v>
      </c>
      <c r="M123" s="10">
        <v>739262469</v>
      </c>
      <c r="N123" s="10">
        <v>33951247</v>
      </c>
      <c r="O123" s="10">
        <v>330000000</v>
      </c>
      <c r="P123" s="10">
        <v>27500000</v>
      </c>
      <c r="Q123" s="10">
        <v>55000000</v>
      </c>
      <c r="R123" s="10">
        <v>279256039</v>
      </c>
      <c r="S123" s="10">
        <v>22006430</v>
      </c>
      <c r="T123" s="10">
        <v>25500000</v>
      </c>
      <c r="U123" s="10">
        <v>326762469</v>
      </c>
      <c r="V123" s="10">
        <v>326762469</v>
      </c>
      <c r="W123" s="10">
        <v>32676247</v>
      </c>
      <c r="X123" s="10">
        <v>0</v>
      </c>
      <c r="Y123" s="10">
        <v>0</v>
      </c>
      <c r="Z123" s="10">
        <v>0</v>
      </c>
      <c r="AA123" s="10">
        <v>-1275000</v>
      </c>
    </row>
    <row r="124" spans="1:27" ht="18" x14ac:dyDescent="0.2">
      <c r="A124" s="6">
        <v>123</v>
      </c>
      <c r="B124" s="7" t="s">
        <v>460</v>
      </c>
      <c r="C124" s="7" t="s">
        <v>461</v>
      </c>
      <c r="D124" s="8" t="s">
        <v>29</v>
      </c>
      <c r="E124" s="9" t="s">
        <v>462</v>
      </c>
      <c r="F124" s="8">
        <v>365</v>
      </c>
      <c r="G124" s="8">
        <v>600638898</v>
      </c>
      <c r="H124" s="8">
        <v>80500000</v>
      </c>
      <c r="I124" s="8">
        <v>49506430</v>
      </c>
      <c r="J124" s="8">
        <v>2200643</v>
      </c>
      <c r="K124" s="10">
        <v>3825000</v>
      </c>
      <c r="L124" s="10">
        <v>27063890</v>
      </c>
      <c r="M124" s="10">
        <v>730645328</v>
      </c>
      <c r="N124" s="10">
        <v>33089533</v>
      </c>
      <c r="O124" s="10">
        <v>330000000</v>
      </c>
      <c r="P124" s="10">
        <v>27500000</v>
      </c>
      <c r="Q124" s="10">
        <v>55000000</v>
      </c>
      <c r="R124" s="10">
        <v>270638898</v>
      </c>
      <c r="S124" s="10">
        <v>22006430</v>
      </c>
      <c r="T124" s="10">
        <v>25500000</v>
      </c>
      <c r="U124" s="10">
        <v>318145328</v>
      </c>
      <c r="V124" s="10">
        <v>318145328</v>
      </c>
      <c r="W124" s="10">
        <v>31814533</v>
      </c>
      <c r="X124" s="10">
        <v>0</v>
      </c>
      <c r="Y124" s="10">
        <v>0</v>
      </c>
      <c r="Z124" s="10">
        <v>0</v>
      </c>
      <c r="AA124" s="10">
        <v>-1275000</v>
      </c>
    </row>
    <row r="125" spans="1:27" ht="18" x14ac:dyDescent="0.2">
      <c r="A125" s="6">
        <v>124</v>
      </c>
      <c r="B125" s="7" t="s">
        <v>463</v>
      </c>
      <c r="C125" s="7" t="s">
        <v>464</v>
      </c>
      <c r="D125" s="8" t="s">
        <v>465</v>
      </c>
      <c r="E125" s="9" t="s">
        <v>466</v>
      </c>
      <c r="F125" s="8">
        <v>365</v>
      </c>
      <c r="G125" s="8">
        <v>730430662</v>
      </c>
      <c r="H125" s="8">
        <v>96000000</v>
      </c>
      <c r="I125" s="8">
        <v>67074532</v>
      </c>
      <c r="J125" s="8">
        <v>3957453</v>
      </c>
      <c r="K125" s="10">
        <v>6150000</v>
      </c>
      <c r="L125" s="10">
        <v>40043066</v>
      </c>
      <c r="M125" s="10">
        <v>893505194</v>
      </c>
      <c r="N125" s="10">
        <v>50150519</v>
      </c>
      <c r="O125" s="10">
        <v>330000000</v>
      </c>
      <c r="P125" s="10">
        <v>27500000</v>
      </c>
      <c r="Q125" s="10">
        <v>55000000</v>
      </c>
      <c r="R125" s="10">
        <v>400430662</v>
      </c>
      <c r="S125" s="10">
        <v>39574532</v>
      </c>
      <c r="T125" s="10">
        <v>41000000</v>
      </c>
      <c r="U125" s="10">
        <v>481005194</v>
      </c>
      <c r="V125" s="10">
        <v>481005194</v>
      </c>
      <c r="W125" s="10">
        <v>48100519</v>
      </c>
      <c r="X125" s="10">
        <v>0</v>
      </c>
      <c r="Y125" s="10">
        <v>0</v>
      </c>
      <c r="Z125" s="10">
        <v>0</v>
      </c>
      <c r="AA125" s="10">
        <v>-2050000</v>
      </c>
    </row>
    <row r="126" spans="1:27" ht="18" x14ac:dyDescent="0.2">
      <c r="A126" s="6">
        <v>125</v>
      </c>
      <c r="B126" s="7" t="s">
        <v>467</v>
      </c>
      <c r="C126" s="7" t="s">
        <v>468</v>
      </c>
      <c r="D126" s="8" t="s">
        <v>469</v>
      </c>
      <c r="E126" s="9" t="s">
        <v>470</v>
      </c>
      <c r="F126" s="8">
        <v>365</v>
      </c>
      <c r="G126" s="8">
        <v>677133409</v>
      </c>
      <c r="H126" s="8">
        <v>80500000</v>
      </c>
      <c r="I126" s="8">
        <v>50966344</v>
      </c>
      <c r="J126" s="8">
        <v>2346634</v>
      </c>
      <c r="K126" s="10">
        <v>3825000</v>
      </c>
      <c r="L126" s="10">
        <v>34713341</v>
      </c>
      <c r="M126" s="10">
        <v>808599753</v>
      </c>
      <c r="N126" s="10">
        <v>40884975</v>
      </c>
      <c r="O126" s="10">
        <v>330000000</v>
      </c>
      <c r="P126" s="10">
        <v>27500000</v>
      </c>
      <c r="Q126" s="10">
        <v>55000000</v>
      </c>
      <c r="R126" s="10">
        <v>347133409</v>
      </c>
      <c r="S126" s="10">
        <v>23466344</v>
      </c>
      <c r="T126" s="10">
        <v>25500000</v>
      </c>
      <c r="U126" s="10">
        <v>396099753</v>
      </c>
      <c r="V126" s="10">
        <v>396099753</v>
      </c>
      <c r="W126" s="10">
        <v>39609975</v>
      </c>
      <c r="X126" s="10">
        <v>0</v>
      </c>
      <c r="Y126" s="10">
        <v>0</v>
      </c>
      <c r="Z126" s="10">
        <v>0</v>
      </c>
      <c r="AA126" s="10">
        <v>-1275000</v>
      </c>
    </row>
    <row r="127" spans="1:27" ht="18" x14ac:dyDescent="0.2">
      <c r="A127" s="6">
        <v>126</v>
      </c>
      <c r="B127" s="7" t="s">
        <v>471</v>
      </c>
      <c r="C127" s="7" t="s">
        <v>472</v>
      </c>
      <c r="D127" s="8" t="s">
        <v>473</v>
      </c>
      <c r="E127" s="9" t="s">
        <v>474</v>
      </c>
      <c r="F127" s="8">
        <v>365</v>
      </c>
      <c r="G127" s="8">
        <v>695549321</v>
      </c>
      <c r="H127" s="8">
        <v>96000000</v>
      </c>
      <c r="I127" s="8">
        <v>63959371</v>
      </c>
      <c r="J127" s="8">
        <v>3645937</v>
      </c>
      <c r="K127" s="10">
        <v>6150000</v>
      </c>
      <c r="L127" s="10">
        <v>36554932</v>
      </c>
      <c r="M127" s="10">
        <v>855508692</v>
      </c>
      <c r="N127" s="10">
        <v>46350869</v>
      </c>
      <c r="O127" s="10">
        <v>330000000</v>
      </c>
      <c r="P127" s="10">
        <v>27500000</v>
      </c>
      <c r="Q127" s="10">
        <v>55000000</v>
      </c>
      <c r="R127" s="10">
        <v>365549321</v>
      </c>
      <c r="S127" s="10">
        <v>36459371</v>
      </c>
      <c r="T127" s="10">
        <v>41000000</v>
      </c>
      <c r="U127" s="10">
        <v>443008692</v>
      </c>
      <c r="V127" s="10">
        <v>443008692</v>
      </c>
      <c r="W127" s="10">
        <v>44300869</v>
      </c>
      <c r="X127" s="10">
        <v>0</v>
      </c>
      <c r="Y127" s="10">
        <v>0</v>
      </c>
      <c r="Z127" s="10">
        <v>0</v>
      </c>
      <c r="AA127" s="10">
        <v>-2050000</v>
      </c>
    </row>
    <row r="128" spans="1:27" ht="18" x14ac:dyDescent="0.2">
      <c r="A128" s="6">
        <v>127</v>
      </c>
      <c r="B128" s="7" t="s">
        <v>475</v>
      </c>
      <c r="C128" s="7" t="s">
        <v>476</v>
      </c>
      <c r="D128" s="8" t="s">
        <v>477</v>
      </c>
      <c r="E128" s="9" t="s">
        <v>478</v>
      </c>
      <c r="F128" s="8">
        <v>365</v>
      </c>
      <c r="G128" s="8">
        <v>719443509</v>
      </c>
      <c r="H128" s="8">
        <v>96000000</v>
      </c>
      <c r="I128" s="8">
        <v>64924330</v>
      </c>
      <c r="J128" s="8">
        <v>3742433</v>
      </c>
      <c r="K128" s="10">
        <v>6150000</v>
      </c>
      <c r="L128" s="10">
        <v>38944351</v>
      </c>
      <c r="M128" s="10">
        <v>880367839</v>
      </c>
      <c r="N128" s="10">
        <v>48836784</v>
      </c>
      <c r="O128" s="10">
        <v>330000000</v>
      </c>
      <c r="P128" s="10">
        <v>27500000</v>
      </c>
      <c r="Q128" s="10">
        <v>55000000</v>
      </c>
      <c r="R128" s="10">
        <v>389443509</v>
      </c>
      <c r="S128" s="10">
        <v>37424330</v>
      </c>
      <c r="T128" s="10">
        <v>41000000</v>
      </c>
      <c r="U128" s="10">
        <v>467867839</v>
      </c>
      <c r="V128" s="10">
        <v>467867839</v>
      </c>
      <c r="W128" s="10">
        <v>46786784</v>
      </c>
      <c r="X128" s="10">
        <v>0</v>
      </c>
      <c r="Y128" s="10">
        <v>0</v>
      </c>
      <c r="Z128" s="10">
        <v>0</v>
      </c>
      <c r="AA128" s="10">
        <v>-2050000</v>
      </c>
    </row>
    <row r="129" spans="1:27" ht="18" x14ac:dyDescent="0.2">
      <c r="A129" s="6">
        <v>128</v>
      </c>
      <c r="B129" s="7" t="s">
        <v>479</v>
      </c>
      <c r="C129" s="7" t="s">
        <v>480</v>
      </c>
      <c r="D129" s="8" t="s">
        <v>157</v>
      </c>
      <c r="E129" s="9" t="s">
        <v>481</v>
      </c>
      <c r="F129" s="8">
        <v>365</v>
      </c>
      <c r="G129" s="8">
        <v>521762768</v>
      </c>
      <c r="H129" s="8">
        <v>80500000</v>
      </c>
      <c r="I129" s="8">
        <v>49506430</v>
      </c>
      <c r="J129" s="8">
        <v>2200643</v>
      </c>
      <c r="K129" s="10">
        <v>3825000</v>
      </c>
      <c r="L129" s="10">
        <v>19176277</v>
      </c>
      <c r="M129" s="10">
        <v>651769198</v>
      </c>
      <c r="N129" s="10">
        <v>25201920</v>
      </c>
      <c r="O129" s="10">
        <v>330000000</v>
      </c>
      <c r="P129" s="10">
        <v>27500000</v>
      </c>
      <c r="Q129" s="10">
        <v>55000000</v>
      </c>
      <c r="R129" s="10">
        <v>191762768</v>
      </c>
      <c r="S129" s="10">
        <v>22006430</v>
      </c>
      <c r="T129" s="10">
        <v>25500000</v>
      </c>
      <c r="U129" s="10">
        <v>239269198</v>
      </c>
      <c r="V129" s="10">
        <v>239269198</v>
      </c>
      <c r="W129" s="10">
        <v>23926920</v>
      </c>
      <c r="X129" s="10">
        <v>0</v>
      </c>
      <c r="Y129" s="10">
        <v>0</v>
      </c>
      <c r="Z129" s="10">
        <v>0</v>
      </c>
      <c r="AA129" s="10">
        <v>-1275000</v>
      </c>
    </row>
    <row r="130" spans="1:27" ht="18" x14ac:dyDescent="0.2">
      <c r="A130" s="6">
        <v>129</v>
      </c>
      <c r="B130" s="7" t="s">
        <v>482</v>
      </c>
      <c r="C130" s="7" t="s">
        <v>483</v>
      </c>
      <c r="D130" s="8" t="s">
        <v>484</v>
      </c>
      <c r="E130" s="9" t="s">
        <v>485</v>
      </c>
      <c r="F130" s="8">
        <v>365</v>
      </c>
      <c r="G130" s="8">
        <v>721437739</v>
      </c>
      <c r="H130" s="8">
        <v>96000000</v>
      </c>
      <c r="I130" s="8">
        <v>64749790</v>
      </c>
      <c r="J130" s="8">
        <v>3724979</v>
      </c>
      <c r="K130" s="10">
        <v>6150000</v>
      </c>
      <c r="L130" s="10">
        <v>39143774</v>
      </c>
      <c r="M130" s="10">
        <v>882187529</v>
      </c>
      <c r="N130" s="10">
        <v>49018753</v>
      </c>
      <c r="O130" s="10">
        <v>330000000</v>
      </c>
      <c r="P130" s="10">
        <v>27500000</v>
      </c>
      <c r="Q130" s="10">
        <v>55000000</v>
      </c>
      <c r="R130" s="10">
        <v>391437739</v>
      </c>
      <c r="S130" s="10">
        <v>37249790</v>
      </c>
      <c r="T130" s="10">
        <v>41000000</v>
      </c>
      <c r="U130" s="10">
        <v>469687529</v>
      </c>
      <c r="V130" s="10">
        <v>469687529</v>
      </c>
      <c r="W130" s="10">
        <v>46968753</v>
      </c>
      <c r="X130" s="10">
        <v>0</v>
      </c>
      <c r="Y130" s="10">
        <v>0</v>
      </c>
      <c r="Z130" s="10">
        <v>0</v>
      </c>
      <c r="AA130" s="10">
        <v>-2050000</v>
      </c>
    </row>
    <row r="131" spans="1:27" ht="18" x14ac:dyDescent="0.2">
      <c r="A131" s="6">
        <v>130</v>
      </c>
      <c r="B131" s="7" t="s">
        <v>486</v>
      </c>
      <c r="C131" s="7" t="s">
        <v>487</v>
      </c>
      <c r="D131" s="8" t="s">
        <v>103</v>
      </c>
      <c r="E131" s="9" t="s">
        <v>488</v>
      </c>
      <c r="F131" s="8">
        <v>365</v>
      </c>
      <c r="G131" s="8">
        <v>760260119</v>
      </c>
      <c r="H131" s="8">
        <v>96000000</v>
      </c>
      <c r="I131" s="8">
        <v>66436977</v>
      </c>
      <c r="J131" s="8">
        <v>3893698</v>
      </c>
      <c r="K131" s="10">
        <v>6150000</v>
      </c>
      <c r="L131" s="10">
        <v>43026012</v>
      </c>
      <c r="M131" s="10">
        <v>922697096</v>
      </c>
      <c r="N131" s="10">
        <v>53069710</v>
      </c>
      <c r="O131" s="10">
        <v>330000000</v>
      </c>
      <c r="P131" s="10">
        <v>27500000</v>
      </c>
      <c r="Q131" s="10">
        <v>55000000</v>
      </c>
      <c r="R131" s="10">
        <v>430260119</v>
      </c>
      <c r="S131" s="10">
        <v>38936977</v>
      </c>
      <c r="T131" s="10">
        <v>41000000</v>
      </c>
      <c r="U131" s="10">
        <v>510197096</v>
      </c>
      <c r="V131" s="10">
        <v>510197096</v>
      </c>
      <c r="W131" s="10">
        <v>49500000</v>
      </c>
      <c r="X131" s="10">
        <v>2279564.4</v>
      </c>
      <c r="Y131" s="10">
        <v>0</v>
      </c>
      <c r="Z131" s="10">
        <v>0</v>
      </c>
      <c r="AA131" s="10">
        <v>-1290146</v>
      </c>
    </row>
    <row r="132" spans="1:27" ht="18" x14ac:dyDescent="0.2">
      <c r="A132" s="6">
        <v>131</v>
      </c>
      <c r="B132" s="7" t="s">
        <v>489</v>
      </c>
      <c r="C132" s="7" t="s">
        <v>490</v>
      </c>
      <c r="D132" s="8" t="s">
        <v>491</v>
      </c>
      <c r="E132" s="9" t="s">
        <v>38</v>
      </c>
      <c r="F132" s="8">
        <v>365</v>
      </c>
      <c r="G132" s="8">
        <v>582819844</v>
      </c>
      <c r="H132" s="8">
        <v>80500000</v>
      </c>
      <c r="I132" s="8">
        <v>49506430</v>
      </c>
      <c r="J132" s="8">
        <v>2200643</v>
      </c>
      <c r="K132" s="10">
        <v>3825000</v>
      </c>
      <c r="L132" s="10">
        <v>25281984</v>
      </c>
      <c r="M132" s="10">
        <v>712826274</v>
      </c>
      <c r="N132" s="10">
        <v>31307627</v>
      </c>
      <c r="O132" s="10">
        <v>330000000</v>
      </c>
      <c r="P132" s="10">
        <v>27500000</v>
      </c>
      <c r="Q132" s="10">
        <v>55000000</v>
      </c>
      <c r="R132" s="10">
        <v>252819844</v>
      </c>
      <c r="S132" s="10">
        <v>22006430</v>
      </c>
      <c r="T132" s="10">
        <v>25500000</v>
      </c>
      <c r="U132" s="10">
        <v>300326274</v>
      </c>
      <c r="V132" s="10">
        <v>300326274</v>
      </c>
      <c r="W132" s="10">
        <v>30032627</v>
      </c>
      <c r="X132" s="10">
        <v>0</v>
      </c>
      <c r="Y132" s="10">
        <v>0</v>
      </c>
      <c r="Z132" s="10">
        <v>0</v>
      </c>
      <c r="AA132" s="10">
        <v>-1275000</v>
      </c>
    </row>
    <row r="133" spans="1:27" ht="18" x14ac:dyDescent="0.2">
      <c r="A133" s="6">
        <v>132</v>
      </c>
      <c r="B133" s="7" t="s">
        <v>492</v>
      </c>
      <c r="C133" s="7" t="s">
        <v>493</v>
      </c>
      <c r="D133" s="8" t="s">
        <v>494</v>
      </c>
      <c r="E133" s="9" t="s">
        <v>495</v>
      </c>
      <c r="F133" s="8">
        <v>365</v>
      </c>
      <c r="G133" s="8">
        <v>731300887</v>
      </c>
      <c r="H133" s="8">
        <v>96000000</v>
      </c>
      <c r="I133" s="8">
        <v>66903218</v>
      </c>
      <c r="J133" s="8">
        <v>3940322</v>
      </c>
      <c r="K133" s="10">
        <v>6150000</v>
      </c>
      <c r="L133" s="10">
        <v>40130089</v>
      </c>
      <c r="M133" s="10">
        <v>894204105</v>
      </c>
      <c r="N133" s="10">
        <v>50220411</v>
      </c>
      <c r="O133" s="10">
        <v>330000000</v>
      </c>
      <c r="P133" s="10">
        <v>27500000</v>
      </c>
      <c r="Q133" s="10">
        <v>55000000</v>
      </c>
      <c r="R133" s="10">
        <v>401300887</v>
      </c>
      <c r="S133" s="10">
        <v>39403218</v>
      </c>
      <c r="T133" s="10">
        <v>41000000</v>
      </c>
      <c r="U133" s="10">
        <v>481704105</v>
      </c>
      <c r="V133" s="10">
        <v>481704105</v>
      </c>
      <c r="W133" s="10">
        <v>48170411</v>
      </c>
      <c r="X133" s="10">
        <v>0</v>
      </c>
      <c r="Y133" s="10">
        <v>0</v>
      </c>
      <c r="Z133" s="10">
        <v>0</v>
      </c>
      <c r="AA133" s="10">
        <v>-2050000</v>
      </c>
    </row>
    <row r="134" spans="1:27" ht="18" x14ac:dyDescent="0.2">
      <c r="A134" s="6">
        <v>133</v>
      </c>
      <c r="B134" s="7" t="s">
        <v>496</v>
      </c>
      <c r="C134" s="7" t="s">
        <v>497</v>
      </c>
      <c r="D134" s="8" t="s">
        <v>498</v>
      </c>
      <c r="E134" s="9" t="s">
        <v>499</v>
      </c>
      <c r="F134" s="8">
        <v>365</v>
      </c>
      <c r="G134" s="8">
        <v>748212780</v>
      </c>
      <c r="H134" s="8">
        <v>101000000</v>
      </c>
      <c r="I134" s="8">
        <v>65711313</v>
      </c>
      <c r="J134" s="8">
        <v>3821131</v>
      </c>
      <c r="K134" s="10">
        <v>6150000</v>
      </c>
      <c r="L134" s="10">
        <v>41821278</v>
      </c>
      <c r="M134" s="10">
        <v>914924093</v>
      </c>
      <c r="N134" s="10">
        <v>51792409</v>
      </c>
      <c r="O134" s="10">
        <v>330000000</v>
      </c>
      <c r="P134" s="10">
        <v>27500000</v>
      </c>
      <c r="Q134" s="10">
        <v>55000000</v>
      </c>
      <c r="R134" s="10">
        <v>418212780</v>
      </c>
      <c r="S134" s="10">
        <v>38211313</v>
      </c>
      <c r="T134" s="10">
        <v>46000000</v>
      </c>
      <c r="U134" s="10">
        <v>502424093</v>
      </c>
      <c r="V134" s="10">
        <v>502424093</v>
      </c>
      <c r="W134" s="10">
        <v>49500000</v>
      </c>
      <c r="X134" s="10">
        <v>1113613.95</v>
      </c>
      <c r="Y134" s="10">
        <v>0</v>
      </c>
      <c r="Z134" s="10">
        <v>0</v>
      </c>
      <c r="AA134" s="10">
        <v>-1178795</v>
      </c>
    </row>
    <row r="135" spans="1:27" ht="18" x14ac:dyDescent="0.2">
      <c r="A135" s="6">
        <v>134</v>
      </c>
      <c r="B135" s="7" t="s">
        <v>500</v>
      </c>
      <c r="C135" s="7" t="s">
        <v>501</v>
      </c>
      <c r="D135" s="8" t="s">
        <v>502</v>
      </c>
      <c r="E135" s="9" t="s">
        <v>311</v>
      </c>
      <c r="F135" s="8">
        <v>365</v>
      </c>
      <c r="G135" s="8">
        <v>635182429</v>
      </c>
      <c r="H135" s="8">
        <v>80500000</v>
      </c>
      <c r="I135" s="8">
        <v>49506430</v>
      </c>
      <c r="J135" s="8">
        <v>2200643</v>
      </c>
      <c r="K135" s="10">
        <v>3825000</v>
      </c>
      <c r="L135" s="10">
        <v>30518243</v>
      </c>
      <c r="M135" s="10">
        <v>765188859</v>
      </c>
      <c r="N135" s="10">
        <v>36543886</v>
      </c>
      <c r="O135" s="10">
        <v>330000000</v>
      </c>
      <c r="P135" s="10">
        <v>27500000</v>
      </c>
      <c r="Q135" s="10">
        <v>55000000</v>
      </c>
      <c r="R135" s="10">
        <v>305182429</v>
      </c>
      <c r="S135" s="10">
        <v>22006430</v>
      </c>
      <c r="T135" s="10">
        <v>25500000</v>
      </c>
      <c r="U135" s="10">
        <v>352688859</v>
      </c>
      <c r="V135" s="10">
        <v>352688859</v>
      </c>
      <c r="W135" s="10">
        <v>35268886</v>
      </c>
      <c r="X135" s="10">
        <v>0</v>
      </c>
      <c r="Y135" s="10">
        <v>0</v>
      </c>
      <c r="Z135" s="10">
        <v>0</v>
      </c>
      <c r="AA135" s="10">
        <v>-1275000</v>
      </c>
    </row>
    <row r="136" spans="1:27" ht="18" x14ac:dyDescent="0.2">
      <c r="A136" s="6">
        <v>135</v>
      </c>
      <c r="B136" s="7" t="s">
        <v>503</v>
      </c>
      <c r="C136" s="7" t="s">
        <v>504</v>
      </c>
      <c r="D136" s="8" t="s">
        <v>119</v>
      </c>
      <c r="E136" s="9" t="s">
        <v>505</v>
      </c>
      <c r="F136" s="8">
        <v>365</v>
      </c>
      <c r="G136" s="8">
        <v>573407714</v>
      </c>
      <c r="H136" s="8">
        <v>80500000</v>
      </c>
      <c r="I136" s="8">
        <v>49506430</v>
      </c>
      <c r="J136" s="8">
        <v>2200643</v>
      </c>
      <c r="K136" s="10">
        <v>3825000</v>
      </c>
      <c r="L136" s="10">
        <v>24340771</v>
      </c>
      <c r="M136" s="10">
        <v>703414144</v>
      </c>
      <c r="N136" s="10">
        <v>30366414</v>
      </c>
      <c r="O136" s="10">
        <v>330000000</v>
      </c>
      <c r="P136" s="10">
        <v>27500000</v>
      </c>
      <c r="Q136" s="10">
        <v>55000000</v>
      </c>
      <c r="R136" s="10">
        <v>243407714</v>
      </c>
      <c r="S136" s="10">
        <v>22006430</v>
      </c>
      <c r="T136" s="10">
        <v>25500000</v>
      </c>
      <c r="U136" s="10">
        <v>290914144</v>
      </c>
      <c r="V136" s="10">
        <v>290914144</v>
      </c>
      <c r="W136" s="10">
        <v>29091414</v>
      </c>
      <c r="X136" s="10">
        <v>0</v>
      </c>
      <c r="Y136" s="10">
        <v>0</v>
      </c>
      <c r="Z136" s="10">
        <v>0</v>
      </c>
      <c r="AA136" s="10">
        <v>-1275000</v>
      </c>
    </row>
    <row r="137" spans="1:27" ht="18" x14ac:dyDescent="0.2">
      <c r="A137" s="6">
        <v>136</v>
      </c>
      <c r="B137" s="7" t="s">
        <v>506</v>
      </c>
      <c r="C137" s="7" t="s">
        <v>507</v>
      </c>
      <c r="D137" s="8" t="s">
        <v>508</v>
      </c>
      <c r="E137" s="9" t="s">
        <v>228</v>
      </c>
      <c r="F137" s="8">
        <v>365</v>
      </c>
      <c r="G137" s="8">
        <v>409137102</v>
      </c>
      <c r="H137" s="8">
        <v>80500000</v>
      </c>
      <c r="I137" s="8">
        <v>49506430</v>
      </c>
      <c r="J137" s="8">
        <v>2200643</v>
      </c>
      <c r="K137" s="10">
        <v>3825000</v>
      </c>
      <c r="L137" s="10">
        <v>7913711</v>
      </c>
      <c r="M137" s="10">
        <v>539143532</v>
      </c>
      <c r="N137" s="10">
        <v>13939354</v>
      </c>
      <c r="O137" s="10">
        <v>330000000</v>
      </c>
      <c r="P137" s="10">
        <v>27500000</v>
      </c>
      <c r="Q137" s="10">
        <v>55000000</v>
      </c>
      <c r="R137" s="10">
        <v>79137102</v>
      </c>
      <c r="S137" s="10">
        <v>22006430</v>
      </c>
      <c r="T137" s="10">
        <v>25500000</v>
      </c>
      <c r="U137" s="10">
        <v>126643532</v>
      </c>
      <c r="V137" s="10">
        <v>126643532</v>
      </c>
      <c r="W137" s="10">
        <v>12664353</v>
      </c>
      <c r="X137" s="10">
        <v>0</v>
      </c>
      <c r="Y137" s="10">
        <v>0</v>
      </c>
      <c r="Z137" s="10">
        <v>0</v>
      </c>
      <c r="AA137" s="10">
        <v>-1275001</v>
      </c>
    </row>
    <row r="138" spans="1:27" ht="18" x14ac:dyDescent="0.2">
      <c r="A138" s="6">
        <v>137</v>
      </c>
      <c r="B138" s="7" t="s">
        <v>509</v>
      </c>
      <c r="C138" s="7" t="s">
        <v>510</v>
      </c>
      <c r="D138" s="8" t="s">
        <v>498</v>
      </c>
      <c r="E138" s="9" t="s">
        <v>511</v>
      </c>
      <c r="F138" s="8">
        <v>365</v>
      </c>
      <c r="G138" s="8">
        <v>549934729</v>
      </c>
      <c r="H138" s="8">
        <v>80500000</v>
      </c>
      <c r="I138" s="8">
        <v>49506430</v>
      </c>
      <c r="J138" s="8">
        <v>2200643</v>
      </c>
      <c r="K138" s="10">
        <v>3825000</v>
      </c>
      <c r="L138" s="10">
        <v>21993473</v>
      </c>
      <c r="M138" s="10">
        <v>679941159</v>
      </c>
      <c r="N138" s="10">
        <v>28019116</v>
      </c>
      <c r="O138" s="10">
        <v>330000000</v>
      </c>
      <c r="P138" s="10">
        <v>27500000</v>
      </c>
      <c r="Q138" s="10">
        <v>55000000</v>
      </c>
      <c r="R138" s="10">
        <v>219934729</v>
      </c>
      <c r="S138" s="10">
        <v>22006430</v>
      </c>
      <c r="T138" s="10">
        <v>25500000</v>
      </c>
      <c r="U138" s="10">
        <v>267441159</v>
      </c>
      <c r="V138" s="10">
        <v>267441159</v>
      </c>
      <c r="W138" s="10">
        <v>26744116</v>
      </c>
      <c r="X138" s="10">
        <v>0</v>
      </c>
      <c r="Y138" s="10">
        <v>0</v>
      </c>
      <c r="Z138" s="10">
        <v>0</v>
      </c>
      <c r="AA138" s="10">
        <v>-1275000</v>
      </c>
    </row>
    <row r="139" spans="1:27" ht="18" x14ac:dyDescent="0.2">
      <c r="A139" s="6">
        <v>138</v>
      </c>
      <c r="B139" s="7" t="s">
        <v>512</v>
      </c>
      <c r="C139" s="7" t="s">
        <v>513</v>
      </c>
      <c r="D139" s="8" t="s">
        <v>514</v>
      </c>
      <c r="E139" s="9" t="s">
        <v>515</v>
      </c>
      <c r="F139" s="8">
        <v>365</v>
      </c>
      <c r="G139" s="8">
        <v>523179524</v>
      </c>
      <c r="H139" s="8">
        <v>80500000</v>
      </c>
      <c r="I139" s="8">
        <v>49506430</v>
      </c>
      <c r="J139" s="8">
        <v>2200643</v>
      </c>
      <c r="K139" s="10">
        <v>3825000</v>
      </c>
      <c r="L139" s="10">
        <v>19317953</v>
      </c>
      <c r="M139" s="10">
        <v>653185954</v>
      </c>
      <c r="N139" s="10">
        <v>25343596</v>
      </c>
      <c r="O139" s="10">
        <v>330000000</v>
      </c>
      <c r="P139" s="10">
        <v>27500000</v>
      </c>
      <c r="Q139" s="10">
        <v>55000000</v>
      </c>
      <c r="R139" s="10">
        <v>193179524</v>
      </c>
      <c r="S139" s="10">
        <v>22006430</v>
      </c>
      <c r="T139" s="10">
        <v>25500000</v>
      </c>
      <c r="U139" s="10">
        <v>240685954</v>
      </c>
      <c r="V139" s="10">
        <v>240685954</v>
      </c>
      <c r="W139" s="10">
        <v>24068595</v>
      </c>
      <c r="X139" s="10">
        <v>0</v>
      </c>
      <c r="Y139" s="10">
        <v>0</v>
      </c>
      <c r="Z139" s="10">
        <v>0</v>
      </c>
      <c r="AA139" s="10">
        <v>-1275001</v>
      </c>
    </row>
    <row r="140" spans="1:27" ht="18" x14ac:dyDescent="0.2">
      <c r="A140" s="6">
        <v>139</v>
      </c>
      <c r="B140" s="7" t="s">
        <v>516</v>
      </c>
      <c r="C140" s="7" t="s">
        <v>517</v>
      </c>
      <c r="D140" s="8" t="s">
        <v>518</v>
      </c>
      <c r="E140" s="9" t="s">
        <v>495</v>
      </c>
      <c r="F140" s="8">
        <v>365</v>
      </c>
      <c r="G140" s="8">
        <v>512525305</v>
      </c>
      <c r="H140" s="8">
        <v>80500000</v>
      </c>
      <c r="I140" s="8">
        <v>49506430</v>
      </c>
      <c r="J140" s="8">
        <v>2200643</v>
      </c>
      <c r="K140" s="10">
        <v>3825000</v>
      </c>
      <c r="L140" s="10">
        <v>18252530</v>
      </c>
      <c r="M140" s="10">
        <v>642531735</v>
      </c>
      <c r="N140" s="10">
        <v>24278173</v>
      </c>
      <c r="O140" s="10">
        <v>330000000</v>
      </c>
      <c r="P140" s="10">
        <v>27500000</v>
      </c>
      <c r="Q140" s="10">
        <v>55000000</v>
      </c>
      <c r="R140" s="10">
        <v>182525305</v>
      </c>
      <c r="S140" s="10">
        <v>22006430</v>
      </c>
      <c r="T140" s="10">
        <v>25500000</v>
      </c>
      <c r="U140" s="10">
        <v>230031735</v>
      </c>
      <c r="V140" s="10">
        <v>230031735</v>
      </c>
      <c r="W140" s="10">
        <v>23003174</v>
      </c>
      <c r="X140" s="10">
        <v>0</v>
      </c>
      <c r="Y140" s="10">
        <v>0</v>
      </c>
      <c r="Z140" s="10">
        <v>0</v>
      </c>
      <c r="AA140" s="10">
        <v>-1274999</v>
      </c>
    </row>
    <row r="141" spans="1:27" ht="18" x14ac:dyDescent="0.2">
      <c r="A141" s="6">
        <v>140</v>
      </c>
      <c r="B141" s="7" t="s">
        <v>519</v>
      </c>
      <c r="C141" s="7" t="s">
        <v>520</v>
      </c>
      <c r="D141" s="8" t="s">
        <v>80</v>
      </c>
      <c r="E141" s="9" t="s">
        <v>88</v>
      </c>
      <c r="F141" s="8">
        <v>365</v>
      </c>
      <c r="G141" s="8">
        <v>656765015</v>
      </c>
      <c r="H141" s="8">
        <v>96000000</v>
      </c>
      <c r="I141" s="8">
        <v>61795624</v>
      </c>
      <c r="J141" s="8">
        <v>3429562</v>
      </c>
      <c r="K141" s="10">
        <v>6150000</v>
      </c>
      <c r="L141" s="10">
        <v>32676502</v>
      </c>
      <c r="M141" s="10">
        <v>814560639</v>
      </c>
      <c r="N141" s="10">
        <v>42256064</v>
      </c>
      <c r="O141" s="10">
        <v>330000000</v>
      </c>
      <c r="P141" s="10">
        <v>27500000</v>
      </c>
      <c r="Q141" s="10">
        <v>55000000</v>
      </c>
      <c r="R141" s="10">
        <v>326765015</v>
      </c>
      <c r="S141" s="10">
        <v>34295624</v>
      </c>
      <c r="T141" s="10">
        <v>41000000</v>
      </c>
      <c r="U141" s="10">
        <v>402060639</v>
      </c>
      <c r="V141" s="10">
        <v>402060639</v>
      </c>
      <c r="W141" s="10">
        <v>40206064</v>
      </c>
      <c r="X141" s="10">
        <v>0</v>
      </c>
      <c r="Y141" s="10">
        <v>0</v>
      </c>
      <c r="Z141" s="10">
        <v>0</v>
      </c>
      <c r="AA141" s="10">
        <v>-2050000</v>
      </c>
    </row>
    <row r="142" spans="1:27" ht="18" x14ac:dyDescent="0.2">
      <c r="A142" s="6">
        <v>141</v>
      </c>
      <c r="B142" s="7" t="s">
        <v>521</v>
      </c>
      <c r="C142" s="7" t="s">
        <v>522</v>
      </c>
      <c r="D142" s="8" t="s">
        <v>314</v>
      </c>
      <c r="E142" s="9" t="s">
        <v>523</v>
      </c>
      <c r="F142" s="8">
        <v>365</v>
      </c>
      <c r="G142" s="8">
        <v>538974522</v>
      </c>
      <c r="H142" s="8">
        <v>80500000</v>
      </c>
      <c r="I142" s="8">
        <v>49506430</v>
      </c>
      <c r="J142" s="8">
        <v>2200643</v>
      </c>
      <c r="K142" s="10">
        <v>3825000</v>
      </c>
      <c r="L142" s="10">
        <v>20897453</v>
      </c>
      <c r="M142" s="10">
        <v>668980952</v>
      </c>
      <c r="N142" s="10">
        <v>26923096</v>
      </c>
      <c r="O142" s="10">
        <v>330000000</v>
      </c>
      <c r="P142" s="10">
        <v>27500000</v>
      </c>
      <c r="Q142" s="10">
        <v>55000000</v>
      </c>
      <c r="R142" s="10">
        <v>208974522</v>
      </c>
      <c r="S142" s="10">
        <v>22006430</v>
      </c>
      <c r="T142" s="10">
        <v>25500000</v>
      </c>
      <c r="U142" s="10">
        <v>256480952</v>
      </c>
      <c r="V142" s="10">
        <v>256480952</v>
      </c>
      <c r="W142" s="10">
        <v>25648095</v>
      </c>
      <c r="X142" s="10">
        <v>0</v>
      </c>
      <c r="Y142" s="10">
        <v>0</v>
      </c>
      <c r="Z142" s="10">
        <v>0</v>
      </c>
      <c r="AA142" s="10">
        <v>-1275001</v>
      </c>
    </row>
    <row r="143" spans="1:27" ht="18" x14ac:dyDescent="0.2">
      <c r="A143" s="6">
        <v>142</v>
      </c>
      <c r="B143" s="7" t="s">
        <v>524</v>
      </c>
      <c r="C143" s="7" t="s">
        <v>525</v>
      </c>
      <c r="D143" s="8" t="s">
        <v>526</v>
      </c>
      <c r="E143" s="9" t="s">
        <v>527</v>
      </c>
      <c r="F143" s="8">
        <v>365</v>
      </c>
      <c r="G143" s="8">
        <v>695521174</v>
      </c>
      <c r="H143" s="8">
        <v>96000000</v>
      </c>
      <c r="I143" s="8">
        <v>62964411</v>
      </c>
      <c r="J143" s="8">
        <v>3546441</v>
      </c>
      <c r="K143" s="10">
        <v>6150000</v>
      </c>
      <c r="L143" s="10">
        <v>36552118</v>
      </c>
      <c r="M143" s="10">
        <v>854485585</v>
      </c>
      <c r="N143" s="10">
        <v>46248559</v>
      </c>
      <c r="O143" s="10">
        <v>330000000</v>
      </c>
      <c r="P143" s="10">
        <v>27500000</v>
      </c>
      <c r="Q143" s="10">
        <v>55000000</v>
      </c>
      <c r="R143" s="10">
        <v>365521174</v>
      </c>
      <c r="S143" s="10">
        <v>35464411</v>
      </c>
      <c r="T143" s="10">
        <v>41000000</v>
      </c>
      <c r="U143" s="10">
        <v>441985585</v>
      </c>
      <c r="V143" s="10">
        <v>441985585</v>
      </c>
      <c r="W143" s="10">
        <v>44198559</v>
      </c>
      <c r="X143" s="10">
        <v>0</v>
      </c>
      <c r="Y143" s="10">
        <v>0</v>
      </c>
      <c r="Z143" s="10">
        <v>0</v>
      </c>
      <c r="AA143" s="10">
        <v>-2050000</v>
      </c>
    </row>
    <row r="144" spans="1:27" ht="18" x14ac:dyDescent="0.2">
      <c r="A144" s="6">
        <v>143</v>
      </c>
      <c r="B144" s="7" t="s">
        <v>528</v>
      </c>
      <c r="C144" s="7" t="s">
        <v>529</v>
      </c>
      <c r="D144" s="8" t="s">
        <v>469</v>
      </c>
      <c r="E144" s="9" t="s">
        <v>116</v>
      </c>
      <c r="F144" s="8">
        <v>365</v>
      </c>
      <c r="G144" s="8">
        <v>547976742</v>
      </c>
      <c r="H144" s="8">
        <v>80500000</v>
      </c>
      <c r="I144" s="8">
        <v>49506430</v>
      </c>
      <c r="J144" s="8">
        <v>2200643</v>
      </c>
      <c r="K144" s="10">
        <v>3825000</v>
      </c>
      <c r="L144" s="10">
        <v>21797675</v>
      </c>
      <c r="M144" s="10">
        <v>677983172</v>
      </c>
      <c r="N144" s="10">
        <v>27823318</v>
      </c>
      <c r="O144" s="10">
        <v>330000000</v>
      </c>
      <c r="P144" s="10">
        <v>27500000</v>
      </c>
      <c r="Q144" s="10">
        <v>55000000</v>
      </c>
      <c r="R144" s="10">
        <v>217976742</v>
      </c>
      <c r="S144" s="10">
        <v>22006430</v>
      </c>
      <c r="T144" s="10">
        <v>25500000</v>
      </c>
      <c r="U144" s="10">
        <v>265483172</v>
      </c>
      <c r="V144" s="10">
        <v>265483172</v>
      </c>
      <c r="W144" s="10">
        <v>26548317</v>
      </c>
      <c r="X144" s="10">
        <v>0</v>
      </c>
      <c r="Y144" s="10">
        <v>0</v>
      </c>
      <c r="Z144" s="10">
        <v>0</v>
      </c>
      <c r="AA144" s="10">
        <v>-1275001</v>
      </c>
    </row>
    <row r="145" spans="1:27" ht="18" x14ac:dyDescent="0.2">
      <c r="A145" s="6">
        <v>144</v>
      </c>
      <c r="B145" s="7" t="s">
        <v>530</v>
      </c>
      <c r="C145" s="7" t="s">
        <v>531</v>
      </c>
      <c r="D145" s="8" t="s">
        <v>532</v>
      </c>
      <c r="E145" s="9" t="s">
        <v>533</v>
      </c>
      <c r="F145" s="8">
        <v>365</v>
      </c>
      <c r="G145" s="8">
        <v>728726611</v>
      </c>
      <c r="H145" s="8">
        <v>96000000</v>
      </c>
      <c r="I145" s="8">
        <v>59010326</v>
      </c>
      <c r="J145" s="8">
        <v>3151033</v>
      </c>
      <c r="K145" s="10">
        <v>6150000</v>
      </c>
      <c r="L145" s="10">
        <v>39872662</v>
      </c>
      <c r="M145" s="10">
        <v>883736937</v>
      </c>
      <c r="N145" s="10">
        <v>49173695</v>
      </c>
      <c r="O145" s="10">
        <v>330000000</v>
      </c>
      <c r="P145" s="10">
        <v>27500000</v>
      </c>
      <c r="Q145" s="10">
        <v>55000000</v>
      </c>
      <c r="R145" s="10">
        <v>398726611</v>
      </c>
      <c r="S145" s="10">
        <v>31510326</v>
      </c>
      <c r="T145" s="10">
        <v>41000000</v>
      </c>
      <c r="U145" s="10">
        <v>471236937</v>
      </c>
      <c r="V145" s="10">
        <v>471236937</v>
      </c>
      <c r="W145" s="10">
        <v>47123694</v>
      </c>
      <c r="X145" s="10">
        <v>0</v>
      </c>
      <c r="Y145" s="10">
        <v>0</v>
      </c>
      <c r="Z145" s="10">
        <v>0</v>
      </c>
      <c r="AA145" s="10">
        <v>-2050001</v>
      </c>
    </row>
    <row r="146" spans="1:27" ht="18" x14ac:dyDescent="0.2">
      <c r="A146" s="6">
        <v>145</v>
      </c>
      <c r="B146" s="7" t="s">
        <v>534</v>
      </c>
      <c r="C146" s="7" t="s">
        <v>535</v>
      </c>
      <c r="D146" s="8" t="s">
        <v>536</v>
      </c>
      <c r="E146" s="9" t="s">
        <v>537</v>
      </c>
      <c r="F146" s="8">
        <v>365</v>
      </c>
      <c r="G146" s="8">
        <v>424877956</v>
      </c>
      <c r="H146" s="8">
        <v>80500000</v>
      </c>
      <c r="I146" s="8">
        <v>49506430</v>
      </c>
      <c r="J146" s="8">
        <v>2200643</v>
      </c>
      <c r="K146" s="10">
        <v>3825000</v>
      </c>
      <c r="L146" s="10">
        <v>9487795</v>
      </c>
      <c r="M146" s="10">
        <v>554884386</v>
      </c>
      <c r="N146" s="10">
        <v>15513438</v>
      </c>
      <c r="O146" s="10">
        <v>330000000</v>
      </c>
      <c r="P146" s="10">
        <v>27500000</v>
      </c>
      <c r="Q146" s="10">
        <v>55000000</v>
      </c>
      <c r="R146" s="10">
        <v>94877956</v>
      </c>
      <c r="S146" s="10">
        <v>22006430</v>
      </c>
      <c r="T146" s="10">
        <v>25500000</v>
      </c>
      <c r="U146" s="10">
        <v>142384386</v>
      </c>
      <c r="V146" s="10">
        <v>142384386</v>
      </c>
      <c r="W146" s="10">
        <v>14238439</v>
      </c>
      <c r="X146" s="10">
        <v>0</v>
      </c>
      <c r="Y146" s="10">
        <v>0</v>
      </c>
      <c r="Z146" s="10">
        <v>0</v>
      </c>
      <c r="AA146" s="10">
        <v>-1274999</v>
      </c>
    </row>
    <row r="147" spans="1:27" ht="18" x14ac:dyDescent="0.2">
      <c r="A147" s="6">
        <v>146</v>
      </c>
      <c r="B147" s="7" t="s">
        <v>538</v>
      </c>
      <c r="C147" s="7" t="s">
        <v>539</v>
      </c>
      <c r="D147" s="8" t="s">
        <v>389</v>
      </c>
      <c r="E147" s="9" t="s">
        <v>540</v>
      </c>
      <c r="F147" s="8">
        <v>365</v>
      </c>
      <c r="G147" s="8">
        <v>485533852</v>
      </c>
      <c r="H147" s="8">
        <v>80500000</v>
      </c>
      <c r="I147" s="8">
        <v>49506430</v>
      </c>
      <c r="J147" s="8">
        <v>2200643</v>
      </c>
      <c r="K147" s="10">
        <v>3825000</v>
      </c>
      <c r="L147" s="10">
        <v>15553385</v>
      </c>
      <c r="M147" s="10">
        <v>615540282</v>
      </c>
      <c r="N147" s="10">
        <v>21579028</v>
      </c>
      <c r="O147" s="10">
        <v>330000000</v>
      </c>
      <c r="P147" s="10">
        <v>27500000</v>
      </c>
      <c r="Q147" s="10">
        <v>55000000</v>
      </c>
      <c r="R147" s="10">
        <v>155533852</v>
      </c>
      <c r="S147" s="10">
        <v>22006430</v>
      </c>
      <c r="T147" s="10">
        <v>25500000</v>
      </c>
      <c r="U147" s="10">
        <v>203040282</v>
      </c>
      <c r="V147" s="10">
        <v>203040282</v>
      </c>
      <c r="W147" s="10">
        <v>20304028</v>
      </c>
      <c r="X147" s="10">
        <v>0</v>
      </c>
      <c r="Y147" s="10">
        <v>0</v>
      </c>
      <c r="Z147" s="10">
        <v>0</v>
      </c>
      <c r="AA147" s="10">
        <v>-1275000</v>
      </c>
    </row>
    <row r="148" spans="1:27" ht="18" x14ac:dyDescent="0.2">
      <c r="A148" s="6">
        <v>147</v>
      </c>
      <c r="B148" s="7" t="s">
        <v>541</v>
      </c>
      <c r="C148" s="7" t="s">
        <v>542</v>
      </c>
      <c r="D148" s="8" t="s">
        <v>169</v>
      </c>
      <c r="E148" s="9" t="s">
        <v>543</v>
      </c>
      <c r="F148" s="8">
        <v>312</v>
      </c>
      <c r="G148" s="8">
        <v>409678082</v>
      </c>
      <c r="H148" s="8">
        <v>80500000</v>
      </c>
      <c r="I148" s="8">
        <v>42317825</v>
      </c>
      <c r="J148" s="8">
        <v>1881098</v>
      </c>
      <c r="K148" s="10">
        <v>3825000</v>
      </c>
      <c r="L148" s="10">
        <v>12759589</v>
      </c>
      <c r="M148" s="10">
        <v>532495907</v>
      </c>
      <c r="N148" s="10">
        <v>18465687</v>
      </c>
      <c r="O148" s="10">
        <v>282082192</v>
      </c>
      <c r="P148" s="10">
        <v>23506849</v>
      </c>
      <c r="Q148" s="10">
        <v>47013699</v>
      </c>
      <c r="R148" s="10">
        <v>127595890</v>
      </c>
      <c r="S148" s="10">
        <v>18810976</v>
      </c>
      <c r="T148" s="10">
        <v>33486301</v>
      </c>
      <c r="U148" s="10">
        <v>179893167</v>
      </c>
      <c r="V148" s="10">
        <v>179893167</v>
      </c>
      <c r="W148" s="10">
        <v>17989317</v>
      </c>
      <c r="X148" s="10">
        <v>0</v>
      </c>
      <c r="Y148" s="10">
        <v>0</v>
      </c>
      <c r="Z148" s="10">
        <v>0</v>
      </c>
      <c r="AA148" s="10">
        <v>-476370</v>
      </c>
    </row>
    <row r="149" spans="1:27" ht="18" x14ac:dyDescent="0.2">
      <c r="A149" s="6">
        <v>148</v>
      </c>
      <c r="B149" s="7" t="s">
        <v>544</v>
      </c>
      <c r="C149" s="7" t="s">
        <v>545</v>
      </c>
      <c r="D149" s="8" t="s">
        <v>80</v>
      </c>
      <c r="E149" s="9" t="s">
        <v>77</v>
      </c>
      <c r="F149" s="8">
        <v>365</v>
      </c>
      <c r="G149" s="8">
        <v>463082346</v>
      </c>
      <c r="H149" s="8">
        <v>80500000</v>
      </c>
      <c r="I149" s="8">
        <v>49506430</v>
      </c>
      <c r="J149" s="8">
        <v>2200643</v>
      </c>
      <c r="K149" s="10">
        <v>3825000</v>
      </c>
      <c r="L149" s="10">
        <v>13308235</v>
      </c>
      <c r="M149" s="10">
        <v>593088776</v>
      </c>
      <c r="N149" s="10">
        <v>19333878</v>
      </c>
      <c r="O149" s="10">
        <v>330000000</v>
      </c>
      <c r="P149" s="10">
        <v>27500000</v>
      </c>
      <c r="Q149" s="10">
        <v>55000000</v>
      </c>
      <c r="R149" s="10">
        <v>133082346</v>
      </c>
      <c r="S149" s="10">
        <v>22006430</v>
      </c>
      <c r="T149" s="10">
        <v>25500000</v>
      </c>
      <c r="U149" s="10">
        <v>180588776</v>
      </c>
      <c r="V149" s="10">
        <v>180588776</v>
      </c>
      <c r="W149" s="10">
        <v>18058878</v>
      </c>
      <c r="X149" s="10">
        <v>0</v>
      </c>
      <c r="Y149" s="10">
        <v>0</v>
      </c>
      <c r="Z149" s="10">
        <v>0</v>
      </c>
      <c r="AA149" s="10">
        <v>-1275000</v>
      </c>
    </row>
    <row r="150" spans="1:27" ht="18" x14ac:dyDescent="0.2">
      <c r="A150" s="6">
        <v>149</v>
      </c>
      <c r="B150" s="7" t="s">
        <v>546</v>
      </c>
      <c r="C150" s="7" t="s">
        <v>547</v>
      </c>
      <c r="D150" s="8" t="s">
        <v>548</v>
      </c>
      <c r="E150" s="9" t="s">
        <v>549</v>
      </c>
      <c r="F150" s="8">
        <v>365</v>
      </c>
      <c r="G150" s="8">
        <v>468269060</v>
      </c>
      <c r="H150" s="8">
        <v>80500000</v>
      </c>
      <c r="I150" s="8">
        <v>49506430</v>
      </c>
      <c r="J150" s="8">
        <v>2200643</v>
      </c>
      <c r="K150" s="10">
        <v>3825000</v>
      </c>
      <c r="L150" s="10">
        <v>13826906</v>
      </c>
      <c r="M150" s="10">
        <v>598275490</v>
      </c>
      <c r="N150" s="10">
        <v>19852549</v>
      </c>
      <c r="O150" s="10">
        <v>330000000</v>
      </c>
      <c r="P150" s="10">
        <v>27500000</v>
      </c>
      <c r="Q150" s="10">
        <v>55000000</v>
      </c>
      <c r="R150" s="10">
        <v>138269060</v>
      </c>
      <c r="S150" s="10">
        <v>22006430</v>
      </c>
      <c r="T150" s="10">
        <v>25500000</v>
      </c>
      <c r="U150" s="10">
        <v>185775490</v>
      </c>
      <c r="V150" s="10">
        <v>185775490</v>
      </c>
      <c r="W150" s="10">
        <v>18577549</v>
      </c>
      <c r="X150" s="10">
        <v>0</v>
      </c>
      <c r="Y150" s="10">
        <v>0</v>
      </c>
      <c r="Z150" s="10">
        <v>0</v>
      </c>
      <c r="AA150" s="10">
        <v>-1275000</v>
      </c>
    </row>
    <row r="151" spans="1:27" ht="18" x14ac:dyDescent="0.2">
      <c r="A151" s="6">
        <v>150</v>
      </c>
      <c r="B151" s="7" t="s">
        <v>550</v>
      </c>
      <c r="C151" s="7" t="s">
        <v>551</v>
      </c>
      <c r="D151" s="8" t="s">
        <v>552</v>
      </c>
      <c r="E151" s="9" t="s">
        <v>553</v>
      </c>
      <c r="F151" s="8">
        <v>365</v>
      </c>
      <c r="G151" s="8">
        <v>537371565</v>
      </c>
      <c r="H151" s="8">
        <v>80500000</v>
      </c>
      <c r="I151" s="8">
        <v>49506430</v>
      </c>
      <c r="J151" s="8">
        <v>2200643</v>
      </c>
      <c r="K151" s="10">
        <v>3825000</v>
      </c>
      <c r="L151" s="10">
        <v>20737157</v>
      </c>
      <c r="M151" s="10">
        <v>667377995</v>
      </c>
      <c r="N151" s="10">
        <v>26762800</v>
      </c>
      <c r="O151" s="10">
        <v>330000000</v>
      </c>
      <c r="P151" s="10">
        <v>27500000</v>
      </c>
      <c r="Q151" s="10">
        <v>55000000</v>
      </c>
      <c r="R151" s="10">
        <v>207371565</v>
      </c>
      <c r="S151" s="10">
        <v>22006430</v>
      </c>
      <c r="T151" s="10">
        <v>25500000</v>
      </c>
      <c r="U151" s="10">
        <v>254877995</v>
      </c>
      <c r="V151" s="10">
        <v>254877995</v>
      </c>
      <c r="W151" s="10">
        <v>25487800</v>
      </c>
      <c r="X151" s="10">
        <v>0</v>
      </c>
      <c r="Y151" s="10">
        <v>0</v>
      </c>
      <c r="Z151" s="10">
        <v>0</v>
      </c>
      <c r="AA151" s="10">
        <v>-1275000</v>
      </c>
    </row>
    <row r="152" spans="1:27" ht="18" x14ac:dyDescent="0.2">
      <c r="A152" s="6">
        <v>151</v>
      </c>
      <c r="B152" s="7" t="s">
        <v>554</v>
      </c>
      <c r="C152" s="7" t="s">
        <v>555</v>
      </c>
      <c r="D152" s="8" t="s">
        <v>374</v>
      </c>
      <c r="E152" s="9" t="s">
        <v>556</v>
      </c>
      <c r="F152" s="8">
        <v>365</v>
      </c>
      <c r="G152" s="8">
        <v>475193872</v>
      </c>
      <c r="H152" s="8">
        <v>80500000</v>
      </c>
      <c r="I152" s="8">
        <v>49506430</v>
      </c>
      <c r="J152" s="8">
        <v>2200643</v>
      </c>
      <c r="K152" s="10">
        <v>3825000</v>
      </c>
      <c r="L152" s="10">
        <v>14519387</v>
      </c>
      <c r="M152" s="10">
        <v>605200302</v>
      </c>
      <c r="N152" s="10">
        <v>20545030</v>
      </c>
      <c r="O152" s="10">
        <v>330000000</v>
      </c>
      <c r="P152" s="10">
        <v>27500000</v>
      </c>
      <c r="Q152" s="10">
        <v>55000000</v>
      </c>
      <c r="R152" s="10">
        <v>145193872</v>
      </c>
      <c r="S152" s="10">
        <v>22006430</v>
      </c>
      <c r="T152" s="10">
        <v>25500000</v>
      </c>
      <c r="U152" s="10">
        <v>192700302</v>
      </c>
      <c r="V152" s="10">
        <v>192700302</v>
      </c>
      <c r="W152" s="10">
        <v>19270030</v>
      </c>
      <c r="X152" s="10">
        <v>0</v>
      </c>
      <c r="Y152" s="10">
        <v>0</v>
      </c>
      <c r="Z152" s="10">
        <v>0</v>
      </c>
      <c r="AA152" s="10">
        <v>-1275000</v>
      </c>
    </row>
    <row r="153" spans="1:27" ht="18" x14ac:dyDescent="0.2">
      <c r="A153" s="6">
        <v>152</v>
      </c>
      <c r="B153" s="7" t="s">
        <v>557</v>
      </c>
      <c r="C153" s="7" t="s">
        <v>558</v>
      </c>
      <c r="D153" s="8" t="s">
        <v>559</v>
      </c>
      <c r="E153" s="9" t="s">
        <v>560</v>
      </c>
      <c r="F153" s="8">
        <v>365</v>
      </c>
      <c r="G153" s="8">
        <v>416806510</v>
      </c>
      <c r="H153" s="8">
        <v>80500000</v>
      </c>
      <c r="I153" s="8">
        <v>49506430</v>
      </c>
      <c r="J153" s="8">
        <v>2200643</v>
      </c>
      <c r="K153" s="10">
        <v>3825000</v>
      </c>
      <c r="L153" s="10">
        <v>8680651</v>
      </c>
      <c r="M153" s="10">
        <v>546812940</v>
      </c>
      <c r="N153" s="10">
        <v>14706294</v>
      </c>
      <c r="O153" s="10">
        <v>330000000</v>
      </c>
      <c r="P153" s="10">
        <v>27500000</v>
      </c>
      <c r="Q153" s="10">
        <v>55000000</v>
      </c>
      <c r="R153" s="10">
        <v>86806510</v>
      </c>
      <c r="S153" s="10">
        <v>22006430</v>
      </c>
      <c r="T153" s="10">
        <v>25500000</v>
      </c>
      <c r="U153" s="10">
        <v>134312940</v>
      </c>
      <c r="V153" s="10">
        <v>134312940</v>
      </c>
      <c r="W153" s="10">
        <v>13431294</v>
      </c>
      <c r="X153" s="10">
        <v>0</v>
      </c>
      <c r="Y153" s="10">
        <v>0</v>
      </c>
      <c r="Z153" s="10">
        <v>0</v>
      </c>
      <c r="AA153" s="10">
        <v>-1275000</v>
      </c>
    </row>
    <row r="154" spans="1:27" ht="18" x14ac:dyDescent="0.2">
      <c r="A154" s="6">
        <v>153</v>
      </c>
      <c r="B154" s="7" t="s">
        <v>561</v>
      </c>
      <c r="C154" s="7" t="s">
        <v>562</v>
      </c>
      <c r="D154" s="8" t="s">
        <v>84</v>
      </c>
      <c r="E154" s="9" t="s">
        <v>563</v>
      </c>
      <c r="F154" s="8">
        <v>365</v>
      </c>
      <c r="G154" s="8">
        <v>476584181</v>
      </c>
      <c r="H154" s="8">
        <v>96000000</v>
      </c>
      <c r="I154" s="8">
        <v>53373062</v>
      </c>
      <c r="J154" s="8">
        <v>2587306</v>
      </c>
      <c r="K154" s="10">
        <v>6150000</v>
      </c>
      <c r="L154" s="10">
        <v>14658418</v>
      </c>
      <c r="M154" s="10">
        <v>625957243</v>
      </c>
      <c r="N154" s="10">
        <v>23395724</v>
      </c>
      <c r="O154" s="10">
        <v>330000000</v>
      </c>
      <c r="P154" s="10">
        <v>27500000</v>
      </c>
      <c r="Q154" s="10">
        <v>55000000</v>
      </c>
      <c r="R154" s="10">
        <v>146584181</v>
      </c>
      <c r="S154" s="10">
        <v>25873062</v>
      </c>
      <c r="T154" s="10">
        <v>41000000</v>
      </c>
      <c r="U154" s="10">
        <v>213457243</v>
      </c>
      <c r="V154" s="10">
        <v>213457243</v>
      </c>
      <c r="W154" s="10">
        <v>21345724</v>
      </c>
      <c r="X154" s="10">
        <v>0</v>
      </c>
      <c r="Y154" s="10">
        <v>0</v>
      </c>
      <c r="Z154" s="10">
        <v>0</v>
      </c>
      <c r="AA154" s="10">
        <v>-2050000</v>
      </c>
    </row>
    <row r="155" spans="1:27" ht="18" x14ac:dyDescent="0.2">
      <c r="A155" s="6">
        <v>154</v>
      </c>
      <c r="B155" s="7" t="s">
        <v>564</v>
      </c>
      <c r="C155" s="7" t="s">
        <v>565</v>
      </c>
      <c r="D155" s="8" t="s">
        <v>566</v>
      </c>
      <c r="E155" s="9" t="s">
        <v>567</v>
      </c>
      <c r="F155" s="8">
        <v>365</v>
      </c>
      <c r="G155" s="8">
        <v>457272563</v>
      </c>
      <c r="H155" s="8">
        <v>94500000</v>
      </c>
      <c r="I155" s="8">
        <v>50386137</v>
      </c>
      <c r="J155" s="8">
        <v>2288614</v>
      </c>
      <c r="K155" s="10">
        <v>5925000</v>
      </c>
      <c r="L155" s="10">
        <v>12727256</v>
      </c>
      <c r="M155" s="10">
        <v>602158700</v>
      </c>
      <c r="N155" s="10">
        <v>20940870</v>
      </c>
      <c r="O155" s="10">
        <v>330000000</v>
      </c>
      <c r="P155" s="10">
        <v>27500000</v>
      </c>
      <c r="Q155" s="10">
        <v>55000000</v>
      </c>
      <c r="R155" s="10">
        <v>127272563</v>
      </c>
      <c r="S155" s="10">
        <v>22886137</v>
      </c>
      <c r="T155" s="10">
        <v>39500000</v>
      </c>
      <c r="U155" s="10">
        <v>189658700</v>
      </c>
      <c r="V155" s="10">
        <v>189658700</v>
      </c>
      <c r="W155" s="10">
        <v>18965870</v>
      </c>
      <c r="X155" s="10">
        <v>0</v>
      </c>
      <c r="Y155" s="10">
        <v>0</v>
      </c>
      <c r="Z155" s="10">
        <v>0</v>
      </c>
      <c r="AA155" s="10">
        <v>-1975000</v>
      </c>
    </row>
    <row r="156" spans="1:27" ht="18" x14ac:dyDescent="0.2">
      <c r="A156" s="6">
        <v>155</v>
      </c>
      <c r="B156" s="7" t="s">
        <v>568</v>
      </c>
      <c r="C156" s="7" t="s">
        <v>569</v>
      </c>
      <c r="D156" s="8" t="s">
        <v>80</v>
      </c>
      <c r="E156" s="9" t="s">
        <v>570</v>
      </c>
      <c r="F156" s="8">
        <v>365</v>
      </c>
      <c r="G156" s="8">
        <v>792632129</v>
      </c>
      <c r="H156" s="8">
        <v>96000000</v>
      </c>
      <c r="I156" s="8">
        <v>70924595</v>
      </c>
      <c r="J156" s="8">
        <v>6513689</v>
      </c>
      <c r="K156" s="10">
        <v>6150000</v>
      </c>
      <c r="L156" s="10">
        <v>46263212</v>
      </c>
      <c r="M156" s="10">
        <v>959556724</v>
      </c>
      <c r="N156" s="10">
        <v>58926901</v>
      </c>
      <c r="O156" s="10">
        <v>330000000</v>
      </c>
      <c r="P156" s="10">
        <v>27500000</v>
      </c>
      <c r="Q156" s="10">
        <v>55000000</v>
      </c>
      <c r="R156" s="10">
        <v>462632129</v>
      </c>
      <c r="S156" s="10">
        <v>43424595</v>
      </c>
      <c r="T156" s="10">
        <v>41000000</v>
      </c>
      <c r="U156" s="10">
        <v>547056724</v>
      </c>
      <c r="V156" s="10">
        <v>547056724</v>
      </c>
      <c r="W156" s="10">
        <v>49500000</v>
      </c>
      <c r="X156" s="10">
        <v>7808508.5999999996</v>
      </c>
      <c r="Y156" s="10">
        <v>0</v>
      </c>
      <c r="Z156" s="10">
        <v>0</v>
      </c>
      <c r="AA156" s="10">
        <v>-1618392</v>
      </c>
    </row>
    <row r="157" spans="1:27" ht="18" x14ac:dyDescent="0.2">
      <c r="A157" s="6">
        <v>156</v>
      </c>
      <c r="B157" s="7" t="s">
        <v>571</v>
      </c>
      <c r="C157" s="7" t="s">
        <v>572</v>
      </c>
      <c r="D157" s="8" t="s">
        <v>469</v>
      </c>
      <c r="E157" s="9" t="s">
        <v>573</v>
      </c>
      <c r="F157" s="8">
        <v>365</v>
      </c>
      <c r="G157" s="8">
        <v>816751114</v>
      </c>
      <c r="H157" s="8">
        <v>96000000</v>
      </c>
      <c r="I157" s="8">
        <v>71303058</v>
      </c>
      <c r="J157" s="8">
        <v>6570459</v>
      </c>
      <c r="K157" s="10">
        <v>6150000</v>
      </c>
      <c r="L157" s="10">
        <v>48675112</v>
      </c>
      <c r="M157" s="10">
        <v>984054172</v>
      </c>
      <c r="N157" s="10">
        <v>61395571</v>
      </c>
      <c r="O157" s="10">
        <v>330000000</v>
      </c>
      <c r="P157" s="10">
        <v>27500000</v>
      </c>
      <c r="Q157" s="10">
        <v>55000000</v>
      </c>
      <c r="R157" s="10">
        <v>486751114</v>
      </c>
      <c r="S157" s="10">
        <v>43803058</v>
      </c>
      <c r="T157" s="10">
        <v>41000000</v>
      </c>
      <c r="U157" s="10">
        <v>571554172</v>
      </c>
      <c r="V157" s="10">
        <v>571554172</v>
      </c>
      <c r="W157" s="10">
        <v>49500000</v>
      </c>
      <c r="X157" s="10">
        <v>11483125.800000001</v>
      </c>
      <c r="Y157" s="10">
        <v>0</v>
      </c>
      <c r="Z157" s="10">
        <v>0</v>
      </c>
      <c r="AA157" s="10">
        <v>-412445</v>
      </c>
    </row>
    <row r="158" spans="1:27" ht="18" x14ac:dyDescent="0.2">
      <c r="A158" s="6">
        <v>157</v>
      </c>
      <c r="B158" s="7" t="s">
        <v>574</v>
      </c>
      <c r="C158" s="7" t="s">
        <v>575</v>
      </c>
      <c r="D158" s="8" t="s">
        <v>576</v>
      </c>
      <c r="E158" s="9" t="s">
        <v>577</v>
      </c>
      <c r="F158" s="8">
        <v>365</v>
      </c>
      <c r="G158" s="8">
        <v>820005677</v>
      </c>
      <c r="H158" s="8">
        <v>96000000</v>
      </c>
      <c r="I158" s="8">
        <v>73386099</v>
      </c>
      <c r="J158" s="8">
        <v>6882915</v>
      </c>
      <c r="K158" s="10">
        <v>6150000</v>
      </c>
      <c r="L158" s="10">
        <v>49000567</v>
      </c>
      <c r="M158" s="10">
        <v>989391776</v>
      </c>
      <c r="N158" s="10">
        <v>62033482</v>
      </c>
      <c r="O158" s="10">
        <v>330000000</v>
      </c>
      <c r="P158" s="10">
        <v>27500000</v>
      </c>
      <c r="Q158" s="10">
        <v>55000000</v>
      </c>
      <c r="R158" s="10">
        <v>490005677</v>
      </c>
      <c r="S158" s="10">
        <v>45886099</v>
      </c>
      <c r="T158" s="10">
        <v>41000000</v>
      </c>
      <c r="U158" s="10">
        <v>576891776</v>
      </c>
      <c r="V158" s="10">
        <v>576891776</v>
      </c>
      <c r="W158" s="10">
        <v>49500000</v>
      </c>
      <c r="X158" s="10">
        <v>12283766.4</v>
      </c>
      <c r="Y158" s="10">
        <v>0</v>
      </c>
      <c r="Z158" s="10">
        <v>0</v>
      </c>
      <c r="AA158" s="10">
        <v>-249716</v>
      </c>
    </row>
    <row r="159" spans="1:27" ht="18" x14ac:dyDescent="0.2">
      <c r="A159" s="6">
        <v>158</v>
      </c>
      <c r="B159" s="7" t="s">
        <v>578</v>
      </c>
      <c r="C159" s="7" t="s">
        <v>579</v>
      </c>
      <c r="D159" s="8" t="s">
        <v>580</v>
      </c>
      <c r="E159" s="9" t="s">
        <v>581</v>
      </c>
      <c r="F159" s="8">
        <v>365</v>
      </c>
      <c r="G159" s="8">
        <v>771311570</v>
      </c>
      <c r="H159" s="8">
        <v>96000000</v>
      </c>
      <c r="I159" s="8">
        <v>65188757</v>
      </c>
      <c r="J159" s="8">
        <v>3768876</v>
      </c>
      <c r="K159" s="10">
        <v>6150000</v>
      </c>
      <c r="L159" s="10">
        <v>44131157</v>
      </c>
      <c r="M159" s="10">
        <v>932500327</v>
      </c>
      <c r="N159" s="10">
        <v>54050033</v>
      </c>
      <c r="O159" s="10">
        <v>330000000</v>
      </c>
      <c r="P159" s="10">
        <v>27500000</v>
      </c>
      <c r="Q159" s="10">
        <v>55000000</v>
      </c>
      <c r="R159" s="10">
        <v>441311570</v>
      </c>
      <c r="S159" s="10">
        <v>37688757</v>
      </c>
      <c r="T159" s="10">
        <v>41000000</v>
      </c>
      <c r="U159" s="10">
        <v>520000327</v>
      </c>
      <c r="V159" s="10">
        <v>520000327</v>
      </c>
      <c r="W159" s="10">
        <v>49500000</v>
      </c>
      <c r="X159" s="10">
        <v>3750049.05</v>
      </c>
      <c r="Y159" s="10">
        <v>0</v>
      </c>
      <c r="Z159" s="10">
        <v>0</v>
      </c>
      <c r="AA159" s="10">
        <v>-799984</v>
      </c>
    </row>
    <row r="160" spans="1:27" ht="18" x14ac:dyDescent="0.2">
      <c r="A160" s="6">
        <v>159</v>
      </c>
      <c r="B160" s="7" t="s">
        <v>582</v>
      </c>
      <c r="C160" s="7" t="s">
        <v>583</v>
      </c>
      <c r="D160" s="8" t="s">
        <v>584</v>
      </c>
      <c r="E160" s="9" t="s">
        <v>585</v>
      </c>
      <c r="F160" s="8">
        <v>365</v>
      </c>
      <c r="G160" s="8">
        <v>801564884</v>
      </c>
      <c r="H160" s="8">
        <v>94500000</v>
      </c>
      <c r="I160" s="8">
        <v>77437741</v>
      </c>
      <c r="J160" s="8">
        <v>7490661</v>
      </c>
      <c r="K160" s="10">
        <v>5925000</v>
      </c>
      <c r="L160" s="10">
        <v>47156489</v>
      </c>
      <c r="M160" s="10">
        <v>973502625</v>
      </c>
      <c r="N160" s="10">
        <v>60572150</v>
      </c>
      <c r="O160" s="10">
        <v>330000000</v>
      </c>
      <c r="P160" s="10">
        <v>27500000</v>
      </c>
      <c r="Q160" s="10">
        <v>55000000</v>
      </c>
      <c r="R160" s="10">
        <v>471564884</v>
      </c>
      <c r="S160" s="10">
        <v>49937741</v>
      </c>
      <c r="T160" s="10">
        <v>39500000</v>
      </c>
      <c r="U160" s="10">
        <v>561002625</v>
      </c>
      <c r="V160" s="10">
        <v>561002625</v>
      </c>
      <c r="W160" s="10">
        <v>49500000</v>
      </c>
      <c r="X160" s="10">
        <v>9900393.75</v>
      </c>
      <c r="Y160" s="10">
        <v>0</v>
      </c>
      <c r="Z160" s="10">
        <v>0</v>
      </c>
      <c r="AA160" s="10">
        <v>-1171756</v>
      </c>
    </row>
    <row r="161" spans="1:27" ht="18" x14ac:dyDescent="0.2">
      <c r="A161" s="6">
        <v>160</v>
      </c>
      <c r="B161" s="7" t="s">
        <v>586</v>
      </c>
      <c r="C161" s="7" t="s">
        <v>587</v>
      </c>
      <c r="D161" s="8" t="s">
        <v>103</v>
      </c>
      <c r="E161" s="9" t="s">
        <v>588</v>
      </c>
      <c r="F161" s="8">
        <v>365</v>
      </c>
      <c r="G161" s="8">
        <v>672265886</v>
      </c>
      <c r="H161" s="8">
        <v>96000000</v>
      </c>
      <c r="I161" s="8">
        <v>63150222</v>
      </c>
      <c r="J161" s="8">
        <v>3565022</v>
      </c>
      <c r="K161" s="10">
        <v>6150000</v>
      </c>
      <c r="L161" s="10">
        <v>34226588</v>
      </c>
      <c r="M161" s="10">
        <v>831416108</v>
      </c>
      <c r="N161" s="10">
        <v>43941610</v>
      </c>
      <c r="O161" s="10">
        <v>330000000</v>
      </c>
      <c r="P161" s="10">
        <v>27500000</v>
      </c>
      <c r="Q161" s="10">
        <v>55000000</v>
      </c>
      <c r="R161" s="10">
        <v>342265886</v>
      </c>
      <c r="S161" s="10">
        <v>35650222</v>
      </c>
      <c r="T161" s="10">
        <v>41000000</v>
      </c>
      <c r="U161" s="10">
        <v>418916108</v>
      </c>
      <c r="V161" s="10">
        <v>418916108</v>
      </c>
      <c r="W161" s="10">
        <v>41891611</v>
      </c>
      <c r="X161" s="10">
        <v>0</v>
      </c>
      <c r="Y161" s="10">
        <v>0</v>
      </c>
      <c r="Z161" s="10">
        <v>0</v>
      </c>
      <c r="AA161" s="10">
        <v>-2049999</v>
      </c>
    </row>
    <row r="162" spans="1:27" ht="18" x14ac:dyDescent="0.2">
      <c r="A162" s="6">
        <v>161</v>
      </c>
      <c r="B162" s="7" t="s">
        <v>589</v>
      </c>
      <c r="C162" s="7" t="s">
        <v>590</v>
      </c>
      <c r="D162" s="8" t="s">
        <v>111</v>
      </c>
      <c r="E162" s="9" t="s">
        <v>591</v>
      </c>
      <c r="F162" s="8">
        <v>365</v>
      </c>
      <c r="G162" s="8">
        <v>617371924</v>
      </c>
      <c r="H162" s="8">
        <v>96000000</v>
      </c>
      <c r="I162" s="8">
        <v>56652415</v>
      </c>
      <c r="J162" s="8">
        <v>2915242</v>
      </c>
      <c r="K162" s="10">
        <v>6150000</v>
      </c>
      <c r="L162" s="10">
        <v>28737192</v>
      </c>
      <c r="M162" s="10">
        <v>770024339</v>
      </c>
      <c r="N162" s="10">
        <v>37802434</v>
      </c>
      <c r="O162" s="10">
        <v>330000000</v>
      </c>
      <c r="P162" s="10">
        <v>27500000</v>
      </c>
      <c r="Q162" s="10">
        <v>55000000</v>
      </c>
      <c r="R162" s="10">
        <v>287371924</v>
      </c>
      <c r="S162" s="10">
        <v>29152415</v>
      </c>
      <c r="T162" s="10">
        <v>41000000</v>
      </c>
      <c r="U162" s="10">
        <v>357524339</v>
      </c>
      <c r="V162" s="10">
        <v>357524339</v>
      </c>
      <c r="W162" s="10">
        <v>35752434</v>
      </c>
      <c r="X162" s="10">
        <v>0</v>
      </c>
      <c r="Y162" s="10">
        <v>0</v>
      </c>
      <c r="Z162" s="10">
        <v>0</v>
      </c>
      <c r="AA162" s="10">
        <v>-2050000</v>
      </c>
    </row>
    <row r="163" spans="1:27" ht="18" x14ac:dyDescent="0.2">
      <c r="A163" s="6">
        <v>162</v>
      </c>
      <c r="B163" s="7" t="s">
        <v>592</v>
      </c>
      <c r="C163" s="7" t="s">
        <v>593</v>
      </c>
      <c r="D163" s="8" t="s">
        <v>80</v>
      </c>
      <c r="E163" s="9" t="s">
        <v>594</v>
      </c>
      <c r="F163" s="8">
        <v>365</v>
      </c>
      <c r="G163" s="8">
        <v>804497682</v>
      </c>
      <c r="H163" s="8">
        <v>96000000</v>
      </c>
      <c r="I163" s="8">
        <v>71474481</v>
      </c>
      <c r="J163" s="8">
        <v>6596172</v>
      </c>
      <c r="K163" s="10">
        <v>6150000</v>
      </c>
      <c r="L163" s="10">
        <v>47449769</v>
      </c>
      <c r="M163" s="10">
        <v>971972163</v>
      </c>
      <c r="N163" s="10">
        <v>60195941</v>
      </c>
      <c r="O163" s="10">
        <v>330000000</v>
      </c>
      <c r="P163" s="10">
        <v>27500000</v>
      </c>
      <c r="Q163" s="10">
        <v>55000000</v>
      </c>
      <c r="R163" s="10">
        <v>474497682</v>
      </c>
      <c r="S163" s="10">
        <v>43974481</v>
      </c>
      <c r="T163" s="10">
        <v>41000000</v>
      </c>
      <c r="U163" s="10">
        <v>559472163</v>
      </c>
      <c r="V163" s="10">
        <v>559472163</v>
      </c>
      <c r="W163" s="10">
        <v>49500000</v>
      </c>
      <c r="X163" s="10">
        <v>9670824.4499999993</v>
      </c>
      <c r="Y163" s="10">
        <v>0</v>
      </c>
      <c r="Z163" s="10">
        <v>0</v>
      </c>
      <c r="AA163" s="10">
        <v>-1025117</v>
      </c>
    </row>
    <row r="164" spans="1:27" ht="18" x14ac:dyDescent="0.2">
      <c r="A164" s="6">
        <v>163</v>
      </c>
      <c r="B164" s="7" t="s">
        <v>595</v>
      </c>
      <c r="C164" s="7" t="s">
        <v>596</v>
      </c>
      <c r="D164" s="8" t="s">
        <v>291</v>
      </c>
      <c r="E164" s="9" t="s">
        <v>597</v>
      </c>
      <c r="F164" s="8">
        <v>365</v>
      </c>
      <c r="G164" s="8">
        <v>729292630</v>
      </c>
      <c r="H164" s="8">
        <v>96000000</v>
      </c>
      <c r="I164" s="8">
        <v>67620538</v>
      </c>
      <c r="J164" s="8">
        <v>4012054</v>
      </c>
      <c r="K164" s="10">
        <v>6150000</v>
      </c>
      <c r="L164" s="10">
        <v>39929263</v>
      </c>
      <c r="M164" s="10">
        <v>892913168</v>
      </c>
      <c r="N164" s="10">
        <v>50091317</v>
      </c>
      <c r="O164" s="10">
        <v>330000000</v>
      </c>
      <c r="P164" s="10">
        <v>27500000</v>
      </c>
      <c r="Q164" s="10">
        <v>55000000</v>
      </c>
      <c r="R164" s="10">
        <v>399292630</v>
      </c>
      <c r="S164" s="10">
        <v>40120538</v>
      </c>
      <c r="T164" s="10">
        <v>41000000</v>
      </c>
      <c r="U164" s="10">
        <v>480413168</v>
      </c>
      <c r="V164" s="10">
        <v>480413168</v>
      </c>
      <c r="W164" s="10">
        <v>48041317</v>
      </c>
      <c r="X164" s="10">
        <v>0</v>
      </c>
      <c r="Y164" s="10">
        <v>0</v>
      </c>
      <c r="Z164" s="10">
        <v>0</v>
      </c>
      <c r="AA164" s="10">
        <v>-2050000</v>
      </c>
    </row>
    <row r="165" spans="1:27" ht="18" x14ac:dyDescent="0.2">
      <c r="A165" s="6">
        <v>164</v>
      </c>
      <c r="B165" s="7" t="s">
        <v>598</v>
      </c>
      <c r="C165" s="7" t="s">
        <v>599</v>
      </c>
      <c r="D165" s="8" t="s">
        <v>600</v>
      </c>
      <c r="E165" s="9" t="s">
        <v>601</v>
      </c>
      <c r="F165" s="8">
        <v>365</v>
      </c>
      <c r="G165" s="8">
        <v>819593268</v>
      </c>
      <c r="H165" s="8">
        <v>96000000</v>
      </c>
      <c r="I165" s="8">
        <v>74532299</v>
      </c>
      <c r="J165" s="8">
        <v>7054845</v>
      </c>
      <c r="K165" s="10">
        <v>6150000</v>
      </c>
      <c r="L165" s="10">
        <v>48959327</v>
      </c>
      <c r="M165" s="10">
        <v>990125567</v>
      </c>
      <c r="N165" s="10">
        <v>62164172</v>
      </c>
      <c r="O165" s="10">
        <v>330000000</v>
      </c>
      <c r="P165" s="10">
        <v>27500000</v>
      </c>
      <c r="Q165" s="10">
        <v>55000000</v>
      </c>
      <c r="R165" s="10">
        <v>489593268</v>
      </c>
      <c r="S165" s="10">
        <v>47032299</v>
      </c>
      <c r="T165" s="10">
        <v>41000000</v>
      </c>
      <c r="U165" s="10">
        <v>577625567</v>
      </c>
      <c r="V165" s="10">
        <v>577625567</v>
      </c>
      <c r="W165" s="10">
        <v>49500000</v>
      </c>
      <c r="X165" s="10">
        <v>12393835.050000001</v>
      </c>
      <c r="Y165" s="10">
        <v>0</v>
      </c>
      <c r="Z165" s="10">
        <v>0</v>
      </c>
      <c r="AA165" s="10">
        <v>-270337</v>
      </c>
    </row>
    <row r="166" spans="1:27" ht="18" x14ac:dyDescent="0.2">
      <c r="A166" s="6">
        <v>165</v>
      </c>
      <c r="B166" s="7" t="s">
        <v>602</v>
      </c>
      <c r="C166" s="7" t="s">
        <v>603</v>
      </c>
      <c r="D166" s="8" t="s">
        <v>604</v>
      </c>
      <c r="E166" s="9" t="s">
        <v>605</v>
      </c>
      <c r="F166" s="8">
        <v>365</v>
      </c>
      <c r="G166" s="8">
        <v>821538648</v>
      </c>
      <c r="H166" s="8">
        <v>96000000</v>
      </c>
      <c r="I166" s="8">
        <v>71686279</v>
      </c>
      <c r="J166" s="8">
        <v>6627942</v>
      </c>
      <c r="K166" s="10">
        <v>6150000</v>
      </c>
      <c r="L166" s="10">
        <v>49153865</v>
      </c>
      <c r="M166" s="10">
        <v>989224927</v>
      </c>
      <c r="N166" s="10">
        <v>61931807</v>
      </c>
      <c r="O166" s="10">
        <v>330000000</v>
      </c>
      <c r="P166" s="10">
        <v>27500000</v>
      </c>
      <c r="Q166" s="10">
        <v>55000000</v>
      </c>
      <c r="R166" s="10">
        <v>491538648</v>
      </c>
      <c r="S166" s="10">
        <v>44186279</v>
      </c>
      <c r="T166" s="10">
        <v>41000000</v>
      </c>
      <c r="U166" s="10">
        <v>576724927</v>
      </c>
      <c r="V166" s="10">
        <v>576724927</v>
      </c>
      <c r="W166" s="10">
        <v>49500000</v>
      </c>
      <c r="X166" s="10">
        <v>12258739.050000001</v>
      </c>
      <c r="Y166" s="10">
        <v>0</v>
      </c>
      <c r="Z166" s="10">
        <v>0</v>
      </c>
      <c r="AA166" s="10">
        <v>-173068</v>
      </c>
    </row>
    <row r="167" spans="1:27" ht="18" x14ac:dyDescent="0.2">
      <c r="A167" s="6">
        <v>166</v>
      </c>
      <c r="B167" s="7" t="s">
        <v>606</v>
      </c>
      <c r="C167" s="7" t="s">
        <v>607</v>
      </c>
      <c r="D167" s="8" t="s">
        <v>608</v>
      </c>
      <c r="E167" s="9" t="s">
        <v>311</v>
      </c>
      <c r="F167" s="8">
        <v>358</v>
      </c>
      <c r="G167" s="8">
        <v>763322942</v>
      </c>
      <c r="H167" s="8">
        <v>94500000</v>
      </c>
      <c r="I167" s="8">
        <v>76138453</v>
      </c>
      <c r="J167" s="8">
        <v>4863845</v>
      </c>
      <c r="K167" s="10">
        <v>5925000</v>
      </c>
      <c r="L167" s="10">
        <v>43965171</v>
      </c>
      <c r="M167" s="10">
        <v>933961395</v>
      </c>
      <c r="N167" s="10">
        <v>54754016</v>
      </c>
      <c r="O167" s="10">
        <v>323671233</v>
      </c>
      <c r="P167" s="10">
        <v>26972603</v>
      </c>
      <c r="Q167" s="10">
        <v>53945205</v>
      </c>
      <c r="R167" s="10">
        <v>439651709</v>
      </c>
      <c r="S167" s="10">
        <v>49165850</v>
      </c>
      <c r="T167" s="10">
        <v>40554795</v>
      </c>
      <c r="U167" s="10">
        <v>529372354</v>
      </c>
      <c r="V167" s="10">
        <v>529372354</v>
      </c>
      <c r="W167" s="10">
        <v>49500000</v>
      </c>
      <c r="X167" s="10">
        <v>5155853.0999999996</v>
      </c>
      <c r="Y167" s="10">
        <v>0</v>
      </c>
      <c r="Z167" s="10">
        <v>0</v>
      </c>
      <c r="AA167" s="10">
        <v>-98163</v>
      </c>
    </row>
    <row r="168" spans="1:27" ht="18" x14ac:dyDescent="0.2">
      <c r="A168" s="6">
        <v>167</v>
      </c>
      <c r="B168" s="7" t="s">
        <v>609</v>
      </c>
      <c r="C168" s="7" t="s">
        <v>610</v>
      </c>
      <c r="D168" s="8" t="s">
        <v>611</v>
      </c>
      <c r="E168" s="9" t="s">
        <v>478</v>
      </c>
      <c r="F168" s="8">
        <v>268</v>
      </c>
      <c r="G168" s="8">
        <v>381446787</v>
      </c>
      <c r="H168" s="8">
        <v>94500000</v>
      </c>
      <c r="I168" s="8">
        <v>45740737</v>
      </c>
      <c r="J168" s="8">
        <v>1824074</v>
      </c>
      <c r="K168" s="10">
        <v>5925000</v>
      </c>
      <c r="L168" s="10">
        <v>14296870</v>
      </c>
      <c r="M168" s="10">
        <v>521687524</v>
      </c>
      <c r="N168" s="10">
        <v>22045944</v>
      </c>
      <c r="O168" s="10">
        <v>242301370</v>
      </c>
      <c r="P168" s="10">
        <v>20191781</v>
      </c>
      <c r="Q168" s="10">
        <v>40383562</v>
      </c>
      <c r="R168" s="10">
        <v>139145417</v>
      </c>
      <c r="S168" s="10">
        <v>25548956</v>
      </c>
      <c r="T168" s="10">
        <v>54116438</v>
      </c>
      <c r="U168" s="10">
        <v>218810811</v>
      </c>
      <c r="V168" s="10">
        <v>218810811</v>
      </c>
      <c r="W168" s="10">
        <v>21881081</v>
      </c>
      <c r="X168" s="10">
        <v>0</v>
      </c>
      <c r="Y168" s="10">
        <v>0</v>
      </c>
      <c r="Z168" s="10">
        <v>0</v>
      </c>
      <c r="AA168" s="10">
        <v>-164863</v>
      </c>
    </row>
    <row r="169" spans="1:27" ht="18" x14ac:dyDescent="0.2">
      <c r="A169" s="6">
        <v>168</v>
      </c>
      <c r="B169" s="7" t="s">
        <v>612</v>
      </c>
      <c r="C169" s="7" t="s">
        <v>613</v>
      </c>
      <c r="D169" s="8" t="s">
        <v>275</v>
      </c>
      <c r="E169" s="9" t="s">
        <v>614</v>
      </c>
      <c r="F169" s="8">
        <v>365</v>
      </c>
      <c r="G169" s="8">
        <v>555624080</v>
      </c>
      <c r="H169" s="8">
        <v>101000000</v>
      </c>
      <c r="I169" s="8">
        <v>55425587</v>
      </c>
      <c r="J169" s="8">
        <v>2792559</v>
      </c>
      <c r="K169" s="10">
        <v>6150000</v>
      </c>
      <c r="L169" s="10">
        <v>22562408</v>
      </c>
      <c r="M169" s="10">
        <v>712049667</v>
      </c>
      <c r="N169" s="10">
        <v>31504967</v>
      </c>
      <c r="O169" s="10">
        <v>330000000</v>
      </c>
      <c r="P169" s="10">
        <v>27500000</v>
      </c>
      <c r="Q169" s="10">
        <v>55000000</v>
      </c>
      <c r="R169" s="10">
        <v>225624080</v>
      </c>
      <c r="S169" s="10">
        <v>27925587</v>
      </c>
      <c r="T169" s="10">
        <v>46000000</v>
      </c>
      <c r="U169" s="10">
        <v>299549667</v>
      </c>
      <c r="V169" s="10">
        <v>299549667</v>
      </c>
      <c r="W169" s="10">
        <v>29954967</v>
      </c>
      <c r="X169" s="10">
        <v>0</v>
      </c>
      <c r="Y169" s="10">
        <v>0</v>
      </c>
      <c r="Z169" s="10">
        <v>0</v>
      </c>
      <c r="AA169" s="10">
        <v>-1550000</v>
      </c>
    </row>
    <row r="170" spans="1:27" ht="18" x14ac:dyDescent="0.2">
      <c r="A170" s="6">
        <v>169</v>
      </c>
      <c r="B170" s="7" t="s">
        <v>615</v>
      </c>
      <c r="C170" s="7" t="s">
        <v>616</v>
      </c>
      <c r="D170" s="8" t="s">
        <v>123</v>
      </c>
      <c r="E170" s="9" t="s">
        <v>88</v>
      </c>
      <c r="F170" s="8">
        <v>365</v>
      </c>
      <c r="G170" s="8">
        <v>729190079</v>
      </c>
      <c r="H170" s="8">
        <v>96000000</v>
      </c>
      <c r="I170" s="8">
        <v>63614232</v>
      </c>
      <c r="J170" s="8">
        <v>3611423</v>
      </c>
      <c r="K170" s="10">
        <v>6150000</v>
      </c>
      <c r="L170" s="10">
        <v>39919008</v>
      </c>
      <c r="M170" s="10">
        <v>888804311</v>
      </c>
      <c r="N170" s="10">
        <v>49680431</v>
      </c>
      <c r="O170" s="10">
        <v>330000000</v>
      </c>
      <c r="P170" s="10">
        <v>27500000</v>
      </c>
      <c r="Q170" s="10">
        <v>55000000</v>
      </c>
      <c r="R170" s="10">
        <v>399190079</v>
      </c>
      <c r="S170" s="10">
        <v>36114232</v>
      </c>
      <c r="T170" s="10">
        <v>41000000</v>
      </c>
      <c r="U170" s="10">
        <v>476304311</v>
      </c>
      <c r="V170" s="10">
        <v>476304311</v>
      </c>
      <c r="W170" s="10">
        <v>47630431</v>
      </c>
      <c r="X170" s="10">
        <v>0</v>
      </c>
      <c r="Y170" s="10">
        <v>0</v>
      </c>
      <c r="Z170" s="10">
        <v>0</v>
      </c>
      <c r="AA170" s="10">
        <v>-2050000</v>
      </c>
    </row>
    <row r="171" spans="1:27" ht="18" x14ac:dyDescent="0.2">
      <c r="A171" s="6">
        <v>170</v>
      </c>
      <c r="B171" s="7" t="s">
        <v>617</v>
      </c>
      <c r="C171" s="7" t="s">
        <v>618</v>
      </c>
      <c r="D171" s="8" t="s">
        <v>72</v>
      </c>
      <c r="E171" s="9" t="s">
        <v>619</v>
      </c>
      <c r="F171" s="8">
        <v>365</v>
      </c>
      <c r="G171" s="8">
        <v>766522253</v>
      </c>
      <c r="H171" s="8">
        <v>96000000</v>
      </c>
      <c r="I171" s="8">
        <v>69652750</v>
      </c>
      <c r="J171" s="8">
        <v>4215275</v>
      </c>
      <c r="K171" s="10">
        <v>6150000</v>
      </c>
      <c r="L171" s="10">
        <v>43652225</v>
      </c>
      <c r="M171" s="10">
        <v>932175003</v>
      </c>
      <c r="N171" s="10">
        <v>54017500</v>
      </c>
      <c r="O171" s="10">
        <v>330000000</v>
      </c>
      <c r="P171" s="10">
        <v>27500000</v>
      </c>
      <c r="Q171" s="10">
        <v>55000000</v>
      </c>
      <c r="R171" s="10">
        <v>436522253</v>
      </c>
      <c r="S171" s="10">
        <v>42152750</v>
      </c>
      <c r="T171" s="10">
        <v>41000000</v>
      </c>
      <c r="U171" s="10">
        <v>519675003</v>
      </c>
      <c r="V171" s="10">
        <v>519675003</v>
      </c>
      <c r="W171" s="10">
        <v>49500000</v>
      </c>
      <c r="X171" s="10">
        <v>3701250.45</v>
      </c>
      <c r="Y171" s="10">
        <v>0</v>
      </c>
      <c r="Z171" s="10">
        <v>0</v>
      </c>
      <c r="AA171" s="10">
        <v>-816250</v>
      </c>
    </row>
    <row r="172" spans="1:27" ht="18" x14ac:dyDescent="0.2">
      <c r="A172" s="6">
        <v>171</v>
      </c>
      <c r="B172" s="7" t="s">
        <v>620</v>
      </c>
      <c r="C172" s="7" t="s">
        <v>621</v>
      </c>
      <c r="D172" s="8" t="s">
        <v>123</v>
      </c>
      <c r="E172" s="9" t="s">
        <v>228</v>
      </c>
      <c r="F172" s="8">
        <v>365</v>
      </c>
      <c r="G172" s="8">
        <v>731870003</v>
      </c>
      <c r="H172" s="8">
        <v>96000000</v>
      </c>
      <c r="I172" s="8">
        <v>59681714</v>
      </c>
      <c r="J172" s="8">
        <v>3218171</v>
      </c>
      <c r="K172" s="10">
        <v>6150000</v>
      </c>
      <c r="L172" s="10">
        <v>40187000</v>
      </c>
      <c r="M172" s="10">
        <v>887551717</v>
      </c>
      <c r="N172" s="10">
        <v>49555171</v>
      </c>
      <c r="O172" s="10">
        <v>330000000</v>
      </c>
      <c r="P172" s="10">
        <v>27500000</v>
      </c>
      <c r="Q172" s="10">
        <v>55000000</v>
      </c>
      <c r="R172" s="10">
        <v>401870003</v>
      </c>
      <c r="S172" s="10">
        <v>32181714</v>
      </c>
      <c r="T172" s="10">
        <v>41000000</v>
      </c>
      <c r="U172" s="10">
        <v>475051717</v>
      </c>
      <c r="V172" s="10">
        <v>475051717</v>
      </c>
      <c r="W172" s="10">
        <v>47505172</v>
      </c>
      <c r="X172" s="10">
        <v>0</v>
      </c>
      <c r="Y172" s="10">
        <v>0</v>
      </c>
      <c r="Z172" s="10">
        <v>0</v>
      </c>
      <c r="AA172" s="10">
        <v>-2049999</v>
      </c>
    </row>
    <row r="173" spans="1:27" ht="18" x14ac:dyDescent="0.2">
      <c r="A173" s="6">
        <v>172</v>
      </c>
      <c r="B173" s="7" t="s">
        <v>622</v>
      </c>
      <c r="C173" s="7" t="s">
        <v>623</v>
      </c>
      <c r="D173" s="8" t="s">
        <v>234</v>
      </c>
      <c r="E173" s="9" t="s">
        <v>624</v>
      </c>
      <c r="F173" s="8">
        <v>365</v>
      </c>
      <c r="G173" s="8">
        <v>500622435</v>
      </c>
      <c r="H173" s="8">
        <v>80500000</v>
      </c>
      <c r="I173" s="8">
        <v>49506430</v>
      </c>
      <c r="J173" s="8">
        <v>2200643</v>
      </c>
      <c r="K173" s="10">
        <v>3825000</v>
      </c>
      <c r="L173" s="10">
        <v>17062243</v>
      </c>
      <c r="M173" s="10">
        <v>630628865</v>
      </c>
      <c r="N173" s="10">
        <v>23087886</v>
      </c>
      <c r="O173" s="10">
        <v>330000000</v>
      </c>
      <c r="P173" s="10">
        <v>27500000</v>
      </c>
      <c r="Q173" s="10">
        <v>55000000</v>
      </c>
      <c r="R173" s="10">
        <v>170622435</v>
      </c>
      <c r="S173" s="10">
        <v>22006430</v>
      </c>
      <c r="T173" s="10">
        <v>25500000</v>
      </c>
      <c r="U173" s="10">
        <v>218128865</v>
      </c>
      <c r="V173" s="10">
        <v>218128865</v>
      </c>
      <c r="W173" s="10">
        <v>21812887</v>
      </c>
      <c r="X173" s="10">
        <v>0</v>
      </c>
      <c r="Y173" s="10">
        <v>0</v>
      </c>
      <c r="Z173" s="10">
        <v>0</v>
      </c>
      <c r="AA173" s="10">
        <v>-1274999</v>
      </c>
    </row>
    <row r="174" spans="1:27" ht="18" x14ac:dyDescent="0.2">
      <c r="A174" s="6">
        <v>173</v>
      </c>
      <c r="B174" s="7" t="s">
        <v>625</v>
      </c>
      <c r="C174" s="7" t="s">
        <v>626</v>
      </c>
      <c r="D174" s="8" t="s">
        <v>275</v>
      </c>
      <c r="E174" s="9" t="s">
        <v>228</v>
      </c>
      <c r="F174" s="8">
        <v>365</v>
      </c>
      <c r="G174" s="8">
        <v>578215580</v>
      </c>
      <c r="H174" s="8">
        <v>80500000</v>
      </c>
      <c r="I174" s="8">
        <v>49506430</v>
      </c>
      <c r="J174" s="8">
        <v>2200643</v>
      </c>
      <c r="K174" s="10">
        <v>3825000</v>
      </c>
      <c r="L174" s="10">
        <v>24821558</v>
      </c>
      <c r="M174" s="10">
        <v>708222010</v>
      </c>
      <c r="N174" s="10">
        <v>30847201</v>
      </c>
      <c r="O174" s="10">
        <v>330000000</v>
      </c>
      <c r="P174" s="10">
        <v>27500000</v>
      </c>
      <c r="Q174" s="10">
        <v>55000000</v>
      </c>
      <c r="R174" s="10">
        <v>248215580</v>
      </c>
      <c r="S174" s="10">
        <v>22006430</v>
      </c>
      <c r="T174" s="10">
        <v>25500000</v>
      </c>
      <c r="U174" s="10">
        <v>295722010</v>
      </c>
      <c r="V174" s="10">
        <v>295722010</v>
      </c>
      <c r="W174" s="10">
        <v>29572201</v>
      </c>
      <c r="X174" s="10">
        <v>0</v>
      </c>
      <c r="Y174" s="10">
        <v>0</v>
      </c>
      <c r="Z174" s="10">
        <v>0</v>
      </c>
      <c r="AA174" s="10">
        <v>-1275000</v>
      </c>
    </row>
    <row r="175" spans="1:27" ht="18" x14ac:dyDescent="0.2">
      <c r="A175" s="6">
        <v>174</v>
      </c>
      <c r="B175" s="7" t="s">
        <v>627</v>
      </c>
      <c r="C175" s="7" t="s">
        <v>628</v>
      </c>
      <c r="D175" s="8" t="s">
        <v>103</v>
      </c>
      <c r="E175" s="9" t="s">
        <v>629</v>
      </c>
      <c r="F175" s="8">
        <v>365</v>
      </c>
      <c r="G175" s="8">
        <v>606327697</v>
      </c>
      <c r="H175" s="8">
        <v>80500000</v>
      </c>
      <c r="I175" s="8">
        <v>49506430</v>
      </c>
      <c r="J175" s="8">
        <v>2200643</v>
      </c>
      <c r="K175" s="10">
        <v>3825000</v>
      </c>
      <c r="L175" s="10">
        <v>27632770</v>
      </c>
      <c r="M175" s="10">
        <v>736334127</v>
      </c>
      <c r="N175" s="10">
        <v>33658413</v>
      </c>
      <c r="O175" s="10">
        <v>330000000</v>
      </c>
      <c r="P175" s="10">
        <v>27500000</v>
      </c>
      <c r="Q175" s="10">
        <v>55000000</v>
      </c>
      <c r="R175" s="10">
        <v>276327697</v>
      </c>
      <c r="S175" s="10">
        <v>22006430</v>
      </c>
      <c r="T175" s="10">
        <v>25500000</v>
      </c>
      <c r="U175" s="10">
        <v>323834127</v>
      </c>
      <c r="V175" s="10">
        <v>323834127</v>
      </c>
      <c r="W175" s="10">
        <v>32383413</v>
      </c>
      <c r="X175" s="10">
        <v>0</v>
      </c>
      <c r="Y175" s="10">
        <v>0</v>
      </c>
      <c r="Z175" s="10">
        <v>0</v>
      </c>
      <c r="AA175" s="10">
        <v>-1275000</v>
      </c>
    </row>
    <row r="176" spans="1:27" ht="18" x14ac:dyDescent="0.2">
      <c r="A176" s="6">
        <v>175</v>
      </c>
      <c r="B176" s="7" t="s">
        <v>630</v>
      </c>
      <c r="C176" s="7" t="s">
        <v>631</v>
      </c>
      <c r="D176" s="8" t="s">
        <v>190</v>
      </c>
      <c r="E176" s="9" t="s">
        <v>594</v>
      </c>
      <c r="F176" s="8">
        <v>365</v>
      </c>
      <c r="G176" s="8">
        <v>527995821</v>
      </c>
      <c r="H176" s="8">
        <v>80500000</v>
      </c>
      <c r="I176" s="8">
        <v>49506430</v>
      </c>
      <c r="J176" s="8">
        <v>2200643</v>
      </c>
      <c r="K176" s="10">
        <v>3825000</v>
      </c>
      <c r="L176" s="10">
        <v>19799582</v>
      </c>
      <c r="M176" s="10">
        <v>658002251</v>
      </c>
      <c r="N176" s="10">
        <v>25825225</v>
      </c>
      <c r="O176" s="10">
        <v>330000000</v>
      </c>
      <c r="P176" s="10">
        <v>27500000</v>
      </c>
      <c r="Q176" s="10">
        <v>55000000</v>
      </c>
      <c r="R176" s="10">
        <v>197995821</v>
      </c>
      <c r="S176" s="10">
        <v>22006430</v>
      </c>
      <c r="T176" s="10">
        <v>25500000</v>
      </c>
      <c r="U176" s="10">
        <v>245502251</v>
      </c>
      <c r="V176" s="10">
        <v>245502251</v>
      </c>
      <c r="W176" s="10">
        <v>24550225</v>
      </c>
      <c r="X176" s="10">
        <v>0</v>
      </c>
      <c r="Y176" s="10">
        <v>0</v>
      </c>
      <c r="Z176" s="10">
        <v>0</v>
      </c>
      <c r="AA176" s="10">
        <v>-1275000</v>
      </c>
    </row>
    <row r="177" spans="1:27" ht="18" x14ac:dyDescent="0.2">
      <c r="A177" s="6">
        <v>176</v>
      </c>
      <c r="B177" s="7" t="s">
        <v>632</v>
      </c>
      <c r="C177" s="7" t="s">
        <v>633</v>
      </c>
      <c r="D177" s="8" t="s">
        <v>634</v>
      </c>
      <c r="E177" s="9" t="s">
        <v>635</v>
      </c>
      <c r="F177" s="8">
        <v>365</v>
      </c>
      <c r="G177" s="8">
        <v>660148280</v>
      </c>
      <c r="H177" s="8">
        <v>80500000</v>
      </c>
      <c r="I177" s="8">
        <v>49506430</v>
      </c>
      <c r="J177" s="8">
        <v>2200643</v>
      </c>
      <c r="K177" s="10">
        <v>3825000</v>
      </c>
      <c r="L177" s="10">
        <v>33014828</v>
      </c>
      <c r="M177" s="10">
        <v>790154710</v>
      </c>
      <c r="N177" s="10">
        <v>39040471</v>
      </c>
      <c r="O177" s="10">
        <v>330000000</v>
      </c>
      <c r="P177" s="10">
        <v>27500000</v>
      </c>
      <c r="Q177" s="10">
        <v>55000000</v>
      </c>
      <c r="R177" s="10">
        <v>330148280</v>
      </c>
      <c r="S177" s="10">
        <v>22006430</v>
      </c>
      <c r="T177" s="10">
        <v>25500000</v>
      </c>
      <c r="U177" s="10">
        <v>377654710</v>
      </c>
      <c r="V177" s="10">
        <v>377654710</v>
      </c>
      <c r="W177" s="10">
        <v>37765471</v>
      </c>
      <c r="X177" s="10">
        <v>0</v>
      </c>
      <c r="Y177" s="10">
        <v>0</v>
      </c>
      <c r="Z177" s="10">
        <v>0</v>
      </c>
      <c r="AA177" s="10">
        <v>-1275000</v>
      </c>
    </row>
    <row r="178" spans="1:27" ht="18" x14ac:dyDescent="0.2">
      <c r="A178" s="6">
        <v>177</v>
      </c>
      <c r="B178" s="7" t="s">
        <v>636</v>
      </c>
      <c r="C178" s="7" t="s">
        <v>637</v>
      </c>
      <c r="D178" s="8" t="s">
        <v>234</v>
      </c>
      <c r="E178" s="9" t="s">
        <v>638</v>
      </c>
      <c r="F178" s="8">
        <v>365</v>
      </c>
      <c r="G178" s="8">
        <v>443696440</v>
      </c>
      <c r="H178" s="8">
        <v>80500000</v>
      </c>
      <c r="I178" s="8">
        <v>49506430</v>
      </c>
      <c r="J178" s="8">
        <v>2200643</v>
      </c>
      <c r="K178" s="10">
        <v>3825000</v>
      </c>
      <c r="L178" s="10">
        <v>11369644</v>
      </c>
      <c r="M178" s="10">
        <v>573702870</v>
      </c>
      <c r="N178" s="10">
        <v>17395287</v>
      </c>
      <c r="O178" s="10">
        <v>330000000</v>
      </c>
      <c r="P178" s="10">
        <v>27500000</v>
      </c>
      <c r="Q178" s="10">
        <v>55000000</v>
      </c>
      <c r="R178" s="10">
        <v>113696440</v>
      </c>
      <c r="S178" s="10">
        <v>22006430</v>
      </c>
      <c r="T178" s="10">
        <v>25500000</v>
      </c>
      <c r="U178" s="10">
        <v>161202870</v>
      </c>
      <c r="V178" s="10">
        <v>161202870</v>
      </c>
      <c r="W178" s="10">
        <v>16120287</v>
      </c>
      <c r="X178" s="10">
        <v>0</v>
      </c>
      <c r="Y178" s="10">
        <v>0</v>
      </c>
      <c r="Z178" s="10">
        <v>0</v>
      </c>
      <c r="AA178" s="10">
        <v>-1275000</v>
      </c>
    </row>
    <row r="179" spans="1:27" ht="18" x14ac:dyDescent="0.2">
      <c r="A179" s="6">
        <v>178</v>
      </c>
      <c r="B179" s="7" t="s">
        <v>639</v>
      </c>
      <c r="C179" s="7" t="s">
        <v>640</v>
      </c>
      <c r="D179" s="8" t="s">
        <v>641</v>
      </c>
      <c r="E179" s="9" t="s">
        <v>642</v>
      </c>
      <c r="F179" s="8">
        <v>365</v>
      </c>
      <c r="G179" s="8">
        <v>466904472</v>
      </c>
      <c r="H179" s="8">
        <v>80500000</v>
      </c>
      <c r="I179" s="8">
        <v>49506430</v>
      </c>
      <c r="J179" s="8">
        <v>2200643</v>
      </c>
      <c r="K179" s="10">
        <v>3825000</v>
      </c>
      <c r="L179" s="10">
        <v>13690447</v>
      </c>
      <c r="M179" s="10">
        <v>596910902</v>
      </c>
      <c r="N179" s="10">
        <v>19716090</v>
      </c>
      <c r="O179" s="10">
        <v>330000000</v>
      </c>
      <c r="P179" s="10">
        <v>27500000</v>
      </c>
      <c r="Q179" s="10">
        <v>55000000</v>
      </c>
      <c r="R179" s="10">
        <v>136904472</v>
      </c>
      <c r="S179" s="10">
        <v>22006430</v>
      </c>
      <c r="T179" s="10">
        <v>25500000</v>
      </c>
      <c r="U179" s="10">
        <v>184410902</v>
      </c>
      <c r="V179" s="10">
        <v>184410902</v>
      </c>
      <c r="W179" s="10">
        <v>18441090</v>
      </c>
      <c r="X179" s="10">
        <v>0</v>
      </c>
      <c r="Y179" s="10">
        <v>0</v>
      </c>
      <c r="Z179" s="10">
        <v>0</v>
      </c>
      <c r="AA179" s="10">
        <v>-1275000</v>
      </c>
    </row>
    <row r="180" spans="1:27" ht="18" x14ac:dyDescent="0.2">
      <c r="A180" s="6">
        <v>179</v>
      </c>
      <c r="B180" s="7" t="s">
        <v>643</v>
      </c>
      <c r="C180" s="7" t="s">
        <v>644</v>
      </c>
      <c r="D180" s="8" t="s">
        <v>645</v>
      </c>
      <c r="E180" s="9" t="s">
        <v>646</v>
      </c>
      <c r="F180" s="8">
        <v>365</v>
      </c>
      <c r="G180" s="8">
        <v>678031556</v>
      </c>
      <c r="H180" s="8">
        <v>96000000</v>
      </c>
      <c r="I180" s="8">
        <v>62833711</v>
      </c>
      <c r="J180" s="8">
        <v>3533371</v>
      </c>
      <c r="K180" s="10">
        <v>6150000</v>
      </c>
      <c r="L180" s="10">
        <v>34803156</v>
      </c>
      <c r="M180" s="10">
        <v>836865267</v>
      </c>
      <c r="N180" s="10">
        <v>44486527</v>
      </c>
      <c r="O180" s="10">
        <v>330000000</v>
      </c>
      <c r="P180" s="10">
        <v>27500000</v>
      </c>
      <c r="Q180" s="10">
        <v>55000000</v>
      </c>
      <c r="R180" s="10">
        <v>348031556</v>
      </c>
      <c r="S180" s="10">
        <v>35333711</v>
      </c>
      <c r="T180" s="10">
        <v>41000000</v>
      </c>
      <c r="U180" s="10">
        <v>424365267</v>
      </c>
      <c r="V180" s="10">
        <v>424365267</v>
      </c>
      <c r="W180" s="10">
        <v>42436527</v>
      </c>
      <c r="X180" s="10">
        <v>0</v>
      </c>
      <c r="Y180" s="10">
        <v>0</v>
      </c>
      <c r="Z180" s="10">
        <v>0</v>
      </c>
      <c r="AA180" s="10">
        <v>-2050000</v>
      </c>
    </row>
    <row r="181" spans="1:27" ht="18" x14ac:dyDescent="0.2">
      <c r="A181" s="6">
        <v>180</v>
      </c>
      <c r="B181" s="7" t="s">
        <v>647</v>
      </c>
      <c r="C181" s="7" t="s">
        <v>648</v>
      </c>
      <c r="D181" s="8" t="s">
        <v>389</v>
      </c>
      <c r="E181" s="9" t="s">
        <v>649</v>
      </c>
      <c r="F181" s="8">
        <v>365</v>
      </c>
      <c r="G181" s="8">
        <v>490502263</v>
      </c>
      <c r="H181" s="8">
        <v>80500000</v>
      </c>
      <c r="I181" s="8">
        <v>49506430</v>
      </c>
      <c r="J181" s="8">
        <v>2200643</v>
      </c>
      <c r="K181" s="10">
        <v>3825000</v>
      </c>
      <c r="L181" s="10">
        <v>16050227</v>
      </c>
      <c r="M181" s="10">
        <v>620508693</v>
      </c>
      <c r="N181" s="10">
        <v>22075870</v>
      </c>
      <c r="O181" s="10">
        <v>330000000</v>
      </c>
      <c r="P181" s="10">
        <v>27500000</v>
      </c>
      <c r="Q181" s="10">
        <v>55000000</v>
      </c>
      <c r="R181" s="10">
        <v>160502263</v>
      </c>
      <c r="S181" s="10">
        <v>22006430</v>
      </c>
      <c r="T181" s="10">
        <v>25500000</v>
      </c>
      <c r="U181" s="10">
        <v>208008693</v>
      </c>
      <c r="V181" s="10">
        <v>208008693</v>
      </c>
      <c r="W181" s="10">
        <v>20800869</v>
      </c>
      <c r="X181" s="10">
        <v>0</v>
      </c>
      <c r="Y181" s="10">
        <v>0</v>
      </c>
      <c r="Z181" s="10">
        <v>0</v>
      </c>
      <c r="AA181" s="10">
        <v>-1275001</v>
      </c>
    </row>
    <row r="182" spans="1:27" ht="18" x14ac:dyDescent="0.2">
      <c r="A182" s="6">
        <v>181</v>
      </c>
      <c r="B182" s="7" t="s">
        <v>650</v>
      </c>
      <c r="C182" s="7" t="s">
        <v>651</v>
      </c>
      <c r="D182" s="8" t="s">
        <v>652</v>
      </c>
      <c r="E182" s="9" t="s">
        <v>653</v>
      </c>
      <c r="F182" s="8">
        <v>365</v>
      </c>
      <c r="G182" s="8">
        <v>415027533</v>
      </c>
      <c r="H182" s="8">
        <v>80500000</v>
      </c>
      <c r="I182" s="8">
        <v>49506430</v>
      </c>
      <c r="J182" s="8">
        <v>2200643</v>
      </c>
      <c r="K182" s="10">
        <v>3825000</v>
      </c>
      <c r="L182" s="10">
        <v>8502754</v>
      </c>
      <c r="M182" s="10">
        <v>545033963</v>
      </c>
      <c r="N182" s="10">
        <v>14528397</v>
      </c>
      <c r="O182" s="10">
        <v>330000000</v>
      </c>
      <c r="P182" s="10">
        <v>27500000</v>
      </c>
      <c r="Q182" s="10">
        <v>55000000</v>
      </c>
      <c r="R182" s="10">
        <v>85027533</v>
      </c>
      <c r="S182" s="10">
        <v>22006430</v>
      </c>
      <c r="T182" s="10">
        <v>25500000</v>
      </c>
      <c r="U182" s="10">
        <v>132533963</v>
      </c>
      <c r="V182" s="10">
        <v>132533963</v>
      </c>
      <c r="W182" s="10">
        <v>13253396</v>
      </c>
      <c r="X182" s="10">
        <v>0</v>
      </c>
      <c r="Y182" s="10">
        <v>0</v>
      </c>
      <c r="Z182" s="10">
        <v>0</v>
      </c>
      <c r="AA182" s="10">
        <v>-1275001</v>
      </c>
    </row>
    <row r="183" spans="1:27" ht="18" x14ac:dyDescent="0.2">
      <c r="A183" s="6">
        <v>182</v>
      </c>
      <c r="B183" s="7" t="s">
        <v>654</v>
      </c>
      <c r="C183" s="7" t="s">
        <v>655</v>
      </c>
      <c r="D183" s="8" t="s">
        <v>656</v>
      </c>
      <c r="E183" s="9" t="s">
        <v>657</v>
      </c>
      <c r="F183" s="8">
        <v>365</v>
      </c>
      <c r="G183" s="8">
        <v>610900163</v>
      </c>
      <c r="H183" s="8">
        <v>80500000</v>
      </c>
      <c r="I183" s="8">
        <v>49506430</v>
      </c>
      <c r="J183" s="8">
        <v>2200643</v>
      </c>
      <c r="K183" s="10">
        <v>3825000</v>
      </c>
      <c r="L183" s="10">
        <v>28090016</v>
      </c>
      <c r="M183" s="10">
        <v>740906593</v>
      </c>
      <c r="N183" s="10">
        <v>34115659</v>
      </c>
      <c r="O183" s="10">
        <v>330000000</v>
      </c>
      <c r="P183" s="10">
        <v>27500000</v>
      </c>
      <c r="Q183" s="10">
        <v>55000000</v>
      </c>
      <c r="R183" s="10">
        <v>280900163</v>
      </c>
      <c r="S183" s="10">
        <v>22006430</v>
      </c>
      <c r="T183" s="10">
        <v>25500000</v>
      </c>
      <c r="U183" s="10">
        <v>328406593</v>
      </c>
      <c r="V183" s="10">
        <v>328406593</v>
      </c>
      <c r="W183" s="10">
        <v>32840659</v>
      </c>
      <c r="X183" s="10">
        <v>0</v>
      </c>
      <c r="Y183" s="10">
        <v>0</v>
      </c>
      <c r="Z183" s="10">
        <v>0</v>
      </c>
      <c r="AA183" s="10">
        <v>-1275000</v>
      </c>
    </row>
    <row r="184" spans="1:27" ht="18" x14ac:dyDescent="0.2">
      <c r="A184" s="6">
        <v>183</v>
      </c>
      <c r="B184" s="7" t="s">
        <v>658</v>
      </c>
      <c r="C184" s="7" t="s">
        <v>659</v>
      </c>
      <c r="D184" s="8" t="s">
        <v>660</v>
      </c>
      <c r="E184" s="9" t="s">
        <v>533</v>
      </c>
      <c r="F184" s="8">
        <v>365</v>
      </c>
      <c r="G184" s="8">
        <v>801316104</v>
      </c>
      <c r="H184" s="8">
        <v>80500000</v>
      </c>
      <c r="I184" s="8">
        <v>52837233</v>
      </c>
      <c r="J184" s="8">
        <v>3800585</v>
      </c>
      <c r="K184" s="10">
        <v>3825000</v>
      </c>
      <c r="L184" s="10">
        <v>47131610</v>
      </c>
      <c r="M184" s="10">
        <v>934653337</v>
      </c>
      <c r="N184" s="10">
        <v>54757195</v>
      </c>
      <c r="O184" s="10">
        <v>330000000</v>
      </c>
      <c r="P184" s="10">
        <v>27500000</v>
      </c>
      <c r="Q184" s="10">
        <v>55000000</v>
      </c>
      <c r="R184" s="10">
        <v>471316104</v>
      </c>
      <c r="S184" s="10">
        <v>25337233</v>
      </c>
      <c r="T184" s="10">
        <v>25500000</v>
      </c>
      <c r="U184" s="10">
        <v>522153337</v>
      </c>
      <c r="V184" s="10">
        <v>522153337</v>
      </c>
      <c r="W184" s="10">
        <v>49500000</v>
      </c>
      <c r="X184" s="10">
        <v>4073000.55</v>
      </c>
      <c r="Y184" s="10">
        <v>0</v>
      </c>
      <c r="Z184" s="10">
        <v>0</v>
      </c>
      <c r="AA184" s="10">
        <v>-1184194</v>
      </c>
    </row>
    <row r="185" spans="1:27" ht="18" x14ac:dyDescent="0.2">
      <c r="A185" s="6">
        <v>184</v>
      </c>
      <c r="B185" s="7" t="s">
        <v>661</v>
      </c>
      <c r="C185" s="7" t="s">
        <v>662</v>
      </c>
      <c r="D185" s="8" t="s">
        <v>145</v>
      </c>
      <c r="E185" s="9" t="s">
        <v>663</v>
      </c>
      <c r="F185" s="8">
        <v>365</v>
      </c>
      <c r="G185" s="8">
        <v>582304112</v>
      </c>
      <c r="H185" s="8">
        <v>80500000</v>
      </c>
      <c r="I185" s="8">
        <v>49506430</v>
      </c>
      <c r="J185" s="8">
        <v>2200643</v>
      </c>
      <c r="K185" s="10">
        <v>3825000</v>
      </c>
      <c r="L185" s="10">
        <v>25230412</v>
      </c>
      <c r="M185" s="10">
        <v>712310542</v>
      </c>
      <c r="N185" s="10">
        <v>31256055</v>
      </c>
      <c r="O185" s="10">
        <v>330000000</v>
      </c>
      <c r="P185" s="10">
        <v>27500000</v>
      </c>
      <c r="Q185" s="10">
        <v>55000000</v>
      </c>
      <c r="R185" s="10">
        <v>252304112</v>
      </c>
      <c r="S185" s="10">
        <v>22006430</v>
      </c>
      <c r="T185" s="10">
        <v>25500000</v>
      </c>
      <c r="U185" s="10">
        <v>299810542</v>
      </c>
      <c r="V185" s="10">
        <v>299810542</v>
      </c>
      <c r="W185" s="10">
        <v>29981054</v>
      </c>
      <c r="X185" s="10">
        <v>0</v>
      </c>
      <c r="Y185" s="10">
        <v>0</v>
      </c>
      <c r="Z185" s="10">
        <v>0</v>
      </c>
      <c r="AA185" s="10">
        <v>-1275001</v>
      </c>
    </row>
    <row r="186" spans="1:27" ht="18" x14ac:dyDescent="0.2">
      <c r="A186" s="6">
        <v>185</v>
      </c>
      <c r="B186" s="7" t="s">
        <v>664</v>
      </c>
      <c r="C186" s="7" t="s">
        <v>665</v>
      </c>
      <c r="D186" s="8" t="s">
        <v>72</v>
      </c>
      <c r="E186" s="9" t="s">
        <v>666</v>
      </c>
      <c r="F186" s="8">
        <v>365</v>
      </c>
      <c r="G186" s="8">
        <v>635980896</v>
      </c>
      <c r="H186" s="8">
        <v>80500000</v>
      </c>
      <c r="I186" s="8">
        <v>49506430</v>
      </c>
      <c r="J186" s="8">
        <v>2200643</v>
      </c>
      <c r="K186" s="10">
        <v>3825000</v>
      </c>
      <c r="L186" s="10">
        <v>30598090</v>
      </c>
      <c r="M186" s="10">
        <v>765987326</v>
      </c>
      <c r="N186" s="10">
        <v>36623733</v>
      </c>
      <c r="O186" s="10">
        <v>330000000</v>
      </c>
      <c r="P186" s="10">
        <v>27500000</v>
      </c>
      <c r="Q186" s="10">
        <v>55000000</v>
      </c>
      <c r="R186" s="10">
        <v>305980896</v>
      </c>
      <c r="S186" s="10">
        <v>22006430</v>
      </c>
      <c r="T186" s="10">
        <v>25500000</v>
      </c>
      <c r="U186" s="10">
        <v>353487326</v>
      </c>
      <c r="V186" s="10">
        <v>353487326</v>
      </c>
      <c r="W186" s="10">
        <v>35348733</v>
      </c>
      <c r="X186" s="10">
        <v>0</v>
      </c>
      <c r="Y186" s="10">
        <v>0</v>
      </c>
      <c r="Z186" s="10">
        <v>0</v>
      </c>
      <c r="AA186" s="10">
        <v>-1275000</v>
      </c>
    </row>
    <row r="187" spans="1:27" ht="18" x14ac:dyDescent="0.2">
      <c r="A187" s="6">
        <v>186</v>
      </c>
      <c r="B187" s="7" t="s">
        <v>667</v>
      </c>
      <c r="C187" s="7" t="s">
        <v>668</v>
      </c>
      <c r="D187" s="8" t="s">
        <v>669</v>
      </c>
      <c r="E187" s="9" t="s">
        <v>670</v>
      </c>
      <c r="F187" s="8">
        <v>365</v>
      </c>
      <c r="G187" s="8">
        <v>503696664</v>
      </c>
      <c r="H187" s="8">
        <v>80500000</v>
      </c>
      <c r="I187" s="8">
        <v>49506430</v>
      </c>
      <c r="J187" s="8">
        <v>2200643</v>
      </c>
      <c r="K187" s="10">
        <v>3825000</v>
      </c>
      <c r="L187" s="10">
        <v>17369666</v>
      </c>
      <c r="M187" s="10">
        <v>633703094</v>
      </c>
      <c r="N187" s="10">
        <v>23395309</v>
      </c>
      <c r="O187" s="10">
        <v>330000000</v>
      </c>
      <c r="P187" s="10">
        <v>27500000</v>
      </c>
      <c r="Q187" s="10">
        <v>55000000</v>
      </c>
      <c r="R187" s="10">
        <v>173696664</v>
      </c>
      <c r="S187" s="10">
        <v>22006430</v>
      </c>
      <c r="T187" s="10">
        <v>25500000</v>
      </c>
      <c r="U187" s="10">
        <v>221203094</v>
      </c>
      <c r="V187" s="10">
        <v>221203094</v>
      </c>
      <c r="W187" s="10">
        <v>22120309</v>
      </c>
      <c r="X187" s="10">
        <v>0</v>
      </c>
      <c r="Y187" s="10">
        <v>0</v>
      </c>
      <c r="Z187" s="10">
        <v>0</v>
      </c>
      <c r="AA187" s="10">
        <v>-1275000</v>
      </c>
    </row>
    <row r="188" spans="1:27" ht="18" x14ac:dyDescent="0.2">
      <c r="A188" s="6">
        <v>187</v>
      </c>
      <c r="B188" s="7" t="s">
        <v>671</v>
      </c>
      <c r="C188" s="7" t="s">
        <v>672</v>
      </c>
      <c r="D188" s="8" t="s">
        <v>526</v>
      </c>
      <c r="E188" s="9" t="s">
        <v>673</v>
      </c>
      <c r="F188" s="8">
        <v>365</v>
      </c>
      <c r="G188" s="8">
        <v>535137982</v>
      </c>
      <c r="H188" s="8">
        <v>80500000</v>
      </c>
      <c r="I188" s="8">
        <v>49506430</v>
      </c>
      <c r="J188" s="8">
        <v>2200643</v>
      </c>
      <c r="K188" s="10">
        <v>3825000</v>
      </c>
      <c r="L188" s="10">
        <v>20513798</v>
      </c>
      <c r="M188" s="10">
        <v>665144412</v>
      </c>
      <c r="N188" s="10">
        <v>26539441</v>
      </c>
      <c r="O188" s="10">
        <v>330000000</v>
      </c>
      <c r="P188" s="10">
        <v>27500000</v>
      </c>
      <c r="Q188" s="10">
        <v>55000000</v>
      </c>
      <c r="R188" s="10">
        <v>205137982</v>
      </c>
      <c r="S188" s="10">
        <v>22006430</v>
      </c>
      <c r="T188" s="10">
        <v>25500000</v>
      </c>
      <c r="U188" s="10">
        <v>252644412</v>
      </c>
      <c r="V188" s="10">
        <v>252644412</v>
      </c>
      <c r="W188" s="10">
        <v>25264441</v>
      </c>
      <c r="X188" s="10">
        <v>0</v>
      </c>
      <c r="Y188" s="10">
        <v>0</v>
      </c>
      <c r="Z188" s="10">
        <v>0</v>
      </c>
      <c r="AA188" s="10">
        <v>-1275000</v>
      </c>
    </row>
    <row r="189" spans="1:27" ht="18" x14ac:dyDescent="0.2">
      <c r="A189" s="6">
        <v>188</v>
      </c>
      <c r="B189" s="7" t="s">
        <v>674</v>
      </c>
      <c r="C189" s="7" t="s">
        <v>675</v>
      </c>
      <c r="D189" s="8" t="s">
        <v>656</v>
      </c>
      <c r="E189" s="9" t="s">
        <v>676</v>
      </c>
      <c r="F189" s="8">
        <v>365</v>
      </c>
      <c r="G189" s="8">
        <v>668563316</v>
      </c>
      <c r="H189" s="8">
        <v>82500000</v>
      </c>
      <c r="I189" s="8">
        <v>49506430</v>
      </c>
      <c r="J189" s="8">
        <v>2200643</v>
      </c>
      <c r="K189" s="10">
        <v>3825000</v>
      </c>
      <c r="L189" s="10">
        <v>33856332</v>
      </c>
      <c r="M189" s="10">
        <v>800569746</v>
      </c>
      <c r="N189" s="10">
        <v>39881975</v>
      </c>
      <c r="O189" s="10">
        <v>330000000</v>
      </c>
      <c r="P189" s="10">
        <v>27500000</v>
      </c>
      <c r="Q189" s="10">
        <v>55000000</v>
      </c>
      <c r="R189" s="10">
        <v>338563316</v>
      </c>
      <c r="S189" s="10">
        <v>22006430</v>
      </c>
      <c r="T189" s="10">
        <v>27500000</v>
      </c>
      <c r="U189" s="10">
        <v>388069746</v>
      </c>
      <c r="V189" s="10">
        <v>388069746</v>
      </c>
      <c r="W189" s="10">
        <v>38806975</v>
      </c>
      <c r="X189" s="10">
        <v>0</v>
      </c>
      <c r="Y189" s="10">
        <v>0</v>
      </c>
      <c r="Z189" s="10">
        <v>0</v>
      </c>
      <c r="AA189" s="10">
        <v>-1075000</v>
      </c>
    </row>
    <row r="190" spans="1:27" ht="18" x14ac:dyDescent="0.2">
      <c r="A190" s="6">
        <v>189</v>
      </c>
      <c r="B190" s="7" t="s">
        <v>677</v>
      </c>
      <c r="C190" s="7" t="s">
        <v>678</v>
      </c>
      <c r="D190" s="8" t="s">
        <v>508</v>
      </c>
      <c r="E190" s="9" t="s">
        <v>679</v>
      </c>
      <c r="F190" s="8">
        <v>365</v>
      </c>
      <c r="G190" s="8">
        <v>690249471</v>
      </c>
      <c r="H190" s="8">
        <v>80500000</v>
      </c>
      <c r="I190" s="8">
        <v>49506430</v>
      </c>
      <c r="J190" s="8">
        <v>2200643</v>
      </c>
      <c r="K190" s="10">
        <v>3825000</v>
      </c>
      <c r="L190" s="10">
        <v>36024947</v>
      </c>
      <c r="M190" s="10">
        <v>820255901</v>
      </c>
      <c r="N190" s="10">
        <v>42050590</v>
      </c>
      <c r="O190" s="10">
        <v>330000000</v>
      </c>
      <c r="P190" s="10">
        <v>27500000</v>
      </c>
      <c r="Q190" s="10">
        <v>55000000</v>
      </c>
      <c r="R190" s="10">
        <v>360249471</v>
      </c>
      <c r="S190" s="10">
        <v>22006430</v>
      </c>
      <c r="T190" s="10">
        <v>25500000</v>
      </c>
      <c r="U190" s="10">
        <v>407755901</v>
      </c>
      <c r="V190" s="10">
        <v>407755901</v>
      </c>
      <c r="W190" s="10">
        <v>40775590</v>
      </c>
      <c r="X190" s="10">
        <v>0</v>
      </c>
      <c r="Y190" s="10">
        <v>0</v>
      </c>
      <c r="Z190" s="10">
        <v>0</v>
      </c>
      <c r="AA190" s="10">
        <v>-1275000</v>
      </c>
    </row>
    <row r="191" spans="1:27" ht="18" x14ac:dyDescent="0.2">
      <c r="A191" s="6">
        <v>190</v>
      </c>
      <c r="B191" s="7" t="s">
        <v>680</v>
      </c>
      <c r="C191" s="7" t="s">
        <v>681</v>
      </c>
      <c r="D191" s="8" t="s">
        <v>682</v>
      </c>
      <c r="E191" s="9" t="s">
        <v>577</v>
      </c>
      <c r="F191" s="8">
        <v>365</v>
      </c>
      <c r="G191" s="8">
        <v>484954443</v>
      </c>
      <c r="H191" s="8">
        <v>80500000</v>
      </c>
      <c r="I191" s="8">
        <v>49506430</v>
      </c>
      <c r="J191" s="8">
        <v>2200643</v>
      </c>
      <c r="K191" s="10">
        <v>3825000</v>
      </c>
      <c r="L191" s="10">
        <v>15495444</v>
      </c>
      <c r="M191" s="10">
        <v>614960873</v>
      </c>
      <c r="N191" s="10">
        <v>21521087</v>
      </c>
      <c r="O191" s="10">
        <v>330000000</v>
      </c>
      <c r="P191" s="10">
        <v>27500000</v>
      </c>
      <c r="Q191" s="10">
        <v>55000000</v>
      </c>
      <c r="R191" s="10">
        <v>154954443</v>
      </c>
      <c r="S191" s="10">
        <v>22006430</v>
      </c>
      <c r="T191" s="10">
        <v>25500000</v>
      </c>
      <c r="U191" s="10">
        <v>202460873</v>
      </c>
      <c r="V191" s="10">
        <v>202460873</v>
      </c>
      <c r="W191" s="10">
        <v>20246087</v>
      </c>
      <c r="X191" s="10">
        <v>0</v>
      </c>
      <c r="Y191" s="10">
        <v>0</v>
      </c>
      <c r="Z191" s="10">
        <v>0</v>
      </c>
      <c r="AA191" s="10">
        <v>-1275000</v>
      </c>
    </row>
    <row r="192" spans="1:27" ht="18" x14ac:dyDescent="0.2">
      <c r="A192" s="6">
        <v>191</v>
      </c>
      <c r="B192" s="7" t="s">
        <v>683</v>
      </c>
      <c r="C192" s="7" t="s">
        <v>684</v>
      </c>
      <c r="D192" s="8" t="s">
        <v>194</v>
      </c>
      <c r="E192" s="9" t="s">
        <v>685</v>
      </c>
      <c r="F192" s="8">
        <v>365</v>
      </c>
      <c r="G192" s="8">
        <v>549505473</v>
      </c>
      <c r="H192" s="8">
        <v>80500000</v>
      </c>
      <c r="I192" s="8">
        <v>49506430</v>
      </c>
      <c r="J192" s="8">
        <v>2200643</v>
      </c>
      <c r="K192" s="10">
        <v>3825000</v>
      </c>
      <c r="L192" s="10">
        <v>21950548</v>
      </c>
      <c r="M192" s="10">
        <v>679511903</v>
      </c>
      <c r="N192" s="10">
        <v>27976191</v>
      </c>
      <c r="O192" s="10">
        <v>330000000</v>
      </c>
      <c r="P192" s="10">
        <v>27500000</v>
      </c>
      <c r="Q192" s="10">
        <v>55000000</v>
      </c>
      <c r="R192" s="10">
        <v>219505473</v>
      </c>
      <c r="S192" s="10">
        <v>22006430</v>
      </c>
      <c r="T192" s="10">
        <v>25500000</v>
      </c>
      <c r="U192" s="10">
        <v>267011903</v>
      </c>
      <c r="V192" s="10">
        <v>267011903</v>
      </c>
      <c r="W192" s="10">
        <v>26701190</v>
      </c>
      <c r="X192" s="10">
        <v>0</v>
      </c>
      <c r="Y192" s="10">
        <v>0</v>
      </c>
      <c r="Z192" s="10">
        <v>0</v>
      </c>
      <c r="AA192" s="10">
        <v>-1275001</v>
      </c>
    </row>
    <row r="193" spans="1:27" ht="18" x14ac:dyDescent="0.2">
      <c r="A193" s="6">
        <v>192</v>
      </c>
      <c r="B193" s="7" t="s">
        <v>686</v>
      </c>
      <c r="C193" s="7" t="s">
        <v>687</v>
      </c>
      <c r="D193" s="8" t="s">
        <v>688</v>
      </c>
      <c r="E193" s="9" t="s">
        <v>689</v>
      </c>
      <c r="F193" s="8">
        <v>365</v>
      </c>
      <c r="G193" s="8">
        <v>731505499</v>
      </c>
      <c r="H193" s="8">
        <v>94500000</v>
      </c>
      <c r="I193" s="8">
        <v>72657157</v>
      </c>
      <c r="J193" s="8">
        <v>4515716</v>
      </c>
      <c r="K193" s="10">
        <v>5925000</v>
      </c>
      <c r="L193" s="10">
        <v>40150550</v>
      </c>
      <c r="M193" s="10">
        <v>898662656</v>
      </c>
      <c r="N193" s="10">
        <v>50591266</v>
      </c>
      <c r="O193" s="10">
        <v>330000000</v>
      </c>
      <c r="P193" s="10">
        <v>27500000</v>
      </c>
      <c r="Q193" s="10">
        <v>55000000</v>
      </c>
      <c r="R193" s="10">
        <v>401505499</v>
      </c>
      <c r="S193" s="10">
        <v>45157157</v>
      </c>
      <c r="T193" s="10">
        <v>39500000</v>
      </c>
      <c r="U193" s="10">
        <v>486162656</v>
      </c>
      <c r="V193" s="10">
        <v>486162656</v>
      </c>
      <c r="W193" s="10">
        <v>48616266</v>
      </c>
      <c r="X193" s="10">
        <v>0</v>
      </c>
      <c r="Y193" s="10">
        <v>0</v>
      </c>
      <c r="Z193" s="10">
        <v>0</v>
      </c>
      <c r="AA193" s="10">
        <v>-1975000</v>
      </c>
    </row>
    <row r="194" spans="1:27" ht="18" x14ac:dyDescent="0.2">
      <c r="A194" s="6">
        <v>193</v>
      </c>
      <c r="B194" s="7" t="s">
        <v>690</v>
      </c>
      <c r="C194" s="7" t="s">
        <v>691</v>
      </c>
      <c r="D194" s="8" t="s">
        <v>692</v>
      </c>
      <c r="E194" s="9" t="s">
        <v>693</v>
      </c>
      <c r="F194" s="8">
        <v>365</v>
      </c>
      <c r="G194" s="8">
        <v>661962779</v>
      </c>
      <c r="H194" s="8">
        <v>94500000</v>
      </c>
      <c r="I194" s="8">
        <v>66691370</v>
      </c>
      <c r="J194" s="8">
        <v>3919137</v>
      </c>
      <c r="K194" s="10">
        <v>5925000</v>
      </c>
      <c r="L194" s="10">
        <v>33196278</v>
      </c>
      <c r="M194" s="10">
        <v>823154149</v>
      </c>
      <c r="N194" s="10">
        <v>43040415</v>
      </c>
      <c r="O194" s="10">
        <v>330000000</v>
      </c>
      <c r="P194" s="10">
        <v>27500000</v>
      </c>
      <c r="Q194" s="10">
        <v>55000000</v>
      </c>
      <c r="R194" s="10">
        <v>331962779</v>
      </c>
      <c r="S194" s="10">
        <v>39191370</v>
      </c>
      <c r="T194" s="10">
        <v>39500000</v>
      </c>
      <c r="U194" s="10">
        <v>410654149</v>
      </c>
      <c r="V194" s="10">
        <v>410654149</v>
      </c>
      <c r="W194" s="10">
        <v>41065415</v>
      </c>
      <c r="X194" s="10">
        <v>0</v>
      </c>
      <c r="Y194" s="10">
        <v>0</v>
      </c>
      <c r="Z194" s="10">
        <v>0</v>
      </c>
      <c r="AA194" s="10">
        <v>-1975000</v>
      </c>
    </row>
    <row r="195" spans="1:27" ht="18" x14ac:dyDescent="0.2">
      <c r="A195" s="6">
        <v>194</v>
      </c>
      <c r="B195" s="7" t="s">
        <v>694</v>
      </c>
      <c r="C195" s="7" t="s">
        <v>695</v>
      </c>
      <c r="D195" s="8" t="s">
        <v>508</v>
      </c>
      <c r="E195" s="9" t="s">
        <v>696</v>
      </c>
      <c r="F195" s="8">
        <v>365</v>
      </c>
      <c r="G195" s="8">
        <v>686709703</v>
      </c>
      <c r="H195" s="8">
        <v>80500000</v>
      </c>
      <c r="I195" s="8">
        <v>49506430</v>
      </c>
      <c r="J195" s="8">
        <v>2200643</v>
      </c>
      <c r="K195" s="10">
        <v>3825000</v>
      </c>
      <c r="L195" s="10">
        <v>35670971</v>
      </c>
      <c r="M195" s="10">
        <v>816716133</v>
      </c>
      <c r="N195" s="10">
        <v>41696614</v>
      </c>
      <c r="O195" s="10">
        <v>330000000</v>
      </c>
      <c r="P195" s="10">
        <v>27500000</v>
      </c>
      <c r="Q195" s="10">
        <v>55000000</v>
      </c>
      <c r="R195" s="10">
        <v>356709703</v>
      </c>
      <c r="S195" s="10">
        <v>22006430</v>
      </c>
      <c r="T195" s="10">
        <v>25500000</v>
      </c>
      <c r="U195" s="10">
        <v>404216133</v>
      </c>
      <c r="V195" s="10">
        <v>404216133</v>
      </c>
      <c r="W195" s="10">
        <v>40421613</v>
      </c>
      <c r="X195" s="10">
        <v>0</v>
      </c>
      <c r="Y195" s="10">
        <v>0</v>
      </c>
      <c r="Z195" s="10">
        <v>0</v>
      </c>
      <c r="AA195" s="10">
        <v>-1275001</v>
      </c>
    </row>
    <row r="196" spans="1:27" ht="18" x14ac:dyDescent="0.2">
      <c r="A196" s="6">
        <v>195</v>
      </c>
      <c r="B196" s="7" t="s">
        <v>697</v>
      </c>
      <c r="C196" s="7" t="s">
        <v>698</v>
      </c>
      <c r="D196" s="8" t="s">
        <v>526</v>
      </c>
      <c r="E196" s="9" t="s">
        <v>699</v>
      </c>
      <c r="F196" s="8">
        <v>365</v>
      </c>
      <c r="G196" s="8">
        <v>523026017</v>
      </c>
      <c r="H196" s="8">
        <v>80500000</v>
      </c>
      <c r="I196" s="8">
        <v>49506430</v>
      </c>
      <c r="J196" s="8">
        <v>2200643</v>
      </c>
      <c r="K196" s="10">
        <v>3825000</v>
      </c>
      <c r="L196" s="10">
        <v>19302601</v>
      </c>
      <c r="M196" s="10">
        <v>653032447</v>
      </c>
      <c r="N196" s="10">
        <v>25328244</v>
      </c>
      <c r="O196" s="10">
        <v>330000000</v>
      </c>
      <c r="P196" s="10">
        <v>27500000</v>
      </c>
      <c r="Q196" s="10">
        <v>55000000</v>
      </c>
      <c r="R196" s="10">
        <v>193026017</v>
      </c>
      <c r="S196" s="10">
        <v>22006430</v>
      </c>
      <c r="T196" s="10">
        <v>25500000</v>
      </c>
      <c r="U196" s="10">
        <v>240532447</v>
      </c>
      <c r="V196" s="10">
        <v>240532447</v>
      </c>
      <c r="W196" s="10">
        <v>24053245</v>
      </c>
      <c r="X196" s="10">
        <v>0</v>
      </c>
      <c r="Y196" s="10">
        <v>0</v>
      </c>
      <c r="Z196" s="10">
        <v>0</v>
      </c>
      <c r="AA196" s="10">
        <v>-1274999</v>
      </c>
    </row>
    <row r="197" spans="1:27" ht="18" x14ac:dyDescent="0.2">
      <c r="A197" s="6">
        <v>196</v>
      </c>
      <c r="B197" s="7" t="s">
        <v>700</v>
      </c>
      <c r="C197" s="7" t="s">
        <v>701</v>
      </c>
      <c r="D197" s="8" t="s">
        <v>389</v>
      </c>
      <c r="E197" s="9" t="s">
        <v>624</v>
      </c>
      <c r="F197" s="8">
        <v>365</v>
      </c>
      <c r="G197" s="8">
        <v>480507360</v>
      </c>
      <c r="H197" s="8">
        <v>80500000</v>
      </c>
      <c r="I197" s="8">
        <v>49506430</v>
      </c>
      <c r="J197" s="8">
        <v>2200643</v>
      </c>
      <c r="K197" s="10">
        <v>3825000</v>
      </c>
      <c r="L197" s="10">
        <v>15050736</v>
      </c>
      <c r="M197" s="10">
        <v>610513790</v>
      </c>
      <c r="N197" s="10">
        <v>21076379</v>
      </c>
      <c r="O197" s="10">
        <v>330000000</v>
      </c>
      <c r="P197" s="10">
        <v>27500000</v>
      </c>
      <c r="Q197" s="10">
        <v>55000000</v>
      </c>
      <c r="R197" s="10">
        <v>150507360</v>
      </c>
      <c r="S197" s="10">
        <v>22006430</v>
      </c>
      <c r="T197" s="10">
        <v>25500000</v>
      </c>
      <c r="U197" s="10">
        <v>198013790</v>
      </c>
      <c r="V197" s="10">
        <v>198013790</v>
      </c>
      <c r="W197" s="10">
        <v>19801379</v>
      </c>
      <c r="X197" s="10">
        <v>0</v>
      </c>
      <c r="Y197" s="10">
        <v>0</v>
      </c>
      <c r="Z197" s="10">
        <v>0</v>
      </c>
      <c r="AA197" s="10">
        <v>-1275000</v>
      </c>
    </row>
    <row r="198" spans="1:27" ht="18" x14ac:dyDescent="0.2">
      <c r="A198" s="6">
        <v>197</v>
      </c>
      <c r="B198" s="7" t="s">
        <v>702</v>
      </c>
      <c r="C198" s="7" t="s">
        <v>703</v>
      </c>
      <c r="D198" s="8" t="s">
        <v>704</v>
      </c>
      <c r="E198" s="9" t="s">
        <v>449</v>
      </c>
      <c r="F198" s="8">
        <v>365</v>
      </c>
      <c r="G198" s="8">
        <v>615297918</v>
      </c>
      <c r="H198" s="8">
        <v>80500000</v>
      </c>
      <c r="I198" s="8">
        <v>49506430</v>
      </c>
      <c r="J198" s="8">
        <v>2200643</v>
      </c>
      <c r="K198" s="10">
        <v>3825000</v>
      </c>
      <c r="L198" s="10">
        <v>28529792</v>
      </c>
      <c r="M198" s="10">
        <v>745304348</v>
      </c>
      <c r="N198" s="10">
        <v>34555435</v>
      </c>
      <c r="O198" s="10">
        <v>330000000</v>
      </c>
      <c r="P198" s="10">
        <v>27500000</v>
      </c>
      <c r="Q198" s="10">
        <v>55000000</v>
      </c>
      <c r="R198" s="10">
        <v>285297918</v>
      </c>
      <c r="S198" s="10">
        <v>22006430</v>
      </c>
      <c r="T198" s="10">
        <v>25500000</v>
      </c>
      <c r="U198" s="10">
        <v>332804348</v>
      </c>
      <c r="V198" s="10">
        <v>332804348</v>
      </c>
      <c r="W198" s="10">
        <v>33280435</v>
      </c>
      <c r="X198" s="10">
        <v>0</v>
      </c>
      <c r="Y198" s="10">
        <v>0</v>
      </c>
      <c r="Z198" s="10">
        <v>0</v>
      </c>
      <c r="AA198" s="10">
        <v>-1275000</v>
      </c>
    </row>
    <row r="199" spans="1:27" ht="18" x14ac:dyDescent="0.2">
      <c r="A199" s="6">
        <v>198</v>
      </c>
      <c r="B199" s="7" t="s">
        <v>705</v>
      </c>
      <c r="C199" s="7" t="s">
        <v>706</v>
      </c>
      <c r="D199" s="8" t="s">
        <v>707</v>
      </c>
      <c r="E199" s="9" t="s">
        <v>131</v>
      </c>
      <c r="F199" s="8">
        <v>365</v>
      </c>
      <c r="G199" s="8">
        <v>594756381</v>
      </c>
      <c r="H199" s="8">
        <v>80500000</v>
      </c>
      <c r="I199" s="8">
        <v>49506430</v>
      </c>
      <c r="J199" s="8">
        <v>2200643</v>
      </c>
      <c r="K199" s="10">
        <v>3825000</v>
      </c>
      <c r="L199" s="10">
        <v>26475638</v>
      </c>
      <c r="M199" s="10">
        <v>724762811</v>
      </c>
      <c r="N199" s="10">
        <v>32501281</v>
      </c>
      <c r="O199" s="10">
        <v>330000000</v>
      </c>
      <c r="P199" s="10">
        <v>27500000</v>
      </c>
      <c r="Q199" s="10">
        <v>55000000</v>
      </c>
      <c r="R199" s="10">
        <v>264756381</v>
      </c>
      <c r="S199" s="10">
        <v>22006430</v>
      </c>
      <c r="T199" s="10">
        <v>25500000</v>
      </c>
      <c r="U199" s="10">
        <v>312262811</v>
      </c>
      <c r="V199" s="10">
        <v>312262811</v>
      </c>
      <c r="W199" s="10">
        <v>31226281</v>
      </c>
      <c r="X199" s="10">
        <v>0</v>
      </c>
      <c r="Y199" s="10">
        <v>0</v>
      </c>
      <c r="Z199" s="10">
        <v>0</v>
      </c>
      <c r="AA199" s="10">
        <v>-1275000</v>
      </c>
    </row>
    <row r="200" spans="1:27" ht="18" x14ac:dyDescent="0.2">
      <c r="A200" s="6">
        <v>199</v>
      </c>
      <c r="B200" s="7" t="s">
        <v>708</v>
      </c>
      <c r="C200" s="7" t="s">
        <v>709</v>
      </c>
      <c r="D200" s="8" t="s">
        <v>103</v>
      </c>
      <c r="E200" s="9" t="s">
        <v>710</v>
      </c>
      <c r="F200" s="8">
        <v>365</v>
      </c>
      <c r="G200" s="8">
        <v>651913089</v>
      </c>
      <c r="H200" s="8">
        <v>80500000</v>
      </c>
      <c r="I200" s="8">
        <v>49506430</v>
      </c>
      <c r="J200" s="8">
        <v>2200643</v>
      </c>
      <c r="K200" s="10">
        <v>3825000</v>
      </c>
      <c r="L200" s="10">
        <v>32191309</v>
      </c>
      <c r="M200" s="10">
        <v>781919519</v>
      </c>
      <c r="N200" s="10">
        <v>38216952</v>
      </c>
      <c r="O200" s="10">
        <v>330000000</v>
      </c>
      <c r="P200" s="10">
        <v>27500000</v>
      </c>
      <c r="Q200" s="10">
        <v>55000000</v>
      </c>
      <c r="R200" s="10">
        <v>321913089</v>
      </c>
      <c r="S200" s="10">
        <v>22006430</v>
      </c>
      <c r="T200" s="10">
        <v>25500000</v>
      </c>
      <c r="U200" s="10">
        <v>369419519</v>
      </c>
      <c r="V200" s="10">
        <v>369419519</v>
      </c>
      <c r="W200" s="10">
        <v>36941952</v>
      </c>
      <c r="X200" s="10">
        <v>0</v>
      </c>
      <c r="Y200" s="10">
        <v>0</v>
      </c>
      <c r="Z200" s="10">
        <v>0</v>
      </c>
      <c r="AA200" s="10">
        <v>-1275000</v>
      </c>
    </row>
    <row r="201" spans="1:27" ht="18" x14ac:dyDescent="0.2">
      <c r="A201" s="6">
        <v>200</v>
      </c>
      <c r="B201" s="7" t="s">
        <v>711</v>
      </c>
      <c r="C201" s="7" t="s">
        <v>712</v>
      </c>
      <c r="D201" s="8" t="s">
        <v>84</v>
      </c>
      <c r="E201" s="9" t="s">
        <v>713</v>
      </c>
      <c r="F201" s="8">
        <v>360</v>
      </c>
      <c r="G201" s="8">
        <v>599081220</v>
      </c>
      <c r="H201" s="8">
        <v>80500000</v>
      </c>
      <c r="I201" s="8">
        <v>49506430</v>
      </c>
      <c r="J201" s="8">
        <v>2200643</v>
      </c>
      <c r="K201" s="10">
        <v>3825000</v>
      </c>
      <c r="L201" s="10">
        <v>27360177</v>
      </c>
      <c r="M201" s="10">
        <v>729087650</v>
      </c>
      <c r="N201" s="10">
        <v>33385820</v>
      </c>
      <c r="O201" s="10">
        <v>325479452</v>
      </c>
      <c r="P201" s="10">
        <v>27123288</v>
      </c>
      <c r="Q201" s="10">
        <v>54246575</v>
      </c>
      <c r="R201" s="10">
        <v>273601768</v>
      </c>
      <c r="S201" s="10">
        <v>22383142</v>
      </c>
      <c r="T201" s="10">
        <v>26253425</v>
      </c>
      <c r="U201" s="10">
        <v>322238335</v>
      </c>
      <c r="V201" s="10">
        <v>322238335</v>
      </c>
      <c r="W201" s="10">
        <v>32223834</v>
      </c>
      <c r="X201" s="10">
        <v>0</v>
      </c>
      <c r="Y201" s="10">
        <v>0</v>
      </c>
      <c r="Z201" s="10">
        <v>0</v>
      </c>
      <c r="AA201" s="10">
        <v>-1161986</v>
      </c>
    </row>
    <row r="202" spans="1:27" ht="18" x14ac:dyDescent="0.2">
      <c r="A202" s="6">
        <v>201</v>
      </c>
      <c r="B202" s="7" t="s">
        <v>714</v>
      </c>
      <c r="C202" s="7" t="s">
        <v>715</v>
      </c>
      <c r="D202" s="8" t="s">
        <v>314</v>
      </c>
      <c r="E202" s="9" t="s">
        <v>716</v>
      </c>
      <c r="F202" s="8">
        <v>365</v>
      </c>
      <c r="G202" s="8">
        <v>658421458</v>
      </c>
      <c r="H202" s="8">
        <v>80500000</v>
      </c>
      <c r="I202" s="8">
        <v>49506430</v>
      </c>
      <c r="J202" s="8">
        <v>2200643</v>
      </c>
      <c r="K202" s="10">
        <v>3825000</v>
      </c>
      <c r="L202" s="10">
        <v>32842146</v>
      </c>
      <c r="M202" s="10">
        <v>788427888</v>
      </c>
      <c r="N202" s="10">
        <v>38867789</v>
      </c>
      <c r="O202" s="10">
        <v>330000000</v>
      </c>
      <c r="P202" s="10">
        <v>27500000</v>
      </c>
      <c r="Q202" s="10">
        <v>55000000</v>
      </c>
      <c r="R202" s="10">
        <v>328421458</v>
      </c>
      <c r="S202" s="10">
        <v>22006430</v>
      </c>
      <c r="T202" s="10">
        <v>25500000</v>
      </c>
      <c r="U202" s="10">
        <v>375927888</v>
      </c>
      <c r="V202" s="10">
        <v>375927888</v>
      </c>
      <c r="W202" s="10">
        <v>37592789</v>
      </c>
      <c r="X202" s="10">
        <v>0</v>
      </c>
      <c r="Y202" s="10">
        <v>0</v>
      </c>
      <c r="Z202" s="10">
        <v>0</v>
      </c>
      <c r="AA202" s="10">
        <v>-1275000</v>
      </c>
    </row>
    <row r="203" spans="1:27" ht="18" x14ac:dyDescent="0.2">
      <c r="A203" s="6">
        <v>202</v>
      </c>
      <c r="B203" s="7" t="s">
        <v>717</v>
      </c>
      <c r="C203" s="7" t="s">
        <v>718</v>
      </c>
      <c r="D203" s="8" t="s">
        <v>526</v>
      </c>
      <c r="E203" s="9" t="s">
        <v>719</v>
      </c>
      <c r="F203" s="8">
        <v>365</v>
      </c>
      <c r="G203" s="8">
        <v>566638428</v>
      </c>
      <c r="H203" s="8">
        <v>80500000</v>
      </c>
      <c r="I203" s="8">
        <v>49506430</v>
      </c>
      <c r="J203" s="8">
        <v>2200643</v>
      </c>
      <c r="K203" s="10">
        <v>3825000</v>
      </c>
      <c r="L203" s="10">
        <v>23663843</v>
      </c>
      <c r="M203" s="10">
        <v>696644858</v>
      </c>
      <c r="N203" s="10">
        <v>29689486</v>
      </c>
      <c r="O203" s="10">
        <v>330000000</v>
      </c>
      <c r="P203" s="10">
        <v>27500000</v>
      </c>
      <c r="Q203" s="10">
        <v>55000000</v>
      </c>
      <c r="R203" s="10">
        <v>236638428</v>
      </c>
      <c r="S203" s="10">
        <v>22006430</v>
      </c>
      <c r="T203" s="10">
        <v>25500000</v>
      </c>
      <c r="U203" s="10">
        <v>284144858</v>
      </c>
      <c r="V203" s="10">
        <v>284144858</v>
      </c>
      <c r="W203" s="10">
        <v>28414486</v>
      </c>
      <c r="X203" s="10">
        <v>0</v>
      </c>
      <c r="Y203" s="10">
        <v>0</v>
      </c>
      <c r="Z203" s="10">
        <v>0</v>
      </c>
      <c r="AA203" s="10">
        <v>-1275000</v>
      </c>
    </row>
    <row r="204" spans="1:27" ht="18" x14ac:dyDescent="0.2">
      <c r="A204" s="6">
        <v>203</v>
      </c>
      <c r="B204" s="7" t="s">
        <v>720</v>
      </c>
      <c r="C204" s="7" t="s">
        <v>721</v>
      </c>
      <c r="D204" s="8" t="s">
        <v>29</v>
      </c>
      <c r="E204" s="9" t="s">
        <v>128</v>
      </c>
      <c r="F204" s="8">
        <v>365</v>
      </c>
      <c r="G204" s="8">
        <v>530087423</v>
      </c>
      <c r="H204" s="8">
        <v>80500000</v>
      </c>
      <c r="I204" s="8">
        <v>49506430</v>
      </c>
      <c r="J204" s="8">
        <v>2200643</v>
      </c>
      <c r="K204" s="10">
        <v>3825000</v>
      </c>
      <c r="L204" s="10">
        <v>20008742</v>
      </c>
      <c r="M204" s="10">
        <v>660093853</v>
      </c>
      <c r="N204" s="10">
        <v>26034385</v>
      </c>
      <c r="O204" s="10">
        <v>330000000</v>
      </c>
      <c r="P204" s="10">
        <v>27500000</v>
      </c>
      <c r="Q204" s="10">
        <v>55000000</v>
      </c>
      <c r="R204" s="10">
        <v>200087423</v>
      </c>
      <c r="S204" s="10">
        <v>22006430</v>
      </c>
      <c r="T204" s="10">
        <v>25500000</v>
      </c>
      <c r="U204" s="10">
        <v>247593853</v>
      </c>
      <c r="V204" s="10">
        <v>247593853</v>
      </c>
      <c r="W204" s="10">
        <v>24759385</v>
      </c>
      <c r="X204" s="10">
        <v>0</v>
      </c>
      <c r="Y204" s="10">
        <v>0</v>
      </c>
      <c r="Z204" s="10">
        <v>0</v>
      </c>
      <c r="AA204" s="10">
        <v>-1275000</v>
      </c>
    </row>
    <row r="205" spans="1:27" ht="18" x14ac:dyDescent="0.2">
      <c r="A205" s="6">
        <v>204</v>
      </c>
      <c r="B205" s="7" t="s">
        <v>722</v>
      </c>
      <c r="C205" s="7" t="s">
        <v>723</v>
      </c>
      <c r="D205" s="8" t="s">
        <v>724</v>
      </c>
      <c r="E205" s="9" t="s">
        <v>725</v>
      </c>
      <c r="F205" s="8">
        <v>365</v>
      </c>
      <c r="G205" s="8">
        <v>1113649043</v>
      </c>
      <c r="H205" s="8">
        <v>96000000</v>
      </c>
      <c r="I205" s="8">
        <v>82549598</v>
      </c>
      <c r="J205" s="8">
        <v>11009920</v>
      </c>
      <c r="K205" s="10">
        <v>6150000</v>
      </c>
      <c r="L205" s="10">
        <v>92797357</v>
      </c>
      <c r="M205" s="10">
        <v>1292198641</v>
      </c>
      <c r="N205" s="10">
        <v>109957277</v>
      </c>
      <c r="O205" s="10">
        <v>330000000</v>
      </c>
      <c r="P205" s="10">
        <v>27500000</v>
      </c>
      <c r="Q205" s="10">
        <v>55000000</v>
      </c>
      <c r="R205" s="10">
        <v>783649043</v>
      </c>
      <c r="S205" s="10">
        <v>55049598</v>
      </c>
      <c r="T205" s="10">
        <v>41000000</v>
      </c>
      <c r="U205" s="10">
        <v>879698641</v>
      </c>
      <c r="V205" s="10">
        <v>879698641</v>
      </c>
      <c r="W205" s="10">
        <v>49500000</v>
      </c>
      <c r="X205" s="10">
        <v>49500000</v>
      </c>
      <c r="Y205" s="10">
        <v>10939728.199999999</v>
      </c>
      <c r="Z205" s="10">
        <v>0</v>
      </c>
      <c r="AA205" s="10">
        <v>-17549</v>
      </c>
    </row>
    <row r="206" spans="1:27" ht="18" x14ac:dyDescent="0.2">
      <c r="A206" s="6">
        <v>205</v>
      </c>
      <c r="B206" s="7" t="s">
        <v>726</v>
      </c>
      <c r="C206" s="7" t="s">
        <v>727</v>
      </c>
      <c r="D206" s="8" t="s">
        <v>216</v>
      </c>
      <c r="E206" s="9" t="s">
        <v>728</v>
      </c>
      <c r="F206" s="8">
        <v>365</v>
      </c>
      <c r="G206" s="8">
        <v>354262855</v>
      </c>
      <c r="H206" s="8">
        <v>80500000</v>
      </c>
      <c r="I206" s="8">
        <v>49506430</v>
      </c>
      <c r="J206" s="8">
        <v>2200643</v>
      </c>
      <c r="K206" s="10">
        <v>3825000</v>
      </c>
      <c r="L206" s="10">
        <v>2426286</v>
      </c>
      <c r="M206" s="10">
        <v>484269285</v>
      </c>
      <c r="N206" s="10">
        <v>8451929</v>
      </c>
      <c r="O206" s="10">
        <v>330000000</v>
      </c>
      <c r="P206" s="10">
        <v>27500000</v>
      </c>
      <c r="Q206" s="10">
        <v>55000000</v>
      </c>
      <c r="R206" s="10">
        <v>24262855</v>
      </c>
      <c r="S206" s="10">
        <v>22006430</v>
      </c>
      <c r="T206" s="10">
        <v>25500000</v>
      </c>
      <c r="U206" s="10">
        <v>71769285</v>
      </c>
      <c r="V206" s="10">
        <v>71769285</v>
      </c>
      <c r="W206" s="10">
        <v>7176929</v>
      </c>
      <c r="X206" s="10">
        <v>0</v>
      </c>
      <c r="Y206" s="10">
        <v>0</v>
      </c>
      <c r="Z206" s="10">
        <v>0</v>
      </c>
      <c r="AA206" s="10">
        <v>-1275000</v>
      </c>
    </row>
    <row r="207" spans="1:27" ht="18" x14ac:dyDescent="0.2">
      <c r="A207" s="6">
        <v>206</v>
      </c>
      <c r="B207" s="7" t="s">
        <v>729</v>
      </c>
      <c r="C207" s="7" t="s">
        <v>730</v>
      </c>
      <c r="D207" s="8" t="s">
        <v>508</v>
      </c>
      <c r="E207" s="9" t="s">
        <v>731</v>
      </c>
      <c r="F207" s="8">
        <v>365</v>
      </c>
      <c r="G207" s="8">
        <v>458582897</v>
      </c>
      <c r="H207" s="8">
        <v>80500000</v>
      </c>
      <c r="I207" s="8">
        <v>49506430</v>
      </c>
      <c r="J207" s="8">
        <v>2200643</v>
      </c>
      <c r="K207" s="10">
        <v>3825000</v>
      </c>
      <c r="L207" s="10">
        <v>12858289</v>
      </c>
      <c r="M207" s="10">
        <v>588589327</v>
      </c>
      <c r="N207" s="10">
        <v>18883932</v>
      </c>
      <c r="O207" s="10">
        <v>330000000</v>
      </c>
      <c r="P207" s="10">
        <v>27500000</v>
      </c>
      <c r="Q207" s="10">
        <v>55000000</v>
      </c>
      <c r="R207" s="10">
        <v>128582897</v>
      </c>
      <c r="S207" s="10">
        <v>22006430</v>
      </c>
      <c r="T207" s="10">
        <v>25500000</v>
      </c>
      <c r="U207" s="10">
        <v>176089327</v>
      </c>
      <c r="V207" s="10">
        <v>176089327</v>
      </c>
      <c r="W207" s="10">
        <v>17608933</v>
      </c>
      <c r="X207" s="10">
        <v>0</v>
      </c>
      <c r="Y207" s="10">
        <v>0</v>
      </c>
      <c r="Z207" s="10">
        <v>0</v>
      </c>
      <c r="AA207" s="10">
        <v>-1274999</v>
      </c>
    </row>
    <row r="208" spans="1:27" ht="18" x14ac:dyDescent="0.2">
      <c r="A208" s="6">
        <v>207</v>
      </c>
      <c r="B208" s="7" t="s">
        <v>732</v>
      </c>
      <c r="C208" s="7" t="s">
        <v>733</v>
      </c>
      <c r="D208" s="8" t="s">
        <v>80</v>
      </c>
      <c r="E208" s="9" t="s">
        <v>734</v>
      </c>
      <c r="F208" s="8">
        <v>365</v>
      </c>
      <c r="G208" s="8">
        <v>714650392</v>
      </c>
      <c r="H208" s="8">
        <v>96000000</v>
      </c>
      <c r="I208" s="8">
        <v>60051632</v>
      </c>
      <c r="J208" s="8">
        <v>3255163</v>
      </c>
      <c r="K208" s="10">
        <v>6150000</v>
      </c>
      <c r="L208" s="10">
        <v>38465039</v>
      </c>
      <c r="M208" s="10">
        <v>870702024</v>
      </c>
      <c r="N208" s="10">
        <v>47870202</v>
      </c>
      <c r="O208" s="10">
        <v>330000000</v>
      </c>
      <c r="P208" s="10">
        <v>27500000</v>
      </c>
      <c r="Q208" s="10">
        <v>55000000</v>
      </c>
      <c r="R208" s="10">
        <v>384650392</v>
      </c>
      <c r="S208" s="10">
        <v>32551632</v>
      </c>
      <c r="T208" s="10">
        <v>41000000</v>
      </c>
      <c r="U208" s="10">
        <v>458202024</v>
      </c>
      <c r="V208" s="10">
        <v>458202024</v>
      </c>
      <c r="W208" s="10">
        <v>45820202</v>
      </c>
      <c r="X208" s="10">
        <v>0</v>
      </c>
      <c r="Y208" s="10">
        <v>0</v>
      </c>
      <c r="Z208" s="10">
        <v>0</v>
      </c>
      <c r="AA208" s="10">
        <v>-2050000</v>
      </c>
    </row>
    <row r="209" spans="1:27" ht="18" x14ac:dyDescent="0.2">
      <c r="A209" s="6">
        <v>208</v>
      </c>
      <c r="B209" s="7" t="s">
        <v>735</v>
      </c>
      <c r="C209" s="7" t="s">
        <v>736</v>
      </c>
      <c r="D209" s="8" t="s">
        <v>737</v>
      </c>
      <c r="E209" s="9" t="s">
        <v>560</v>
      </c>
      <c r="F209" s="8">
        <v>365</v>
      </c>
      <c r="G209" s="8">
        <v>692887055</v>
      </c>
      <c r="H209" s="8">
        <v>80500000</v>
      </c>
      <c r="I209" s="8">
        <v>49506430</v>
      </c>
      <c r="J209" s="8">
        <v>2200643</v>
      </c>
      <c r="K209" s="10">
        <v>3825000</v>
      </c>
      <c r="L209" s="10">
        <v>36288706</v>
      </c>
      <c r="M209" s="10">
        <v>822893485</v>
      </c>
      <c r="N209" s="10">
        <v>42314349</v>
      </c>
      <c r="O209" s="10">
        <v>330000000</v>
      </c>
      <c r="P209" s="10">
        <v>27500000</v>
      </c>
      <c r="Q209" s="10">
        <v>55000000</v>
      </c>
      <c r="R209" s="10">
        <v>362887055</v>
      </c>
      <c r="S209" s="10">
        <v>22006430</v>
      </c>
      <c r="T209" s="10">
        <v>25500000</v>
      </c>
      <c r="U209" s="10">
        <v>410393485</v>
      </c>
      <c r="V209" s="10">
        <v>410393485</v>
      </c>
      <c r="W209" s="10">
        <v>41039349</v>
      </c>
      <c r="X209" s="10">
        <v>0</v>
      </c>
      <c r="Y209" s="10">
        <v>0</v>
      </c>
      <c r="Z209" s="10">
        <v>0</v>
      </c>
      <c r="AA209" s="10">
        <v>-1275000</v>
      </c>
    </row>
    <row r="210" spans="1:27" ht="18" x14ac:dyDescent="0.2">
      <c r="A210" s="6">
        <v>209</v>
      </c>
      <c r="B210" s="7" t="s">
        <v>738</v>
      </c>
      <c r="C210" s="7" t="s">
        <v>739</v>
      </c>
      <c r="D210" s="8" t="s">
        <v>645</v>
      </c>
      <c r="E210" s="9" t="s">
        <v>740</v>
      </c>
      <c r="F210" s="8">
        <v>365</v>
      </c>
      <c r="G210" s="8">
        <v>702890218</v>
      </c>
      <c r="H210" s="8">
        <v>98000000</v>
      </c>
      <c r="I210" s="8">
        <v>66166876</v>
      </c>
      <c r="J210" s="8">
        <v>3866688</v>
      </c>
      <c r="K210" s="10">
        <v>6150000</v>
      </c>
      <c r="L210" s="10">
        <v>37289022</v>
      </c>
      <c r="M210" s="10">
        <v>867057094</v>
      </c>
      <c r="N210" s="10">
        <v>47305710</v>
      </c>
      <c r="O210" s="10">
        <v>330000000</v>
      </c>
      <c r="P210" s="10">
        <v>27500000</v>
      </c>
      <c r="Q210" s="10">
        <v>55000000</v>
      </c>
      <c r="R210" s="10">
        <v>372890218</v>
      </c>
      <c r="S210" s="10">
        <v>38666876</v>
      </c>
      <c r="T210" s="10">
        <v>43000000</v>
      </c>
      <c r="U210" s="10">
        <v>454557094</v>
      </c>
      <c r="V210" s="10">
        <v>454557094</v>
      </c>
      <c r="W210" s="10">
        <v>45455709</v>
      </c>
      <c r="X210" s="10">
        <v>0</v>
      </c>
      <c r="Y210" s="10">
        <v>0</v>
      </c>
      <c r="Z210" s="10">
        <v>0</v>
      </c>
      <c r="AA210" s="10">
        <v>-1850001</v>
      </c>
    </row>
    <row r="211" spans="1:27" ht="18" x14ac:dyDescent="0.2">
      <c r="A211" s="6">
        <v>210</v>
      </c>
      <c r="B211" s="7" t="s">
        <v>741</v>
      </c>
      <c r="C211" s="7" t="s">
        <v>742</v>
      </c>
      <c r="D211" s="8" t="s">
        <v>743</v>
      </c>
      <c r="E211" s="9" t="s">
        <v>744</v>
      </c>
      <c r="F211" s="8">
        <v>365</v>
      </c>
      <c r="G211" s="8">
        <v>484770797</v>
      </c>
      <c r="H211" s="8">
        <v>80500000</v>
      </c>
      <c r="I211" s="8">
        <v>49506430</v>
      </c>
      <c r="J211" s="8">
        <v>2200643</v>
      </c>
      <c r="K211" s="10">
        <v>3825000</v>
      </c>
      <c r="L211" s="10">
        <v>15477079</v>
      </c>
      <c r="M211" s="10">
        <v>614777227</v>
      </c>
      <c r="N211" s="10">
        <v>21502722</v>
      </c>
      <c r="O211" s="10">
        <v>330000000</v>
      </c>
      <c r="P211" s="10">
        <v>27500000</v>
      </c>
      <c r="Q211" s="10">
        <v>55000000</v>
      </c>
      <c r="R211" s="10">
        <v>154770797</v>
      </c>
      <c r="S211" s="10">
        <v>22006430</v>
      </c>
      <c r="T211" s="10">
        <v>25500000</v>
      </c>
      <c r="U211" s="10">
        <v>202277227</v>
      </c>
      <c r="V211" s="10">
        <v>202277227</v>
      </c>
      <c r="W211" s="10">
        <v>20227723</v>
      </c>
      <c r="X211" s="10">
        <v>0</v>
      </c>
      <c r="Y211" s="10">
        <v>0</v>
      </c>
      <c r="Z211" s="10">
        <v>0</v>
      </c>
      <c r="AA211" s="10">
        <v>-1274999</v>
      </c>
    </row>
    <row r="212" spans="1:27" ht="18" x14ac:dyDescent="0.2">
      <c r="A212" s="6">
        <v>211</v>
      </c>
      <c r="B212" s="7" t="s">
        <v>745</v>
      </c>
      <c r="C212" s="7" t="s">
        <v>746</v>
      </c>
      <c r="D212" s="8" t="s">
        <v>72</v>
      </c>
      <c r="E212" s="9" t="s">
        <v>747</v>
      </c>
      <c r="F212" s="8">
        <v>365</v>
      </c>
      <c r="G212" s="8">
        <v>575800693</v>
      </c>
      <c r="H212" s="8">
        <v>80500000</v>
      </c>
      <c r="I212" s="8">
        <v>49506430</v>
      </c>
      <c r="J212" s="8">
        <v>2200643</v>
      </c>
      <c r="K212" s="10">
        <v>3825000</v>
      </c>
      <c r="L212" s="10">
        <v>24580069</v>
      </c>
      <c r="M212" s="10">
        <v>705807123</v>
      </c>
      <c r="N212" s="10">
        <v>30605712</v>
      </c>
      <c r="O212" s="10">
        <v>330000000</v>
      </c>
      <c r="P212" s="10">
        <v>27500000</v>
      </c>
      <c r="Q212" s="10">
        <v>55000000</v>
      </c>
      <c r="R212" s="10">
        <v>245800693</v>
      </c>
      <c r="S212" s="10">
        <v>22006430</v>
      </c>
      <c r="T212" s="10">
        <v>25500000</v>
      </c>
      <c r="U212" s="10">
        <v>293307123</v>
      </c>
      <c r="V212" s="10">
        <v>293307123</v>
      </c>
      <c r="W212" s="10">
        <v>29330712</v>
      </c>
      <c r="X212" s="10">
        <v>0</v>
      </c>
      <c r="Y212" s="10">
        <v>0</v>
      </c>
      <c r="Z212" s="10">
        <v>0</v>
      </c>
      <c r="AA212" s="10">
        <v>-1275000</v>
      </c>
    </row>
    <row r="213" spans="1:27" ht="18" x14ac:dyDescent="0.2">
      <c r="A213" s="6">
        <v>212</v>
      </c>
      <c r="B213" s="7" t="s">
        <v>748</v>
      </c>
      <c r="C213" s="7" t="s">
        <v>749</v>
      </c>
      <c r="D213" s="8" t="s">
        <v>91</v>
      </c>
      <c r="E213" s="9" t="s">
        <v>750</v>
      </c>
      <c r="F213" s="8">
        <v>365</v>
      </c>
      <c r="G213" s="8">
        <v>534069975</v>
      </c>
      <c r="H213" s="8">
        <v>80500000</v>
      </c>
      <c r="I213" s="8">
        <v>49506430</v>
      </c>
      <c r="J213" s="8">
        <v>2200643</v>
      </c>
      <c r="K213" s="10">
        <v>3825000</v>
      </c>
      <c r="L213" s="10">
        <v>20406997</v>
      </c>
      <c r="M213" s="10">
        <v>664076405</v>
      </c>
      <c r="N213" s="10">
        <v>26432640</v>
      </c>
      <c r="O213" s="10">
        <v>330000000</v>
      </c>
      <c r="P213" s="10">
        <v>27500000</v>
      </c>
      <c r="Q213" s="10">
        <v>55000000</v>
      </c>
      <c r="R213" s="10">
        <v>204069975</v>
      </c>
      <c r="S213" s="10">
        <v>22006430</v>
      </c>
      <c r="T213" s="10">
        <v>25500000</v>
      </c>
      <c r="U213" s="10">
        <v>251576405</v>
      </c>
      <c r="V213" s="10">
        <v>251576405</v>
      </c>
      <c r="W213" s="10">
        <v>25157641</v>
      </c>
      <c r="X213" s="10">
        <v>0</v>
      </c>
      <c r="Y213" s="10">
        <v>0</v>
      </c>
      <c r="Z213" s="10">
        <v>0</v>
      </c>
      <c r="AA213" s="10">
        <v>-1274999</v>
      </c>
    </row>
    <row r="214" spans="1:27" ht="18" x14ac:dyDescent="0.2">
      <c r="A214" s="6">
        <v>213</v>
      </c>
      <c r="B214" s="7" t="s">
        <v>751</v>
      </c>
      <c r="C214" s="7" t="s">
        <v>752</v>
      </c>
      <c r="D214" s="8" t="s">
        <v>205</v>
      </c>
      <c r="E214" s="9" t="s">
        <v>753</v>
      </c>
      <c r="F214" s="8">
        <v>365</v>
      </c>
      <c r="G214" s="8">
        <v>492263810</v>
      </c>
      <c r="H214" s="8">
        <v>80500000</v>
      </c>
      <c r="I214" s="8">
        <v>49506430</v>
      </c>
      <c r="J214" s="8">
        <v>2200643</v>
      </c>
      <c r="K214" s="10">
        <v>3825000</v>
      </c>
      <c r="L214" s="10">
        <v>16226381</v>
      </c>
      <c r="M214" s="10">
        <v>622270240</v>
      </c>
      <c r="N214" s="10">
        <v>22252024</v>
      </c>
      <c r="O214" s="10">
        <v>330000000</v>
      </c>
      <c r="P214" s="10">
        <v>27500000</v>
      </c>
      <c r="Q214" s="10">
        <v>55000000</v>
      </c>
      <c r="R214" s="10">
        <v>162263810</v>
      </c>
      <c r="S214" s="10">
        <v>22006430</v>
      </c>
      <c r="T214" s="10">
        <v>25500000</v>
      </c>
      <c r="U214" s="10">
        <v>209770240</v>
      </c>
      <c r="V214" s="10">
        <v>209770240</v>
      </c>
      <c r="W214" s="10">
        <v>20977024</v>
      </c>
      <c r="X214" s="10">
        <v>0</v>
      </c>
      <c r="Y214" s="10">
        <v>0</v>
      </c>
      <c r="Z214" s="10">
        <v>0</v>
      </c>
      <c r="AA214" s="10">
        <v>-1275000</v>
      </c>
    </row>
    <row r="215" spans="1:27" ht="18" x14ac:dyDescent="0.2">
      <c r="A215" s="6">
        <v>214</v>
      </c>
      <c r="B215" s="7" t="s">
        <v>754</v>
      </c>
      <c r="C215" s="7" t="s">
        <v>755</v>
      </c>
      <c r="D215" s="8" t="s">
        <v>756</v>
      </c>
      <c r="E215" s="9" t="s">
        <v>757</v>
      </c>
      <c r="F215" s="8">
        <v>365</v>
      </c>
      <c r="G215" s="8">
        <v>601376687</v>
      </c>
      <c r="H215" s="8">
        <v>80500000</v>
      </c>
      <c r="I215" s="8">
        <v>49506430</v>
      </c>
      <c r="J215" s="8">
        <v>2200643</v>
      </c>
      <c r="K215" s="10">
        <v>3825000</v>
      </c>
      <c r="L215" s="10">
        <v>27137669</v>
      </c>
      <c r="M215" s="10">
        <v>731383117</v>
      </c>
      <c r="N215" s="10">
        <v>33163312</v>
      </c>
      <c r="O215" s="10">
        <v>330000000</v>
      </c>
      <c r="P215" s="10">
        <v>27500000</v>
      </c>
      <c r="Q215" s="10">
        <v>55000000</v>
      </c>
      <c r="R215" s="10">
        <v>271376687</v>
      </c>
      <c r="S215" s="10">
        <v>22006430</v>
      </c>
      <c r="T215" s="10">
        <v>25500000</v>
      </c>
      <c r="U215" s="10">
        <v>318883117</v>
      </c>
      <c r="V215" s="10">
        <v>318883117</v>
      </c>
      <c r="W215" s="10">
        <v>31888312</v>
      </c>
      <c r="X215" s="10">
        <v>0</v>
      </c>
      <c r="Y215" s="10">
        <v>0</v>
      </c>
      <c r="Z215" s="10">
        <v>0</v>
      </c>
      <c r="AA215" s="10">
        <v>-1275000</v>
      </c>
    </row>
    <row r="216" spans="1:27" ht="18" x14ac:dyDescent="0.2">
      <c r="A216" s="6">
        <v>215</v>
      </c>
      <c r="B216" s="7" t="s">
        <v>758</v>
      </c>
      <c r="C216" s="7" t="s">
        <v>759</v>
      </c>
      <c r="D216" s="8" t="s">
        <v>760</v>
      </c>
      <c r="E216" s="9" t="s">
        <v>761</v>
      </c>
      <c r="F216" s="8">
        <v>345</v>
      </c>
      <c r="G216" s="8">
        <v>506858468</v>
      </c>
      <c r="H216" s="8">
        <v>96000000</v>
      </c>
      <c r="I216" s="8">
        <v>58845464</v>
      </c>
      <c r="J216" s="8">
        <v>3134546</v>
      </c>
      <c r="K216" s="10">
        <v>6150000</v>
      </c>
      <c r="L216" s="10">
        <v>19494066</v>
      </c>
      <c r="M216" s="10">
        <v>661703932</v>
      </c>
      <c r="N216" s="10">
        <v>28778612</v>
      </c>
      <c r="O216" s="10">
        <v>311917808</v>
      </c>
      <c r="P216" s="10">
        <v>25993151</v>
      </c>
      <c r="Q216" s="10">
        <v>51986301</v>
      </c>
      <c r="R216" s="10">
        <v>194940660</v>
      </c>
      <c r="S216" s="10">
        <v>32852313</v>
      </c>
      <c r="T216" s="10">
        <v>44013699</v>
      </c>
      <c r="U216" s="10">
        <v>271806672</v>
      </c>
      <c r="V216" s="10">
        <v>271806672</v>
      </c>
      <c r="W216" s="10">
        <v>27180667</v>
      </c>
      <c r="X216" s="10">
        <v>0</v>
      </c>
      <c r="Y216" s="10">
        <v>0</v>
      </c>
      <c r="Z216" s="10">
        <v>0</v>
      </c>
      <c r="AA216" s="10">
        <v>-1597945</v>
      </c>
    </row>
    <row r="217" spans="1:27" ht="18" x14ac:dyDescent="0.2">
      <c r="A217" s="6">
        <v>216</v>
      </c>
      <c r="B217" s="7" t="s">
        <v>762</v>
      </c>
      <c r="C217" s="7" t="s">
        <v>763</v>
      </c>
      <c r="D217" s="8" t="s">
        <v>764</v>
      </c>
      <c r="E217" s="9" t="s">
        <v>765</v>
      </c>
      <c r="F217" s="8">
        <v>365</v>
      </c>
      <c r="G217" s="8">
        <v>624705182</v>
      </c>
      <c r="H217" s="8">
        <v>94500000</v>
      </c>
      <c r="I217" s="8">
        <v>62248918</v>
      </c>
      <c r="J217" s="8">
        <v>3474892</v>
      </c>
      <c r="K217" s="10">
        <v>5925000</v>
      </c>
      <c r="L217" s="10">
        <v>29470518</v>
      </c>
      <c r="M217" s="10">
        <v>781454100</v>
      </c>
      <c r="N217" s="10">
        <v>38870410</v>
      </c>
      <c r="O217" s="10">
        <v>330000000</v>
      </c>
      <c r="P217" s="10">
        <v>27500000</v>
      </c>
      <c r="Q217" s="10">
        <v>55000000</v>
      </c>
      <c r="R217" s="10">
        <v>294705182</v>
      </c>
      <c r="S217" s="10">
        <v>34748918</v>
      </c>
      <c r="T217" s="10">
        <v>39500000</v>
      </c>
      <c r="U217" s="10">
        <v>368954100</v>
      </c>
      <c r="V217" s="10">
        <v>368954100</v>
      </c>
      <c r="W217" s="10">
        <v>36895410</v>
      </c>
      <c r="X217" s="10">
        <v>0</v>
      </c>
      <c r="Y217" s="10">
        <v>0</v>
      </c>
      <c r="Z217" s="10">
        <v>0</v>
      </c>
      <c r="AA217" s="10">
        <v>-1975000</v>
      </c>
    </row>
    <row r="218" spans="1:27" ht="18" x14ac:dyDescent="0.2">
      <c r="A218" s="6">
        <v>217</v>
      </c>
      <c r="B218" s="7" t="s">
        <v>766</v>
      </c>
      <c r="C218" s="7" t="s">
        <v>767</v>
      </c>
      <c r="D218" s="8" t="s">
        <v>80</v>
      </c>
      <c r="E218" s="9" t="s">
        <v>768</v>
      </c>
      <c r="F218" s="8">
        <v>365</v>
      </c>
      <c r="G218" s="8">
        <v>466737359</v>
      </c>
      <c r="H218" s="8">
        <v>80500000</v>
      </c>
      <c r="I218" s="8">
        <v>49506430</v>
      </c>
      <c r="J218" s="8">
        <v>2200643</v>
      </c>
      <c r="K218" s="10">
        <v>3825000</v>
      </c>
      <c r="L218" s="10">
        <v>13673736</v>
      </c>
      <c r="M218" s="10">
        <v>596743789</v>
      </c>
      <c r="N218" s="10">
        <v>19699379</v>
      </c>
      <c r="O218" s="10">
        <v>330000000</v>
      </c>
      <c r="P218" s="10">
        <v>27500000</v>
      </c>
      <c r="Q218" s="10">
        <v>55000000</v>
      </c>
      <c r="R218" s="10">
        <v>136737359</v>
      </c>
      <c r="S218" s="10">
        <v>22006430</v>
      </c>
      <c r="T218" s="10">
        <v>25500000</v>
      </c>
      <c r="U218" s="10">
        <v>184243789</v>
      </c>
      <c r="V218" s="10">
        <v>184243789</v>
      </c>
      <c r="W218" s="10">
        <v>18424379</v>
      </c>
      <c r="X218" s="10">
        <v>0</v>
      </c>
      <c r="Y218" s="10">
        <v>0</v>
      </c>
      <c r="Z218" s="10">
        <v>0</v>
      </c>
      <c r="AA218" s="10">
        <v>-1275000</v>
      </c>
    </row>
    <row r="219" spans="1:27" ht="18" x14ac:dyDescent="0.2">
      <c r="A219" s="6">
        <v>218</v>
      </c>
      <c r="B219" s="7" t="s">
        <v>769</v>
      </c>
      <c r="C219" s="7" t="s">
        <v>770</v>
      </c>
      <c r="D219" s="8" t="s">
        <v>448</v>
      </c>
      <c r="E219" s="9" t="s">
        <v>771</v>
      </c>
      <c r="F219" s="8">
        <v>365</v>
      </c>
      <c r="G219" s="8">
        <v>762389708</v>
      </c>
      <c r="H219" s="8">
        <v>80500000</v>
      </c>
      <c r="I219" s="8">
        <v>54693061</v>
      </c>
      <c r="J219" s="8">
        <v>2719306</v>
      </c>
      <c r="K219" s="10">
        <v>3825000</v>
      </c>
      <c r="L219" s="10">
        <v>43238971</v>
      </c>
      <c r="M219" s="10">
        <v>897582769</v>
      </c>
      <c r="N219" s="10">
        <v>49783277</v>
      </c>
      <c r="O219" s="10">
        <v>330000000</v>
      </c>
      <c r="P219" s="10">
        <v>27500000</v>
      </c>
      <c r="Q219" s="10">
        <v>55000000</v>
      </c>
      <c r="R219" s="10">
        <v>432389708</v>
      </c>
      <c r="S219" s="10">
        <v>27193061</v>
      </c>
      <c r="T219" s="10">
        <v>25500000</v>
      </c>
      <c r="U219" s="10">
        <v>485082769</v>
      </c>
      <c r="V219" s="10">
        <v>485082769</v>
      </c>
      <c r="W219" s="10">
        <v>48508277</v>
      </c>
      <c r="X219" s="10">
        <v>0</v>
      </c>
      <c r="Y219" s="10">
        <v>0</v>
      </c>
      <c r="Z219" s="10">
        <v>0</v>
      </c>
      <c r="AA219" s="10">
        <v>-1275000</v>
      </c>
    </row>
    <row r="220" spans="1:27" ht="18" x14ac:dyDescent="0.2">
      <c r="A220" s="6">
        <v>219</v>
      </c>
      <c r="B220" s="7" t="s">
        <v>772</v>
      </c>
      <c r="C220" s="7" t="s">
        <v>773</v>
      </c>
      <c r="D220" s="8" t="s">
        <v>103</v>
      </c>
      <c r="E220" s="9" t="s">
        <v>774</v>
      </c>
      <c r="F220" s="8">
        <v>365</v>
      </c>
      <c r="G220" s="8">
        <v>667409440</v>
      </c>
      <c r="H220" s="8">
        <v>80500000</v>
      </c>
      <c r="I220" s="8">
        <v>49506430</v>
      </c>
      <c r="J220" s="8">
        <v>2200643</v>
      </c>
      <c r="K220" s="10">
        <v>3825000</v>
      </c>
      <c r="L220" s="10">
        <v>33740944</v>
      </c>
      <c r="M220" s="10">
        <v>797415870</v>
      </c>
      <c r="N220" s="10">
        <v>39766587</v>
      </c>
      <c r="O220" s="10">
        <v>330000000</v>
      </c>
      <c r="P220" s="10">
        <v>27500000</v>
      </c>
      <c r="Q220" s="10">
        <v>55000000</v>
      </c>
      <c r="R220" s="10">
        <v>337409440</v>
      </c>
      <c r="S220" s="10">
        <v>22006430</v>
      </c>
      <c r="T220" s="10">
        <v>25500000</v>
      </c>
      <c r="U220" s="10">
        <v>384915870</v>
      </c>
      <c r="V220" s="10">
        <v>384915870</v>
      </c>
      <c r="W220" s="10">
        <v>38491587</v>
      </c>
      <c r="X220" s="10">
        <v>0</v>
      </c>
      <c r="Y220" s="10">
        <v>0</v>
      </c>
      <c r="Z220" s="10">
        <v>0</v>
      </c>
      <c r="AA220" s="10">
        <v>-1275000</v>
      </c>
    </row>
    <row r="221" spans="1:27" ht="18" x14ac:dyDescent="0.2">
      <c r="A221" s="6">
        <v>220</v>
      </c>
      <c r="B221" s="7" t="s">
        <v>775</v>
      </c>
      <c r="C221" s="7" t="s">
        <v>776</v>
      </c>
      <c r="D221" s="8" t="s">
        <v>777</v>
      </c>
      <c r="E221" s="9" t="s">
        <v>778</v>
      </c>
      <c r="F221" s="8">
        <v>365</v>
      </c>
      <c r="G221" s="8">
        <v>580328368</v>
      </c>
      <c r="H221" s="8">
        <v>80500000</v>
      </c>
      <c r="I221" s="8">
        <v>49506430</v>
      </c>
      <c r="J221" s="8">
        <v>2200643</v>
      </c>
      <c r="K221" s="10">
        <v>3825000</v>
      </c>
      <c r="L221" s="10">
        <v>25032836</v>
      </c>
      <c r="M221" s="10">
        <v>710334798</v>
      </c>
      <c r="N221" s="10">
        <v>31058479</v>
      </c>
      <c r="O221" s="10">
        <v>330000000</v>
      </c>
      <c r="P221" s="10">
        <v>27500000</v>
      </c>
      <c r="Q221" s="10">
        <v>55000000</v>
      </c>
      <c r="R221" s="10">
        <v>250328368</v>
      </c>
      <c r="S221" s="10">
        <v>22006430</v>
      </c>
      <c r="T221" s="10">
        <v>25500000</v>
      </c>
      <c r="U221" s="10">
        <v>297834798</v>
      </c>
      <c r="V221" s="10">
        <v>297834798</v>
      </c>
      <c r="W221" s="10">
        <v>29783480</v>
      </c>
      <c r="X221" s="10">
        <v>0</v>
      </c>
      <c r="Y221" s="10">
        <v>0</v>
      </c>
      <c r="Z221" s="10">
        <v>0</v>
      </c>
      <c r="AA221" s="10">
        <v>-1274999</v>
      </c>
    </row>
    <row r="222" spans="1:27" ht="18" x14ac:dyDescent="0.2">
      <c r="A222" s="6">
        <v>221</v>
      </c>
      <c r="B222" s="7" t="s">
        <v>779</v>
      </c>
      <c r="C222" s="7" t="s">
        <v>780</v>
      </c>
      <c r="D222" s="8" t="s">
        <v>190</v>
      </c>
      <c r="E222" s="9" t="s">
        <v>92</v>
      </c>
      <c r="F222" s="8">
        <v>365</v>
      </c>
      <c r="G222" s="8">
        <v>608485237</v>
      </c>
      <c r="H222" s="8">
        <v>80500000</v>
      </c>
      <c r="I222" s="8">
        <v>49506430</v>
      </c>
      <c r="J222" s="8">
        <v>2200643</v>
      </c>
      <c r="K222" s="10">
        <v>3825000</v>
      </c>
      <c r="L222" s="10">
        <v>27848524</v>
      </c>
      <c r="M222" s="10">
        <v>738491667</v>
      </c>
      <c r="N222" s="10">
        <v>33874167</v>
      </c>
      <c r="O222" s="10">
        <v>330000000</v>
      </c>
      <c r="P222" s="10">
        <v>27500000</v>
      </c>
      <c r="Q222" s="10">
        <v>55000000</v>
      </c>
      <c r="R222" s="10">
        <v>278485237</v>
      </c>
      <c r="S222" s="10">
        <v>22006430</v>
      </c>
      <c r="T222" s="10">
        <v>25500000</v>
      </c>
      <c r="U222" s="10">
        <v>325991667</v>
      </c>
      <c r="V222" s="10">
        <v>325991667</v>
      </c>
      <c r="W222" s="10">
        <v>32599167</v>
      </c>
      <c r="X222" s="10">
        <v>0</v>
      </c>
      <c r="Y222" s="10">
        <v>0</v>
      </c>
      <c r="Z222" s="10">
        <v>0</v>
      </c>
      <c r="AA222" s="10">
        <v>-1275000</v>
      </c>
    </row>
    <row r="223" spans="1:27" ht="18" x14ac:dyDescent="0.2">
      <c r="A223" s="6">
        <v>222</v>
      </c>
      <c r="B223" s="7" t="s">
        <v>781</v>
      </c>
      <c r="C223" s="7" t="s">
        <v>782</v>
      </c>
      <c r="D223" s="8" t="s">
        <v>783</v>
      </c>
      <c r="E223" s="9" t="s">
        <v>784</v>
      </c>
      <c r="F223" s="8">
        <v>365</v>
      </c>
      <c r="G223" s="8">
        <v>642959006</v>
      </c>
      <c r="H223" s="8">
        <v>80500000</v>
      </c>
      <c r="I223" s="8">
        <v>49506430</v>
      </c>
      <c r="J223" s="8">
        <v>2200643</v>
      </c>
      <c r="K223" s="10">
        <v>3825000</v>
      </c>
      <c r="L223" s="10">
        <v>31295900</v>
      </c>
      <c r="M223" s="10">
        <v>772965436</v>
      </c>
      <c r="N223" s="10">
        <v>37321543</v>
      </c>
      <c r="O223" s="10">
        <v>330000000</v>
      </c>
      <c r="P223" s="10">
        <v>27500000</v>
      </c>
      <c r="Q223" s="10">
        <v>55000000</v>
      </c>
      <c r="R223" s="10">
        <v>312959006</v>
      </c>
      <c r="S223" s="10">
        <v>22006430</v>
      </c>
      <c r="T223" s="10">
        <v>25500000</v>
      </c>
      <c r="U223" s="10">
        <v>360465436</v>
      </c>
      <c r="V223" s="10">
        <v>360465436</v>
      </c>
      <c r="W223" s="10">
        <v>36046544</v>
      </c>
      <c r="X223" s="10">
        <v>0</v>
      </c>
      <c r="Y223" s="10">
        <v>0</v>
      </c>
      <c r="Z223" s="10">
        <v>0</v>
      </c>
      <c r="AA223" s="10">
        <v>-1274999</v>
      </c>
    </row>
    <row r="224" spans="1:27" ht="18" x14ac:dyDescent="0.2">
      <c r="A224" s="6">
        <v>223</v>
      </c>
      <c r="B224" s="7" t="s">
        <v>785</v>
      </c>
      <c r="C224" s="7" t="s">
        <v>786</v>
      </c>
      <c r="D224" s="8" t="s">
        <v>787</v>
      </c>
      <c r="E224" s="9" t="s">
        <v>788</v>
      </c>
      <c r="F224" s="8">
        <v>365</v>
      </c>
      <c r="G224" s="8">
        <v>571963699</v>
      </c>
      <c r="H224" s="8">
        <v>80500000</v>
      </c>
      <c r="I224" s="8">
        <v>49506430</v>
      </c>
      <c r="J224" s="8">
        <v>2200643</v>
      </c>
      <c r="K224" s="10">
        <v>3825000</v>
      </c>
      <c r="L224" s="10">
        <v>24196370</v>
      </c>
      <c r="M224" s="10">
        <v>701970129</v>
      </c>
      <c r="N224" s="10">
        <v>30222013</v>
      </c>
      <c r="O224" s="10">
        <v>330000000</v>
      </c>
      <c r="P224" s="10">
        <v>27500000</v>
      </c>
      <c r="Q224" s="10">
        <v>55000000</v>
      </c>
      <c r="R224" s="10">
        <v>241963699</v>
      </c>
      <c r="S224" s="10">
        <v>22006430</v>
      </c>
      <c r="T224" s="10">
        <v>25500000</v>
      </c>
      <c r="U224" s="10">
        <v>289470129</v>
      </c>
      <c r="V224" s="10">
        <v>289470129</v>
      </c>
      <c r="W224" s="10">
        <v>28947013</v>
      </c>
      <c r="X224" s="10">
        <v>0</v>
      </c>
      <c r="Y224" s="10">
        <v>0</v>
      </c>
      <c r="Z224" s="10">
        <v>0</v>
      </c>
      <c r="AA224" s="10">
        <v>-1275000</v>
      </c>
    </row>
    <row r="225" spans="1:27" ht="18" x14ac:dyDescent="0.2">
      <c r="A225" s="6">
        <v>224</v>
      </c>
      <c r="B225" s="7" t="s">
        <v>789</v>
      </c>
      <c r="C225" s="7" t="s">
        <v>790</v>
      </c>
      <c r="D225" s="8" t="s">
        <v>173</v>
      </c>
      <c r="E225" s="9" t="s">
        <v>791</v>
      </c>
      <c r="F225" s="8">
        <v>365</v>
      </c>
      <c r="G225" s="8">
        <v>600408010</v>
      </c>
      <c r="H225" s="8">
        <v>80500000</v>
      </c>
      <c r="I225" s="8">
        <v>49506430</v>
      </c>
      <c r="J225" s="8">
        <v>2200643</v>
      </c>
      <c r="K225" s="10">
        <v>3825000</v>
      </c>
      <c r="L225" s="10">
        <v>27040801</v>
      </c>
      <c r="M225" s="10">
        <v>730414440</v>
      </c>
      <c r="N225" s="10">
        <v>33066444</v>
      </c>
      <c r="O225" s="10">
        <v>330000000</v>
      </c>
      <c r="P225" s="10">
        <v>27500000</v>
      </c>
      <c r="Q225" s="10">
        <v>55000000</v>
      </c>
      <c r="R225" s="10">
        <v>270408010</v>
      </c>
      <c r="S225" s="10">
        <v>22006430</v>
      </c>
      <c r="T225" s="10">
        <v>25500000</v>
      </c>
      <c r="U225" s="10">
        <v>317914440</v>
      </c>
      <c r="V225" s="10">
        <v>317914440</v>
      </c>
      <c r="W225" s="10">
        <v>31791444</v>
      </c>
      <c r="X225" s="10">
        <v>0</v>
      </c>
      <c r="Y225" s="10">
        <v>0</v>
      </c>
      <c r="Z225" s="10">
        <v>0</v>
      </c>
      <c r="AA225" s="10">
        <v>-1275000</v>
      </c>
    </row>
    <row r="226" spans="1:27" ht="18" x14ac:dyDescent="0.2">
      <c r="A226" s="6">
        <v>225</v>
      </c>
      <c r="B226" s="7" t="s">
        <v>792</v>
      </c>
      <c r="C226" s="7" t="s">
        <v>793</v>
      </c>
      <c r="D226" s="8" t="s">
        <v>91</v>
      </c>
      <c r="E226" s="9" t="s">
        <v>228</v>
      </c>
      <c r="F226" s="8">
        <v>365</v>
      </c>
      <c r="G226" s="8">
        <v>508769136</v>
      </c>
      <c r="H226" s="8">
        <v>80500000</v>
      </c>
      <c r="I226" s="8">
        <v>49506430</v>
      </c>
      <c r="J226" s="8">
        <v>2200643</v>
      </c>
      <c r="K226" s="10">
        <v>3825000</v>
      </c>
      <c r="L226" s="10">
        <v>17876914</v>
      </c>
      <c r="M226" s="10">
        <v>638775566</v>
      </c>
      <c r="N226" s="10">
        <v>23902557</v>
      </c>
      <c r="O226" s="10">
        <v>330000000</v>
      </c>
      <c r="P226" s="10">
        <v>27500000</v>
      </c>
      <c r="Q226" s="10">
        <v>55000000</v>
      </c>
      <c r="R226" s="10">
        <v>178769136</v>
      </c>
      <c r="S226" s="10">
        <v>22006430</v>
      </c>
      <c r="T226" s="10">
        <v>25500000</v>
      </c>
      <c r="U226" s="10">
        <v>226275566</v>
      </c>
      <c r="V226" s="10">
        <v>226275566</v>
      </c>
      <c r="W226" s="10">
        <v>22627557</v>
      </c>
      <c r="X226" s="10">
        <v>0</v>
      </c>
      <c r="Y226" s="10">
        <v>0</v>
      </c>
      <c r="Z226" s="10">
        <v>0</v>
      </c>
      <c r="AA226" s="10">
        <v>-1275000</v>
      </c>
    </row>
    <row r="227" spans="1:27" ht="18" x14ac:dyDescent="0.2">
      <c r="A227" s="6">
        <v>226</v>
      </c>
      <c r="B227" s="7" t="s">
        <v>794</v>
      </c>
      <c r="C227" s="7" t="s">
        <v>795</v>
      </c>
      <c r="D227" s="8" t="s">
        <v>127</v>
      </c>
      <c r="E227" s="9" t="s">
        <v>796</v>
      </c>
      <c r="F227" s="8">
        <v>365</v>
      </c>
      <c r="G227" s="8">
        <v>431243097</v>
      </c>
      <c r="H227" s="8">
        <v>80500000</v>
      </c>
      <c r="I227" s="8">
        <v>49506430</v>
      </c>
      <c r="J227" s="8">
        <v>2200643</v>
      </c>
      <c r="K227" s="10">
        <v>3825000</v>
      </c>
      <c r="L227" s="10">
        <v>10124310</v>
      </c>
      <c r="M227" s="10">
        <v>561249527</v>
      </c>
      <c r="N227" s="10">
        <v>16149953</v>
      </c>
      <c r="O227" s="10">
        <v>330000000</v>
      </c>
      <c r="P227" s="10">
        <v>27500000</v>
      </c>
      <c r="Q227" s="10">
        <v>55000000</v>
      </c>
      <c r="R227" s="10">
        <v>101243097</v>
      </c>
      <c r="S227" s="10">
        <v>22006430</v>
      </c>
      <c r="T227" s="10">
        <v>25500000</v>
      </c>
      <c r="U227" s="10">
        <v>148749527</v>
      </c>
      <c r="V227" s="10">
        <v>148749527</v>
      </c>
      <c r="W227" s="10">
        <v>14874953</v>
      </c>
      <c r="X227" s="10">
        <v>0</v>
      </c>
      <c r="Y227" s="10">
        <v>0</v>
      </c>
      <c r="Z227" s="10">
        <v>0</v>
      </c>
      <c r="AA227" s="10">
        <v>-1275000</v>
      </c>
    </row>
    <row r="228" spans="1:27" ht="18" x14ac:dyDescent="0.2">
      <c r="A228" s="6">
        <v>227</v>
      </c>
      <c r="B228" s="7" t="s">
        <v>797</v>
      </c>
      <c r="C228" s="7" t="s">
        <v>798</v>
      </c>
      <c r="D228" s="8" t="s">
        <v>190</v>
      </c>
      <c r="E228" s="9" t="s">
        <v>799</v>
      </c>
      <c r="F228" s="8">
        <v>365</v>
      </c>
      <c r="G228" s="8">
        <v>429442149</v>
      </c>
      <c r="H228" s="8">
        <v>80500000</v>
      </c>
      <c r="I228" s="8">
        <v>49506430</v>
      </c>
      <c r="J228" s="8">
        <v>2200643</v>
      </c>
      <c r="K228" s="10">
        <v>3825000</v>
      </c>
      <c r="L228" s="10">
        <v>9944215</v>
      </c>
      <c r="M228" s="10">
        <v>559448579</v>
      </c>
      <c r="N228" s="10">
        <v>15969858</v>
      </c>
      <c r="O228" s="10">
        <v>330000000</v>
      </c>
      <c r="P228" s="10">
        <v>27500000</v>
      </c>
      <c r="Q228" s="10">
        <v>55000000</v>
      </c>
      <c r="R228" s="10">
        <v>99442149</v>
      </c>
      <c r="S228" s="10">
        <v>22006430</v>
      </c>
      <c r="T228" s="10">
        <v>25500000</v>
      </c>
      <c r="U228" s="10">
        <v>146948579</v>
      </c>
      <c r="V228" s="10">
        <v>146948579</v>
      </c>
      <c r="W228" s="10">
        <v>14694858</v>
      </c>
      <c r="X228" s="10">
        <v>0</v>
      </c>
      <c r="Y228" s="10">
        <v>0</v>
      </c>
      <c r="Z228" s="10">
        <v>0</v>
      </c>
      <c r="AA228" s="10">
        <v>-1275000</v>
      </c>
    </row>
    <row r="229" spans="1:27" ht="18" x14ac:dyDescent="0.2">
      <c r="A229" s="6">
        <v>228</v>
      </c>
      <c r="B229" s="7" t="s">
        <v>800</v>
      </c>
      <c r="C229" s="7" t="s">
        <v>801</v>
      </c>
      <c r="D229" s="8" t="s">
        <v>234</v>
      </c>
      <c r="E229" s="9" t="s">
        <v>481</v>
      </c>
      <c r="F229" s="8">
        <v>365</v>
      </c>
      <c r="G229" s="8">
        <v>363740972</v>
      </c>
      <c r="H229" s="8">
        <v>80500000</v>
      </c>
      <c r="I229" s="8">
        <v>49506430</v>
      </c>
      <c r="J229" s="8">
        <v>2200643</v>
      </c>
      <c r="K229" s="10">
        <v>3825000</v>
      </c>
      <c r="L229" s="10">
        <v>3374098</v>
      </c>
      <c r="M229" s="10">
        <v>493747402</v>
      </c>
      <c r="N229" s="10">
        <v>9399741</v>
      </c>
      <c r="O229" s="10">
        <v>330000000</v>
      </c>
      <c r="P229" s="10">
        <v>27500000</v>
      </c>
      <c r="Q229" s="10">
        <v>55000000</v>
      </c>
      <c r="R229" s="10">
        <v>33740972</v>
      </c>
      <c r="S229" s="10">
        <v>22006430</v>
      </c>
      <c r="T229" s="10">
        <v>25500000</v>
      </c>
      <c r="U229" s="10">
        <v>81247402</v>
      </c>
      <c r="V229" s="10">
        <v>81247402</v>
      </c>
      <c r="W229" s="10">
        <v>8124740</v>
      </c>
      <c r="X229" s="10">
        <v>0</v>
      </c>
      <c r="Y229" s="10">
        <v>0</v>
      </c>
      <c r="Z229" s="10">
        <v>0</v>
      </c>
      <c r="AA229" s="10">
        <v>-1275001</v>
      </c>
    </row>
    <row r="230" spans="1:27" ht="18" x14ac:dyDescent="0.2">
      <c r="A230" s="6">
        <v>229</v>
      </c>
      <c r="B230" s="7" t="s">
        <v>802</v>
      </c>
      <c r="C230" s="7" t="s">
        <v>803</v>
      </c>
      <c r="D230" s="8" t="s">
        <v>302</v>
      </c>
      <c r="E230" s="9" t="s">
        <v>804</v>
      </c>
      <c r="F230" s="8">
        <v>365</v>
      </c>
      <c r="G230" s="8">
        <v>531980072</v>
      </c>
      <c r="H230" s="8">
        <v>80500000</v>
      </c>
      <c r="I230" s="8">
        <v>49506430</v>
      </c>
      <c r="J230" s="8">
        <v>2200643</v>
      </c>
      <c r="K230" s="10">
        <v>3825000</v>
      </c>
      <c r="L230" s="10">
        <v>20198008</v>
      </c>
      <c r="M230" s="10">
        <v>661986502</v>
      </c>
      <c r="N230" s="10">
        <v>26223651</v>
      </c>
      <c r="O230" s="10">
        <v>330000000</v>
      </c>
      <c r="P230" s="10">
        <v>27500000</v>
      </c>
      <c r="Q230" s="10">
        <v>55000000</v>
      </c>
      <c r="R230" s="10">
        <v>201980072</v>
      </c>
      <c r="S230" s="10">
        <v>22006430</v>
      </c>
      <c r="T230" s="10">
        <v>25500000</v>
      </c>
      <c r="U230" s="10">
        <v>249486502</v>
      </c>
      <c r="V230" s="10">
        <v>249486502</v>
      </c>
      <c r="W230" s="10">
        <v>24948650</v>
      </c>
      <c r="X230" s="10">
        <v>0</v>
      </c>
      <c r="Y230" s="10">
        <v>0</v>
      </c>
      <c r="Z230" s="10">
        <v>0</v>
      </c>
      <c r="AA230" s="10">
        <v>-1275001</v>
      </c>
    </row>
    <row r="231" spans="1:27" ht="18" x14ac:dyDescent="0.2">
      <c r="A231" s="6">
        <v>230</v>
      </c>
      <c r="B231" s="7" t="s">
        <v>805</v>
      </c>
      <c r="C231" s="7" t="s">
        <v>806</v>
      </c>
      <c r="D231" s="8" t="s">
        <v>127</v>
      </c>
      <c r="E231" s="9" t="s">
        <v>807</v>
      </c>
      <c r="F231" s="8">
        <v>365</v>
      </c>
      <c r="G231" s="8">
        <v>520722716</v>
      </c>
      <c r="H231" s="8">
        <v>80500000</v>
      </c>
      <c r="I231" s="8">
        <v>49506430</v>
      </c>
      <c r="J231" s="8">
        <v>2200643</v>
      </c>
      <c r="K231" s="10">
        <v>3825000</v>
      </c>
      <c r="L231" s="10">
        <v>19072272</v>
      </c>
      <c r="M231" s="10">
        <v>650729146</v>
      </c>
      <c r="N231" s="10">
        <v>25097915</v>
      </c>
      <c r="O231" s="10">
        <v>330000000</v>
      </c>
      <c r="P231" s="10">
        <v>27500000</v>
      </c>
      <c r="Q231" s="10">
        <v>55000000</v>
      </c>
      <c r="R231" s="10">
        <v>190722716</v>
      </c>
      <c r="S231" s="10">
        <v>22006430</v>
      </c>
      <c r="T231" s="10">
        <v>25500000</v>
      </c>
      <c r="U231" s="10">
        <v>238229146</v>
      </c>
      <c r="V231" s="10">
        <v>238229146</v>
      </c>
      <c r="W231" s="10">
        <v>23822915</v>
      </c>
      <c r="X231" s="10">
        <v>0</v>
      </c>
      <c r="Y231" s="10">
        <v>0</v>
      </c>
      <c r="Z231" s="10">
        <v>0</v>
      </c>
      <c r="AA231" s="10">
        <v>-1275000</v>
      </c>
    </row>
    <row r="232" spans="1:27" ht="18" x14ac:dyDescent="0.2">
      <c r="A232" s="6">
        <v>231</v>
      </c>
      <c r="B232" s="7" t="s">
        <v>808</v>
      </c>
      <c r="C232" s="7" t="s">
        <v>809</v>
      </c>
      <c r="D232" s="8" t="s">
        <v>177</v>
      </c>
      <c r="E232" s="9" t="s">
        <v>116</v>
      </c>
      <c r="F232" s="8">
        <v>365</v>
      </c>
      <c r="G232" s="8">
        <v>635294662</v>
      </c>
      <c r="H232" s="8">
        <v>80500000</v>
      </c>
      <c r="I232" s="8">
        <v>49705513</v>
      </c>
      <c r="J232" s="8">
        <v>2220551</v>
      </c>
      <c r="K232" s="10">
        <v>3825000</v>
      </c>
      <c r="L232" s="10">
        <v>30529466</v>
      </c>
      <c r="M232" s="10">
        <v>765500175</v>
      </c>
      <c r="N232" s="10">
        <v>36575017</v>
      </c>
      <c r="O232" s="10">
        <v>330000000</v>
      </c>
      <c r="P232" s="10">
        <v>27500000</v>
      </c>
      <c r="Q232" s="10">
        <v>55000000</v>
      </c>
      <c r="R232" s="10">
        <v>305294662</v>
      </c>
      <c r="S232" s="10">
        <v>22205513</v>
      </c>
      <c r="T232" s="10">
        <v>25500000</v>
      </c>
      <c r="U232" s="10">
        <v>353000175</v>
      </c>
      <c r="V232" s="10">
        <v>353000175</v>
      </c>
      <c r="W232" s="10">
        <v>35300018</v>
      </c>
      <c r="X232" s="10">
        <v>0</v>
      </c>
      <c r="Y232" s="10">
        <v>0</v>
      </c>
      <c r="Z232" s="10">
        <v>0</v>
      </c>
      <c r="AA232" s="10">
        <v>-1274999</v>
      </c>
    </row>
    <row r="233" spans="1:27" ht="18" x14ac:dyDescent="0.2">
      <c r="A233" s="6">
        <v>232</v>
      </c>
      <c r="B233" s="7" t="s">
        <v>810</v>
      </c>
      <c r="C233" s="7" t="s">
        <v>811</v>
      </c>
      <c r="D233" s="8" t="s">
        <v>91</v>
      </c>
      <c r="E233" s="9" t="s">
        <v>812</v>
      </c>
      <c r="F233" s="8">
        <v>365</v>
      </c>
      <c r="G233" s="8">
        <v>496426663</v>
      </c>
      <c r="H233" s="8">
        <v>80500000</v>
      </c>
      <c r="I233" s="8">
        <v>49506430</v>
      </c>
      <c r="J233" s="8">
        <v>2200643</v>
      </c>
      <c r="K233" s="10">
        <v>3825000</v>
      </c>
      <c r="L233" s="10">
        <v>16642667</v>
      </c>
      <c r="M233" s="10">
        <v>626433093</v>
      </c>
      <c r="N233" s="10">
        <v>22668310</v>
      </c>
      <c r="O233" s="10">
        <v>330000000</v>
      </c>
      <c r="P233" s="10">
        <v>27500000</v>
      </c>
      <c r="Q233" s="10">
        <v>55000000</v>
      </c>
      <c r="R233" s="10">
        <v>166426663</v>
      </c>
      <c r="S233" s="10">
        <v>22006430</v>
      </c>
      <c r="T233" s="10">
        <v>25500000</v>
      </c>
      <c r="U233" s="10">
        <v>213933093</v>
      </c>
      <c r="V233" s="10">
        <v>213933093</v>
      </c>
      <c r="W233" s="10">
        <v>21393309</v>
      </c>
      <c r="X233" s="10">
        <v>0</v>
      </c>
      <c r="Y233" s="10">
        <v>0</v>
      </c>
      <c r="Z233" s="10">
        <v>0</v>
      </c>
      <c r="AA233" s="10">
        <v>-1275001</v>
      </c>
    </row>
    <row r="234" spans="1:27" ht="18" x14ac:dyDescent="0.2">
      <c r="A234" s="6">
        <v>233</v>
      </c>
      <c r="B234" s="7" t="s">
        <v>813</v>
      </c>
      <c r="C234" s="7" t="s">
        <v>814</v>
      </c>
      <c r="D234" s="8" t="s">
        <v>356</v>
      </c>
      <c r="E234" s="9" t="s">
        <v>815</v>
      </c>
      <c r="F234" s="8">
        <v>365</v>
      </c>
      <c r="G234" s="8">
        <v>571619103</v>
      </c>
      <c r="H234" s="8">
        <v>80500000</v>
      </c>
      <c r="I234" s="8">
        <v>49506430</v>
      </c>
      <c r="J234" s="8">
        <v>2200643</v>
      </c>
      <c r="K234" s="10">
        <v>3825000</v>
      </c>
      <c r="L234" s="10">
        <v>24161910</v>
      </c>
      <c r="M234" s="10">
        <v>701625533</v>
      </c>
      <c r="N234" s="10">
        <v>30187553</v>
      </c>
      <c r="O234" s="10">
        <v>330000000</v>
      </c>
      <c r="P234" s="10">
        <v>27500000</v>
      </c>
      <c r="Q234" s="10">
        <v>55000000</v>
      </c>
      <c r="R234" s="10">
        <v>241619103</v>
      </c>
      <c r="S234" s="10">
        <v>22006430</v>
      </c>
      <c r="T234" s="10">
        <v>25500000</v>
      </c>
      <c r="U234" s="10">
        <v>289125533</v>
      </c>
      <c r="V234" s="10">
        <v>289125533</v>
      </c>
      <c r="W234" s="10">
        <v>28912553</v>
      </c>
      <c r="X234" s="10">
        <v>0</v>
      </c>
      <c r="Y234" s="10">
        <v>0</v>
      </c>
      <c r="Z234" s="10">
        <v>0</v>
      </c>
      <c r="AA234" s="10">
        <v>-1275000</v>
      </c>
    </row>
    <row r="235" spans="1:27" ht="18" x14ac:dyDescent="0.2">
      <c r="A235" s="6">
        <v>234</v>
      </c>
      <c r="B235" s="7" t="s">
        <v>816</v>
      </c>
      <c r="C235" s="7" t="s">
        <v>817</v>
      </c>
      <c r="D235" s="8" t="s">
        <v>818</v>
      </c>
      <c r="E235" s="9" t="s">
        <v>819</v>
      </c>
      <c r="F235" s="8">
        <v>365</v>
      </c>
      <c r="G235" s="8">
        <v>589191441</v>
      </c>
      <c r="H235" s="8">
        <v>80500000</v>
      </c>
      <c r="I235" s="8">
        <v>49506430</v>
      </c>
      <c r="J235" s="8">
        <v>2200643</v>
      </c>
      <c r="K235" s="10">
        <v>3825000</v>
      </c>
      <c r="L235" s="10">
        <v>25919144</v>
      </c>
      <c r="M235" s="10">
        <v>719197871</v>
      </c>
      <c r="N235" s="10">
        <v>31944787</v>
      </c>
      <c r="O235" s="10">
        <v>330000000</v>
      </c>
      <c r="P235" s="10">
        <v>27500000</v>
      </c>
      <c r="Q235" s="10">
        <v>55000000</v>
      </c>
      <c r="R235" s="10">
        <v>259191441</v>
      </c>
      <c r="S235" s="10">
        <v>22006430</v>
      </c>
      <c r="T235" s="10">
        <v>25500000</v>
      </c>
      <c r="U235" s="10">
        <v>306697871</v>
      </c>
      <c r="V235" s="10">
        <v>306697871</v>
      </c>
      <c r="W235" s="10">
        <v>30669787</v>
      </c>
      <c r="X235" s="10">
        <v>0</v>
      </c>
      <c r="Y235" s="10">
        <v>0</v>
      </c>
      <c r="Z235" s="10">
        <v>0</v>
      </c>
      <c r="AA235" s="10">
        <v>-1275000</v>
      </c>
    </row>
    <row r="236" spans="1:27" ht="18" x14ac:dyDescent="0.2">
      <c r="A236" s="6">
        <v>235</v>
      </c>
      <c r="B236" s="7" t="s">
        <v>820</v>
      </c>
      <c r="C236" s="7" t="s">
        <v>821</v>
      </c>
      <c r="D236" s="8" t="s">
        <v>356</v>
      </c>
      <c r="E236" s="9" t="s">
        <v>822</v>
      </c>
      <c r="F236" s="8">
        <v>365</v>
      </c>
      <c r="G236" s="8">
        <v>386658691</v>
      </c>
      <c r="H236" s="8">
        <v>80500000</v>
      </c>
      <c r="I236" s="8">
        <v>49506430</v>
      </c>
      <c r="J236" s="8">
        <v>2200643</v>
      </c>
      <c r="K236" s="10">
        <v>3825000</v>
      </c>
      <c r="L236" s="10">
        <v>5665870</v>
      </c>
      <c r="M236" s="10">
        <v>516665121</v>
      </c>
      <c r="N236" s="10">
        <v>11691513</v>
      </c>
      <c r="O236" s="10">
        <v>330000000</v>
      </c>
      <c r="P236" s="10">
        <v>27500000</v>
      </c>
      <c r="Q236" s="10">
        <v>55000000</v>
      </c>
      <c r="R236" s="10">
        <v>56658691</v>
      </c>
      <c r="S236" s="10">
        <v>22006430</v>
      </c>
      <c r="T236" s="10">
        <v>25500000</v>
      </c>
      <c r="U236" s="10">
        <v>104165121</v>
      </c>
      <c r="V236" s="10">
        <v>104165121</v>
      </c>
      <c r="W236" s="10">
        <v>10416512</v>
      </c>
      <c r="X236" s="10">
        <v>0</v>
      </c>
      <c r="Y236" s="10">
        <v>0</v>
      </c>
      <c r="Z236" s="10">
        <v>0</v>
      </c>
      <c r="AA236" s="10">
        <v>-1275001</v>
      </c>
    </row>
    <row r="237" spans="1:27" ht="18" x14ac:dyDescent="0.2">
      <c r="A237" s="6">
        <v>236</v>
      </c>
      <c r="B237" s="7" t="s">
        <v>823</v>
      </c>
      <c r="C237" s="7" t="s">
        <v>824</v>
      </c>
      <c r="D237" s="8" t="s">
        <v>119</v>
      </c>
      <c r="E237" s="9" t="s">
        <v>825</v>
      </c>
      <c r="F237" s="8">
        <v>365</v>
      </c>
      <c r="G237" s="8">
        <v>613009013</v>
      </c>
      <c r="H237" s="8">
        <v>80500000</v>
      </c>
      <c r="I237" s="8">
        <v>49506430</v>
      </c>
      <c r="J237" s="8">
        <v>2200643</v>
      </c>
      <c r="K237" s="10">
        <v>3825000</v>
      </c>
      <c r="L237" s="10">
        <v>28300901</v>
      </c>
      <c r="M237" s="10">
        <v>743015443</v>
      </c>
      <c r="N237" s="10">
        <v>34326544</v>
      </c>
      <c r="O237" s="10">
        <v>330000000</v>
      </c>
      <c r="P237" s="10">
        <v>27500000</v>
      </c>
      <c r="Q237" s="10">
        <v>55000000</v>
      </c>
      <c r="R237" s="10">
        <v>283009013</v>
      </c>
      <c r="S237" s="10">
        <v>22006430</v>
      </c>
      <c r="T237" s="10">
        <v>25500000</v>
      </c>
      <c r="U237" s="10">
        <v>330515443</v>
      </c>
      <c r="V237" s="10">
        <v>330515443</v>
      </c>
      <c r="W237" s="10">
        <v>33051544</v>
      </c>
      <c r="X237" s="10">
        <v>0</v>
      </c>
      <c r="Y237" s="10">
        <v>0</v>
      </c>
      <c r="Z237" s="10">
        <v>0</v>
      </c>
      <c r="AA237" s="10">
        <v>-1275000</v>
      </c>
    </row>
    <row r="238" spans="1:27" ht="18" x14ac:dyDescent="0.2">
      <c r="A238" s="6">
        <v>237</v>
      </c>
      <c r="B238" s="7" t="s">
        <v>826</v>
      </c>
      <c r="C238" s="7" t="s">
        <v>827</v>
      </c>
      <c r="D238" s="8" t="s">
        <v>828</v>
      </c>
      <c r="E238" s="9" t="s">
        <v>829</v>
      </c>
      <c r="F238" s="8">
        <v>323</v>
      </c>
      <c r="G238" s="8">
        <v>684438218</v>
      </c>
      <c r="H238" s="8">
        <v>80500000</v>
      </c>
      <c r="I238" s="8">
        <v>49506430</v>
      </c>
      <c r="J238" s="8">
        <v>2200643</v>
      </c>
      <c r="K238" s="10">
        <v>3825000</v>
      </c>
      <c r="L238" s="10">
        <v>39241082</v>
      </c>
      <c r="M238" s="10">
        <v>814444648</v>
      </c>
      <c r="N238" s="10">
        <v>45266725</v>
      </c>
      <c r="O238" s="10">
        <v>292027397</v>
      </c>
      <c r="P238" s="10">
        <v>24335616</v>
      </c>
      <c r="Q238" s="10">
        <v>48671233</v>
      </c>
      <c r="R238" s="10">
        <v>392410821</v>
      </c>
      <c r="S238" s="10">
        <v>25170814</v>
      </c>
      <c r="T238" s="10">
        <v>31828767</v>
      </c>
      <c r="U238" s="10">
        <v>449410402</v>
      </c>
      <c r="V238" s="10">
        <v>449410402</v>
      </c>
      <c r="W238" s="10">
        <v>44941040</v>
      </c>
      <c r="X238" s="10">
        <v>0</v>
      </c>
      <c r="Y238" s="10">
        <v>0</v>
      </c>
      <c r="Z238" s="10">
        <v>0</v>
      </c>
      <c r="AA238" s="10">
        <v>-325685</v>
      </c>
    </row>
    <row r="239" spans="1:27" ht="18" x14ac:dyDescent="0.2">
      <c r="A239" s="6">
        <v>238</v>
      </c>
      <c r="B239" s="7" t="s">
        <v>830</v>
      </c>
      <c r="C239" s="7" t="s">
        <v>831</v>
      </c>
      <c r="D239" s="8" t="s">
        <v>45</v>
      </c>
      <c r="E239" s="9" t="s">
        <v>832</v>
      </c>
      <c r="F239" s="8">
        <v>292</v>
      </c>
      <c r="G239" s="8">
        <v>332417704</v>
      </c>
      <c r="H239" s="8">
        <v>80500000</v>
      </c>
      <c r="I239" s="8">
        <v>41232753</v>
      </c>
      <c r="J239" s="8">
        <v>1832864</v>
      </c>
      <c r="K239" s="10">
        <v>3825000</v>
      </c>
      <c r="L239" s="10">
        <v>6841770</v>
      </c>
      <c r="M239" s="10">
        <v>454150457</v>
      </c>
      <c r="N239" s="10">
        <v>12499634</v>
      </c>
      <c r="O239" s="10">
        <v>264000000</v>
      </c>
      <c r="P239" s="10">
        <v>22000000</v>
      </c>
      <c r="Q239" s="10">
        <v>44000000</v>
      </c>
      <c r="R239" s="10">
        <v>68417704</v>
      </c>
      <c r="S239" s="10">
        <v>19232753</v>
      </c>
      <c r="T239" s="10">
        <v>36500000</v>
      </c>
      <c r="U239" s="10">
        <v>124150457</v>
      </c>
      <c r="V239" s="10">
        <v>124150457</v>
      </c>
      <c r="W239" s="10">
        <v>12415046</v>
      </c>
      <c r="X239" s="10">
        <v>0</v>
      </c>
      <c r="Y239" s="10">
        <v>0</v>
      </c>
      <c r="Z239" s="10">
        <v>0</v>
      </c>
      <c r="AA239" s="10">
        <v>-84588</v>
      </c>
    </row>
    <row r="240" spans="1:27" ht="18" x14ac:dyDescent="0.2">
      <c r="A240" s="6">
        <v>239</v>
      </c>
      <c r="B240" s="7" t="s">
        <v>833</v>
      </c>
      <c r="C240" s="7" t="s">
        <v>834</v>
      </c>
      <c r="D240" s="8" t="s">
        <v>275</v>
      </c>
      <c r="E240" s="9" t="s">
        <v>835</v>
      </c>
      <c r="F240" s="8">
        <v>365</v>
      </c>
      <c r="G240" s="8">
        <v>496211452</v>
      </c>
      <c r="H240" s="8">
        <v>80500000</v>
      </c>
      <c r="I240" s="8">
        <v>49506430</v>
      </c>
      <c r="J240" s="8">
        <v>2200643</v>
      </c>
      <c r="K240" s="10">
        <v>3825000</v>
      </c>
      <c r="L240" s="10">
        <v>16621145</v>
      </c>
      <c r="M240" s="10">
        <v>626217882</v>
      </c>
      <c r="N240" s="10">
        <v>22646788</v>
      </c>
      <c r="O240" s="10">
        <v>330000000</v>
      </c>
      <c r="P240" s="10">
        <v>27500000</v>
      </c>
      <c r="Q240" s="10">
        <v>55000000</v>
      </c>
      <c r="R240" s="10">
        <v>166211452</v>
      </c>
      <c r="S240" s="10">
        <v>22006430</v>
      </c>
      <c r="T240" s="10">
        <v>25500000</v>
      </c>
      <c r="U240" s="10">
        <v>213717882</v>
      </c>
      <c r="V240" s="10">
        <v>213717882</v>
      </c>
      <c r="W240" s="10">
        <v>21371788</v>
      </c>
      <c r="X240" s="10">
        <v>0</v>
      </c>
      <c r="Y240" s="10">
        <v>0</v>
      </c>
      <c r="Z240" s="10">
        <v>0</v>
      </c>
      <c r="AA240" s="10">
        <v>-1275000</v>
      </c>
    </row>
    <row r="241" spans="1:27" ht="18" x14ac:dyDescent="0.2">
      <c r="A241" s="6">
        <v>240</v>
      </c>
      <c r="B241" s="7" t="s">
        <v>836</v>
      </c>
      <c r="C241" s="7" t="s">
        <v>837</v>
      </c>
      <c r="D241" s="8" t="s">
        <v>103</v>
      </c>
      <c r="E241" s="9" t="s">
        <v>838</v>
      </c>
      <c r="F241" s="8">
        <v>365</v>
      </c>
      <c r="G241" s="8">
        <v>629432466</v>
      </c>
      <c r="H241" s="8">
        <v>80500000</v>
      </c>
      <c r="I241" s="8">
        <v>49506430</v>
      </c>
      <c r="J241" s="8">
        <v>2200643</v>
      </c>
      <c r="K241" s="10">
        <v>3825000</v>
      </c>
      <c r="L241" s="10">
        <v>29943247</v>
      </c>
      <c r="M241" s="10">
        <v>759438896</v>
      </c>
      <c r="N241" s="10">
        <v>35968890</v>
      </c>
      <c r="O241" s="10">
        <v>330000000</v>
      </c>
      <c r="P241" s="10">
        <v>27500000</v>
      </c>
      <c r="Q241" s="10">
        <v>55000000</v>
      </c>
      <c r="R241" s="10">
        <v>299432466</v>
      </c>
      <c r="S241" s="10">
        <v>22006430</v>
      </c>
      <c r="T241" s="10">
        <v>25500000</v>
      </c>
      <c r="U241" s="10">
        <v>346938896</v>
      </c>
      <c r="V241" s="10">
        <v>346938896</v>
      </c>
      <c r="W241" s="10">
        <v>34693890</v>
      </c>
      <c r="X241" s="10">
        <v>0</v>
      </c>
      <c r="Y241" s="10">
        <v>0</v>
      </c>
      <c r="Z241" s="10">
        <v>0</v>
      </c>
      <c r="AA241" s="10">
        <v>-1275000</v>
      </c>
    </row>
    <row r="242" spans="1:27" ht="18" x14ac:dyDescent="0.2">
      <c r="A242" s="6">
        <v>241</v>
      </c>
      <c r="B242" s="7" t="s">
        <v>839</v>
      </c>
      <c r="C242" s="7" t="s">
        <v>840</v>
      </c>
      <c r="D242" s="8" t="s">
        <v>841</v>
      </c>
      <c r="E242" s="9" t="s">
        <v>842</v>
      </c>
      <c r="F242" s="8">
        <v>365</v>
      </c>
      <c r="G242" s="8">
        <v>595480836</v>
      </c>
      <c r="H242" s="8">
        <v>80500000</v>
      </c>
      <c r="I242" s="8">
        <v>49506430</v>
      </c>
      <c r="J242" s="8">
        <v>2200643</v>
      </c>
      <c r="K242" s="10">
        <v>3825000</v>
      </c>
      <c r="L242" s="10">
        <v>26548084</v>
      </c>
      <c r="M242" s="10">
        <v>725487266</v>
      </c>
      <c r="N242" s="10">
        <v>32573727</v>
      </c>
      <c r="O242" s="10">
        <v>330000000</v>
      </c>
      <c r="P242" s="10">
        <v>27500000</v>
      </c>
      <c r="Q242" s="10">
        <v>55000000</v>
      </c>
      <c r="R242" s="10">
        <v>265480836</v>
      </c>
      <c r="S242" s="10">
        <v>22006430</v>
      </c>
      <c r="T242" s="10">
        <v>25500000</v>
      </c>
      <c r="U242" s="10">
        <v>312987266</v>
      </c>
      <c r="V242" s="10">
        <v>312987266</v>
      </c>
      <c r="W242" s="10">
        <v>31298727</v>
      </c>
      <c r="X242" s="10">
        <v>0</v>
      </c>
      <c r="Y242" s="10">
        <v>0</v>
      </c>
      <c r="Z242" s="10">
        <v>0</v>
      </c>
      <c r="AA242" s="10">
        <v>-1275000</v>
      </c>
    </row>
    <row r="243" spans="1:27" ht="18" x14ac:dyDescent="0.2">
      <c r="A243" s="6">
        <v>242</v>
      </c>
      <c r="B243" s="7" t="s">
        <v>843</v>
      </c>
      <c r="C243" s="7" t="s">
        <v>844</v>
      </c>
      <c r="D243" s="8" t="s">
        <v>91</v>
      </c>
      <c r="E243" s="9" t="s">
        <v>845</v>
      </c>
      <c r="F243" s="8">
        <v>365</v>
      </c>
      <c r="G243" s="8">
        <v>591073904</v>
      </c>
      <c r="H243" s="8">
        <v>80500000</v>
      </c>
      <c r="I243" s="8">
        <v>49506430</v>
      </c>
      <c r="J243" s="8">
        <v>2200643</v>
      </c>
      <c r="K243" s="10">
        <v>3825000</v>
      </c>
      <c r="L243" s="10">
        <v>26107391</v>
      </c>
      <c r="M243" s="10">
        <v>721080334</v>
      </c>
      <c r="N243" s="10">
        <v>32133034</v>
      </c>
      <c r="O243" s="10">
        <v>330000000</v>
      </c>
      <c r="P243" s="10">
        <v>27500000</v>
      </c>
      <c r="Q243" s="10">
        <v>55000000</v>
      </c>
      <c r="R243" s="10">
        <v>261073904</v>
      </c>
      <c r="S243" s="10">
        <v>22006430</v>
      </c>
      <c r="T243" s="10">
        <v>25500000</v>
      </c>
      <c r="U243" s="10">
        <v>308580334</v>
      </c>
      <c r="V243" s="10">
        <v>308580334</v>
      </c>
      <c r="W243" s="10">
        <v>30858033</v>
      </c>
      <c r="X243" s="10">
        <v>0</v>
      </c>
      <c r="Y243" s="10">
        <v>0</v>
      </c>
      <c r="Z243" s="10">
        <v>0</v>
      </c>
      <c r="AA243" s="10">
        <v>-1275001</v>
      </c>
    </row>
    <row r="244" spans="1:27" ht="18" x14ac:dyDescent="0.2">
      <c r="A244" s="6">
        <v>243</v>
      </c>
      <c r="B244" s="7" t="s">
        <v>846</v>
      </c>
      <c r="C244" s="7" t="s">
        <v>847</v>
      </c>
      <c r="D244" s="8" t="s">
        <v>356</v>
      </c>
      <c r="E244" s="9" t="s">
        <v>848</v>
      </c>
      <c r="F244" s="8">
        <v>365</v>
      </c>
      <c r="G244" s="8">
        <v>574024556</v>
      </c>
      <c r="H244" s="8">
        <v>96000000</v>
      </c>
      <c r="I244" s="8">
        <v>52373759</v>
      </c>
      <c r="J244" s="8">
        <v>2487376</v>
      </c>
      <c r="K244" s="10">
        <v>6150000</v>
      </c>
      <c r="L244" s="10">
        <v>24402456</v>
      </c>
      <c r="M244" s="10">
        <v>722398315</v>
      </c>
      <c r="N244" s="10">
        <v>33039832</v>
      </c>
      <c r="O244" s="10">
        <v>330000000</v>
      </c>
      <c r="P244" s="10">
        <v>27500000</v>
      </c>
      <c r="Q244" s="10">
        <v>55000000</v>
      </c>
      <c r="R244" s="10">
        <v>244024556</v>
      </c>
      <c r="S244" s="10">
        <v>24873759</v>
      </c>
      <c r="T244" s="10">
        <v>41000000</v>
      </c>
      <c r="U244" s="10">
        <v>309898315</v>
      </c>
      <c r="V244" s="10">
        <v>309898315</v>
      </c>
      <c r="W244" s="10">
        <v>30989832</v>
      </c>
      <c r="X244" s="10">
        <v>0</v>
      </c>
      <c r="Y244" s="10">
        <v>0</v>
      </c>
      <c r="Z244" s="10">
        <v>0</v>
      </c>
      <c r="AA244" s="10">
        <v>-2050000</v>
      </c>
    </row>
    <row r="245" spans="1:27" ht="18" x14ac:dyDescent="0.2">
      <c r="A245" s="6">
        <v>244</v>
      </c>
      <c r="B245" s="7" t="s">
        <v>849</v>
      </c>
      <c r="C245" s="7" t="s">
        <v>850</v>
      </c>
      <c r="D245" s="8" t="s">
        <v>123</v>
      </c>
      <c r="E245" s="9" t="s">
        <v>851</v>
      </c>
      <c r="F245" s="8">
        <v>365</v>
      </c>
      <c r="G245" s="8">
        <v>630168715</v>
      </c>
      <c r="H245" s="8">
        <v>80500000</v>
      </c>
      <c r="I245" s="8">
        <v>49506430</v>
      </c>
      <c r="J245" s="8">
        <v>2200643</v>
      </c>
      <c r="K245" s="10">
        <v>3825000</v>
      </c>
      <c r="L245" s="10">
        <v>30016872</v>
      </c>
      <c r="M245" s="10">
        <v>760175145</v>
      </c>
      <c r="N245" s="10">
        <v>36042515</v>
      </c>
      <c r="O245" s="10">
        <v>330000000</v>
      </c>
      <c r="P245" s="10">
        <v>27500000</v>
      </c>
      <c r="Q245" s="10">
        <v>55000000</v>
      </c>
      <c r="R245" s="10">
        <v>300168715</v>
      </c>
      <c r="S245" s="10">
        <v>22006430</v>
      </c>
      <c r="T245" s="10">
        <v>25500000</v>
      </c>
      <c r="U245" s="10">
        <v>347675145</v>
      </c>
      <c r="V245" s="10">
        <v>347675145</v>
      </c>
      <c r="W245" s="10">
        <v>34767515</v>
      </c>
      <c r="X245" s="10">
        <v>0</v>
      </c>
      <c r="Y245" s="10">
        <v>0</v>
      </c>
      <c r="Z245" s="10">
        <v>0</v>
      </c>
      <c r="AA245" s="10">
        <v>-1275000</v>
      </c>
    </row>
    <row r="246" spans="1:27" ht="18" x14ac:dyDescent="0.2">
      <c r="A246" s="6">
        <v>245</v>
      </c>
      <c r="B246" s="7" t="s">
        <v>852</v>
      </c>
      <c r="C246" s="7" t="s">
        <v>853</v>
      </c>
      <c r="D246" s="8" t="s">
        <v>72</v>
      </c>
      <c r="E246" s="9" t="s">
        <v>854</v>
      </c>
      <c r="F246" s="8">
        <v>365</v>
      </c>
      <c r="G246" s="8">
        <v>770075635</v>
      </c>
      <c r="H246" s="8">
        <v>80500000</v>
      </c>
      <c r="I246" s="8">
        <v>49506430</v>
      </c>
      <c r="J246" s="8">
        <v>2200643</v>
      </c>
      <c r="K246" s="10">
        <v>3825000</v>
      </c>
      <c r="L246" s="10">
        <v>44007564</v>
      </c>
      <c r="M246" s="10">
        <v>900082065</v>
      </c>
      <c r="N246" s="10">
        <v>50033207</v>
      </c>
      <c r="O246" s="10">
        <v>330000000</v>
      </c>
      <c r="P246" s="10">
        <v>27500000</v>
      </c>
      <c r="Q246" s="10">
        <v>55000000</v>
      </c>
      <c r="R246" s="10">
        <v>440075635</v>
      </c>
      <c r="S246" s="10">
        <v>22006430</v>
      </c>
      <c r="T246" s="10">
        <v>25500000</v>
      </c>
      <c r="U246" s="10">
        <v>487582065</v>
      </c>
      <c r="V246" s="10">
        <v>487582065</v>
      </c>
      <c r="W246" s="10">
        <v>48758207</v>
      </c>
      <c r="X246" s="10">
        <v>0</v>
      </c>
      <c r="Y246" s="10">
        <v>0</v>
      </c>
      <c r="Z246" s="10">
        <v>0</v>
      </c>
      <c r="AA246" s="10">
        <v>-1275000</v>
      </c>
    </row>
    <row r="247" spans="1:27" ht="18" x14ac:dyDescent="0.2">
      <c r="A247" s="6">
        <v>246</v>
      </c>
      <c r="B247" s="7" t="s">
        <v>855</v>
      </c>
      <c r="C247" s="7" t="s">
        <v>856</v>
      </c>
      <c r="D247" s="8" t="s">
        <v>704</v>
      </c>
      <c r="E247" s="9" t="s">
        <v>259</v>
      </c>
      <c r="F247" s="8">
        <v>335</v>
      </c>
      <c r="G247" s="8">
        <v>334951784</v>
      </c>
      <c r="H247" s="8">
        <v>80500000</v>
      </c>
      <c r="I247" s="8">
        <v>49506430</v>
      </c>
      <c r="J247" s="8">
        <v>2200643</v>
      </c>
      <c r="K247" s="10">
        <v>3825000</v>
      </c>
      <c r="L247" s="10">
        <v>3302224</v>
      </c>
      <c r="M247" s="10">
        <v>464958214</v>
      </c>
      <c r="N247" s="10">
        <v>9327867</v>
      </c>
      <c r="O247" s="10">
        <v>302876712</v>
      </c>
      <c r="P247" s="10">
        <v>25239726</v>
      </c>
      <c r="Q247" s="10">
        <v>50479452</v>
      </c>
      <c r="R247" s="10">
        <v>32075072</v>
      </c>
      <c r="S247" s="10">
        <v>24266704</v>
      </c>
      <c r="T247" s="10">
        <v>30020548</v>
      </c>
      <c r="U247" s="10">
        <v>86362324</v>
      </c>
      <c r="V247" s="10">
        <v>86362324</v>
      </c>
      <c r="W247" s="10">
        <v>8636232</v>
      </c>
      <c r="X247" s="10">
        <v>0</v>
      </c>
      <c r="Y247" s="10">
        <v>0</v>
      </c>
      <c r="Z247" s="10">
        <v>0</v>
      </c>
      <c r="AA247" s="10">
        <v>-691635</v>
      </c>
    </row>
    <row r="248" spans="1:27" ht="18" x14ac:dyDescent="0.2">
      <c r="A248" s="6">
        <v>247</v>
      </c>
      <c r="B248" s="7" t="s">
        <v>857</v>
      </c>
      <c r="C248" s="7" t="s">
        <v>858</v>
      </c>
      <c r="D248" s="8" t="s">
        <v>380</v>
      </c>
      <c r="E248" s="9" t="s">
        <v>624</v>
      </c>
      <c r="F248" s="8">
        <v>365</v>
      </c>
      <c r="G248" s="8">
        <v>673642612</v>
      </c>
      <c r="H248" s="8">
        <v>80500000</v>
      </c>
      <c r="I248" s="8">
        <v>54672787</v>
      </c>
      <c r="J248" s="8">
        <v>2717279</v>
      </c>
      <c r="K248" s="10">
        <v>3825000</v>
      </c>
      <c r="L248" s="10">
        <v>34364261</v>
      </c>
      <c r="M248" s="10">
        <v>808815399</v>
      </c>
      <c r="N248" s="10">
        <v>40906540</v>
      </c>
      <c r="O248" s="10">
        <v>330000000</v>
      </c>
      <c r="P248" s="10">
        <v>27500000</v>
      </c>
      <c r="Q248" s="10">
        <v>55000000</v>
      </c>
      <c r="R248" s="10">
        <v>343642612</v>
      </c>
      <c r="S248" s="10">
        <v>27172787</v>
      </c>
      <c r="T248" s="10">
        <v>25500000</v>
      </c>
      <c r="U248" s="10">
        <v>396315399</v>
      </c>
      <c r="V248" s="10">
        <v>396315399</v>
      </c>
      <c r="W248" s="10">
        <v>39631540</v>
      </c>
      <c r="X248" s="10">
        <v>0</v>
      </c>
      <c r="Y248" s="10">
        <v>0</v>
      </c>
      <c r="Z248" s="10">
        <v>0</v>
      </c>
      <c r="AA248" s="10">
        <v>-1275000</v>
      </c>
    </row>
    <row r="249" spans="1:27" ht="18" x14ac:dyDescent="0.2">
      <c r="A249" s="6">
        <v>248</v>
      </c>
      <c r="B249" s="7" t="s">
        <v>859</v>
      </c>
      <c r="C249" s="7" t="s">
        <v>860</v>
      </c>
      <c r="D249" s="8" t="s">
        <v>861</v>
      </c>
      <c r="E249" s="9" t="s">
        <v>862</v>
      </c>
      <c r="F249" s="8">
        <v>365</v>
      </c>
      <c r="G249" s="8">
        <v>603139781</v>
      </c>
      <c r="H249" s="8">
        <v>80500000</v>
      </c>
      <c r="I249" s="8">
        <v>49506430</v>
      </c>
      <c r="J249" s="8">
        <v>2200643</v>
      </c>
      <c r="K249" s="10">
        <v>3825000</v>
      </c>
      <c r="L249" s="10">
        <v>27313978</v>
      </c>
      <c r="M249" s="10">
        <v>733146211</v>
      </c>
      <c r="N249" s="10">
        <v>33339621</v>
      </c>
      <c r="O249" s="10">
        <v>330000000</v>
      </c>
      <c r="P249" s="10">
        <v>27500000</v>
      </c>
      <c r="Q249" s="10">
        <v>55000000</v>
      </c>
      <c r="R249" s="10">
        <v>273139781</v>
      </c>
      <c r="S249" s="10">
        <v>22006430</v>
      </c>
      <c r="T249" s="10">
        <v>25500000</v>
      </c>
      <c r="U249" s="10">
        <v>320646211</v>
      </c>
      <c r="V249" s="10">
        <v>320646211</v>
      </c>
      <c r="W249" s="10">
        <v>32064621</v>
      </c>
      <c r="X249" s="10">
        <v>0</v>
      </c>
      <c r="Y249" s="10">
        <v>0</v>
      </c>
      <c r="Z249" s="10">
        <v>0</v>
      </c>
      <c r="AA249" s="10">
        <v>-1275000</v>
      </c>
    </row>
    <row r="250" spans="1:27" ht="18" x14ac:dyDescent="0.2">
      <c r="A250" s="6">
        <v>249</v>
      </c>
      <c r="B250" s="7" t="s">
        <v>863</v>
      </c>
      <c r="C250" s="7" t="s">
        <v>864</v>
      </c>
      <c r="D250" s="8" t="s">
        <v>526</v>
      </c>
      <c r="E250" s="9" t="s">
        <v>81</v>
      </c>
      <c r="F250" s="8">
        <v>365</v>
      </c>
      <c r="G250" s="8">
        <v>554772306</v>
      </c>
      <c r="H250" s="8">
        <v>80500000</v>
      </c>
      <c r="I250" s="8">
        <v>49506430</v>
      </c>
      <c r="J250" s="8">
        <v>2200643</v>
      </c>
      <c r="K250" s="10">
        <v>3825000</v>
      </c>
      <c r="L250" s="10">
        <v>22477231</v>
      </c>
      <c r="M250" s="10">
        <v>684778736</v>
      </c>
      <c r="N250" s="10">
        <v>28502874</v>
      </c>
      <c r="O250" s="10">
        <v>330000000</v>
      </c>
      <c r="P250" s="10">
        <v>27500000</v>
      </c>
      <c r="Q250" s="10">
        <v>55000000</v>
      </c>
      <c r="R250" s="10">
        <v>224772306</v>
      </c>
      <c r="S250" s="10">
        <v>22006430</v>
      </c>
      <c r="T250" s="10">
        <v>25500000</v>
      </c>
      <c r="U250" s="10">
        <v>272278736</v>
      </c>
      <c r="V250" s="10">
        <v>272278736</v>
      </c>
      <c r="W250" s="10">
        <v>27227874</v>
      </c>
      <c r="X250" s="10">
        <v>0</v>
      </c>
      <c r="Y250" s="10">
        <v>0</v>
      </c>
      <c r="Z250" s="10">
        <v>0</v>
      </c>
      <c r="AA250" s="10">
        <v>-1275000</v>
      </c>
    </row>
    <row r="251" spans="1:27" ht="18" x14ac:dyDescent="0.2">
      <c r="A251" s="6">
        <v>250</v>
      </c>
      <c r="B251" s="7" t="s">
        <v>865</v>
      </c>
      <c r="C251" s="7" t="s">
        <v>866</v>
      </c>
      <c r="D251" s="8" t="s">
        <v>867</v>
      </c>
      <c r="E251" s="9" t="s">
        <v>868</v>
      </c>
      <c r="F251" s="8">
        <v>365</v>
      </c>
      <c r="G251" s="8">
        <v>413678947</v>
      </c>
      <c r="H251" s="8">
        <v>80500000</v>
      </c>
      <c r="I251" s="8">
        <v>49506430</v>
      </c>
      <c r="J251" s="8">
        <v>2200643</v>
      </c>
      <c r="K251" s="10">
        <v>3825000</v>
      </c>
      <c r="L251" s="10">
        <v>8367895</v>
      </c>
      <c r="M251" s="10">
        <v>543685377</v>
      </c>
      <c r="N251" s="10">
        <v>14393538</v>
      </c>
      <c r="O251" s="10">
        <v>330000000</v>
      </c>
      <c r="P251" s="10">
        <v>27500000</v>
      </c>
      <c r="Q251" s="10">
        <v>55000000</v>
      </c>
      <c r="R251" s="10">
        <v>83678947</v>
      </c>
      <c r="S251" s="10">
        <v>22006430</v>
      </c>
      <c r="T251" s="10">
        <v>25500000</v>
      </c>
      <c r="U251" s="10">
        <v>131185377</v>
      </c>
      <c r="V251" s="10">
        <v>131185377</v>
      </c>
      <c r="W251" s="10">
        <v>13118538</v>
      </c>
      <c r="X251" s="10">
        <v>0</v>
      </c>
      <c r="Y251" s="10">
        <v>0</v>
      </c>
      <c r="Z251" s="10">
        <v>0</v>
      </c>
      <c r="AA251" s="10">
        <v>-1275000</v>
      </c>
    </row>
    <row r="252" spans="1:27" ht="18" x14ac:dyDescent="0.2">
      <c r="A252" s="6">
        <v>251</v>
      </c>
      <c r="B252" s="7" t="s">
        <v>869</v>
      </c>
      <c r="C252" s="7" t="s">
        <v>870</v>
      </c>
      <c r="D252" s="8" t="s">
        <v>275</v>
      </c>
      <c r="E252" s="9" t="s">
        <v>871</v>
      </c>
      <c r="F252" s="8">
        <v>365</v>
      </c>
      <c r="G252" s="8">
        <v>690370277</v>
      </c>
      <c r="H252" s="8">
        <v>80500000</v>
      </c>
      <c r="I252" s="8">
        <v>49506430</v>
      </c>
      <c r="J252" s="8">
        <v>2200643</v>
      </c>
      <c r="K252" s="10">
        <v>3825000</v>
      </c>
      <c r="L252" s="10">
        <v>36037027</v>
      </c>
      <c r="M252" s="10">
        <v>820376707</v>
      </c>
      <c r="N252" s="10">
        <v>42062670</v>
      </c>
      <c r="O252" s="10">
        <v>330000000</v>
      </c>
      <c r="P252" s="10">
        <v>27500000</v>
      </c>
      <c r="Q252" s="10">
        <v>55000000</v>
      </c>
      <c r="R252" s="10">
        <v>360370277</v>
      </c>
      <c r="S252" s="10">
        <v>22006430</v>
      </c>
      <c r="T252" s="10">
        <v>25500000</v>
      </c>
      <c r="U252" s="10">
        <v>407876707</v>
      </c>
      <c r="V252" s="10">
        <v>407876707</v>
      </c>
      <c r="W252" s="10">
        <v>40787671</v>
      </c>
      <c r="X252" s="10">
        <v>0</v>
      </c>
      <c r="Y252" s="10">
        <v>0</v>
      </c>
      <c r="Z252" s="10">
        <v>0</v>
      </c>
      <c r="AA252" s="10">
        <v>-1274999</v>
      </c>
    </row>
    <row r="253" spans="1:27" ht="18" x14ac:dyDescent="0.2">
      <c r="A253" s="6">
        <v>252</v>
      </c>
      <c r="B253" s="7" t="s">
        <v>872</v>
      </c>
      <c r="C253" s="7" t="s">
        <v>873</v>
      </c>
      <c r="D253" s="8" t="s">
        <v>874</v>
      </c>
      <c r="E253" s="9" t="s">
        <v>875</v>
      </c>
      <c r="F253" s="8">
        <v>365</v>
      </c>
      <c r="G253" s="8">
        <v>576456999</v>
      </c>
      <c r="H253" s="8">
        <v>96000000</v>
      </c>
      <c r="I253" s="8">
        <v>58720870</v>
      </c>
      <c r="J253" s="8">
        <v>3122087</v>
      </c>
      <c r="K253" s="10">
        <v>6150000</v>
      </c>
      <c r="L253" s="10">
        <v>24645700</v>
      </c>
      <c r="M253" s="10">
        <v>731177869</v>
      </c>
      <c r="N253" s="10">
        <v>33917787</v>
      </c>
      <c r="O253" s="10">
        <v>330000000</v>
      </c>
      <c r="P253" s="10">
        <v>27500000</v>
      </c>
      <c r="Q253" s="10">
        <v>55000000</v>
      </c>
      <c r="R253" s="10">
        <v>246456999</v>
      </c>
      <c r="S253" s="10">
        <v>31220870</v>
      </c>
      <c r="T253" s="10">
        <v>41000000</v>
      </c>
      <c r="U253" s="10">
        <v>318677869</v>
      </c>
      <c r="V253" s="10">
        <v>318677869</v>
      </c>
      <c r="W253" s="10">
        <v>31867787</v>
      </c>
      <c r="X253" s="10">
        <v>0</v>
      </c>
      <c r="Y253" s="10">
        <v>0</v>
      </c>
      <c r="Z253" s="10">
        <v>0</v>
      </c>
      <c r="AA253" s="10">
        <v>-2050000</v>
      </c>
    </row>
    <row r="254" spans="1:27" ht="18" x14ac:dyDescent="0.2">
      <c r="A254" s="6">
        <v>253</v>
      </c>
      <c r="B254" s="7" t="s">
        <v>876</v>
      </c>
      <c r="C254" s="7" t="s">
        <v>877</v>
      </c>
      <c r="D254" s="8" t="s">
        <v>878</v>
      </c>
      <c r="E254" s="9" t="s">
        <v>879</v>
      </c>
      <c r="F254" s="8">
        <v>365</v>
      </c>
      <c r="G254" s="8">
        <v>610819460</v>
      </c>
      <c r="H254" s="8">
        <v>96000000</v>
      </c>
      <c r="I254" s="8">
        <v>58549971</v>
      </c>
      <c r="J254" s="8">
        <v>3104997</v>
      </c>
      <c r="K254" s="10">
        <v>6150000</v>
      </c>
      <c r="L254" s="10">
        <v>28081946</v>
      </c>
      <c r="M254" s="10">
        <v>765369431</v>
      </c>
      <c r="N254" s="10">
        <v>37336943</v>
      </c>
      <c r="O254" s="10">
        <v>330000000</v>
      </c>
      <c r="P254" s="10">
        <v>27500000</v>
      </c>
      <c r="Q254" s="10">
        <v>55000000</v>
      </c>
      <c r="R254" s="10">
        <v>280819460</v>
      </c>
      <c r="S254" s="10">
        <v>31049971</v>
      </c>
      <c r="T254" s="10">
        <v>41000000</v>
      </c>
      <c r="U254" s="10">
        <v>352869431</v>
      </c>
      <c r="V254" s="10">
        <v>352869431</v>
      </c>
      <c r="W254" s="10">
        <v>35286943</v>
      </c>
      <c r="X254" s="10">
        <v>0</v>
      </c>
      <c r="Y254" s="10">
        <v>0</v>
      </c>
      <c r="Z254" s="10">
        <v>0</v>
      </c>
      <c r="AA254" s="10">
        <v>-2050000</v>
      </c>
    </row>
    <row r="255" spans="1:27" ht="18" x14ac:dyDescent="0.2">
      <c r="A255" s="6">
        <v>254</v>
      </c>
      <c r="B255" s="7" t="s">
        <v>880</v>
      </c>
      <c r="C255" s="7" t="s">
        <v>881</v>
      </c>
      <c r="D255" s="8" t="s">
        <v>84</v>
      </c>
      <c r="E255" s="9" t="s">
        <v>882</v>
      </c>
      <c r="F255" s="8">
        <v>365</v>
      </c>
      <c r="G255" s="8">
        <v>796844879</v>
      </c>
      <c r="H255" s="8">
        <v>96000000</v>
      </c>
      <c r="I255" s="8">
        <v>67441938</v>
      </c>
      <c r="J255" s="8">
        <v>5991291</v>
      </c>
      <c r="K255" s="10">
        <v>6150000</v>
      </c>
      <c r="L255" s="10">
        <v>46684488</v>
      </c>
      <c r="M255" s="10">
        <v>960286817</v>
      </c>
      <c r="N255" s="10">
        <v>58825779</v>
      </c>
      <c r="O255" s="10">
        <v>330000000</v>
      </c>
      <c r="P255" s="10">
        <v>27500000</v>
      </c>
      <c r="Q255" s="10">
        <v>55000000</v>
      </c>
      <c r="R255" s="10">
        <v>466844879</v>
      </c>
      <c r="S255" s="10">
        <v>39941938</v>
      </c>
      <c r="T255" s="10">
        <v>41000000</v>
      </c>
      <c r="U255" s="10">
        <v>547786817</v>
      </c>
      <c r="V255" s="10">
        <v>547786817</v>
      </c>
      <c r="W255" s="10">
        <v>49500000</v>
      </c>
      <c r="X255" s="10">
        <v>7918022.5499999998</v>
      </c>
      <c r="Y255" s="10">
        <v>0</v>
      </c>
      <c r="Z255" s="10">
        <v>0</v>
      </c>
      <c r="AA255" s="10">
        <v>-1407756</v>
      </c>
    </row>
    <row r="256" spans="1:27" ht="18" x14ac:dyDescent="0.2">
      <c r="A256" s="6">
        <v>255</v>
      </c>
      <c r="B256" s="7" t="s">
        <v>883</v>
      </c>
      <c r="C256" s="7" t="s">
        <v>884</v>
      </c>
      <c r="D256" s="8" t="s">
        <v>72</v>
      </c>
      <c r="E256" s="9" t="s">
        <v>885</v>
      </c>
      <c r="F256" s="8">
        <v>365</v>
      </c>
      <c r="G256" s="8">
        <v>813256432</v>
      </c>
      <c r="H256" s="8">
        <v>96000000</v>
      </c>
      <c r="I256" s="8">
        <v>70867524</v>
      </c>
      <c r="J256" s="8">
        <v>6505129</v>
      </c>
      <c r="K256" s="10">
        <v>6150000</v>
      </c>
      <c r="L256" s="10">
        <v>48325643</v>
      </c>
      <c r="M256" s="10">
        <v>980123956</v>
      </c>
      <c r="N256" s="10">
        <v>60980772</v>
      </c>
      <c r="O256" s="10">
        <v>330000000</v>
      </c>
      <c r="P256" s="10">
        <v>27500000</v>
      </c>
      <c r="Q256" s="10">
        <v>55000000</v>
      </c>
      <c r="R256" s="10">
        <v>483256432</v>
      </c>
      <c r="S256" s="10">
        <v>43367524</v>
      </c>
      <c r="T256" s="10">
        <v>41000000</v>
      </c>
      <c r="U256" s="10">
        <v>567623956</v>
      </c>
      <c r="V256" s="10">
        <v>567623956</v>
      </c>
      <c r="W256" s="10">
        <v>49500000</v>
      </c>
      <c r="X256" s="10">
        <v>10893593.4</v>
      </c>
      <c r="Y256" s="10">
        <v>0</v>
      </c>
      <c r="Z256" s="10">
        <v>0</v>
      </c>
      <c r="AA256" s="10">
        <v>-587179</v>
      </c>
    </row>
    <row r="257" spans="1:27" ht="18" x14ac:dyDescent="0.2">
      <c r="A257" s="6">
        <v>256</v>
      </c>
      <c r="B257" s="7" t="s">
        <v>886</v>
      </c>
      <c r="C257" s="7" t="s">
        <v>887</v>
      </c>
      <c r="D257" s="8" t="s">
        <v>888</v>
      </c>
      <c r="E257" s="9" t="s">
        <v>889</v>
      </c>
      <c r="F257" s="8">
        <v>365</v>
      </c>
      <c r="G257" s="8">
        <v>810123779</v>
      </c>
      <c r="H257" s="8">
        <v>96000000</v>
      </c>
      <c r="I257" s="8">
        <v>68532574</v>
      </c>
      <c r="J257" s="8">
        <v>6154886</v>
      </c>
      <c r="K257" s="10">
        <v>6150000</v>
      </c>
      <c r="L257" s="10">
        <v>48012378</v>
      </c>
      <c r="M257" s="10">
        <v>974656353</v>
      </c>
      <c r="N257" s="10">
        <v>60317264</v>
      </c>
      <c r="O257" s="10">
        <v>330000000</v>
      </c>
      <c r="P257" s="10">
        <v>27500000</v>
      </c>
      <c r="Q257" s="10">
        <v>55000000</v>
      </c>
      <c r="R257" s="10">
        <v>480123779</v>
      </c>
      <c r="S257" s="10">
        <v>41032574</v>
      </c>
      <c r="T257" s="10">
        <v>41000000</v>
      </c>
      <c r="U257" s="10">
        <v>562156353</v>
      </c>
      <c r="V257" s="10">
        <v>562156353</v>
      </c>
      <c r="W257" s="10">
        <v>49500000</v>
      </c>
      <c r="X257" s="10">
        <v>10073452.949999999</v>
      </c>
      <c r="Y257" s="10">
        <v>0</v>
      </c>
      <c r="Z257" s="10">
        <v>0</v>
      </c>
      <c r="AA257" s="10">
        <v>-743811</v>
      </c>
    </row>
    <row r="258" spans="1:27" ht="18" x14ac:dyDescent="0.2">
      <c r="A258" s="6">
        <v>257</v>
      </c>
      <c r="B258" s="7" t="s">
        <v>890</v>
      </c>
      <c r="C258" s="7" t="s">
        <v>891</v>
      </c>
      <c r="D258" s="8" t="s">
        <v>173</v>
      </c>
      <c r="E258" s="9" t="s">
        <v>892</v>
      </c>
      <c r="F258" s="8">
        <v>365</v>
      </c>
      <c r="G258" s="8">
        <v>794366262</v>
      </c>
      <c r="H258" s="8">
        <v>96000000</v>
      </c>
      <c r="I258" s="8">
        <v>72286155</v>
      </c>
      <c r="J258" s="8">
        <v>6717923</v>
      </c>
      <c r="K258" s="10">
        <v>6150000</v>
      </c>
      <c r="L258" s="10">
        <v>46436627</v>
      </c>
      <c r="M258" s="10">
        <v>962652417</v>
      </c>
      <c r="N258" s="10">
        <v>59304550</v>
      </c>
      <c r="O258" s="10">
        <v>330000000</v>
      </c>
      <c r="P258" s="10">
        <v>27500000</v>
      </c>
      <c r="Q258" s="10">
        <v>55000000</v>
      </c>
      <c r="R258" s="10">
        <v>464366262</v>
      </c>
      <c r="S258" s="10">
        <v>44786155</v>
      </c>
      <c r="T258" s="10">
        <v>41000000</v>
      </c>
      <c r="U258" s="10">
        <v>550152417</v>
      </c>
      <c r="V258" s="10">
        <v>550152417</v>
      </c>
      <c r="W258" s="10">
        <v>49500000</v>
      </c>
      <c r="X258" s="10">
        <v>8272862.5499999998</v>
      </c>
      <c r="Y258" s="10">
        <v>0</v>
      </c>
      <c r="Z258" s="10">
        <v>0</v>
      </c>
      <c r="AA258" s="10">
        <v>-1531687</v>
      </c>
    </row>
    <row r="259" spans="1:27" ht="18" x14ac:dyDescent="0.2">
      <c r="A259" s="6">
        <v>258</v>
      </c>
      <c r="B259" s="7" t="s">
        <v>893</v>
      </c>
      <c r="C259" s="7" t="s">
        <v>894</v>
      </c>
      <c r="D259" s="8" t="s">
        <v>895</v>
      </c>
      <c r="E259" s="9" t="s">
        <v>896</v>
      </c>
      <c r="F259" s="8">
        <v>365</v>
      </c>
      <c r="G259" s="8">
        <v>587286723</v>
      </c>
      <c r="H259" s="8">
        <v>96000000</v>
      </c>
      <c r="I259" s="8">
        <v>47105575</v>
      </c>
      <c r="J259" s="8">
        <v>1960558</v>
      </c>
      <c r="K259" s="10">
        <v>6150000</v>
      </c>
      <c r="L259" s="10">
        <v>25728672</v>
      </c>
      <c r="M259" s="10">
        <v>730392298</v>
      </c>
      <c r="N259" s="10">
        <v>33839230</v>
      </c>
      <c r="O259" s="10">
        <v>330000000</v>
      </c>
      <c r="P259" s="10">
        <v>27500000</v>
      </c>
      <c r="Q259" s="10">
        <v>55000000</v>
      </c>
      <c r="R259" s="10">
        <v>257286723</v>
      </c>
      <c r="S259" s="10">
        <v>19605575</v>
      </c>
      <c r="T259" s="10">
        <v>41000000</v>
      </c>
      <c r="U259" s="10">
        <v>317892298</v>
      </c>
      <c r="V259" s="10">
        <v>317892298</v>
      </c>
      <c r="W259" s="10">
        <v>31789230</v>
      </c>
      <c r="X259" s="10">
        <v>0</v>
      </c>
      <c r="Y259" s="10">
        <v>0</v>
      </c>
      <c r="Z259" s="10">
        <v>0</v>
      </c>
      <c r="AA259" s="10">
        <v>-2050000</v>
      </c>
    </row>
    <row r="260" spans="1:27" ht="18" x14ac:dyDescent="0.2">
      <c r="A260" s="6">
        <v>259</v>
      </c>
      <c r="B260" s="7" t="s">
        <v>897</v>
      </c>
      <c r="C260" s="7" t="s">
        <v>898</v>
      </c>
      <c r="D260" s="8" t="s">
        <v>194</v>
      </c>
      <c r="E260" s="9" t="s">
        <v>899</v>
      </c>
      <c r="F260" s="8">
        <v>365</v>
      </c>
      <c r="G260" s="8">
        <v>653669652</v>
      </c>
      <c r="H260" s="8">
        <v>96000000</v>
      </c>
      <c r="I260" s="8">
        <v>65903497</v>
      </c>
      <c r="J260" s="8">
        <v>3840350</v>
      </c>
      <c r="K260" s="10">
        <v>6150000</v>
      </c>
      <c r="L260" s="10">
        <v>32366965</v>
      </c>
      <c r="M260" s="10">
        <v>815573149</v>
      </c>
      <c r="N260" s="10">
        <v>42357315</v>
      </c>
      <c r="O260" s="10">
        <v>330000000</v>
      </c>
      <c r="P260" s="10">
        <v>27500000</v>
      </c>
      <c r="Q260" s="10">
        <v>55000000</v>
      </c>
      <c r="R260" s="10">
        <v>323669652</v>
      </c>
      <c r="S260" s="10">
        <v>38403497</v>
      </c>
      <c r="T260" s="10">
        <v>41000000</v>
      </c>
      <c r="U260" s="10">
        <v>403073149</v>
      </c>
      <c r="V260" s="10">
        <v>403073149</v>
      </c>
      <c r="W260" s="10">
        <v>40307315</v>
      </c>
      <c r="X260" s="10">
        <v>0</v>
      </c>
      <c r="Y260" s="10">
        <v>0</v>
      </c>
      <c r="Z260" s="10">
        <v>0</v>
      </c>
      <c r="AA260" s="10">
        <v>-2050000</v>
      </c>
    </row>
    <row r="261" spans="1:27" ht="18" x14ac:dyDescent="0.2">
      <c r="A261" s="6">
        <v>260</v>
      </c>
      <c r="B261" s="7" t="s">
        <v>900</v>
      </c>
      <c r="C261" s="7" t="s">
        <v>901</v>
      </c>
      <c r="D261" s="8" t="s">
        <v>902</v>
      </c>
      <c r="E261" s="9" t="s">
        <v>537</v>
      </c>
      <c r="F261" s="8">
        <v>365</v>
      </c>
      <c r="G261" s="8">
        <v>728267081</v>
      </c>
      <c r="H261" s="8">
        <v>96000000</v>
      </c>
      <c r="I261" s="8">
        <v>64192670</v>
      </c>
      <c r="J261" s="8">
        <v>3669267</v>
      </c>
      <c r="K261" s="10">
        <v>6150000</v>
      </c>
      <c r="L261" s="10">
        <v>39826708</v>
      </c>
      <c r="M261" s="10">
        <v>888459751</v>
      </c>
      <c r="N261" s="10">
        <v>49645975</v>
      </c>
      <c r="O261" s="10">
        <v>330000000</v>
      </c>
      <c r="P261" s="10">
        <v>27500000</v>
      </c>
      <c r="Q261" s="10">
        <v>55000000</v>
      </c>
      <c r="R261" s="10">
        <v>398267081</v>
      </c>
      <c r="S261" s="10">
        <v>36692670</v>
      </c>
      <c r="T261" s="10">
        <v>41000000</v>
      </c>
      <c r="U261" s="10">
        <v>475959751</v>
      </c>
      <c r="V261" s="10">
        <v>475959751</v>
      </c>
      <c r="W261" s="10">
        <v>47595975</v>
      </c>
      <c r="X261" s="10">
        <v>0</v>
      </c>
      <c r="Y261" s="10">
        <v>0</v>
      </c>
      <c r="Z261" s="10">
        <v>0</v>
      </c>
      <c r="AA261" s="10">
        <v>-2050000</v>
      </c>
    </row>
    <row r="262" spans="1:27" ht="18" x14ac:dyDescent="0.2">
      <c r="A262" s="6">
        <v>261</v>
      </c>
      <c r="B262" s="7" t="s">
        <v>903</v>
      </c>
      <c r="C262" s="7" t="s">
        <v>904</v>
      </c>
      <c r="D262" s="8" t="s">
        <v>905</v>
      </c>
      <c r="E262" s="9" t="s">
        <v>537</v>
      </c>
      <c r="F262" s="8">
        <v>365</v>
      </c>
      <c r="G262" s="8">
        <v>763194785</v>
      </c>
      <c r="H262" s="8">
        <v>96000000</v>
      </c>
      <c r="I262" s="8">
        <v>70116372</v>
      </c>
      <c r="J262" s="8">
        <v>4261637</v>
      </c>
      <c r="K262" s="10">
        <v>6150000</v>
      </c>
      <c r="L262" s="10">
        <v>43319478</v>
      </c>
      <c r="M262" s="10">
        <v>929311157</v>
      </c>
      <c r="N262" s="10">
        <v>53731115</v>
      </c>
      <c r="O262" s="10">
        <v>330000000</v>
      </c>
      <c r="P262" s="10">
        <v>27500000</v>
      </c>
      <c r="Q262" s="10">
        <v>55000000</v>
      </c>
      <c r="R262" s="10">
        <v>433194785</v>
      </c>
      <c r="S262" s="10">
        <v>42616372</v>
      </c>
      <c r="T262" s="10">
        <v>41000000</v>
      </c>
      <c r="U262" s="10">
        <v>516811157</v>
      </c>
      <c r="V262" s="10">
        <v>516811157</v>
      </c>
      <c r="W262" s="10">
        <v>49500000</v>
      </c>
      <c r="X262" s="10">
        <v>3271673.55</v>
      </c>
      <c r="Y262" s="10">
        <v>0</v>
      </c>
      <c r="Z262" s="10">
        <v>0</v>
      </c>
      <c r="AA262" s="10">
        <v>-959441</v>
      </c>
    </row>
    <row r="263" spans="1:27" ht="18" x14ac:dyDescent="0.2">
      <c r="A263" s="6">
        <v>262</v>
      </c>
      <c r="B263" s="7" t="s">
        <v>906</v>
      </c>
      <c r="C263" s="7" t="s">
        <v>907</v>
      </c>
      <c r="D263" s="8" t="s">
        <v>169</v>
      </c>
      <c r="E263" s="9" t="s">
        <v>908</v>
      </c>
      <c r="F263" s="8">
        <v>365</v>
      </c>
      <c r="G263" s="8">
        <v>735227720</v>
      </c>
      <c r="H263" s="8">
        <v>96000000</v>
      </c>
      <c r="I263" s="8">
        <v>65613092</v>
      </c>
      <c r="J263" s="8">
        <v>3811309</v>
      </c>
      <c r="K263" s="10">
        <v>6150000</v>
      </c>
      <c r="L263" s="10">
        <v>40522772</v>
      </c>
      <c r="M263" s="10">
        <v>896840812</v>
      </c>
      <c r="N263" s="10">
        <v>50484081</v>
      </c>
      <c r="O263" s="10">
        <v>330000000</v>
      </c>
      <c r="P263" s="10">
        <v>27500000</v>
      </c>
      <c r="Q263" s="10">
        <v>55000000</v>
      </c>
      <c r="R263" s="10">
        <v>405227720</v>
      </c>
      <c r="S263" s="10">
        <v>38113092</v>
      </c>
      <c r="T263" s="10">
        <v>41000000</v>
      </c>
      <c r="U263" s="10">
        <v>484340812</v>
      </c>
      <c r="V263" s="10">
        <v>484340812</v>
      </c>
      <c r="W263" s="10">
        <v>48434081</v>
      </c>
      <c r="X263" s="10">
        <v>0</v>
      </c>
      <c r="Y263" s="10">
        <v>0</v>
      </c>
      <c r="Z263" s="10">
        <v>0</v>
      </c>
      <c r="AA263" s="10">
        <v>-2050000</v>
      </c>
    </row>
    <row r="264" spans="1:27" ht="18" x14ac:dyDescent="0.2">
      <c r="A264" s="6">
        <v>263</v>
      </c>
      <c r="B264" s="7" t="s">
        <v>909</v>
      </c>
      <c r="C264" s="7" t="s">
        <v>910</v>
      </c>
      <c r="D264" s="8" t="s">
        <v>911</v>
      </c>
      <c r="E264" s="9" t="s">
        <v>912</v>
      </c>
      <c r="F264" s="8">
        <v>365</v>
      </c>
      <c r="G264" s="8">
        <v>731613362</v>
      </c>
      <c r="H264" s="8">
        <v>96000000</v>
      </c>
      <c r="I264" s="8">
        <v>67559084</v>
      </c>
      <c r="J264" s="8">
        <v>4005908</v>
      </c>
      <c r="K264" s="10">
        <v>6150000</v>
      </c>
      <c r="L264" s="10">
        <v>40161336</v>
      </c>
      <c r="M264" s="10">
        <v>895172446</v>
      </c>
      <c r="N264" s="10">
        <v>50317244</v>
      </c>
      <c r="O264" s="10">
        <v>330000000</v>
      </c>
      <c r="P264" s="10">
        <v>27500000</v>
      </c>
      <c r="Q264" s="10">
        <v>55000000</v>
      </c>
      <c r="R264" s="10">
        <v>401613362</v>
      </c>
      <c r="S264" s="10">
        <v>40059084</v>
      </c>
      <c r="T264" s="10">
        <v>41000000</v>
      </c>
      <c r="U264" s="10">
        <v>482672446</v>
      </c>
      <c r="V264" s="10">
        <v>482672446</v>
      </c>
      <c r="W264" s="10">
        <v>48267245</v>
      </c>
      <c r="X264" s="10">
        <v>0</v>
      </c>
      <c r="Y264" s="10">
        <v>0</v>
      </c>
      <c r="Z264" s="10">
        <v>0</v>
      </c>
      <c r="AA264" s="10">
        <v>-2049999</v>
      </c>
    </row>
    <row r="265" spans="1:27" ht="18" x14ac:dyDescent="0.2">
      <c r="A265" s="6">
        <v>264</v>
      </c>
      <c r="B265" s="7" t="s">
        <v>913</v>
      </c>
      <c r="C265" s="7" t="s">
        <v>914</v>
      </c>
      <c r="D265" s="8" t="s">
        <v>123</v>
      </c>
      <c r="E265" s="9" t="s">
        <v>915</v>
      </c>
      <c r="F265" s="8">
        <v>365</v>
      </c>
      <c r="G265" s="8">
        <v>656209649</v>
      </c>
      <c r="H265" s="8">
        <v>96000000</v>
      </c>
      <c r="I265" s="8">
        <v>58170824</v>
      </c>
      <c r="J265" s="8">
        <v>3067082</v>
      </c>
      <c r="K265" s="10">
        <v>6150000</v>
      </c>
      <c r="L265" s="10">
        <v>32620964</v>
      </c>
      <c r="M265" s="10">
        <v>810380473</v>
      </c>
      <c r="N265" s="10">
        <v>41838046</v>
      </c>
      <c r="O265" s="10">
        <v>330000000</v>
      </c>
      <c r="P265" s="10">
        <v>27500000</v>
      </c>
      <c r="Q265" s="10">
        <v>55000000</v>
      </c>
      <c r="R265" s="10">
        <v>326209649</v>
      </c>
      <c r="S265" s="10">
        <v>30670824</v>
      </c>
      <c r="T265" s="10">
        <v>41000000</v>
      </c>
      <c r="U265" s="10">
        <v>397880473</v>
      </c>
      <c r="V265" s="10">
        <v>397880473</v>
      </c>
      <c r="W265" s="10">
        <v>39788047</v>
      </c>
      <c r="X265" s="10">
        <v>0</v>
      </c>
      <c r="Y265" s="10">
        <v>0</v>
      </c>
      <c r="Z265" s="10">
        <v>0</v>
      </c>
      <c r="AA265" s="10">
        <v>-2049999</v>
      </c>
    </row>
    <row r="266" spans="1:27" ht="18" x14ac:dyDescent="0.2">
      <c r="A266" s="6">
        <v>265</v>
      </c>
      <c r="B266" s="7" t="s">
        <v>916</v>
      </c>
      <c r="C266" s="7" t="s">
        <v>917</v>
      </c>
      <c r="D266" s="8" t="s">
        <v>173</v>
      </c>
      <c r="E266" s="9" t="s">
        <v>918</v>
      </c>
      <c r="F266" s="8">
        <v>365</v>
      </c>
      <c r="G266" s="8">
        <v>769065183</v>
      </c>
      <c r="H266" s="8">
        <v>96000000</v>
      </c>
      <c r="I266" s="8">
        <v>68234123</v>
      </c>
      <c r="J266" s="8">
        <v>6110118</v>
      </c>
      <c r="K266" s="10">
        <v>6150000</v>
      </c>
      <c r="L266" s="10">
        <v>43906518</v>
      </c>
      <c r="M266" s="10">
        <v>933299306</v>
      </c>
      <c r="N266" s="10">
        <v>56166636</v>
      </c>
      <c r="O266" s="10">
        <v>330000000</v>
      </c>
      <c r="P266" s="10">
        <v>27500000</v>
      </c>
      <c r="Q266" s="10">
        <v>55000000</v>
      </c>
      <c r="R266" s="10">
        <v>439065183</v>
      </c>
      <c r="S266" s="10">
        <v>40734123</v>
      </c>
      <c r="T266" s="10">
        <v>41000000</v>
      </c>
      <c r="U266" s="10">
        <v>520799306</v>
      </c>
      <c r="V266" s="10">
        <v>520799306</v>
      </c>
      <c r="W266" s="10">
        <v>49500000</v>
      </c>
      <c r="X266" s="10">
        <v>3869895.9</v>
      </c>
      <c r="Y266" s="10">
        <v>0</v>
      </c>
      <c r="Z266" s="10">
        <v>0</v>
      </c>
      <c r="AA266" s="10">
        <v>-2796740</v>
      </c>
    </row>
    <row r="267" spans="1:27" ht="18" x14ac:dyDescent="0.2">
      <c r="A267" s="6">
        <v>266</v>
      </c>
      <c r="B267" s="7" t="s">
        <v>919</v>
      </c>
      <c r="C267" s="7" t="s">
        <v>920</v>
      </c>
      <c r="D267" s="8" t="s">
        <v>173</v>
      </c>
      <c r="E267" s="9" t="s">
        <v>921</v>
      </c>
      <c r="F267" s="8">
        <v>365</v>
      </c>
      <c r="G267" s="8">
        <v>663401909</v>
      </c>
      <c r="H267" s="8">
        <v>96000000</v>
      </c>
      <c r="I267" s="8">
        <v>62485422</v>
      </c>
      <c r="J267" s="8">
        <v>3498542</v>
      </c>
      <c r="K267" s="10">
        <v>6150000</v>
      </c>
      <c r="L267" s="10">
        <v>33340190</v>
      </c>
      <c r="M267" s="10">
        <v>821887331</v>
      </c>
      <c r="N267" s="10">
        <v>42988732</v>
      </c>
      <c r="O267" s="10">
        <v>330000000</v>
      </c>
      <c r="P267" s="10">
        <v>27500000</v>
      </c>
      <c r="Q267" s="10">
        <v>55000000</v>
      </c>
      <c r="R267" s="10">
        <v>333401909</v>
      </c>
      <c r="S267" s="10">
        <v>34985422</v>
      </c>
      <c r="T267" s="10">
        <v>41000000</v>
      </c>
      <c r="U267" s="10">
        <v>409387331</v>
      </c>
      <c r="V267" s="10">
        <v>409387331</v>
      </c>
      <c r="W267" s="10">
        <v>40938733</v>
      </c>
      <c r="X267" s="10">
        <v>0</v>
      </c>
      <c r="Y267" s="10">
        <v>0</v>
      </c>
      <c r="Z267" s="10">
        <v>0</v>
      </c>
      <c r="AA267" s="10">
        <v>-2049999</v>
      </c>
    </row>
    <row r="268" spans="1:27" ht="18" x14ac:dyDescent="0.2">
      <c r="A268" s="6">
        <v>267</v>
      </c>
      <c r="B268" s="7" t="s">
        <v>922</v>
      </c>
      <c r="C268" s="7" t="s">
        <v>923</v>
      </c>
      <c r="D268" s="8" t="s">
        <v>417</v>
      </c>
      <c r="E268" s="9" t="s">
        <v>924</v>
      </c>
      <c r="F268" s="8">
        <v>365</v>
      </c>
      <c r="G268" s="8">
        <v>763577969</v>
      </c>
      <c r="H268" s="8">
        <v>96000000</v>
      </c>
      <c r="I268" s="8">
        <v>66517416</v>
      </c>
      <c r="J268" s="8">
        <v>3901742</v>
      </c>
      <c r="K268" s="10">
        <v>6150000</v>
      </c>
      <c r="L268" s="10">
        <v>43357796</v>
      </c>
      <c r="M268" s="10">
        <v>926095385</v>
      </c>
      <c r="N268" s="10">
        <v>53409538</v>
      </c>
      <c r="O268" s="10">
        <v>330000000</v>
      </c>
      <c r="P268" s="10">
        <v>27500000</v>
      </c>
      <c r="Q268" s="10">
        <v>55000000</v>
      </c>
      <c r="R268" s="10">
        <v>433577969</v>
      </c>
      <c r="S268" s="10">
        <v>39017416</v>
      </c>
      <c r="T268" s="10">
        <v>41000000</v>
      </c>
      <c r="U268" s="10">
        <v>513595385</v>
      </c>
      <c r="V268" s="10">
        <v>513595385</v>
      </c>
      <c r="W268" s="10">
        <v>49500000</v>
      </c>
      <c r="X268" s="10">
        <v>2789307.75</v>
      </c>
      <c r="Y268" s="10">
        <v>0</v>
      </c>
      <c r="Z268" s="10">
        <v>0</v>
      </c>
      <c r="AA268" s="10">
        <v>-1120230</v>
      </c>
    </row>
    <row r="269" spans="1:27" ht="18" x14ac:dyDescent="0.2">
      <c r="A269" s="6">
        <v>268</v>
      </c>
      <c r="B269" s="7" t="s">
        <v>925</v>
      </c>
      <c r="C269" s="7" t="s">
        <v>926</v>
      </c>
      <c r="D269" s="8" t="s">
        <v>927</v>
      </c>
      <c r="E269" s="9" t="s">
        <v>928</v>
      </c>
      <c r="F269" s="8">
        <v>365</v>
      </c>
      <c r="G269" s="8">
        <v>792481959</v>
      </c>
      <c r="H269" s="8">
        <v>96000000</v>
      </c>
      <c r="I269" s="8">
        <v>71140881</v>
      </c>
      <c r="J269" s="8">
        <v>6546132</v>
      </c>
      <c r="K269" s="10">
        <v>6150000</v>
      </c>
      <c r="L269" s="10">
        <v>46248196</v>
      </c>
      <c r="M269" s="10">
        <v>959622840</v>
      </c>
      <c r="N269" s="10">
        <v>58944328</v>
      </c>
      <c r="O269" s="10">
        <v>330000000</v>
      </c>
      <c r="P269" s="10">
        <v>27500000</v>
      </c>
      <c r="Q269" s="10">
        <v>55000000</v>
      </c>
      <c r="R269" s="10">
        <v>462481959</v>
      </c>
      <c r="S269" s="10">
        <v>43640881</v>
      </c>
      <c r="T269" s="10">
        <v>41000000</v>
      </c>
      <c r="U269" s="10">
        <v>547122840</v>
      </c>
      <c r="V269" s="10">
        <v>547122840</v>
      </c>
      <c r="W269" s="10">
        <v>49500000</v>
      </c>
      <c r="X269" s="10">
        <v>7818426</v>
      </c>
      <c r="Y269" s="10">
        <v>0</v>
      </c>
      <c r="Z269" s="10">
        <v>0</v>
      </c>
      <c r="AA269" s="10">
        <v>-1625902</v>
      </c>
    </row>
    <row r="270" spans="1:27" ht="18" x14ac:dyDescent="0.2">
      <c r="A270" s="6">
        <v>269</v>
      </c>
      <c r="B270" s="7" t="s">
        <v>929</v>
      </c>
      <c r="C270" s="7" t="s">
        <v>930</v>
      </c>
      <c r="D270" s="8" t="s">
        <v>190</v>
      </c>
      <c r="E270" s="9" t="s">
        <v>931</v>
      </c>
      <c r="F270" s="8">
        <v>365</v>
      </c>
      <c r="G270" s="8">
        <v>783236934</v>
      </c>
      <c r="H270" s="8">
        <v>96000000</v>
      </c>
      <c r="I270" s="8">
        <v>66953298</v>
      </c>
      <c r="J270" s="8">
        <v>5917995</v>
      </c>
      <c r="K270" s="10">
        <v>6150000</v>
      </c>
      <c r="L270" s="10">
        <v>45323694</v>
      </c>
      <c r="M270" s="10">
        <v>946190232</v>
      </c>
      <c r="N270" s="10">
        <v>57391689</v>
      </c>
      <c r="O270" s="10">
        <v>330000000</v>
      </c>
      <c r="P270" s="10">
        <v>27500000</v>
      </c>
      <c r="Q270" s="10">
        <v>55000000</v>
      </c>
      <c r="R270" s="10">
        <v>453236934</v>
      </c>
      <c r="S270" s="10">
        <v>39453298</v>
      </c>
      <c r="T270" s="10">
        <v>41000000</v>
      </c>
      <c r="U270" s="10">
        <v>533690232</v>
      </c>
      <c r="V270" s="10">
        <v>533690232</v>
      </c>
      <c r="W270" s="10">
        <v>49500000</v>
      </c>
      <c r="X270" s="10">
        <v>5803534.7999999998</v>
      </c>
      <c r="Y270" s="10">
        <v>0</v>
      </c>
      <c r="Z270" s="10">
        <v>0</v>
      </c>
      <c r="AA270" s="10">
        <v>-2088154</v>
      </c>
    </row>
    <row r="271" spans="1:27" ht="18" x14ac:dyDescent="0.2">
      <c r="A271" s="6">
        <v>270</v>
      </c>
      <c r="B271" s="7" t="s">
        <v>932</v>
      </c>
      <c r="C271" s="7" t="s">
        <v>933</v>
      </c>
      <c r="D271" s="8" t="s">
        <v>934</v>
      </c>
      <c r="E271" s="9" t="s">
        <v>935</v>
      </c>
      <c r="F271" s="8">
        <v>365</v>
      </c>
      <c r="G271" s="8">
        <v>730072580</v>
      </c>
      <c r="H271" s="8">
        <v>103000000</v>
      </c>
      <c r="I271" s="8">
        <v>65596954</v>
      </c>
      <c r="J271" s="8">
        <v>3809695</v>
      </c>
      <c r="K271" s="10">
        <v>6150000</v>
      </c>
      <c r="L271" s="10">
        <v>40007258</v>
      </c>
      <c r="M271" s="10">
        <v>898669534</v>
      </c>
      <c r="N271" s="10">
        <v>49966953</v>
      </c>
      <c r="O271" s="10">
        <v>330000000</v>
      </c>
      <c r="P271" s="10">
        <v>27500000</v>
      </c>
      <c r="Q271" s="10">
        <v>55000000</v>
      </c>
      <c r="R271" s="10">
        <v>400072580</v>
      </c>
      <c r="S271" s="10">
        <v>38096954</v>
      </c>
      <c r="T271" s="10">
        <v>48000000</v>
      </c>
      <c r="U271" s="10">
        <v>486169534</v>
      </c>
      <c r="V271" s="10">
        <v>486169534</v>
      </c>
      <c r="W271" s="10">
        <v>48616953</v>
      </c>
      <c r="X271" s="10">
        <v>0</v>
      </c>
      <c r="Y271" s="10">
        <v>0</v>
      </c>
      <c r="Z271" s="10">
        <v>0</v>
      </c>
      <c r="AA271" s="10">
        <v>-1350000</v>
      </c>
    </row>
    <row r="272" spans="1:27" ht="18" x14ac:dyDescent="0.2">
      <c r="A272" s="6">
        <v>271</v>
      </c>
      <c r="B272" s="7" t="s">
        <v>936</v>
      </c>
      <c r="C272" s="7" t="s">
        <v>937</v>
      </c>
      <c r="D272" s="8" t="s">
        <v>49</v>
      </c>
      <c r="E272" s="9" t="s">
        <v>938</v>
      </c>
      <c r="F272" s="8">
        <v>365</v>
      </c>
      <c r="G272" s="8">
        <v>690463534</v>
      </c>
      <c r="H272" s="8">
        <v>96000000</v>
      </c>
      <c r="I272" s="8">
        <v>65615772</v>
      </c>
      <c r="J272" s="8">
        <v>3811577</v>
      </c>
      <c r="K272" s="10">
        <v>6150000</v>
      </c>
      <c r="L272" s="10">
        <v>36046354</v>
      </c>
      <c r="M272" s="10">
        <v>852079306</v>
      </c>
      <c r="N272" s="10">
        <v>46007931</v>
      </c>
      <c r="O272" s="10">
        <v>330000000</v>
      </c>
      <c r="P272" s="10">
        <v>27500000</v>
      </c>
      <c r="Q272" s="10">
        <v>55000000</v>
      </c>
      <c r="R272" s="10">
        <v>360463534</v>
      </c>
      <c r="S272" s="10">
        <v>38115772</v>
      </c>
      <c r="T272" s="10">
        <v>41000000</v>
      </c>
      <c r="U272" s="10">
        <v>439579306</v>
      </c>
      <c r="V272" s="10">
        <v>439579306</v>
      </c>
      <c r="W272" s="10">
        <v>43957931</v>
      </c>
      <c r="X272" s="10">
        <v>0</v>
      </c>
      <c r="Y272" s="10">
        <v>0</v>
      </c>
      <c r="Z272" s="10">
        <v>0</v>
      </c>
      <c r="AA272" s="10">
        <v>-2050000</v>
      </c>
    </row>
    <row r="273" spans="1:27" ht="18" x14ac:dyDescent="0.2">
      <c r="A273" s="6">
        <v>272</v>
      </c>
      <c r="B273" s="7" t="s">
        <v>939</v>
      </c>
      <c r="C273" s="7" t="s">
        <v>940</v>
      </c>
      <c r="D273" s="8" t="s">
        <v>157</v>
      </c>
      <c r="E273" s="9" t="s">
        <v>941</v>
      </c>
      <c r="F273" s="8">
        <v>365</v>
      </c>
      <c r="G273" s="8">
        <v>705686478</v>
      </c>
      <c r="H273" s="8">
        <v>106000000</v>
      </c>
      <c r="I273" s="8">
        <v>61291673</v>
      </c>
      <c r="J273" s="8">
        <v>3379167</v>
      </c>
      <c r="K273" s="10">
        <v>6150000</v>
      </c>
      <c r="L273" s="10">
        <v>37568648</v>
      </c>
      <c r="M273" s="10">
        <v>872978151</v>
      </c>
      <c r="N273" s="10">
        <v>47097815</v>
      </c>
      <c r="O273" s="10">
        <v>330000000</v>
      </c>
      <c r="P273" s="10">
        <v>27500000</v>
      </c>
      <c r="Q273" s="10">
        <v>55000000</v>
      </c>
      <c r="R273" s="10">
        <v>375686478</v>
      </c>
      <c r="S273" s="10">
        <v>33791673</v>
      </c>
      <c r="T273" s="10">
        <v>51000000</v>
      </c>
      <c r="U273" s="10">
        <v>460478151</v>
      </c>
      <c r="V273" s="10">
        <v>460478151</v>
      </c>
      <c r="W273" s="10">
        <v>46047815</v>
      </c>
      <c r="X273" s="10">
        <v>0</v>
      </c>
      <c r="Y273" s="10">
        <v>0</v>
      </c>
      <c r="Z273" s="10">
        <v>0</v>
      </c>
      <c r="AA273" s="10">
        <v>-1050000</v>
      </c>
    </row>
    <row r="274" spans="1:27" ht="18" x14ac:dyDescent="0.2">
      <c r="A274" s="6">
        <v>273</v>
      </c>
      <c r="B274" s="7" t="s">
        <v>942</v>
      </c>
      <c r="C274" s="7" t="s">
        <v>943</v>
      </c>
      <c r="D274" s="8" t="s">
        <v>169</v>
      </c>
      <c r="E274" s="9" t="s">
        <v>944</v>
      </c>
      <c r="F274" s="8">
        <v>365</v>
      </c>
      <c r="G274" s="8">
        <v>818731439</v>
      </c>
      <c r="H274" s="8">
        <v>96000000</v>
      </c>
      <c r="I274" s="8">
        <v>70835253</v>
      </c>
      <c r="J274" s="8">
        <v>6500288</v>
      </c>
      <c r="K274" s="10">
        <v>6150000</v>
      </c>
      <c r="L274" s="10">
        <v>48873144</v>
      </c>
      <c r="M274" s="10">
        <v>985566692</v>
      </c>
      <c r="N274" s="10">
        <v>61523432</v>
      </c>
      <c r="O274" s="10">
        <v>330000000</v>
      </c>
      <c r="P274" s="10">
        <v>27500000</v>
      </c>
      <c r="Q274" s="10">
        <v>55000000</v>
      </c>
      <c r="R274" s="10">
        <v>488731439</v>
      </c>
      <c r="S274" s="10">
        <v>43335253</v>
      </c>
      <c r="T274" s="10">
        <v>41000000</v>
      </c>
      <c r="U274" s="10">
        <v>573066692</v>
      </c>
      <c r="V274" s="10">
        <v>573066692</v>
      </c>
      <c r="W274" s="10">
        <v>49500000</v>
      </c>
      <c r="X274" s="10">
        <v>11710003.800000001</v>
      </c>
      <c r="Y274" s="10">
        <v>0</v>
      </c>
      <c r="Z274" s="10">
        <v>0</v>
      </c>
      <c r="AA274" s="10">
        <v>-313428</v>
      </c>
    </row>
    <row r="275" spans="1:27" ht="18" x14ac:dyDescent="0.2">
      <c r="A275" s="6">
        <v>274</v>
      </c>
      <c r="B275" s="7" t="s">
        <v>945</v>
      </c>
      <c r="C275" s="7" t="s">
        <v>946</v>
      </c>
      <c r="D275" s="8" t="s">
        <v>947</v>
      </c>
      <c r="E275" s="9" t="s">
        <v>948</v>
      </c>
      <c r="F275" s="8">
        <v>365</v>
      </c>
      <c r="G275" s="8">
        <v>683202430</v>
      </c>
      <c r="H275" s="8">
        <v>96000000</v>
      </c>
      <c r="I275" s="8">
        <v>66104715</v>
      </c>
      <c r="J275" s="8">
        <v>3860472</v>
      </c>
      <c r="K275" s="10">
        <v>6150000</v>
      </c>
      <c r="L275" s="10">
        <v>35320243</v>
      </c>
      <c r="M275" s="10">
        <v>845307145</v>
      </c>
      <c r="N275" s="10">
        <v>45330715</v>
      </c>
      <c r="O275" s="10">
        <v>330000000</v>
      </c>
      <c r="P275" s="10">
        <v>27500000</v>
      </c>
      <c r="Q275" s="10">
        <v>55000000</v>
      </c>
      <c r="R275" s="10">
        <v>353202430</v>
      </c>
      <c r="S275" s="10">
        <v>38604715</v>
      </c>
      <c r="T275" s="10">
        <v>41000000</v>
      </c>
      <c r="U275" s="10">
        <v>432807145</v>
      </c>
      <c r="V275" s="10">
        <v>432807145</v>
      </c>
      <c r="W275" s="10">
        <v>43280715</v>
      </c>
      <c r="X275" s="10">
        <v>0</v>
      </c>
      <c r="Y275" s="10">
        <v>0</v>
      </c>
      <c r="Z275" s="10">
        <v>0</v>
      </c>
      <c r="AA275" s="10">
        <v>-2050000</v>
      </c>
    </row>
    <row r="276" spans="1:27" ht="18" x14ac:dyDescent="0.2">
      <c r="A276" s="6">
        <v>275</v>
      </c>
      <c r="B276" s="7" t="s">
        <v>949</v>
      </c>
      <c r="C276" s="7" t="s">
        <v>950</v>
      </c>
      <c r="D276" s="8" t="s">
        <v>127</v>
      </c>
      <c r="E276" s="9" t="s">
        <v>951</v>
      </c>
      <c r="F276" s="8">
        <v>365</v>
      </c>
      <c r="G276" s="8">
        <v>718443890</v>
      </c>
      <c r="H276" s="8">
        <v>96000000</v>
      </c>
      <c r="I276" s="8">
        <v>64625265</v>
      </c>
      <c r="J276" s="8">
        <v>3712527</v>
      </c>
      <c r="K276" s="10">
        <v>6150000</v>
      </c>
      <c r="L276" s="10">
        <v>38844389</v>
      </c>
      <c r="M276" s="10">
        <v>879069155</v>
      </c>
      <c r="N276" s="10">
        <v>48706916</v>
      </c>
      <c r="O276" s="10">
        <v>330000000</v>
      </c>
      <c r="P276" s="10">
        <v>27500000</v>
      </c>
      <c r="Q276" s="10">
        <v>55000000</v>
      </c>
      <c r="R276" s="10">
        <v>388443890</v>
      </c>
      <c r="S276" s="10">
        <v>37125265</v>
      </c>
      <c r="T276" s="10">
        <v>41000000</v>
      </c>
      <c r="U276" s="10">
        <v>466569155</v>
      </c>
      <c r="V276" s="10">
        <v>466569155</v>
      </c>
      <c r="W276" s="10">
        <v>46656916</v>
      </c>
      <c r="X276" s="10">
        <v>0</v>
      </c>
      <c r="Y276" s="10">
        <v>0</v>
      </c>
      <c r="Z276" s="10">
        <v>0</v>
      </c>
      <c r="AA276" s="10">
        <v>-2050000</v>
      </c>
    </row>
    <row r="277" spans="1:27" ht="18" x14ac:dyDescent="0.2">
      <c r="A277" s="6">
        <v>276</v>
      </c>
      <c r="B277" s="7" t="s">
        <v>952</v>
      </c>
      <c r="C277" s="7" t="s">
        <v>953</v>
      </c>
      <c r="D277" s="8" t="s">
        <v>604</v>
      </c>
      <c r="E277" s="9" t="s">
        <v>954</v>
      </c>
      <c r="F277" s="8">
        <v>365</v>
      </c>
      <c r="G277" s="8">
        <v>694428687</v>
      </c>
      <c r="H277" s="8">
        <v>96000000</v>
      </c>
      <c r="I277" s="8">
        <v>58547667</v>
      </c>
      <c r="J277" s="8">
        <v>3104767</v>
      </c>
      <c r="K277" s="10">
        <v>6150000</v>
      </c>
      <c r="L277" s="10">
        <v>36442868</v>
      </c>
      <c r="M277" s="10">
        <v>848976354</v>
      </c>
      <c r="N277" s="10">
        <v>45697635</v>
      </c>
      <c r="O277" s="10">
        <v>330000000</v>
      </c>
      <c r="P277" s="10">
        <v>27500000</v>
      </c>
      <c r="Q277" s="10">
        <v>55000000</v>
      </c>
      <c r="R277" s="10">
        <v>364428687</v>
      </c>
      <c r="S277" s="10">
        <v>31047667</v>
      </c>
      <c r="T277" s="10">
        <v>41000000</v>
      </c>
      <c r="U277" s="10">
        <v>436476354</v>
      </c>
      <c r="V277" s="10">
        <v>436476354</v>
      </c>
      <c r="W277" s="10">
        <v>43647635</v>
      </c>
      <c r="X277" s="10">
        <v>0</v>
      </c>
      <c r="Y277" s="10">
        <v>0</v>
      </c>
      <c r="Z277" s="10">
        <v>0</v>
      </c>
      <c r="AA277" s="10">
        <v>-2050000</v>
      </c>
    </row>
    <row r="278" spans="1:27" ht="18" x14ac:dyDescent="0.2">
      <c r="A278" s="6">
        <v>277</v>
      </c>
      <c r="B278" s="7" t="s">
        <v>955</v>
      </c>
      <c r="C278" s="7" t="s">
        <v>956</v>
      </c>
      <c r="D278" s="8" t="s">
        <v>874</v>
      </c>
      <c r="E278" s="9" t="s">
        <v>957</v>
      </c>
      <c r="F278" s="8">
        <v>365</v>
      </c>
      <c r="G278" s="8">
        <v>768635536</v>
      </c>
      <c r="H278" s="8">
        <v>96000000</v>
      </c>
      <c r="I278" s="8">
        <v>69827693</v>
      </c>
      <c r="J278" s="8">
        <v>4232769</v>
      </c>
      <c r="K278" s="10">
        <v>6150000</v>
      </c>
      <c r="L278" s="10">
        <v>43863553</v>
      </c>
      <c r="M278" s="10">
        <v>934463229</v>
      </c>
      <c r="N278" s="10">
        <v>54246322</v>
      </c>
      <c r="O278" s="10">
        <v>330000000</v>
      </c>
      <c r="P278" s="10">
        <v>27500000</v>
      </c>
      <c r="Q278" s="10">
        <v>55000000</v>
      </c>
      <c r="R278" s="10">
        <v>438635536</v>
      </c>
      <c r="S278" s="10">
        <v>42327693</v>
      </c>
      <c r="T278" s="10">
        <v>41000000</v>
      </c>
      <c r="U278" s="10">
        <v>521963229</v>
      </c>
      <c r="V278" s="10">
        <v>521963229</v>
      </c>
      <c r="W278" s="10">
        <v>49500000</v>
      </c>
      <c r="X278" s="10">
        <v>4044484.35</v>
      </c>
      <c r="Y278" s="10">
        <v>0</v>
      </c>
      <c r="Z278" s="10">
        <v>0</v>
      </c>
      <c r="AA278" s="10">
        <v>-701838</v>
      </c>
    </row>
    <row r="279" spans="1:27" ht="18" x14ac:dyDescent="0.2">
      <c r="A279" s="6">
        <v>278</v>
      </c>
      <c r="B279" s="7" t="s">
        <v>958</v>
      </c>
      <c r="C279" s="7" t="s">
        <v>959</v>
      </c>
      <c r="D279" s="8" t="s">
        <v>867</v>
      </c>
      <c r="E279" s="9" t="s">
        <v>154</v>
      </c>
      <c r="F279" s="8">
        <v>365</v>
      </c>
      <c r="G279" s="8">
        <v>741908146</v>
      </c>
      <c r="H279" s="8">
        <v>96000000</v>
      </c>
      <c r="I279" s="8">
        <v>65916181</v>
      </c>
      <c r="J279" s="8">
        <v>3841618</v>
      </c>
      <c r="K279" s="10">
        <v>6150000</v>
      </c>
      <c r="L279" s="10">
        <v>41190815</v>
      </c>
      <c r="M279" s="10">
        <v>903824327</v>
      </c>
      <c r="N279" s="10">
        <v>51182433</v>
      </c>
      <c r="O279" s="10">
        <v>330000000</v>
      </c>
      <c r="P279" s="10">
        <v>27500000</v>
      </c>
      <c r="Q279" s="10">
        <v>55000000</v>
      </c>
      <c r="R279" s="10">
        <v>411908146</v>
      </c>
      <c r="S279" s="10">
        <v>38416181</v>
      </c>
      <c r="T279" s="10">
        <v>41000000</v>
      </c>
      <c r="U279" s="10">
        <v>491324327</v>
      </c>
      <c r="V279" s="10">
        <v>491324327</v>
      </c>
      <c r="W279" s="10">
        <v>49132433</v>
      </c>
      <c r="X279" s="10">
        <v>0</v>
      </c>
      <c r="Y279" s="10">
        <v>0</v>
      </c>
      <c r="Z279" s="10">
        <v>0</v>
      </c>
      <c r="AA279" s="10">
        <v>-2050000</v>
      </c>
    </row>
    <row r="280" spans="1:27" ht="18" x14ac:dyDescent="0.2">
      <c r="A280" s="6">
        <v>279</v>
      </c>
      <c r="B280" s="7" t="s">
        <v>960</v>
      </c>
      <c r="C280" s="7" t="s">
        <v>961</v>
      </c>
      <c r="D280" s="8" t="s">
        <v>652</v>
      </c>
      <c r="E280" s="9" t="s">
        <v>962</v>
      </c>
      <c r="F280" s="8">
        <v>365</v>
      </c>
      <c r="G280" s="8">
        <v>817002279</v>
      </c>
      <c r="H280" s="8">
        <v>96000000</v>
      </c>
      <c r="I280" s="8">
        <v>71420789</v>
      </c>
      <c r="J280" s="8">
        <v>6588118</v>
      </c>
      <c r="K280" s="10">
        <v>6150000</v>
      </c>
      <c r="L280" s="10">
        <v>48700228</v>
      </c>
      <c r="M280" s="10">
        <v>984423068</v>
      </c>
      <c r="N280" s="10">
        <v>61438346</v>
      </c>
      <c r="O280" s="10">
        <v>330000000</v>
      </c>
      <c r="P280" s="10">
        <v>27500000</v>
      </c>
      <c r="Q280" s="10">
        <v>55000000</v>
      </c>
      <c r="R280" s="10">
        <v>487002279</v>
      </c>
      <c r="S280" s="10">
        <v>43920789</v>
      </c>
      <c r="T280" s="10">
        <v>41000000</v>
      </c>
      <c r="U280" s="10">
        <v>571923068</v>
      </c>
      <c r="V280" s="10">
        <v>571923068</v>
      </c>
      <c r="W280" s="10">
        <v>49500000</v>
      </c>
      <c r="X280" s="10">
        <v>11538460.199999999</v>
      </c>
      <c r="Y280" s="10">
        <v>0</v>
      </c>
      <c r="Z280" s="10">
        <v>0</v>
      </c>
      <c r="AA280" s="10">
        <v>-399886</v>
      </c>
    </row>
    <row r="281" spans="1:27" ht="18" x14ac:dyDescent="0.2">
      <c r="A281" s="6">
        <v>280</v>
      </c>
      <c r="B281" s="7" t="s">
        <v>963</v>
      </c>
      <c r="C281" s="7" t="s">
        <v>964</v>
      </c>
      <c r="D281" s="8" t="s">
        <v>469</v>
      </c>
      <c r="E281" s="9" t="s">
        <v>965</v>
      </c>
      <c r="F281" s="8">
        <v>365</v>
      </c>
      <c r="G281" s="8">
        <v>784319656</v>
      </c>
      <c r="H281" s="8">
        <v>101000000</v>
      </c>
      <c r="I281" s="8">
        <v>68985924</v>
      </c>
      <c r="J281" s="8">
        <v>6222889</v>
      </c>
      <c r="K281" s="10">
        <v>6150000</v>
      </c>
      <c r="L281" s="10">
        <v>45431965</v>
      </c>
      <c r="M281" s="10">
        <v>954305580</v>
      </c>
      <c r="N281" s="10">
        <v>57804854</v>
      </c>
      <c r="O281" s="10">
        <v>330000000</v>
      </c>
      <c r="P281" s="10">
        <v>27500000</v>
      </c>
      <c r="Q281" s="10">
        <v>55000000</v>
      </c>
      <c r="R281" s="10">
        <v>454319656</v>
      </c>
      <c r="S281" s="10">
        <v>41485924</v>
      </c>
      <c r="T281" s="10">
        <v>46000000</v>
      </c>
      <c r="U281" s="10">
        <v>541805580</v>
      </c>
      <c r="V281" s="10">
        <v>541805580</v>
      </c>
      <c r="W281" s="10">
        <v>49500000</v>
      </c>
      <c r="X281" s="10">
        <v>7020837</v>
      </c>
      <c r="Y281" s="10">
        <v>0</v>
      </c>
      <c r="Z281" s="10">
        <v>0</v>
      </c>
      <c r="AA281" s="10">
        <v>-1284017</v>
      </c>
    </row>
    <row r="282" spans="1:27" ht="18" x14ac:dyDescent="0.2">
      <c r="A282" s="6">
        <v>281</v>
      </c>
      <c r="B282" s="7" t="s">
        <v>966</v>
      </c>
      <c r="C282" s="7" t="s">
        <v>967</v>
      </c>
      <c r="D282" s="8" t="s">
        <v>389</v>
      </c>
      <c r="E282" s="9" t="s">
        <v>968</v>
      </c>
      <c r="F282" s="8">
        <v>365</v>
      </c>
      <c r="G282" s="8">
        <v>753972965</v>
      </c>
      <c r="H282" s="8">
        <v>96000000</v>
      </c>
      <c r="I282" s="8">
        <v>61578438</v>
      </c>
      <c r="J282" s="8">
        <v>3407844</v>
      </c>
      <c r="K282" s="10">
        <v>6150000</v>
      </c>
      <c r="L282" s="10">
        <v>42397296</v>
      </c>
      <c r="M282" s="10">
        <v>911551403</v>
      </c>
      <c r="N282" s="10">
        <v>51955140</v>
      </c>
      <c r="O282" s="10">
        <v>330000000</v>
      </c>
      <c r="P282" s="10">
        <v>27500000</v>
      </c>
      <c r="Q282" s="10">
        <v>55000000</v>
      </c>
      <c r="R282" s="10">
        <v>423972965</v>
      </c>
      <c r="S282" s="10">
        <v>34078438</v>
      </c>
      <c r="T282" s="10">
        <v>41000000</v>
      </c>
      <c r="U282" s="10">
        <v>499051403</v>
      </c>
      <c r="V282" s="10">
        <v>499051403</v>
      </c>
      <c r="W282" s="10">
        <v>49500000</v>
      </c>
      <c r="X282" s="10">
        <v>607710.44999999995</v>
      </c>
      <c r="Y282" s="10">
        <v>0</v>
      </c>
      <c r="Z282" s="10">
        <v>0</v>
      </c>
      <c r="AA282" s="10">
        <v>-1847430</v>
      </c>
    </row>
    <row r="283" spans="1:27" ht="18" x14ac:dyDescent="0.2">
      <c r="A283" s="6">
        <v>282</v>
      </c>
      <c r="B283" s="7" t="s">
        <v>969</v>
      </c>
      <c r="C283" s="7" t="s">
        <v>970</v>
      </c>
      <c r="D283" s="8" t="s">
        <v>103</v>
      </c>
      <c r="E283" s="9" t="s">
        <v>971</v>
      </c>
      <c r="F283" s="8">
        <v>365</v>
      </c>
      <c r="G283" s="8">
        <v>737260714</v>
      </c>
      <c r="H283" s="8">
        <v>96000000</v>
      </c>
      <c r="I283" s="8">
        <v>65734946</v>
      </c>
      <c r="J283" s="8">
        <v>3823495</v>
      </c>
      <c r="K283" s="10">
        <v>6150000</v>
      </c>
      <c r="L283" s="10">
        <v>40726072</v>
      </c>
      <c r="M283" s="10">
        <v>898995660</v>
      </c>
      <c r="N283" s="10">
        <v>50699567</v>
      </c>
      <c r="O283" s="10">
        <v>330000000</v>
      </c>
      <c r="P283" s="10">
        <v>27500000</v>
      </c>
      <c r="Q283" s="10">
        <v>55000000</v>
      </c>
      <c r="R283" s="10">
        <v>407260714</v>
      </c>
      <c r="S283" s="10">
        <v>38234946</v>
      </c>
      <c r="T283" s="10">
        <v>41000000</v>
      </c>
      <c r="U283" s="10">
        <v>486495660</v>
      </c>
      <c r="V283" s="10">
        <v>486495660</v>
      </c>
      <c r="W283" s="10">
        <v>48649566</v>
      </c>
      <c r="X283" s="10">
        <v>0</v>
      </c>
      <c r="Y283" s="10">
        <v>0</v>
      </c>
      <c r="Z283" s="10">
        <v>0</v>
      </c>
      <c r="AA283" s="10">
        <v>-2050001</v>
      </c>
    </row>
    <row r="284" spans="1:27" ht="18" x14ac:dyDescent="0.2">
      <c r="A284" s="6">
        <v>283</v>
      </c>
      <c r="B284" s="7" t="s">
        <v>972</v>
      </c>
      <c r="C284" s="7" t="s">
        <v>973</v>
      </c>
      <c r="D284" s="8" t="s">
        <v>974</v>
      </c>
      <c r="E284" s="9" t="s">
        <v>556</v>
      </c>
      <c r="F284" s="8">
        <v>365</v>
      </c>
      <c r="G284" s="8">
        <v>763189478</v>
      </c>
      <c r="H284" s="8">
        <v>96000000</v>
      </c>
      <c r="I284" s="8">
        <v>65981359</v>
      </c>
      <c r="J284" s="8">
        <v>3848136</v>
      </c>
      <c r="K284" s="10">
        <v>6150000</v>
      </c>
      <c r="L284" s="10">
        <v>43318948</v>
      </c>
      <c r="M284" s="10">
        <v>925170837</v>
      </c>
      <c r="N284" s="10">
        <v>53317084</v>
      </c>
      <c r="O284" s="10">
        <v>330000000</v>
      </c>
      <c r="P284" s="10">
        <v>27500000</v>
      </c>
      <c r="Q284" s="10">
        <v>55000000</v>
      </c>
      <c r="R284" s="10">
        <v>433189478</v>
      </c>
      <c r="S284" s="10">
        <v>38481359</v>
      </c>
      <c r="T284" s="10">
        <v>41000000</v>
      </c>
      <c r="U284" s="10">
        <v>512670837</v>
      </c>
      <c r="V284" s="10">
        <v>512670837</v>
      </c>
      <c r="W284" s="10">
        <v>49500000</v>
      </c>
      <c r="X284" s="10">
        <v>2650625.5499999998</v>
      </c>
      <c r="Y284" s="10">
        <v>0</v>
      </c>
      <c r="Z284" s="10">
        <v>0</v>
      </c>
      <c r="AA284" s="10">
        <v>-1166458</v>
      </c>
    </row>
    <row r="285" spans="1:27" ht="18" x14ac:dyDescent="0.2">
      <c r="A285" s="6">
        <v>284</v>
      </c>
      <c r="B285" s="7" t="s">
        <v>975</v>
      </c>
      <c r="C285" s="7" t="s">
        <v>976</v>
      </c>
      <c r="D285" s="8" t="s">
        <v>977</v>
      </c>
      <c r="E285" s="9" t="s">
        <v>978</v>
      </c>
      <c r="F285" s="8">
        <v>365</v>
      </c>
      <c r="G285" s="8">
        <v>787313547</v>
      </c>
      <c r="H285" s="8">
        <v>96000000</v>
      </c>
      <c r="I285" s="8">
        <v>70663443</v>
      </c>
      <c r="J285" s="8">
        <v>6474516</v>
      </c>
      <c r="K285" s="10">
        <v>6150000</v>
      </c>
      <c r="L285" s="10">
        <v>45731354</v>
      </c>
      <c r="M285" s="10">
        <v>953976990</v>
      </c>
      <c r="N285" s="10">
        <v>58355870</v>
      </c>
      <c r="O285" s="10">
        <v>330000000</v>
      </c>
      <c r="P285" s="10">
        <v>27500000</v>
      </c>
      <c r="Q285" s="10">
        <v>55000000</v>
      </c>
      <c r="R285" s="10">
        <v>457313547</v>
      </c>
      <c r="S285" s="10">
        <v>43163443</v>
      </c>
      <c r="T285" s="10">
        <v>41000000</v>
      </c>
      <c r="U285" s="10">
        <v>541476990</v>
      </c>
      <c r="V285" s="10">
        <v>541476990</v>
      </c>
      <c r="W285" s="10">
        <v>49500000</v>
      </c>
      <c r="X285" s="10">
        <v>6971548.5</v>
      </c>
      <c r="Y285" s="10">
        <v>0</v>
      </c>
      <c r="Z285" s="10">
        <v>0</v>
      </c>
      <c r="AA285" s="10">
        <v>-1884322</v>
      </c>
    </row>
    <row r="286" spans="1:27" ht="18" x14ac:dyDescent="0.2">
      <c r="A286" s="6">
        <v>285</v>
      </c>
      <c r="B286" s="7" t="s">
        <v>979</v>
      </c>
      <c r="C286" s="7" t="s">
        <v>980</v>
      </c>
      <c r="D286" s="8" t="s">
        <v>981</v>
      </c>
      <c r="E286" s="9" t="s">
        <v>982</v>
      </c>
      <c r="F286" s="8">
        <v>365</v>
      </c>
      <c r="G286" s="8">
        <v>806413714</v>
      </c>
      <c r="H286" s="8">
        <v>96000000</v>
      </c>
      <c r="I286" s="8">
        <v>68801776</v>
      </c>
      <c r="J286" s="8">
        <v>6195266</v>
      </c>
      <c r="K286" s="10">
        <v>6150000</v>
      </c>
      <c r="L286" s="10">
        <v>47641372</v>
      </c>
      <c r="M286" s="10">
        <v>971215490</v>
      </c>
      <c r="N286" s="10">
        <v>59986638</v>
      </c>
      <c r="O286" s="10">
        <v>330000000</v>
      </c>
      <c r="P286" s="10">
        <v>27500000</v>
      </c>
      <c r="Q286" s="10">
        <v>55000000</v>
      </c>
      <c r="R286" s="10">
        <v>476413714</v>
      </c>
      <c r="S286" s="10">
        <v>41301776</v>
      </c>
      <c r="T286" s="10">
        <v>41000000</v>
      </c>
      <c r="U286" s="10">
        <v>558715490</v>
      </c>
      <c r="V286" s="10">
        <v>558715490</v>
      </c>
      <c r="W286" s="10">
        <v>49500000</v>
      </c>
      <c r="X286" s="10">
        <v>9557323.5</v>
      </c>
      <c r="Y286" s="10">
        <v>0</v>
      </c>
      <c r="Z286" s="10">
        <v>0</v>
      </c>
      <c r="AA286" s="10">
        <v>-929315</v>
      </c>
    </row>
    <row r="287" spans="1:27" ht="18" x14ac:dyDescent="0.2">
      <c r="A287" s="6">
        <v>286</v>
      </c>
      <c r="B287" s="7" t="s">
        <v>983</v>
      </c>
      <c r="C287" s="7" t="s">
        <v>984</v>
      </c>
      <c r="D287" s="8" t="s">
        <v>374</v>
      </c>
      <c r="E287" s="9" t="s">
        <v>788</v>
      </c>
      <c r="F287" s="8">
        <v>365</v>
      </c>
      <c r="G287" s="8">
        <v>705032768</v>
      </c>
      <c r="H287" s="8">
        <v>96000000</v>
      </c>
      <c r="I287" s="8">
        <v>64132279</v>
      </c>
      <c r="J287" s="8">
        <v>3663228</v>
      </c>
      <c r="K287" s="10">
        <v>6150000</v>
      </c>
      <c r="L287" s="10">
        <v>37503277</v>
      </c>
      <c r="M287" s="10">
        <v>865165047</v>
      </c>
      <c r="N287" s="10">
        <v>47316505</v>
      </c>
      <c r="O287" s="10">
        <v>330000000</v>
      </c>
      <c r="P287" s="10">
        <v>27500000</v>
      </c>
      <c r="Q287" s="10">
        <v>55000000</v>
      </c>
      <c r="R287" s="10">
        <v>375032768</v>
      </c>
      <c r="S287" s="10">
        <v>36632279</v>
      </c>
      <c r="T287" s="10">
        <v>41000000</v>
      </c>
      <c r="U287" s="10">
        <v>452665047</v>
      </c>
      <c r="V287" s="10">
        <v>452665047</v>
      </c>
      <c r="W287" s="10">
        <v>45266505</v>
      </c>
      <c r="X287" s="10">
        <v>0</v>
      </c>
      <c r="Y287" s="10">
        <v>0</v>
      </c>
      <c r="Z287" s="10">
        <v>0</v>
      </c>
      <c r="AA287" s="10">
        <v>-2050000</v>
      </c>
    </row>
    <row r="288" spans="1:27" ht="18" x14ac:dyDescent="0.2">
      <c r="A288" s="6">
        <v>287</v>
      </c>
      <c r="B288" s="7" t="s">
        <v>985</v>
      </c>
      <c r="C288" s="7" t="s">
        <v>986</v>
      </c>
      <c r="D288" s="8" t="s">
        <v>987</v>
      </c>
      <c r="E288" s="9" t="s">
        <v>116</v>
      </c>
      <c r="F288" s="8">
        <v>365</v>
      </c>
      <c r="G288" s="8">
        <v>666003500</v>
      </c>
      <c r="H288" s="8">
        <v>94500000</v>
      </c>
      <c r="I288" s="8">
        <v>60911757</v>
      </c>
      <c r="J288" s="8">
        <v>3341176</v>
      </c>
      <c r="K288" s="10">
        <v>5925000</v>
      </c>
      <c r="L288" s="10">
        <v>33600350</v>
      </c>
      <c r="M288" s="10">
        <v>821415257</v>
      </c>
      <c r="N288" s="10">
        <v>42866526</v>
      </c>
      <c r="O288" s="10">
        <v>330000000</v>
      </c>
      <c r="P288" s="10">
        <v>27500000</v>
      </c>
      <c r="Q288" s="10">
        <v>55000000</v>
      </c>
      <c r="R288" s="10">
        <v>336003500</v>
      </c>
      <c r="S288" s="10">
        <v>33411757</v>
      </c>
      <c r="T288" s="10">
        <v>39500000</v>
      </c>
      <c r="U288" s="10">
        <v>408915257</v>
      </c>
      <c r="V288" s="10">
        <v>408915257</v>
      </c>
      <c r="W288" s="10">
        <v>40891526</v>
      </c>
      <c r="X288" s="10">
        <v>0</v>
      </c>
      <c r="Y288" s="10">
        <v>0</v>
      </c>
      <c r="Z288" s="10">
        <v>0</v>
      </c>
      <c r="AA288" s="10">
        <v>-1975000</v>
      </c>
    </row>
    <row r="289" spans="1:27" ht="18" x14ac:dyDescent="0.2">
      <c r="A289" s="6">
        <v>288</v>
      </c>
      <c r="B289" s="7" t="s">
        <v>988</v>
      </c>
      <c r="C289" s="7" t="s">
        <v>989</v>
      </c>
      <c r="D289" s="8" t="s">
        <v>987</v>
      </c>
      <c r="E289" s="9" t="s">
        <v>88</v>
      </c>
      <c r="F289" s="8">
        <v>365</v>
      </c>
      <c r="G289" s="8">
        <v>591676202</v>
      </c>
      <c r="H289" s="8">
        <v>94500000</v>
      </c>
      <c r="I289" s="8">
        <v>58855976</v>
      </c>
      <c r="J289" s="8">
        <v>3135598</v>
      </c>
      <c r="K289" s="10">
        <v>5925000</v>
      </c>
      <c r="L289" s="10">
        <v>26167620</v>
      </c>
      <c r="M289" s="10">
        <v>745032178</v>
      </c>
      <c r="N289" s="10">
        <v>35228218</v>
      </c>
      <c r="O289" s="10">
        <v>330000000</v>
      </c>
      <c r="P289" s="10">
        <v>27500000</v>
      </c>
      <c r="Q289" s="10">
        <v>55000000</v>
      </c>
      <c r="R289" s="10">
        <v>261676202</v>
      </c>
      <c r="S289" s="10">
        <v>31355976</v>
      </c>
      <c r="T289" s="10">
        <v>39500000</v>
      </c>
      <c r="U289" s="10">
        <v>332532178</v>
      </c>
      <c r="V289" s="10">
        <v>332532178</v>
      </c>
      <c r="W289" s="10">
        <v>33253218</v>
      </c>
      <c r="X289" s="10">
        <v>0</v>
      </c>
      <c r="Y289" s="10">
        <v>0</v>
      </c>
      <c r="Z289" s="10">
        <v>0</v>
      </c>
      <c r="AA289" s="10">
        <v>-1975000</v>
      </c>
    </row>
    <row r="290" spans="1:27" ht="18" x14ac:dyDescent="0.2">
      <c r="A290" s="6">
        <v>289</v>
      </c>
      <c r="B290" s="7" t="s">
        <v>990</v>
      </c>
      <c r="C290" s="7" t="s">
        <v>991</v>
      </c>
      <c r="D290" s="8" t="s">
        <v>91</v>
      </c>
      <c r="E290" s="9" t="s">
        <v>992</v>
      </c>
      <c r="F290" s="8">
        <v>365</v>
      </c>
      <c r="G290" s="8">
        <v>807832770</v>
      </c>
      <c r="H290" s="8">
        <v>96000000</v>
      </c>
      <c r="I290" s="8">
        <v>67411404</v>
      </c>
      <c r="J290" s="8">
        <v>5986711</v>
      </c>
      <c r="K290" s="10">
        <v>6150000</v>
      </c>
      <c r="L290" s="10">
        <v>47783278</v>
      </c>
      <c r="M290" s="10">
        <v>971244174</v>
      </c>
      <c r="N290" s="10">
        <v>59919989</v>
      </c>
      <c r="O290" s="10">
        <v>330000000</v>
      </c>
      <c r="P290" s="10">
        <v>27500000</v>
      </c>
      <c r="Q290" s="10">
        <v>55000000</v>
      </c>
      <c r="R290" s="10">
        <v>477832770</v>
      </c>
      <c r="S290" s="10">
        <v>39911404</v>
      </c>
      <c r="T290" s="10">
        <v>41000000</v>
      </c>
      <c r="U290" s="10">
        <v>558744174</v>
      </c>
      <c r="V290" s="10">
        <v>558744174</v>
      </c>
      <c r="W290" s="10">
        <v>49500000</v>
      </c>
      <c r="X290" s="10">
        <v>9561626.0999999996</v>
      </c>
      <c r="Y290" s="10">
        <v>0</v>
      </c>
      <c r="Z290" s="10">
        <v>0</v>
      </c>
      <c r="AA290" s="10">
        <v>-858363</v>
      </c>
    </row>
    <row r="291" spans="1:27" ht="18" x14ac:dyDescent="0.2">
      <c r="A291" s="6">
        <v>290</v>
      </c>
      <c r="B291" s="7" t="s">
        <v>993</v>
      </c>
      <c r="C291" s="7" t="s">
        <v>994</v>
      </c>
      <c r="D291" s="8" t="s">
        <v>119</v>
      </c>
      <c r="E291" s="9" t="s">
        <v>594</v>
      </c>
      <c r="F291" s="8">
        <v>365</v>
      </c>
      <c r="G291" s="8">
        <v>782932410</v>
      </c>
      <c r="H291" s="8">
        <v>96000000</v>
      </c>
      <c r="I291" s="8">
        <v>74213819</v>
      </c>
      <c r="J291" s="8">
        <v>7007073</v>
      </c>
      <c r="K291" s="10">
        <v>6150000</v>
      </c>
      <c r="L291" s="10">
        <v>45293242</v>
      </c>
      <c r="M291" s="10">
        <v>953146229</v>
      </c>
      <c r="N291" s="10">
        <v>58450315</v>
      </c>
      <c r="O291" s="10">
        <v>330000000</v>
      </c>
      <c r="P291" s="10">
        <v>27500000</v>
      </c>
      <c r="Q291" s="10">
        <v>55000000</v>
      </c>
      <c r="R291" s="10">
        <v>452932410</v>
      </c>
      <c r="S291" s="10">
        <v>46713819</v>
      </c>
      <c r="T291" s="10">
        <v>41000000</v>
      </c>
      <c r="U291" s="10">
        <v>540646229</v>
      </c>
      <c r="V291" s="10">
        <v>540646229</v>
      </c>
      <c r="W291" s="10">
        <v>49500000</v>
      </c>
      <c r="X291" s="10">
        <v>6846934.3499999996</v>
      </c>
      <c r="Y291" s="10">
        <v>0</v>
      </c>
      <c r="Z291" s="10">
        <v>0</v>
      </c>
      <c r="AA291" s="10">
        <v>-2103381</v>
      </c>
    </row>
    <row r="292" spans="1:27" ht="18" x14ac:dyDescent="0.2">
      <c r="A292" s="6">
        <v>291</v>
      </c>
      <c r="B292" s="7" t="s">
        <v>995</v>
      </c>
      <c r="C292" s="7" t="s">
        <v>996</v>
      </c>
      <c r="D292" s="8" t="s">
        <v>536</v>
      </c>
      <c r="E292" s="9" t="s">
        <v>997</v>
      </c>
      <c r="F292" s="8">
        <v>365</v>
      </c>
      <c r="G292" s="8">
        <v>783943535</v>
      </c>
      <c r="H292" s="8">
        <v>98000000</v>
      </c>
      <c r="I292" s="8">
        <v>66224807</v>
      </c>
      <c r="J292" s="8">
        <v>5808721</v>
      </c>
      <c r="K292" s="10">
        <v>6150000</v>
      </c>
      <c r="L292" s="10">
        <v>45394354</v>
      </c>
      <c r="M292" s="10">
        <v>948168342</v>
      </c>
      <c r="N292" s="10">
        <v>57353075</v>
      </c>
      <c r="O292" s="10">
        <v>330000000</v>
      </c>
      <c r="P292" s="10">
        <v>27500000</v>
      </c>
      <c r="Q292" s="10">
        <v>55000000</v>
      </c>
      <c r="R292" s="10">
        <v>453943535</v>
      </c>
      <c r="S292" s="10">
        <v>38724807</v>
      </c>
      <c r="T292" s="10">
        <v>43000000</v>
      </c>
      <c r="U292" s="10">
        <v>535668342</v>
      </c>
      <c r="V292" s="10">
        <v>535668342</v>
      </c>
      <c r="W292" s="10">
        <v>49500000</v>
      </c>
      <c r="X292" s="10">
        <v>6100251.2999999998</v>
      </c>
      <c r="Y292" s="10">
        <v>0</v>
      </c>
      <c r="Z292" s="10">
        <v>0</v>
      </c>
      <c r="AA292" s="10">
        <v>-1752824</v>
      </c>
    </row>
    <row r="293" spans="1:27" ht="18" x14ac:dyDescent="0.2">
      <c r="A293" s="6">
        <v>292</v>
      </c>
      <c r="B293" s="7" t="s">
        <v>998</v>
      </c>
      <c r="C293" s="7" t="s">
        <v>999</v>
      </c>
      <c r="D293" s="8" t="s">
        <v>1000</v>
      </c>
      <c r="E293" s="9" t="s">
        <v>868</v>
      </c>
      <c r="F293" s="8">
        <v>365</v>
      </c>
      <c r="G293" s="8">
        <v>398338854</v>
      </c>
      <c r="H293" s="8">
        <v>80500000</v>
      </c>
      <c r="I293" s="8">
        <v>49506430</v>
      </c>
      <c r="J293" s="8">
        <v>2200643</v>
      </c>
      <c r="K293" s="10">
        <v>3825000</v>
      </c>
      <c r="L293" s="10">
        <v>6833886</v>
      </c>
      <c r="M293" s="10">
        <v>528345284</v>
      </c>
      <c r="N293" s="10">
        <v>12859529</v>
      </c>
      <c r="O293" s="10">
        <v>330000000</v>
      </c>
      <c r="P293" s="10">
        <v>27500000</v>
      </c>
      <c r="Q293" s="10">
        <v>55000000</v>
      </c>
      <c r="R293" s="10">
        <v>68338854</v>
      </c>
      <c r="S293" s="10">
        <v>22006430</v>
      </c>
      <c r="T293" s="10">
        <v>25500000</v>
      </c>
      <c r="U293" s="10">
        <v>115845284</v>
      </c>
      <c r="V293" s="10">
        <v>115845284</v>
      </c>
      <c r="W293" s="10">
        <v>11584528</v>
      </c>
      <c r="X293" s="10">
        <v>0</v>
      </c>
      <c r="Y293" s="10">
        <v>0</v>
      </c>
      <c r="Z293" s="10">
        <v>0</v>
      </c>
      <c r="AA293" s="10">
        <v>-1275001</v>
      </c>
    </row>
    <row r="294" spans="1:27" ht="18" x14ac:dyDescent="0.2">
      <c r="A294" s="6">
        <v>293</v>
      </c>
      <c r="B294" s="7" t="s">
        <v>1001</v>
      </c>
      <c r="C294" s="7" t="s">
        <v>1002</v>
      </c>
      <c r="D294" s="8" t="s">
        <v>1003</v>
      </c>
      <c r="E294" s="9" t="s">
        <v>1004</v>
      </c>
      <c r="F294" s="8">
        <v>365</v>
      </c>
      <c r="G294" s="8">
        <v>710028573</v>
      </c>
      <c r="H294" s="8">
        <v>96000000</v>
      </c>
      <c r="I294" s="8">
        <v>67163138</v>
      </c>
      <c r="J294" s="8">
        <v>3966314</v>
      </c>
      <c r="K294" s="10">
        <v>6150000</v>
      </c>
      <c r="L294" s="10">
        <v>38002858</v>
      </c>
      <c r="M294" s="10">
        <v>873191711</v>
      </c>
      <c r="N294" s="10">
        <v>48119172</v>
      </c>
      <c r="O294" s="10">
        <v>330000000</v>
      </c>
      <c r="P294" s="10">
        <v>27500000</v>
      </c>
      <c r="Q294" s="10">
        <v>55000000</v>
      </c>
      <c r="R294" s="10">
        <v>380028573</v>
      </c>
      <c r="S294" s="10">
        <v>39663138</v>
      </c>
      <c r="T294" s="10">
        <v>41000000</v>
      </c>
      <c r="U294" s="10">
        <v>460691711</v>
      </c>
      <c r="V294" s="10">
        <v>460691711</v>
      </c>
      <c r="W294" s="10">
        <v>46069171</v>
      </c>
      <c r="X294" s="10">
        <v>0</v>
      </c>
      <c r="Y294" s="10">
        <v>0</v>
      </c>
      <c r="Z294" s="10">
        <v>0</v>
      </c>
      <c r="AA294" s="10">
        <v>-2050001</v>
      </c>
    </row>
    <row r="295" spans="1:27" ht="18" x14ac:dyDescent="0.2">
      <c r="A295" s="6">
        <v>294</v>
      </c>
      <c r="B295" s="7" t="s">
        <v>1005</v>
      </c>
      <c r="C295" s="7" t="s">
        <v>1006</v>
      </c>
      <c r="D295" s="8" t="s">
        <v>1007</v>
      </c>
      <c r="E295" s="9" t="s">
        <v>247</v>
      </c>
      <c r="F295" s="8">
        <v>365</v>
      </c>
      <c r="G295" s="8">
        <v>445851899</v>
      </c>
      <c r="H295" s="8">
        <v>94500000</v>
      </c>
      <c r="I295" s="8">
        <v>49866842</v>
      </c>
      <c r="J295" s="8">
        <v>2236684</v>
      </c>
      <c r="K295" s="10">
        <v>5925000</v>
      </c>
      <c r="L295" s="10">
        <v>11585190</v>
      </c>
      <c r="M295" s="10">
        <v>590218741</v>
      </c>
      <c r="N295" s="10">
        <v>19746874</v>
      </c>
      <c r="O295" s="10">
        <v>330000000</v>
      </c>
      <c r="P295" s="10">
        <v>27500000</v>
      </c>
      <c r="Q295" s="10">
        <v>55000000</v>
      </c>
      <c r="R295" s="10">
        <v>115851899</v>
      </c>
      <c r="S295" s="10">
        <v>22366842</v>
      </c>
      <c r="T295" s="10">
        <v>39500000</v>
      </c>
      <c r="U295" s="10">
        <v>177718741</v>
      </c>
      <c r="V295" s="10">
        <v>177718741</v>
      </c>
      <c r="W295" s="10">
        <v>17771874</v>
      </c>
      <c r="X295" s="10">
        <v>0</v>
      </c>
      <c r="Y295" s="10">
        <v>0</v>
      </c>
      <c r="Z295" s="10">
        <v>0</v>
      </c>
      <c r="AA295" s="10">
        <v>-1975000</v>
      </c>
    </row>
    <row r="296" spans="1:27" ht="18" x14ac:dyDescent="0.2">
      <c r="A296" s="6">
        <v>295</v>
      </c>
      <c r="B296" s="7" t="s">
        <v>1008</v>
      </c>
      <c r="C296" s="7" t="s">
        <v>1009</v>
      </c>
      <c r="D296" s="8" t="s">
        <v>1010</v>
      </c>
      <c r="E296" s="9" t="s">
        <v>1011</v>
      </c>
      <c r="F296" s="8">
        <v>365</v>
      </c>
      <c r="G296" s="8">
        <v>428649756</v>
      </c>
      <c r="H296" s="8">
        <v>94500000</v>
      </c>
      <c r="I296" s="8">
        <v>48023478</v>
      </c>
      <c r="J296" s="8">
        <v>2052348</v>
      </c>
      <c r="K296" s="10">
        <v>5925000</v>
      </c>
      <c r="L296" s="10">
        <v>9864976</v>
      </c>
      <c r="M296" s="10">
        <v>571173234</v>
      </c>
      <c r="N296" s="10">
        <v>17842324</v>
      </c>
      <c r="O296" s="10">
        <v>330000000</v>
      </c>
      <c r="P296" s="10">
        <v>27500000</v>
      </c>
      <c r="Q296" s="10">
        <v>55000000</v>
      </c>
      <c r="R296" s="10">
        <v>98649756</v>
      </c>
      <c r="S296" s="10">
        <v>20523478</v>
      </c>
      <c r="T296" s="10">
        <v>39500000</v>
      </c>
      <c r="U296" s="10">
        <v>158673234</v>
      </c>
      <c r="V296" s="10">
        <v>158673234</v>
      </c>
      <c r="W296" s="10">
        <v>15867323</v>
      </c>
      <c r="X296" s="10">
        <v>0</v>
      </c>
      <c r="Y296" s="10">
        <v>0</v>
      </c>
      <c r="Z296" s="10">
        <v>0</v>
      </c>
      <c r="AA296" s="10">
        <v>-1975001</v>
      </c>
    </row>
    <row r="297" spans="1:27" ht="18" x14ac:dyDescent="0.2">
      <c r="A297" s="6">
        <v>296</v>
      </c>
      <c r="B297" s="7" t="s">
        <v>1012</v>
      </c>
      <c r="C297" s="7" t="s">
        <v>1013</v>
      </c>
      <c r="D297" s="8" t="s">
        <v>1014</v>
      </c>
      <c r="E297" s="9" t="s">
        <v>1015</v>
      </c>
      <c r="F297" s="8">
        <v>365</v>
      </c>
      <c r="G297" s="8">
        <v>747199908</v>
      </c>
      <c r="H297" s="8">
        <v>101000000</v>
      </c>
      <c r="I297" s="8">
        <v>67722327</v>
      </c>
      <c r="J297" s="8">
        <v>4022233</v>
      </c>
      <c r="K297" s="10">
        <v>6150000</v>
      </c>
      <c r="L297" s="10">
        <v>41719991</v>
      </c>
      <c r="M297" s="10">
        <v>915922235</v>
      </c>
      <c r="N297" s="10">
        <v>51892224</v>
      </c>
      <c r="O297" s="10">
        <v>330000000</v>
      </c>
      <c r="P297" s="10">
        <v>27500000</v>
      </c>
      <c r="Q297" s="10">
        <v>55000000</v>
      </c>
      <c r="R297" s="10">
        <v>417199908</v>
      </c>
      <c r="S297" s="10">
        <v>40222327</v>
      </c>
      <c r="T297" s="10">
        <v>46000000</v>
      </c>
      <c r="U297" s="10">
        <v>503422235</v>
      </c>
      <c r="V297" s="10">
        <v>503422235</v>
      </c>
      <c r="W297" s="10">
        <v>49500000</v>
      </c>
      <c r="X297" s="10">
        <v>1263335.25</v>
      </c>
      <c r="Y297" s="10">
        <v>0</v>
      </c>
      <c r="Z297" s="10">
        <v>0</v>
      </c>
      <c r="AA297" s="10">
        <v>-1128889</v>
      </c>
    </row>
    <row r="298" spans="1:27" ht="18" x14ac:dyDescent="0.2">
      <c r="A298" s="6">
        <v>297</v>
      </c>
      <c r="B298" s="7" t="s">
        <v>1016</v>
      </c>
      <c r="C298" s="7" t="s">
        <v>1017</v>
      </c>
      <c r="D298" s="8" t="s">
        <v>29</v>
      </c>
      <c r="E298" s="9" t="s">
        <v>1018</v>
      </c>
      <c r="F298" s="8">
        <v>365</v>
      </c>
      <c r="G298" s="8">
        <v>803077771</v>
      </c>
      <c r="H298" s="8">
        <v>96000000</v>
      </c>
      <c r="I298" s="8">
        <v>64555098</v>
      </c>
      <c r="J298" s="8">
        <v>5558265</v>
      </c>
      <c r="K298" s="10">
        <v>6150000</v>
      </c>
      <c r="L298" s="10">
        <v>47307778</v>
      </c>
      <c r="M298" s="10">
        <v>963632869</v>
      </c>
      <c r="N298" s="10">
        <v>59016043</v>
      </c>
      <c r="O298" s="10">
        <v>330000000</v>
      </c>
      <c r="P298" s="10">
        <v>27500000</v>
      </c>
      <c r="Q298" s="10">
        <v>55000000</v>
      </c>
      <c r="R298" s="10">
        <v>473077771</v>
      </c>
      <c r="S298" s="10">
        <v>37055098</v>
      </c>
      <c r="T298" s="10">
        <v>41000000</v>
      </c>
      <c r="U298" s="10">
        <v>551132869</v>
      </c>
      <c r="V298" s="10">
        <v>551132869</v>
      </c>
      <c r="W298" s="10">
        <v>49500000</v>
      </c>
      <c r="X298" s="10">
        <v>8419930.3499999996</v>
      </c>
      <c r="Y298" s="10">
        <v>0</v>
      </c>
      <c r="Z298" s="10">
        <v>0</v>
      </c>
      <c r="AA298" s="10">
        <v>-1096113</v>
      </c>
    </row>
    <row r="299" spans="1:27" ht="18" x14ac:dyDescent="0.2">
      <c r="A299" s="6">
        <v>298</v>
      </c>
      <c r="B299" s="7" t="s">
        <v>1019</v>
      </c>
      <c r="C299" s="7" t="s">
        <v>1020</v>
      </c>
      <c r="D299" s="8" t="s">
        <v>291</v>
      </c>
      <c r="E299" s="9" t="s">
        <v>1021</v>
      </c>
      <c r="F299" s="8">
        <v>365</v>
      </c>
      <c r="G299" s="8">
        <v>748513445</v>
      </c>
      <c r="H299" s="8">
        <v>96000000</v>
      </c>
      <c r="I299" s="8">
        <v>65629094</v>
      </c>
      <c r="J299" s="8">
        <v>3812909</v>
      </c>
      <c r="K299" s="10">
        <v>6150000</v>
      </c>
      <c r="L299" s="10">
        <v>41851344</v>
      </c>
      <c r="M299" s="10">
        <v>910142539</v>
      </c>
      <c r="N299" s="10">
        <v>51814253</v>
      </c>
      <c r="O299" s="10">
        <v>330000000</v>
      </c>
      <c r="P299" s="10">
        <v>27500000</v>
      </c>
      <c r="Q299" s="10">
        <v>55000000</v>
      </c>
      <c r="R299" s="10">
        <v>418513445</v>
      </c>
      <c r="S299" s="10">
        <v>38129094</v>
      </c>
      <c r="T299" s="10">
        <v>41000000</v>
      </c>
      <c r="U299" s="10">
        <v>497642539</v>
      </c>
      <c r="V299" s="10">
        <v>497642539</v>
      </c>
      <c r="W299" s="10">
        <v>49500000</v>
      </c>
      <c r="X299" s="10">
        <v>396380.85</v>
      </c>
      <c r="Y299" s="10">
        <v>0</v>
      </c>
      <c r="Z299" s="10">
        <v>0</v>
      </c>
      <c r="AA299" s="10">
        <v>-1917872</v>
      </c>
    </row>
    <row r="300" spans="1:27" ht="18" x14ac:dyDescent="0.2">
      <c r="A300" s="6">
        <v>299</v>
      </c>
      <c r="B300" s="7" t="s">
        <v>1022</v>
      </c>
      <c r="C300" s="7" t="s">
        <v>1023</v>
      </c>
      <c r="D300" s="8" t="s">
        <v>356</v>
      </c>
      <c r="E300" s="9" t="s">
        <v>1024</v>
      </c>
      <c r="F300" s="8">
        <v>365</v>
      </c>
      <c r="G300" s="8">
        <v>824976935</v>
      </c>
      <c r="H300" s="8">
        <v>96000000</v>
      </c>
      <c r="I300" s="8">
        <v>58800281</v>
      </c>
      <c r="J300" s="8">
        <v>4695042</v>
      </c>
      <c r="K300" s="10">
        <v>6150000</v>
      </c>
      <c r="L300" s="10">
        <v>49497694</v>
      </c>
      <c r="M300" s="10">
        <v>979777216</v>
      </c>
      <c r="N300" s="10">
        <v>60342736</v>
      </c>
      <c r="O300" s="10">
        <v>330000000</v>
      </c>
      <c r="P300" s="10">
        <v>27500000</v>
      </c>
      <c r="Q300" s="10">
        <v>55000000</v>
      </c>
      <c r="R300" s="10">
        <v>494976935</v>
      </c>
      <c r="S300" s="10">
        <v>31300281</v>
      </c>
      <c r="T300" s="10">
        <v>41000000</v>
      </c>
      <c r="U300" s="10">
        <v>567277216</v>
      </c>
      <c r="V300" s="10">
        <v>567277216</v>
      </c>
      <c r="W300" s="10">
        <v>49500000</v>
      </c>
      <c r="X300" s="10">
        <v>10841582.4</v>
      </c>
      <c r="Y300" s="10">
        <v>0</v>
      </c>
      <c r="Z300" s="10">
        <v>0</v>
      </c>
      <c r="AA300" s="10">
        <v>-1154</v>
      </c>
    </row>
    <row r="301" spans="1:27" ht="18" x14ac:dyDescent="0.2">
      <c r="A301" s="6">
        <v>300</v>
      </c>
      <c r="B301" s="7" t="s">
        <v>1025</v>
      </c>
      <c r="C301" s="7" t="s">
        <v>1026</v>
      </c>
      <c r="D301" s="8" t="s">
        <v>576</v>
      </c>
      <c r="E301" s="9" t="s">
        <v>393</v>
      </c>
      <c r="F301" s="8">
        <v>365</v>
      </c>
      <c r="G301" s="8">
        <v>799040961</v>
      </c>
      <c r="H301" s="8">
        <v>98000000</v>
      </c>
      <c r="I301" s="8">
        <v>71201151</v>
      </c>
      <c r="J301" s="8">
        <v>6555173</v>
      </c>
      <c r="K301" s="10">
        <v>6150000</v>
      </c>
      <c r="L301" s="10">
        <v>46904096</v>
      </c>
      <c r="M301" s="10">
        <v>968242112</v>
      </c>
      <c r="N301" s="10">
        <v>59609269</v>
      </c>
      <c r="O301" s="10">
        <v>330000000</v>
      </c>
      <c r="P301" s="10">
        <v>27500000</v>
      </c>
      <c r="Q301" s="10">
        <v>55000000</v>
      </c>
      <c r="R301" s="10">
        <v>469040961</v>
      </c>
      <c r="S301" s="10">
        <v>43701151</v>
      </c>
      <c r="T301" s="10">
        <v>43000000</v>
      </c>
      <c r="U301" s="10">
        <v>555742112</v>
      </c>
      <c r="V301" s="10">
        <v>555742112</v>
      </c>
      <c r="W301" s="10">
        <v>49500000</v>
      </c>
      <c r="X301" s="10">
        <v>9111316.8000000007</v>
      </c>
      <c r="Y301" s="10">
        <v>0</v>
      </c>
      <c r="Z301" s="10">
        <v>0</v>
      </c>
      <c r="AA301" s="10">
        <v>-997952</v>
      </c>
    </row>
    <row r="302" spans="1:27" ht="18" x14ac:dyDescent="0.2">
      <c r="A302" s="6">
        <v>301</v>
      </c>
      <c r="B302" s="7" t="s">
        <v>1027</v>
      </c>
      <c r="C302" s="7" t="s">
        <v>1028</v>
      </c>
      <c r="D302" s="8" t="s">
        <v>1029</v>
      </c>
      <c r="E302" s="9" t="s">
        <v>1030</v>
      </c>
      <c r="F302" s="8">
        <v>365</v>
      </c>
      <c r="G302" s="8">
        <v>1078683783</v>
      </c>
      <c r="H302" s="8">
        <v>96000000</v>
      </c>
      <c r="I302" s="8">
        <v>87927612</v>
      </c>
      <c r="J302" s="8">
        <v>12085522</v>
      </c>
      <c r="K302" s="10">
        <v>6150000</v>
      </c>
      <c r="L302" s="10">
        <v>87552567</v>
      </c>
      <c r="M302" s="10">
        <v>1262611395</v>
      </c>
      <c r="N302" s="10">
        <v>105788089</v>
      </c>
      <c r="O302" s="10">
        <v>330000000</v>
      </c>
      <c r="P302" s="10">
        <v>27500000</v>
      </c>
      <c r="Q302" s="10">
        <v>55000000</v>
      </c>
      <c r="R302" s="10">
        <v>748683783</v>
      </c>
      <c r="S302" s="10">
        <v>60427612</v>
      </c>
      <c r="T302" s="10">
        <v>41000000</v>
      </c>
      <c r="U302" s="10">
        <v>850111395</v>
      </c>
      <c r="V302" s="10">
        <v>850111395</v>
      </c>
      <c r="W302" s="10">
        <v>49500000</v>
      </c>
      <c r="X302" s="10">
        <v>49500000</v>
      </c>
      <c r="Y302" s="10">
        <v>5022279</v>
      </c>
      <c r="Z302" s="10">
        <v>0</v>
      </c>
      <c r="AA302" s="10">
        <v>-1765810</v>
      </c>
    </row>
    <row r="303" spans="1:27" ht="18" x14ac:dyDescent="0.2">
      <c r="A303" s="6">
        <v>302</v>
      </c>
      <c r="B303" s="7" t="s">
        <v>1031</v>
      </c>
      <c r="C303" s="7" t="s">
        <v>1032</v>
      </c>
      <c r="D303" s="8" t="s">
        <v>76</v>
      </c>
      <c r="E303" s="9" t="s">
        <v>1033</v>
      </c>
      <c r="F303" s="8">
        <v>365</v>
      </c>
      <c r="G303" s="8">
        <v>762147853</v>
      </c>
      <c r="H303" s="8">
        <v>96000000</v>
      </c>
      <c r="I303" s="8">
        <v>68133416</v>
      </c>
      <c r="J303" s="8">
        <v>4063342</v>
      </c>
      <c r="K303" s="10">
        <v>6150000</v>
      </c>
      <c r="L303" s="10">
        <v>43214785</v>
      </c>
      <c r="M303" s="10">
        <v>926281269</v>
      </c>
      <c r="N303" s="10">
        <v>53428127</v>
      </c>
      <c r="O303" s="10">
        <v>330000000</v>
      </c>
      <c r="P303" s="10">
        <v>27500000</v>
      </c>
      <c r="Q303" s="10">
        <v>55000000</v>
      </c>
      <c r="R303" s="10">
        <v>432147853</v>
      </c>
      <c r="S303" s="10">
        <v>40633416</v>
      </c>
      <c r="T303" s="10">
        <v>41000000</v>
      </c>
      <c r="U303" s="10">
        <v>513781269</v>
      </c>
      <c r="V303" s="10">
        <v>513781269</v>
      </c>
      <c r="W303" s="10">
        <v>49500000</v>
      </c>
      <c r="X303" s="10">
        <v>2817190.35</v>
      </c>
      <c r="Y303" s="10">
        <v>0</v>
      </c>
      <c r="Z303" s="10">
        <v>0</v>
      </c>
      <c r="AA303" s="10">
        <v>-1110937</v>
      </c>
    </row>
    <row r="304" spans="1:27" ht="18" x14ac:dyDescent="0.2">
      <c r="A304" s="6">
        <v>303</v>
      </c>
      <c r="B304" s="7" t="s">
        <v>1034</v>
      </c>
      <c r="C304" s="7" t="s">
        <v>1035</v>
      </c>
      <c r="D304" s="8" t="s">
        <v>756</v>
      </c>
      <c r="E304" s="9" t="s">
        <v>1036</v>
      </c>
      <c r="F304" s="8">
        <v>365</v>
      </c>
      <c r="G304" s="8">
        <v>575020985</v>
      </c>
      <c r="H304" s="8">
        <v>96000000</v>
      </c>
      <c r="I304" s="8">
        <v>54606882</v>
      </c>
      <c r="J304" s="8">
        <v>2710688</v>
      </c>
      <c r="K304" s="10">
        <v>6150000</v>
      </c>
      <c r="L304" s="10">
        <v>24502098</v>
      </c>
      <c r="M304" s="10">
        <v>725627867</v>
      </c>
      <c r="N304" s="10">
        <v>33362786</v>
      </c>
      <c r="O304" s="10">
        <v>330000000</v>
      </c>
      <c r="P304" s="10">
        <v>27500000</v>
      </c>
      <c r="Q304" s="10">
        <v>55000000</v>
      </c>
      <c r="R304" s="10">
        <v>245020985</v>
      </c>
      <c r="S304" s="10">
        <v>27106882</v>
      </c>
      <c r="T304" s="10">
        <v>41000000</v>
      </c>
      <c r="U304" s="10">
        <v>313127867</v>
      </c>
      <c r="V304" s="10">
        <v>313127867</v>
      </c>
      <c r="W304" s="10">
        <v>31312787</v>
      </c>
      <c r="X304" s="10">
        <v>0</v>
      </c>
      <c r="Y304" s="10">
        <v>0</v>
      </c>
      <c r="Z304" s="10">
        <v>0</v>
      </c>
      <c r="AA304" s="10">
        <v>-2049999</v>
      </c>
    </row>
    <row r="305" spans="1:27" ht="18" x14ac:dyDescent="0.2">
      <c r="A305" s="6">
        <v>304</v>
      </c>
      <c r="B305" s="7" t="s">
        <v>1037</v>
      </c>
      <c r="C305" s="7" t="s">
        <v>1038</v>
      </c>
      <c r="D305" s="8" t="s">
        <v>173</v>
      </c>
      <c r="E305" s="9" t="s">
        <v>1039</v>
      </c>
      <c r="F305" s="8">
        <v>365</v>
      </c>
      <c r="G305" s="8">
        <v>789040725</v>
      </c>
      <c r="H305" s="8">
        <v>101000000</v>
      </c>
      <c r="I305" s="8">
        <v>73924035</v>
      </c>
      <c r="J305" s="8">
        <v>6963605</v>
      </c>
      <c r="K305" s="10">
        <v>6150000</v>
      </c>
      <c r="L305" s="10">
        <v>45904073</v>
      </c>
      <c r="M305" s="10">
        <v>963964760</v>
      </c>
      <c r="N305" s="10">
        <v>59017678</v>
      </c>
      <c r="O305" s="10">
        <v>330000000</v>
      </c>
      <c r="P305" s="10">
        <v>27500000</v>
      </c>
      <c r="Q305" s="10">
        <v>55000000</v>
      </c>
      <c r="R305" s="10">
        <v>459040725</v>
      </c>
      <c r="S305" s="10">
        <v>46424035</v>
      </c>
      <c r="T305" s="10">
        <v>46000000</v>
      </c>
      <c r="U305" s="10">
        <v>551464760</v>
      </c>
      <c r="V305" s="10">
        <v>551464760</v>
      </c>
      <c r="W305" s="10">
        <v>49500000</v>
      </c>
      <c r="X305" s="10">
        <v>8469714</v>
      </c>
      <c r="Y305" s="10">
        <v>0</v>
      </c>
      <c r="Z305" s="10">
        <v>0</v>
      </c>
      <c r="AA305" s="10">
        <v>-1047964</v>
      </c>
    </row>
    <row r="306" spans="1:27" ht="18" x14ac:dyDescent="0.2">
      <c r="A306" s="6">
        <v>305</v>
      </c>
      <c r="B306" s="7" t="s">
        <v>1040</v>
      </c>
      <c r="C306" s="7" t="s">
        <v>1041</v>
      </c>
      <c r="D306" s="8" t="s">
        <v>80</v>
      </c>
      <c r="E306" s="9" t="s">
        <v>154</v>
      </c>
      <c r="F306" s="8">
        <v>365</v>
      </c>
      <c r="G306" s="8">
        <v>761198319</v>
      </c>
      <c r="H306" s="8">
        <v>96000000</v>
      </c>
      <c r="I306" s="8">
        <v>68626317</v>
      </c>
      <c r="J306" s="8">
        <v>4112632</v>
      </c>
      <c r="K306" s="10">
        <v>6150000</v>
      </c>
      <c r="L306" s="10">
        <v>43119832</v>
      </c>
      <c r="M306" s="10">
        <v>925824636</v>
      </c>
      <c r="N306" s="10">
        <v>53382464</v>
      </c>
      <c r="O306" s="10">
        <v>330000000</v>
      </c>
      <c r="P306" s="10">
        <v>27500000</v>
      </c>
      <c r="Q306" s="10">
        <v>55000000</v>
      </c>
      <c r="R306" s="10">
        <v>431198319</v>
      </c>
      <c r="S306" s="10">
        <v>41126317</v>
      </c>
      <c r="T306" s="10">
        <v>41000000</v>
      </c>
      <c r="U306" s="10">
        <v>513324636</v>
      </c>
      <c r="V306" s="10">
        <v>513324636</v>
      </c>
      <c r="W306" s="10">
        <v>49500000</v>
      </c>
      <c r="X306" s="10">
        <v>2748695.4</v>
      </c>
      <c r="Y306" s="10">
        <v>0</v>
      </c>
      <c r="Z306" s="10">
        <v>0</v>
      </c>
      <c r="AA306" s="10">
        <v>-1133769</v>
      </c>
    </row>
    <row r="307" spans="1:27" ht="18" x14ac:dyDescent="0.2">
      <c r="A307" s="6">
        <v>306</v>
      </c>
      <c r="B307" s="7" t="s">
        <v>1042</v>
      </c>
      <c r="C307" s="7" t="s">
        <v>1043</v>
      </c>
      <c r="D307" s="8" t="s">
        <v>72</v>
      </c>
      <c r="E307" s="9" t="s">
        <v>1044</v>
      </c>
      <c r="F307" s="8">
        <v>365</v>
      </c>
      <c r="G307" s="8">
        <v>799645271</v>
      </c>
      <c r="H307" s="8">
        <v>96000000</v>
      </c>
      <c r="I307" s="8">
        <v>69523359</v>
      </c>
      <c r="J307" s="8">
        <v>6303504</v>
      </c>
      <c r="K307" s="10">
        <v>6150000</v>
      </c>
      <c r="L307" s="10">
        <v>46964527</v>
      </c>
      <c r="M307" s="10">
        <v>965168630</v>
      </c>
      <c r="N307" s="10">
        <v>59418031</v>
      </c>
      <c r="O307" s="10">
        <v>330000000</v>
      </c>
      <c r="P307" s="10">
        <v>27500000</v>
      </c>
      <c r="Q307" s="10">
        <v>55000000</v>
      </c>
      <c r="R307" s="10">
        <v>469645271</v>
      </c>
      <c r="S307" s="10">
        <v>42023359</v>
      </c>
      <c r="T307" s="10">
        <v>41000000</v>
      </c>
      <c r="U307" s="10">
        <v>552668630</v>
      </c>
      <c r="V307" s="10">
        <v>552668630</v>
      </c>
      <c r="W307" s="10">
        <v>49500000</v>
      </c>
      <c r="X307" s="10">
        <v>8650294.5</v>
      </c>
      <c r="Y307" s="10">
        <v>0</v>
      </c>
      <c r="Z307" s="10">
        <v>0</v>
      </c>
      <c r="AA307" s="10">
        <v>-1267737</v>
      </c>
    </row>
    <row r="308" spans="1:27" ht="18" x14ac:dyDescent="0.2">
      <c r="A308" s="6">
        <v>307</v>
      </c>
      <c r="B308" s="7" t="s">
        <v>1045</v>
      </c>
      <c r="C308" s="7" t="s">
        <v>1046</v>
      </c>
      <c r="D308" s="8" t="s">
        <v>604</v>
      </c>
      <c r="E308" s="9" t="s">
        <v>556</v>
      </c>
      <c r="F308" s="8">
        <v>365</v>
      </c>
      <c r="G308" s="8">
        <v>636000069</v>
      </c>
      <c r="H308" s="8">
        <v>96000000</v>
      </c>
      <c r="I308" s="8">
        <v>60435141</v>
      </c>
      <c r="J308" s="8">
        <v>3293514</v>
      </c>
      <c r="K308" s="10">
        <v>6150000</v>
      </c>
      <c r="L308" s="10">
        <v>30600007</v>
      </c>
      <c r="M308" s="10">
        <v>792435210</v>
      </c>
      <c r="N308" s="10">
        <v>40043521</v>
      </c>
      <c r="O308" s="10">
        <v>330000000</v>
      </c>
      <c r="P308" s="10">
        <v>27500000</v>
      </c>
      <c r="Q308" s="10">
        <v>55000000</v>
      </c>
      <c r="R308" s="10">
        <v>306000069</v>
      </c>
      <c r="S308" s="10">
        <v>32935141</v>
      </c>
      <c r="T308" s="10">
        <v>41000000</v>
      </c>
      <c r="U308" s="10">
        <v>379935210</v>
      </c>
      <c r="V308" s="10">
        <v>379935210</v>
      </c>
      <c r="W308" s="10">
        <v>37993521</v>
      </c>
      <c r="X308" s="10">
        <v>0</v>
      </c>
      <c r="Y308" s="10">
        <v>0</v>
      </c>
      <c r="Z308" s="10">
        <v>0</v>
      </c>
      <c r="AA308" s="10">
        <v>-2050000</v>
      </c>
    </row>
    <row r="309" spans="1:27" ht="18" x14ac:dyDescent="0.2">
      <c r="A309" s="6">
        <v>308</v>
      </c>
      <c r="B309" s="7" t="s">
        <v>1047</v>
      </c>
      <c r="C309" s="7" t="s">
        <v>1048</v>
      </c>
      <c r="D309" s="8" t="s">
        <v>895</v>
      </c>
      <c r="E309" s="9" t="s">
        <v>1049</v>
      </c>
      <c r="F309" s="8">
        <v>365</v>
      </c>
      <c r="G309" s="8">
        <v>785333496</v>
      </c>
      <c r="H309" s="8">
        <v>96000000</v>
      </c>
      <c r="I309" s="8">
        <v>69096259</v>
      </c>
      <c r="J309" s="8">
        <v>6239439</v>
      </c>
      <c r="K309" s="10">
        <v>6150000</v>
      </c>
      <c r="L309" s="10">
        <v>45533350</v>
      </c>
      <c r="M309" s="10">
        <v>950429755</v>
      </c>
      <c r="N309" s="10">
        <v>57922789</v>
      </c>
      <c r="O309" s="10">
        <v>330000000</v>
      </c>
      <c r="P309" s="10">
        <v>27500000</v>
      </c>
      <c r="Q309" s="10">
        <v>55000000</v>
      </c>
      <c r="R309" s="10">
        <v>455333496</v>
      </c>
      <c r="S309" s="10">
        <v>41596259</v>
      </c>
      <c r="T309" s="10">
        <v>41000000</v>
      </c>
      <c r="U309" s="10">
        <v>537929755</v>
      </c>
      <c r="V309" s="10">
        <v>537929755</v>
      </c>
      <c r="W309" s="10">
        <v>49500000</v>
      </c>
      <c r="X309" s="10">
        <v>6439463.25</v>
      </c>
      <c r="Y309" s="10">
        <v>0</v>
      </c>
      <c r="Z309" s="10">
        <v>0</v>
      </c>
      <c r="AA309" s="10">
        <v>-1983326</v>
      </c>
    </row>
    <row r="310" spans="1:27" ht="18" x14ac:dyDescent="0.2">
      <c r="A310" s="6">
        <v>309</v>
      </c>
      <c r="B310" s="7" t="s">
        <v>1050</v>
      </c>
      <c r="C310" s="7" t="s">
        <v>1051</v>
      </c>
      <c r="D310" s="8" t="s">
        <v>1052</v>
      </c>
      <c r="E310" s="9" t="s">
        <v>1053</v>
      </c>
      <c r="F310" s="8">
        <v>365</v>
      </c>
      <c r="G310" s="8">
        <v>763283464</v>
      </c>
      <c r="H310" s="8">
        <v>96000000</v>
      </c>
      <c r="I310" s="8">
        <v>69719062</v>
      </c>
      <c r="J310" s="8">
        <v>4221906</v>
      </c>
      <c r="K310" s="10">
        <v>6150000</v>
      </c>
      <c r="L310" s="10">
        <v>43328346</v>
      </c>
      <c r="M310" s="10">
        <v>929002526</v>
      </c>
      <c r="N310" s="10">
        <v>53700252</v>
      </c>
      <c r="O310" s="10">
        <v>330000000</v>
      </c>
      <c r="P310" s="10">
        <v>27500000</v>
      </c>
      <c r="Q310" s="10">
        <v>55000000</v>
      </c>
      <c r="R310" s="10">
        <v>433283464</v>
      </c>
      <c r="S310" s="10">
        <v>42219062</v>
      </c>
      <c r="T310" s="10">
        <v>41000000</v>
      </c>
      <c r="U310" s="10">
        <v>516502526</v>
      </c>
      <c r="V310" s="10">
        <v>516502526</v>
      </c>
      <c r="W310" s="10">
        <v>49500000</v>
      </c>
      <c r="X310" s="10">
        <v>3225378.9</v>
      </c>
      <c r="Y310" s="10">
        <v>0</v>
      </c>
      <c r="Z310" s="10">
        <v>0</v>
      </c>
      <c r="AA310" s="10">
        <v>-974873</v>
      </c>
    </row>
    <row r="311" spans="1:27" ht="18" x14ac:dyDescent="0.2">
      <c r="A311" s="6">
        <v>310</v>
      </c>
      <c r="B311" s="7" t="s">
        <v>1054</v>
      </c>
      <c r="C311" s="7" t="s">
        <v>1055</v>
      </c>
      <c r="D311" s="8" t="s">
        <v>173</v>
      </c>
      <c r="E311" s="9" t="s">
        <v>495</v>
      </c>
      <c r="F311" s="8">
        <v>365</v>
      </c>
      <c r="G311" s="8">
        <v>775301949</v>
      </c>
      <c r="H311" s="8">
        <v>106000000</v>
      </c>
      <c r="I311" s="8">
        <v>72464691</v>
      </c>
      <c r="J311" s="8">
        <v>6744704</v>
      </c>
      <c r="K311" s="10">
        <v>6150000</v>
      </c>
      <c r="L311" s="10">
        <v>44530195</v>
      </c>
      <c r="M311" s="10">
        <v>953766640</v>
      </c>
      <c r="N311" s="10">
        <v>57424899</v>
      </c>
      <c r="O311" s="10">
        <v>330000000</v>
      </c>
      <c r="P311" s="10">
        <v>27500000</v>
      </c>
      <c r="Q311" s="10">
        <v>55000000</v>
      </c>
      <c r="R311" s="10">
        <v>445301949</v>
      </c>
      <c r="S311" s="10">
        <v>44964691</v>
      </c>
      <c r="T311" s="10">
        <v>51000000</v>
      </c>
      <c r="U311" s="10">
        <v>541266640</v>
      </c>
      <c r="V311" s="10">
        <v>541266640</v>
      </c>
      <c r="W311" s="10">
        <v>49500000</v>
      </c>
      <c r="X311" s="10">
        <v>6939996</v>
      </c>
      <c r="Y311" s="10">
        <v>0</v>
      </c>
      <c r="Z311" s="10">
        <v>0</v>
      </c>
      <c r="AA311" s="10">
        <v>-984903</v>
      </c>
    </row>
    <row r="312" spans="1:27" ht="18" x14ac:dyDescent="0.2">
      <c r="A312" s="6">
        <v>311</v>
      </c>
      <c r="B312" s="7" t="s">
        <v>1056</v>
      </c>
      <c r="C312" s="7" t="s">
        <v>1057</v>
      </c>
      <c r="D312" s="8" t="s">
        <v>123</v>
      </c>
      <c r="E312" s="9" t="s">
        <v>1058</v>
      </c>
      <c r="F312" s="8">
        <v>365</v>
      </c>
      <c r="G312" s="8">
        <v>794912078</v>
      </c>
      <c r="H312" s="8">
        <v>96000000</v>
      </c>
      <c r="I312" s="8">
        <v>73379314</v>
      </c>
      <c r="J312" s="8">
        <v>6881897</v>
      </c>
      <c r="K312" s="10">
        <v>6150000</v>
      </c>
      <c r="L312" s="10">
        <v>46491208</v>
      </c>
      <c r="M312" s="10">
        <v>964291392</v>
      </c>
      <c r="N312" s="10">
        <v>59523105</v>
      </c>
      <c r="O312" s="10">
        <v>330000000</v>
      </c>
      <c r="P312" s="10">
        <v>27500000</v>
      </c>
      <c r="Q312" s="10">
        <v>55000000</v>
      </c>
      <c r="R312" s="10">
        <v>464912078</v>
      </c>
      <c r="S312" s="10">
        <v>45879314</v>
      </c>
      <c r="T312" s="10">
        <v>41000000</v>
      </c>
      <c r="U312" s="10">
        <v>551791392</v>
      </c>
      <c r="V312" s="10">
        <v>551791392</v>
      </c>
      <c r="W312" s="10">
        <v>49500000</v>
      </c>
      <c r="X312" s="10">
        <v>8518708.8000000007</v>
      </c>
      <c r="Y312" s="10">
        <v>0</v>
      </c>
      <c r="Z312" s="10">
        <v>0</v>
      </c>
      <c r="AA312" s="10">
        <v>-1504396</v>
      </c>
    </row>
    <row r="313" spans="1:27" ht="18" x14ac:dyDescent="0.2">
      <c r="A313" s="6">
        <v>312</v>
      </c>
      <c r="B313" s="7" t="s">
        <v>1059</v>
      </c>
      <c r="C313" s="7" t="s">
        <v>1060</v>
      </c>
      <c r="D313" s="8" t="s">
        <v>1061</v>
      </c>
      <c r="E313" s="9" t="s">
        <v>1062</v>
      </c>
      <c r="F313" s="8">
        <v>365</v>
      </c>
      <c r="G313" s="8">
        <v>363866304</v>
      </c>
      <c r="H313" s="8">
        <v>80500000</v>
      </c>
      <c r="I313" s="8">
        <v>49506430</v>
      </c>
      <c r="J313" s="8">
        <v>2200643</v>
      </c>
      <c r="K313" s="10">
        <v>3825000</v>
      </c>
      <c r="L313" s="10">
        <v>3386630</v>
      </c>
      <c r="M313" s="10">
        <v>493872734</v>
      </c>
      <c r="N313" s="10">
        <v>9412273</v>
      </c>
      <c r="O313" s="10">
        <v>330000000</v>
      </c>
      <c r="P313" s="10">
        <v>27500000</v>
      </c>
      <c r="Q313" s="10">
        <v>55000000</v>
      </c>
      <c r="R313" s="10">
        <v>33866304</v>
      </c>
      <c r="S313" s="10">
        <v>22006430</v>
      </c>
      <c r="T313" s="10">
        <v>25500000</v>
      </c>
      <c r="U313" s="10">
        <v>81372734</v>
      </c>
      <c r="V313" s="10">
        <v>81372734</v>
      </c>
      <c r="W313" s="10">
        <v>8137273</v>
      </c>
      <c r="X313" s="10">
        <v>0</v>
      </c>
      <c r="Y313" s="10">
        <v>0</v>
      </c>
      <c r="Z313" s="10">
        <v>0</v>
      </c>
      <c r="AA313" s="10">
        <v>-1275000</v>
      </c>
    </row>
    <row r="314" spans="1:27" ht="18" x14ac:dyDescent="0.2">
      <c r="A314" s="6">
        <v>313</v>
      </c>
      <c r="B314" s="7" t="s">
        <v>1063</v>
      </c>
      <c r="C314" s="7" t="s">
        <v>1064</v>
      </c>
      <c r="D314" s="8" t="s">
        <v>103</v>
      </c>
      <c r="E314" s="9" t="s">
        <v>1065</v>
      </c>
      <c r="F314" s="8">
        <v>365</v>
      </c>
      <c r="G314" s="8">
        <v>526099192</v>
      </c>
      <c r="H314" s="8">
        <v>80500000</v>
      </c>
      <c r="I314" s="8">
        <v>49506430</v>
      </c>
      <c r="J314" s="8">
        <v>2200643</v>
      </c>
      <c r="K314" s="10">
        <v>3825000</v>
      </c>
      <c r="L314" s="10">
        <v>19609919</v>
      </c>
      <c r="M314" s="10">
        <v>656105622</v>
      </c>
      <c r="N314" s="10">
        <v>25635562</v>
      </c>
      <c r="O314" s="10">
        <v>330000000</v>
      </c>
      <c r="P314" s="10">
        <v>27500000</v>
      </c>
      <c r="Q314" s="10">
        <v>55000000</v>
      </c>
      <c r="R314" s="10">
        <v>196099192</v>
      </c>
      <c r="S314" s="10">
        <v>22006430</v>
      </c>
      <c r="T314" s="10">
        <v>25500000</v>
      </c>
      <c r="U314" s="10">
        <v>243605622</v>
      </c>
      <c r="V314" s="10">
        <v>243605622</v>
      </c>
      <c r="W314" s="10">
        <v>24360562</v>
      </c>
      <c r="X314" s="10">
        <v>0</v>
      </c>
      <c r="Y314" s="10">
        <v>0</v>
      </c>
      <c r="Z314" s="10">
        <v>0</v>
      </c>
      <c r="AA314" s="10">
        <v>-1275000</v>
      </c>
    </row>
    <row r="315" spans="1:27" ht="18" x14ac:dyDescent="0.2">
      <c r="A315" s="6">
        <v>314</v>
      </c>
      <c r="B315" s="7" t="s">
        <v>1066</v>
      </c>
      <c r="C315" s="7" t="s">
        <v>1067</v>
      </c>
      <c r="D315" s="8" t="s">
        <v>275</v>
      </c>
      <c r="E315" s="9" t="s">
        <v>649</v>
      </c>
      <c r="F315" s="8">
        <v>365</v>
      </c>
      <c r="G315" s="8">
        <v>553907461</v>
      </c>
      <c r="H315" s="8">
        <v>80500000</v>
      </c>
      <c r="I315" s="8">
        <v>49506430</v>
      </c>
      <c r="J315" s="8">
        <v>2200643</v>
      </c>
      <c r="K315" s="10">
        <v>3825000</v>
      </c>
      <c r="L315" s="10">
        <v>22390746</v>
      </c>
      <c r="M315" s="10">
        <v>683913891</v>
      </c>
      <c r="N315" s="10">
        <v>28416389</v>
      </c>
      <c r="O315" s="10">
        <v>330000000</v>
      </c>
      <c r="P315" s="10">
        <v>27500000</v>
      </c>
      <c r="Q315" s="10">
        <v>55000000</v>
      </c>
      <c r="R315" s="10">
        <v>223907461</v>
      </c>
      <c r="S315" s="10">
        <v>22006430</v>
      </c>
      <c r="T315" s="10">
        <v>25500000</v>
      </c>
      <c r="U315" s="10">
        <v>271413891</v>
      </c>
      <c r="V315" s="10">
        <v>271413891</v>
      </c>
      <c r="W315" s="10">
        <v>27141389</v>
      </c>
      <c r="X315" s="10">
        <v>0</v>
      </c>
      <c r="Y315" s="10">
        <v>0</v>
      </c>
      <c r="Z315" s="10">
        <v>0</v>
      </c>
      <c r="AA315" s="10">
        <v>-1275000</v>
      </c>
    </row>
    <row r="316" spans="1:27" ht="18" x14ac:dyDescent="0.2">
      <c r="A316" s="6">
        <v>315</v>
      </c>
      <c r="B316" s="7" t="s">
        <v>1068</v>
      </c>
      <c r="C316" s="7" t="s">
        <v>1069</v>
      </c>
      <c r="D316" s="8" t="s">
        <v>465</v>
      </c>
      <c r="E316" s="9" t="s">
        <v>1070</v>
      </c>
      <c r="F316" s="8">
        <v>365</v>
      </c>
      <c r="G316" s="8">
        <v>519126580</v>
      </c>
      <c r="H316" s="8">
        <v>80500000</v>
      </c>
      <c r="I316" s="8">
        <v>49506430</v>
      </c>
      <c r="J316" s="8">
        <v>2200643</v>
      </c>
      <c r="K316" s="10">
        <v>3825000</v>
      </c>
      <c r="L316" s="10">
        <v>18912658</v>
      </c>
      <c r="M316" s="10">
        <v>649133010</v>
      </c>
      <c r="N316" s="10">
        <v>24938301</v>
      </c>
      <c r="O316" s="10">
        <v>330000000</v>
      </c>
      <c r="P316" s="10">
        <v>27500000</v>
      </c>
      <c r="Q316" s="10">
        <v>55000000</v>
      </c>
      <c r="R316" s="10">
        <v>189126580</v>
      </c>
      <c r="S316" s="10">
        <v>22006430</v>
      </c>
      <c r="T316" s="10">
        <v>25500000</v>
      </c>
      <c r="U316" s="10">
        <v>236633010</v>
      </c>
      <c r="V316" s="10">
        <v>236633010</v>
      </c>
      <c r="W316" s="10">
        <v>23663301</v>
      </c>
      <c r="X316" s="10">
        <v>0</v>
      </c>
      <c r="Y316" s="10">
        <v>0</v>
      </c>
      <c r="Z316" s="10">
        <v>0</v>
      </c>
      <c r="AA316" s="10">
        <v>-1275000</v>
      </c>
    </row>
    <row r="317" spans="1:27" ht="18" x14ac:dyDescent="0.2">
      <c r="A317" s="6">
        <v>316</v>
      </c>
      <c r="B317" s="7" t="s">
        <v>1071</v>
      </c>
      <c r="C317" s="7" t="s">
        <v>1072</v>
      </c>
      <c r="D317" s="8" t="s">
        <v>1073</v>
      </c>
      <c r="E317" s="9" t="s">
        <v>1074</v>
      </c>
      <c r="F317" s="8">
        <v>365</v>
      </c>
      <c r="G317" s="8">
        <v>456764550</v>
      </c>
      <c r="H317" s="8">
        <v>80500000</v>
      </c>
      <c r="I317" s="8">
        <v>49506430</v>
      </c>
      <c r="J317" s="8">
        <v>2200643</v>
      </c>
      <c r="K317" s="10">
        <v>3825000</v>
      </c>
      <c r="L317" s="10">
        <v>12676456</v>
      </c>
      <c r="M317" s="10">
        <v>586770980</v>
      </c>
      <c r="N317" s="10">
        <v>18702099</v>
      </c>
      <c r="O317" s="10">
        <v>330000000</v>
      </c>
      <c r="P317" s="10">
        <v>27500000</v>
      </c>
      <c r="Q317" s="10">
        <v>55000000</v>
      </c>
      <c r="R317" s="10">
        <v>126764550</v>
      </c>
      <c r="S317" s="10">
        <v>22006430</v>
      </c>
      <c r="T317" s="10">
        <v>25500000</v>
      </c>
      <c r="U317" s="10">
        <v>174270980</v>
      </c>
      <c r="V317" s="10">
        <v>174270980</v>
      </c>
      <c r="W317" s="10">
        <v>17427098</v>
      </c>
      <c r="X317" s="10">
        <v>0</v>
      </c>
      <c r="Y317" s="10">
        <v>0</v>
      </c>
      <c r="Z317" s="10">
        <v>0</v>
      </c>
      <c r="AA317" s="10">
        <v>-1275001</v>
      </c>
    </row>
    <row r="318" spans="1:27" ht="18" x14ac:dyDescent="0.2">
      <c r="A318" s="6">
        <v>317</v>
      </c>
      <c r="B318" s="7" t="s">
        <v>1075</v>
      </c>
      <c r="C318" s="7" t="s">
        <v>1076</v>
      </c>
      <c r="D318" s="8" t="s">
        <v>469</v>
      </c>
      <c r="E318" s="9" t="s">
        <v>825</v>
      </c>
      <c r="F318" s="8">
        <v>365</v>
      </c>
      <c r="G318" s="8">
        <v>574082676</v>
      </c>
      <c r="H318" s="8">
        <v>80500000</v>
      </c>
      <c r="I318" s="8">
        <v>49506430</v>
      </c>
      <c r="J318" s="8">
        <v>2200643</v>
      </c>
      <c r="K318" s="10">
        <v>3825000</v>
      </c>
      <c r="L318" s="10">
        <v>24408268</v>
      </c>
      <c r="M318" s="10">
        <v>704089106</v>
      </c>
      <c r="N318" s="10">
        <v>30433911</v>
      </c>
      <c r="O318" s="10">
        <v>330000000</v>
      </c>
      <c r="P318" s="10">
        <v>27500000</v>
      </c>
      <c r="Q318" s="10">
        <v>55000000</v>
      </c>
      <c r="R318" s="10">
        <v>244082676</v>
      </c>
      <c r="S318" s="10">
        <v>22006430</v>
      </c>
      <c r="T318" s="10">
        <v>25500000</v>
      </c>
      <c r="U318" s="10">
        <v>291589106</v>
      </c>
      <c r="V318" s="10">
        <v>291589106</v>
      </c>
      <c r="W318" s="10">
        <v>29158911</v>
      </c>
      <c r="X318" s="10">
        <v>0</v>
      </c>
      <c r="Y318" s="10">
        <v>0</v>
      </c>
      <c r="Z318" s="10">
        <v>0</v>
      </c>
      <c r="AA318" s="10">
        <v>-1275000</v>
      </c>
    </row>
    <row r="319" spans="1:27" ht="18" x14ac:dyDescent="0.2">
      <c r="A319" s="6">
        <v>318</v>
      </c>
      <c r="B319" s="7" t="s">
        <v>1077</v>
      </c>
      <c r="C319" s="7" t="s">
        <v>1078</v>
      </c>
      <c r="D319" s="8" t="s">
        <v>41</v>
      </c>
      <c r="E319" s="9" t="s">
        <v>1079</v>
      </c>
      <c r="F319" s="8">
        <v>365</v>
      </c>
      <c r="G319" s="8">
        <v>642350113</v>
      </c>
      <c r="H319" s="8">
        <v>80500000</v>
      </c>
      <c r="I319" s="8">
        <v>49506430</v>
      </c>
      <c r="J319" s="8">
        <v>2200643</v>
      </c>
      <c r="K319" s="10">
        <v>3825000</v>
      </c>
      <c r="L319" s="10">
        <v>31235011</v>
      </c>
      <c r="M319" s="10">
        <v>772356543</v>
      </c>
      <c r="N319" s="10">
        <v>37260654</v>
      </c>
      <c r="O319" s="10">
        <v>330000000</v>
      </c>
      <c r="P319" s="10">
        <v>27500000</v>
      </c>
      <c r="Q319" s="10">
        <v>55000000</v>
      </c>
      <c r="R319" s="10">
        <v>312350113</v>
      </c>
      <c r="S319" s="10">
        <v>22006430</v>
      </c>
      <c r="T319" s="10">
        <v>25500000</v>
      </c>
      <c r="U319" s="10">
        <v>359856543</v>
      </c>
      <c r="V319" s="10">
        <v>359856543</v>
      </c>
      <c r="W319" s="10">
        <v>35985654</v>
      </c>
      <c r="X319" s="10">
        <v>0</v>
      </c>
      <c r="Y319" s="10">
        <v>0</v>
      </c>
      <c r="Z319" s="10">
        <v>0</v>
      </c>
      <c r="AA319" s="10">
        <v>-1275000</v>
      </c>
    </row>
    <row r="320" spans="1:27" ht="18" x14ac:dyDescent="0.2">
      <c r="A320" s="6">
        <v>319</v>
      </c>
      <c r="B320" s="7" t="s">
        <v>1080</v>
      </c>
      <c r="C320" s="7" t="s">
        <v>1081</v>
      </c>
      <c r="D320" s="8" t="s">
        <v>417</v>
      </c>
      <c r="E320" s="9" t="s">
        <v>804</v>
      </c>
      <c r="F320" s="8">
        <v>365</v>
      </c>
      <c r="G320" s="8">
        <v>420815651</v>
      </c>
      <c r="H320" s="8">
        <v>80500000</v>
      </c>
      <c r="I320" s="8">
        <v>49506430</v>
      </c>
      <c r="J320" s="8">
        <v>2200643</v>
      </c>
      <c r="K320" s="10">
        <v>3825000</v>
      </c>
      <c r="L320" s="10">
        <v>9081565</v>
      </c>
      <c r="M320" s="10">
        <v>550822081</v>
      </c>
      <c r="N320" s="10">
        <v>15107208</v>
      </c>
      <c r="O320" s="10">
        <v>330000000</v>
      </c>
      <c r="P320" s="10">
        <v>27500000</v>
      </c>
      <c r="Q320" s="10">
        <v>55000000</v>
      </c>
      <c r="R320" s="10">
        <v>90815651</v>
      </c>
      <c r="S320" s="10">
        <v>22006430</v>
      </c>
      <c r="T320" s="10">
        <v>25500000</v>
      </c>
      <c r="U320" s="10">
        <v>138322081</v>
      </c>
      <c r="V320" s="10">
        <v>138322081</v>
      </c>
      <c r="W320" s="10">
        <v>13832208</v>
      </c>
      <c r="X320" s="10">
        <v>0</v>
      </c>
      <c r="Y320" s="10">
        <v>0</v>
      </c>
      <c r="Z320" s="10">
        <v>0</v>
      </c>
      <c r="AA320" s="10">
        <v>-1275000</v>
      </c>
    </row>
    <row r="321" spans="1:27" ht="18" x14ac:dyDescent="0.2">
      <c r="A321" s="6">
        <v>320</v>
      </c>
      <c r="B321" s="7" t="s">
        <v>1082</v>
      </c>
      <c r="C321" s="7" t="s">
        <v>1083</v>
      </c>
      <c r="D321" s="8" t="s">
        <v>1084</v>
      </c>
      <c r="E321" s="9" t="s">
        <v>96</v>
      </c>
      <c r="F321" s="8">
        <v>365</v>
      </c>
      <c r="G321" s="8">
        <v>462549128</v>
      </c>
      <c r="H321" s="8">
        <v>80500000</v>
      </c>
      <c r="I321" s="8">
        <v>49506430</v>
      </c>
      <c r="J321" s="8">
        <v>2200643</v>
      </c>
      <c r="K321" s="10">
        <v>3825000</v>
      </c>
      <c r="L321" s="10">
        <v>13254913</v>
      </c>
      <c r="M321" s="10">
        <v>592555558</v>
      </c>
      <c r="N321" s="10">
        <v>19280556</v>
      </c>
      <c r="O321" s="10">
        <v>330000000</v>
      </c>
      <c r="P321" s="10">
        <v>27500000</v>
      </c>
      <c r="Q321" s="10">
        <v>55000000</v>
      </c>
      <c r="R321" s="10">
        <v>132549128</v>
      </c>
      <c r="S321" s="10">
        <v>22006430</v>
      </c>
      <c r="T321" s="10">
        <v>25500000</v>
      </c>
      <c r="U321" s="10">
        <v>180055558</v>
      </c>
      <c r="V321" s="10">
        <v>180055558</v>
      </c>
      <c r="W321" s="10">
        <v>18005556</v>
      </c>
      <c r="X321" s="10">
        <v>0</v>
      </c>
      <c r="Y321" s="10">
        <v>0</v>
      </c>
      <c r="Z321" s="10">
        <v>0</v>
      </c>
      <c r="AA321" s="10">
        <v>-1275000</v>
      </c>
    </row>
    <row r="322" spans="1:27" ht="18" x14ac:dyDescent="0.2">
      <c r="A322" s="6">
        <v>321</v>
      </c>
      <c r="B322" s="7" t="s">
        <v>1085</v>
      </c>
      <c r="C322" s="7" t="s">
        <v>1086</v>
      </c>
      <c r="D322" s="8" t="s">
        <v>396</v>
      </c>
      <c r="E322" s="9" t="s">
        <v>1087</v>
      </c>
      <c r="F322" s="8">
        <v>365</v>
      </c>
      <c r="G322" s="8">
        <v>643124150</v>
      </c>
      <c r="H322" s="8">
        <v>80500000</v>
      </c>
      <c r="I322" s="8">
        <v>49506430</v>
      </c>
      <c r="J322" s="8">
        <v>2200643</v>
      </c>
      <c r="K322" s="10">
        <v>3825000</v>
      </c>
      <c r="L322" s="10">
        <v>31312415</v>
      </c>
      <c r="M322" s="10">
        <v>773130580</v>
      </c>
      <c r="N322" s="10">
        <v>37338058</v>
      </c>
      <c r="O322" s="10">
        <v>330000000</v>
      </c>
      <c r="P322" s="10">
        <v>27500000</v>
      </c>
      <c r="Q322" s="10">
        <v>55000000</v>
      </c>
      <c r="R322" s="10">
        <v>313124150</v>
      </c>
      <c r="S322" s="10">
        <v>22006430</v>
      </c>
      <c r="T322" s="10">
        <v>25500000</v>
      </c>
      <c r="U322" s="10">
        <v>360630580</v>
      </c>
      <c r="V322" s="10">
        <v>360630580</v>
      </c>
      <c r="W322" s="10">
        <v>36063058</v>
      </c>
      <c r="X322" s="10">
        <v>0</v>
      </c>
      <c r="Y322" s="10">
        <v>0</v>
      </c>
      <c r="Z322" s="10">
        <v>0</v>
      </c>
      <c r="AA322" s="10">
        <v>-1275000</v>
      </c>
    </row>
    <row r="323" spans="1:27" ht="18" x14ac:dyDescent="0.2">
      <c r="A323" s="6">
        <v>322</v>
      </c>
      <c r="B323" s="7" t="s">
        <v>1088</v>
      </c>
      <c r="C323" s="7" t="s">
        <v>1089</v>
      </c>
      <c r="D323" s="8" t="s">
        <v>1090</v>
      </c>
      <c r="E323" s="9" t="s">
        <v>1091</v>
      </c>
      <c r="F323" s="8">
        <v>365</v>
      </c>
      <c r="G323" s="8">
        <v>655471052</v>
      </c>
      <c r="H323" s="8">
        <v>80500000</v>
      </c>
      <c r="I323" s="8">
        <v>49506430</v>
      </c>
      <c r="J323" s="8">
        <v>2200643</v>
      </c>
      <c r="K323" s="10">
        <v>3825000</v>
      </c>
      <c r="L323" s="10">
        <v>32547106</v>
      </c>
      <c r="M323" s="10">
        <v>785477482</v>
      </c>
      <c r="N323" s="10">
        <v>38572749</v>
      </c>
      <c r="O323" s="10">
        <v>330000000</v>
      </c>
      <c r="P323" s="10">
        <v>27500000</v>
      </c>
      <c r="Q323" s="10">
        <v>55000000</v>
      </c>
      <c r="R323" s="10">
        <v>325471052</v>
      </c>
      <c r="S323" s="10">
        <v>22006430</v>
      </c>
      <c r="T323" s="10">
        <v>25500000</v>
      </c>
      <c r="U323" s="10">
        <v>372977482</v>
      </c>
      <c r="V323" s="10">
        <v>372977482</v>
      </c>
      <c r="W323" s="10">
        <v>37297748</v>
      </c>
      <c r="X323" s="10">
        <v>0</v>
      </c>
      <c r="Y323" s="10">
        <v>0</v>
      </c>
      <c r="Z323" s="10">
        <v>0</v>
      </c>
      <c r="AA323" s="10">
        <v>-1275001</v>
      </c>
    </row>
    <row r="324" spans="1:27" ht="18" x14ac:dyDescent="0.2">
      <c r="A324" s="6">
        <v>323</v>
      </c>
      <c r="B324" s="7" t="s">
        <v>1092</v>
      </c>
      <c r="C324" s="7" t="s">
        <v>1093</v>
      </c>
      <c r="D324" s="8" t="s">
        <v>1094</v>
      </c>
      <c r="E324" s="9" t="s">
        <v>1095</v>
      </c>
      <c r="F324" s="8">
        <v>365</v>
      </c>
      <c r="G324" s="8">
        <v>594325893</v>
      </c>
      <c r="H324" s="8">
        <v>80500000</v>
      </c>
      <c r="I324" s="8">
        <v>49506430</v>
      </c>
      <c r="J324" s="8">
        <v>2200643</v>
      </c>
      <c r="K324" s="10">
        <v>3825000</v>
      </c>
      <c r="L324" s="10">
        <v>26432590</v>
      </c>
      <c r="M324" s="10">
        <v>724332323</v>
      </c>
      <c r="N324" s="10">
        <v>32458233</v>
      </c>
      <c r="O324" s="10">
        <v>330000000</v>
      </c>
      <c r="P324" s="10">
        <v>27500000</v>
      </c>
      <c r="Q324" s="10">
        <v>55000000</v>
      </c>
      <c r="R324" s="10">
        <v>264325893</v>
      </c>
      <c r="S324" s="10">
        <v>22006430</v>
      </c>
      <c r="T324" s="10">
        <v>25500000</v>
      </c>
      <c r="U324" s="10">
        <v>311832323</v>
      </c>
      <c r="V324" s="10">
        <v>311832323</v>
      </c>
      <c r="W324" s="10">
        <v>31183232</v>
      </c>
      <c r="X324" s="10">
        <v>0</v>
      </c>
      <c r="Y324" s="10">
        <v>0</v>
      </c>
      <c r="Z324" s="10">
        <v>0</v>
      </c>
      <c r="AA324" s="10">
        <v>-1275001</v>
      </c>
    </row>
    <row r="325" spans="1:27" ht="18" x14ac:dyDescent="0.2">
      <c r="A325" s="6">
        <v>324</v>
      </c>
      <c r="B325" s="7" t="s">
        <v>1096</v>
      </c>
      <c r="C325" s="7" t="s">
        <v>1097</v>
      </c>
      <c r="D325" s="8" t="s">
        <v>220</v>
      </c>
      <c r="E325" s="9" t="s">
        <v>1098</v>
      </c>
      <c r="F325" s="8">
        <v>365</v>
      </c>
      <c r="G325" s="8">
        <v>634761073</v>
      </c>
      <c r="H325" s="8">
        <v>80500000</v>
      </c>
      <c r="I325" s="8">
        <v>49506430</v>
      </c>
      <c r="J325" s="8">
        <v>2200643</v>
      </c>
      <c r="K325" s="10">
        <v>3825000</v>
      </c>
      <c r="L325" s="10">
        <v>30476107</v>
      </c>
      <c r="M325" s="10">
        <v>764767503</v>
      </c>
      <c r="N325" s="10">
        <v>36501750</v>
      </c>
      <c r="O325" s="10">
        <v>330000000</v>
      </c>
      <c r="P325" s="10">
        <v>27500000</v>
      </c>
      <c r="Q325" s="10">
        <v>55000000</v>
      </c>
      <c r="R325" s="10">
        <v>304761073</v>
      </c>
      <c r="S325" s="10">
        <v>22006430</v>
      </c>
      <c r="T325" s="10">
        <v>25500000</v>
      </c>
      <c r="U325" s="10">
        <v>352267503</v>
      </c>
      <c r="V325" s="10">
        <v>352267503</v>
      </c>
      <c r="W325" s="10">
        <v>35226750</v>
      </c>
      <c r="X325" s="10">
        <v>0</v>
      </c>
      <c r="Y325" s="10">
        <v>0</v>
      </c>
      <c r="Z325" s="10">
        <v>0</v>
      </c>
      <c r="AA325" s="10">
        <v>-1275000</v>
      </c>
    </row>
    <row r="326" spans="1:27" ht="18" x14ac:dyDescent="0.2">
      <c r="A326" s="6">
        <v>325</v>
      </c>
      <c r="B326" s="7" t="s">
        <v>1099</v>
      </c>
      <c r="C326" s="7" t="s">
        <v>1100</v>
      </c>
      <c r="D326" s="8" t="s">
        <v>205</v>
      </c>
      <c r="E326" s="9" t="s">
        <v>1101</v>
      </c>
      <c r="F326" s="8">
        <v>365</v>
      </c>
      <c r="G326" s="8">
        <v>548654268</v>
      </c>
      <c r="H326" s="8">
        <v>80500000</v>
      </c>
      <c r="I326" s="8">
        <v>49506430</v>
      </c>
      <c r="J326" s="8">
        <v>2200643</v>
      </c>
      <c r="K326" s="10">
        <v>3825000</v>
      </c>
      <c r="L326" s="10">
        <v>21865427</v>
      </c>
      <c r="M326" s="10">
        <v>678660698</v>
      </c>
      <c r="N326" s="10">
        <v>27891070</v>
      </c>
      <c r="O326" s="10">
        <v>330000000</v>
      </c>
      <c r="P326" s="10">
        <v>27500000</v>
      </c>
      <c r="Q326" s="10">
        <v>55000000</v>
      </c>
      <c r="R326" s="10">
        <v>218654268</v>
      </c>
      <c r="S326" s="10">
        <v>22006430</v>
      </c>
      <c r="T326" s="10">
        <v>25500000</v>
      </c>
      <c r="U326" s="10">
        <v>266160698</v>
      </c>
      <c r="V326" s="10">
        <v>266160698</v>
      </c>
      <c r="W326" s="10">
        <v>26616070</v>
      </c>
      <c r="X326" s="10">
        <v>0</v>
      </c>
      <c r="Y326" s="10">
        <v>0</v>
      </c>
      <c r="Z326" s="10">
        <v>0</v>
      </c>
      <c r="AA326" s="10">
        <v>-1275000</v>
      </c>
    </row>
    <row r="327" spans="1:27" ht="18" x14ac:dyDescent="0.2">
      <c r="A327" s="6">
        <v>326</v>
      </c>
      <c r="B327" s="7" t="s">
        <v>1102</v>
      </c>
      <c r="C327" s="7" t="s">
        <v>1103</v>
      </c>
      <c r="D327" s="8" t="s">
        <v>72</v>
      </c>
      <c r="E327" s="9" t="s">
        <v>1104</v>
      </c>
      <c r="F327" s="8">
        <v>365</v>
      </c>
      <c r="G327" s="8">
        <v>625865129</v>
      </c>
      <c r="H327" s="8">
        <v>80500000</v>
      </c>
      <c r="I327" s="8">
        <v>49506430</v>
      </c>
      <c r="J327" s="8">
        <v>2200643</v>
      </c>
      <c r="K327" s="10">
        <v>3825000</v>
      </c>
      <c r="L327" s="10">
        <v>29586512</v>
      </c>
      <c r="M327" s="10">
        <v>755871559</v>
      </c>
      <c r="N327" s="10">
        <v>35612155</v>
      </c>
      <c r="O327" s="10">
        <v>330000000</v>
      </c>
      <c r="P327" s="10">
        <v>27500000</v>
      </c>
      <c r="Q327" s="10">
        <v>55000000</v>
      </c>
      <c r="R327" s="10">
        <v>295865129</v>
      </c>
      <c r="S327" s="10">
        <v>22006430</v>
      </c>
      <c r="T327" s="10">
        <v>25500000</v>
      </c>
      <c r="U327" s="10">
        <v>343371559</v>
      </c>
      <c r="V327" s="10">
        <v>343371559</v>
      </c>
      <c r="W327" s="10">
        <v>34337156</v>
      </c>
      <c r="X327" s="10">
        <v>0</v>
      </c>
      <c r="Y327" s="10">
        <v>0</v>
      </c>
      <c r="Z327" s="10">
        <v>0</v>
      </c>
      <c r="AA327" s="10">
        <v>-1274999</v>
      </c>
    </row>
    <row r="328" spans="1:27" ht="18" x14ac:dyDescent="0.2">
      <c r="A328" s="6">
        <v>327</v>
      </c>
      <c r="B328" s="7" t="s">
        <v>1105</v>
      </c>
      <c r="C328" s="7" t="s">
        <v>1106</v>
      </c>
      <c r="D328" s="8" t="s">
        <v>64</v>
      </c>
      <c r="E328" s="9" t="s">
        <v>1107</v>
      </c>
      <c r="F328" s="8">
        <v>365</v>
      </c>
      <c r="G328" s="8">
        <v>548229284</v>
      </c>
      <c r="H328" s="8">
        <v>80500000</v>
      </c>
      <c r="I328" s="8">
        <v>49506430</v>
      </c>
      <c r="J328" s="8">
        <v>2200643</v>
      </c>
      <c r="K328" s="10">
        <v>3825000</v>
      </c>
      <c r="L328" s="10">
        <v>21822929</v>
      </c>
      <c r="M328" s="10">
        <v>678235714</v>
      </c>
      <c r="N328" s="10">
        <v>27848572</v>
      </c>
      <c r="O328" s="10">
        <v>330000000</v>
      </c>
      <c r="P328" s="10">
        <v>27500000</v>
      </c>
      <c r="Q328" s="10">
        <v>55000000</v>
      </c>
      <c r="R328" s="10">
        <v>218229284</v>
      </c>
      <c r="S328" s="10">
        <v>22006430</v>
      </c>
      <c r="T328" s="10">
        <v>25500000</v>
      </c>
      <c r="U328" s="10">
        <v>265735714</v>
      </c>
      <c r="V328" s="10">
        <v>265735714</v>
      </c>
      <c r="W328" s="10">
        <v>26573571</v>
      </c>
      <c r="X328" s="10">
        <v>0</v>
      </c>
      <c r="Y328" s="10">
        <v>0</v>
      </c>
      <c r="Z328" s="10">
        <v>0</v>
      </c>
      <c r="AA328" s="10">
        <v>-1275001</v>
      </c>
    </row>
    <row r="329" spans="1:27" ht="18" x14ac:dyDescent="0.2">
      <c r="A329" s="6">
        <v>328</v>
      </c>
      <c r="B329" s="7" t="s">
        <v>1108</v>
      </c>
      <c r="C329" s="7" t="s">
        <v>1109</v>
      </c>
      <c r="D329" s="8" t="s">
        <v>1110</v>
      </c>
      <c r="E329" s="9" t="s">
        <v>1111</v>
      </c>
      <c r="F329" s="8">
        <v>365</v>
      </c>
      <c r="G329" s="8">
        <v>533810835</v>
      </c>
      <c r="H329" s="8">
        <v>80500000</v>
      </c>
      <c r="I329" s="8">
        <v>49506430</v>
      </c>
      <c r="J329" s="8">
        <v>2200643</v>
      </c>
      <c r="K329" s="10">
        <v>3825000</v>
      </c>
      <c r="L329" s="10">
        <v>20381083</v>
      </c>
      <c r="M329" s="10">
        <v>663817265</v>
      </c>
      <c r="N329" s="10">
        <v>26406726</v>
      </c>
      <c r="O329" s="10">
        <v>330000000</v>
      </c>
      <c r="P329" s="10">
        <v>27500000</v>
      </c>
      <c r="Q329" s="10">
        <v>55000000</v>
      </c>
      <c r="R329" s="10">
        <v>203810835</v>
      </c>
      <c r="S329" s="10">
        <v>22006430</v>
      </c>
      <c r="T329" s="10">
        <v>25500000</v>
      </c>
      <c r="U329" s="10">
        <v>251317265</v>
      </c>
      <c r="V329" s="10">
        <v>251317265</v>
      </c>
      <c r="W329" s="10">
        <v>25131727</v>
      </c>
      <c r="X329" s="10">
        <v>0</v>
      </c>
      <c r="Y329" s="10">
        <v>0</v>
      </c>
      <c r="Z329" s="10">
        <v>0</v>
      </c>
      <c r="AA329" s="10">
        <v>-1274999</v>
      </c>
    </row>
    <row r="330" spans="1:27" ht="18" x14ac:dyDescent="0.2">
      <c r="A330" s="6">
        <v>329</v>
      </c>
      <c r="B330" s="7" t="s">
        <v>1112</v>
      </c>
      <c r="C330" s="7" t="s">
        <v>1113</v>
      </c>
      <c r="D330" s="8" t="s">
        <v>275</v>
      </c>
      <c r="E330" s="9" t="s">
        <v>812</v>
      </c>
      <c r="F330" s="8">
        <v>365</v>
      </c>
      <c r="G330" s="8">
        <v>444426348</v>
      </c>
      <c r="H330" s="8">
        <v>80500000</v>
      </c>
      <c r="I330" s="8">
        <v>49506430</v>
      </c>
      <c r="J330" s="8">
        <v>2200643</v>
      </c>
      <c r="K330" s="10">
        <v>3825000</v>
      </c>
      <c r="L330" s="10">
        <v>11442635</v>
      </c>
      <c r="M330" s="10">
        <v>574432778</v>
      </c>
      <c r="N330" s="10">
        <v>17468278</v>
      </c>
      <c r="O330" s="10">
        <v>330000000</v>
      </c>
      <c r="P330" s="10">
        <v>27500000</v>
      </c>
      <c r="Q330" s="10">
        <v>55000000</v>
      </c>
      <c r="R330" s="10">
        <v>114426348</v>
      </c>
      <c r="S330" s="10">
        <v>22006430</v>
      </c>
      <c r="T330" s="10">
        <v>25500000</v>
      </c>
      <c r="U330" s="10">
        <v>161932778</v>
      </c>
      <c r="V330" s="10">
        <v>161932778</v>
      </c>
      <c r="W330" s="10">
        <v>16193278</v>
      </c>
      <c r="X330" s="10">
        <v>0</v>
      </c>
      <c r="Y330" s="10">
        <v>0</v>
      </c>
      <c r="Z330" s="10">
        <v>0</v>
      </c>
      <c r="AA330" s="10">
        <v>-1275000</v>
      </c>
    </row>
    <row r="331" spans="1:27" ht="18" x14ac:dyDescent="0.2">
      <c r="A331" s="6">
        <v>330</v>
      </c>
      <c r="B331" s="7" t="s">
        <v>1114</v>
      </c>
      <c r="C331" s="7" t="s">
        <v>1115</v>
      </c>
      <c r="D331" s="8" t="s">
        <v>1116</v>
      </c>
      <c r="E331" s="9" t="s">
        <v>1117</v>
      </c>
      <c r="F331" s="8">
        <v>365</v>
      </c>
      <c r="G331" s="8">
        <v>589551775</v>
      </c>
      <c r="H331" s="8">
        <v>80500000</v>
      </c>
      <c r="I331" s="8">
        <v>54646083</v>
      </c>
      <c r="J331" s="8">
        <v>2714608</v>
      </c>
      <c r="K331" s="10">
        <v>3825000</v>
      </c>
      <c r="L331" s="10">
        <v>25955178</v>
      </c>
      <c r="M331" s="10">
        <v>724697858</v>
      </c>
      <c r="N331" s="10">
        <v>32494786</v>
      </c>
      <c r="O331" s="10">
        <v>330000000</v>
      </c>
      <c r="P331" s="10">
        <v>27500000</v>
      </c>
      <c r="Q331" s="10">
        <v>55000000</v>
      </c>
      <c r="R331" s="10">
        <v>259551775</v>
      </c>
      <c r="S331" s="10">
        <v>27146083</v>
      </c>
      <c r="T331" s="10">
        <v>25500000</v>
      </c>
      <c r="U331" s="10">
        <v>312197858</v>
      </c>
      <c r="V331" s="10">
        <v>312197858</v>
      </c>
      <c r="W331" s="10">
        <v>31219786</v>
      </c>
      <c r="X331" s="10">
        <v>0</v>
      </c>
      <c r="Y331" s="10">
        <v>0</v>
      </c>
      <c r="Z331" s="10">
        <v>0</v>
      </c>
      <c r="AA331" s="10">
        <v>-1275000</v>
      </c>
    </row>
    <row r="332" spans="1:27" ht="18" x14ac:dyDescent="0.2">
      <c r="A332" s="6">
        <v>331</v>
      </c>
      <c r="B332" s="7" t="s">
        <v>1118</v>
      </c>
      <c r="C332" s="7" t="s">
        <v>1119</v>
      </c>
      <c r="D332" s="8" t="s">
        <v>72</v>
      </c>
      <c r="E332" s="9" t="s">
        <v>1120</v>
      </c>
      <c r="F332" s="8">
        <v>365</v>
      </c>
      <c r="G332" s="8">
        <v>636010396</v>
      </c>
      <c r="H332" s="8">
        <v>80500000</v>
      </c>
      <c r="I332" s="8">
        <v>49506430</v>
      </c>
      <c r="J332" s="8">
        <v>2200643</v>
      </c>
      <c r="K332" s="10">
        <v>3825000</v>
      </c>
      <c r="L332" s="10">
        <v>30601039</v>
      </c>
      <c r="M332" s="10">
        <v>766016826</v>
      </c>
      <c r="N332" s="10">
        <v>36626682</v>
      </c>
      <c r="O332" s="10">
        <v>330000000</v>
      </c>
      <c r="P332" s="10">
        <v>27500000</v>
      </c>
      <c r="Q332" s="10">
        <v>55000000</v>
      </c>
      <c r="R332" s="10">
        <v>306010396</v>
      </c>
      <c r="S332" s="10">
        <v>22006430</v>
      </c>
      <c r="T332" s="10">
        <v>25500000</v>
      </c>
      <c r="U332" s="10">
        <v>353516826</v>
      </c>
      <c r="V332" s="10">
        <v>353516826</v>
      </c>
      <c r="W332" s="10">
        <v>35351683</v>
      </c>
      <c r="X332" s="10">
        <v>0</v>
      </c>
      <c r="Y332" s="10">
        <v>0</v>
      </c>
      <c r="Z332" s="10">
        <v>0</v>
      </c>
      <c r="AA332" s="10">
        <v>-1274999</v>
      </c>
    </row>
    <row r="333" spans="1:27" ht="18" x14ac:dyDescent="0.2">
      <c r="A333" s="6">
        <v>332</v>
      </c>
      <c r="B333" s="7" t="s">
        <v>1121</v>
      </c>
      <c r="C333" s="7" t="s">
        <v>1122</v>
      </c>
      <c r="D333" s="8" t="s">
        <v>177</v>
      </c>
      <c r="E333" s="9" t="s">
        <v>1123</v>
      </c>
      <c r="F333" s="8">
        <v>365</v>
      </c>
      <c r="G333" s="8">
        <v>548350783</v>
      </c>
      <c r="H333" s="8">
        <v>80500000</v>
      </c>
      <c r="I333" s="8">
        <v>49506430</v>
      </c>
      <c r="J333" s="8">
        <v>2200643</v>
      </c>
      <c r="K333" s="10">
        <v>3825000</v>
      </c>
      <c r="L333" s="10">
        <v>21835079</v>
      </c>
      <c r="M333" s="10">
        <v>678357213</v>
      </c>
      <c r="N333" s="10">
        <v>27860722</v>
      </c>
      <c r="O333" s="10">
        <v>330000000</v>
      </c>
      <c r="P333" s="10">
        <v>27500000</v>
      </c>
      <c r="Q333" s="10">
        <v>55000000</v>
      </c>
      <c r="R333" s="10">
        <v>218350783</v>
      </c>
      <c r="S333" s="10">
        <v>22006430</v>
      </c>
      <c r="T333" s="10">
        <v>25500000</v>
      </c>
      <c r="U333" s="10">
        <v>265857213</v>
      </c>
      <c r="V333" s="10">
        <v>265857213</v>
      </c>
      <c r="W333" s="10">
        <v>26585721</v>
      </c>
      <c r="X333" s="10">
        <v>0</v>
      </c>
      <c r="Y333" s="10">
        <v>0</v>
      </c>
      <c r="Z333" s="10">
        <v>0</v>
      </c>
      <c r="AA333" s="10">
        <v>-1275001</v>
      </c>
    </row>
    <row r="334" spans="1:27" ht="18" x14ac:dyDescent="0.2">
      <c r="A334" s="6">
        <v>333</v>
      </c>
      <c r="B334" s="7" t="s">
        <v>1124</v>
      </c>
      <c r="C334" s="7" t="s">
        <v>1125</v>
      </c>
      <c r="D334" s="8" t="s">
        <v>356</v>
      </c>
      <c r="E334" s="9" t="s">
        <v>1126</v>
      </c>
      <c r="F334" s="8">
        <v>365</v>
      </c>
      <c r="G334" s="8">
        <v>515021747</v>
      </c>
      <c r="H334" s="8">
        <v>80500000</v>
      </c>
      <c r="I334" s="8">
        <v>49506430</v>
      </c>
      <c r="J334" s="8">
        <v>2200643</v>
      </c>
      <c r="K334" s="10">
        <v>3825000</v>
      </c>
      <c r="L334" s="10">
        <v>18502175</v>
      </c>
      <c r="M334" s="10">
        <v>645028177</v>
      </c>
      <c r="N334" s="10">
        <v>24527818</v>
      </c>
      <c r="O334" s="10">
        <v>330000000</v>
      </c>
      <c r="P334" s="10">
        <v>27500000</v>
      </c>
      <c r="Q334" s="10">
        <v>55000000</v>
      </c>
      <c r="R334" s="10">
        <v>185021747</v>
      </c>
      <c r="S334" s="10">
        <v>22006430</v>
      </c>
      <c r="T334" s="10">
        <v>25500000</v>
      </c>
      <c r="U334" s="10">
        <v>232528177</v>
      </c>
      <c r="V334" s="10">
        <v>232528177</v>
      </c>
      <c r="W334" s="10">
        <v>23252818</v>
      </c>
      <c r="X334" s="10">
        <v>0</v>
      </c>
      <c r="Y334" s="10">
        <v>0</v>
      </c>
      <c r="Z334" s="10">
        <v>0</v>
      </c>
      <c r="AA334" s="10">
        <v>-1275000</v>
      </c>
    </row>
    <row r="335" spans="1:27" ht="18" x14ac:dyDescent="0.2">
      <c r="A335" s="6">
        <v>334</v>
      </c>
      <c r="B335" s="7" t="s">
        <v>1127</v>
      </c>
      <c r="C335" s="7" t="s">
        <v>1128</v>
      </c>
      <c r="D335" s="8" t="s">
        <v>80</v>
      </c>
      <c r="E335" s="9" t="s">
        <v>1129</v>
      </c>
      <c r="F335" s="8">
        <v>365</v>
      </c>
      <c r="G335" s="8">
        <v>534025263</v>
      </c>
      <c r="H335" s="8">
        <v>80500000</v>
      </c>
      <c r="I335" s="8">
        <v>49506430</v>
      </c>
      <c r="J335" s="8">
        <v>2200643</v>
      </c>
      <c r="K335" s="10">
        <v>3825000</v>
      </c>
      <c r="L335" s="10">
        <v>20402526</v>
      </c>
      <c r="M335" s="10">
        <v>664031693</v>
      </c>
      <c r="N335" s="10">
        <v>26428169</v>
      </c>
      <c r="O335" s="10">
        <v>330000000</v>
      </c>
      <c r="P335" s="10">
        <v>27500000</v>
      </c>
      <c r="Q335" s="10">
        <v>55000000</v>
      </c>
      <c r="R335" s="10">
        <v>204025263</v>
      </c>
      <c r="S335" s="10">
        <v>22006430</v>
      </c>
      <c r="T335" s="10">
        <v>25500000</v>
      </c>
      <c r="U335" s="10">
        <v>251531693</v>
      </c>
      <c r="V335" s="10">
        <v>251531693</v>
      </c>
      <c r="W335" s="10">
        <v>25153169</v>
      </c>
      <c r="X335" s="10">
        <v>0</v>
      </c>
      <c r="Y335" s="10">
        <v>0</v>
      </c>
      <c r="Z335" s="10">
        <v>0</v>
      </c>
      <c r="AA335" s="10">
        <v>-1275000</v>
      </c>
    </row>
    <row r="336" spans="1:27" ht="18" x14ac:dyDescent="0.2">
      <c r="A336" s="6">
        <v>335</v>
      </c>
      <c r="B336" s="7" t="s">
        <v>1130</v>
      </c>
      <c r="C336" s="7" t="s">
        <v>1131</v>
      </c>
      <c r="D336" s="8" t="s">
        <v>1132</v>
      </c>
      <c r="E336" s="9" t="s">
        <v>1133</v>
      </c>
      <c r="F336" s="8">
        <v>365</v>
      </c>
      <c r="G336" s="8">
        <v>427367225</v>
      </c>
      <c r="H336" s="8">
        <v>80500000</v>
      </c>
      <c r="I336" s="8">
        <v>49506430</v>
      </c>
      <c r="J336" s="8">
        <v>2200643</v>
      </c>
      <c r="K336" s="10">
        <v>3825000</v>
      </c>
      <c r="L336" s="10">
        <v>9736722</v>
      </c>
      <c r="M336" s="10">
        <v>557373655</v>
      </c>
      <c r="N336" s="10">
        <v>15762365</v>
      </c>
      <c r="O336" s="10">
        <v>330000000</v>
      </c>
      <c r="P336" s="10">
        <v>27500000</v>
      </c>
      <c r="Q336" s="10">
        <v>55000000</v>
      </c>
      <c r="R336" s="10">
        <v>97367225</v>
      </c>
      <c r="S336" s="10">
        <v>22006430</v>
      </c>
      <c r="T336" s="10">
        <v>25500000</v>
      </c>
      <c r="U336" s="10">
        <v>144873655</v>
      </c>
      <c r="V336" s="10">
        <v>144873655</v>
      </c>
      <c r="W336" s="10">
        <v>14487366</v>
      </c>
      <c r="X336" s="10">
        <v>0</v>
      </c>
      <c r="Y336" s="10">
        <v>0</v>
      </c>
      <c r="Z336" s="10">
        <v>0</v>
      </c>
      <c r="AA336" s="10">
        <v>-1274999</v>
      </c>
    </row>
    <row r="337" spans="1:27" ht="18" x14ac:dyDescent="0.2">
      <c r="A337" s="6">
        <v>336</v>
      </c>
      <c r="B337" s="7" t="s">
        <v>1134</v>
      </c>
      <c r="C337" s="7" t="s">
        <v>1135</v>
      </c>
      <c r="D337" s="8" t="s">
        <v>1136</v>
      </c>
      <c r="E337" s="9" t="s">
        <v>560</v>
      </c>
      <c r="F337" s="8">
        <v>365</v>
      </c>
      <c r="G337" s="8">
        <v>489100334</v>
      </c>
      <c r="H337" s="8">
        <v>80500000</v>
      </c>
      <c r="I337" s="8">
        <v>49506430</v>
      </c>
      <c r="J337" s="8">
        <v>2200643</v>
      </c>
      <c r="K337" s="10">
        <v>3825000</v>
      </c>
      <c r="L337" s="10">
        <v>15910033</v>
      </c>
      <c r="M337" s="10">
        <v>619106764</v>
      </c>
      <c r="N337" s="10">
        <v>21935676</v>
      </c>
      <c r="O337" s="10">
        <v>330000000</v>
      </c>
      <c r="P337" s="10">
        <v>27500000</v>
      </c>
      <c r="Q337" s="10">
        <v>55000000</v>
      </c>
      <c r="R337" s="10">
        <v>159100334</v>
      </c>
      <c r="S337" s="10">
        <v>22006430</v>
      </c>
      <c r="T337" s="10">
        <v>25500000</v>
      </c>
      <c r="U337" s="10">
        <v>206606764</v>
      </c>
      <c r="V337" s="10">
        <v>206606764</v>
      </c>
      <c r="W337" s="10">
        <v>20660676</v>
      </c>
      <c r="X337" s="10">
        <v>0</v>
      </c>
      <c r="Y337" s="10">
        <v>0</v>
      </c>
      <c r="Z337" s="10">
        <v>0</v>
      </c>
      <c r="AA337" s="10">
        <v>-1275000</v>
      </c>
    </row>
    <row r="338" spans="1:27" ht="18" x14ac:dyDescent="0.2">
      <c r="A338" s="6">
        <v>337</v>
      </c>
      <c r="B338" s="7" t="s">
        <v>1137</v>
      </c>
      <c r="C338" s="7" t="s">
        <v>1138</v>
      </c>
      <c r="D338" s="8" t="s">
        <v>604</v>
      </c>
      <c r="E338" s="9" t="s">
        <v>1139</v>
      </c>
      <c r="F338" s="8">
        <v>365</v>
      </c>
      <c r="G338" s="8">
        <v>671574500</v>
      </c>
      <c r="H338" s="8">
        <v>96000000</v>
      </c>
      <c r="I338" s="8">
        <v>55887037</v>
      </c>
      <c r="J338" s="8">
        <v>2838704</v>
      </c>
      <c r="K338" s="10">
        <v>6150000</v>
      </c>
      <c r="L338" s="10">
        <v>34157450</v>
      </c>
      <c r="M338" s="10">
        <v>823461537</v>
      </c>
      <c r="N338" s="10">
        <v>43146154</v>
      </c>
      <c r="O338" s="10">
        <v>330000000</v>
      </c>
      <c r="P338" s="10">
        <v>27500000</v>
      </c>
      <c r="Q338" s="10">
        <v>55000000</v>
      </c>
      <c r="R338" s="10">
        <v>341574500</v>
      </c>
      <c r="S338" s="10">
        <v>28387037</v>
      </c>
      <c r="T338" s="10">
        <v>41000000</v>
      </c>
      <c r="U338" s="10">
        <v>410961537</v>
      </c>
      <c r="V338" s="10">
        <v>410961537</v>
      </c>
      <c r="W338" s="10">
        <v>41096154</v>
      </c>
      <c r="X338" s="10">
        <v>0</v>
      </c>
      <c r="Y338" s="10">
        <v>0</v>
      </c>
      <c r="Z338" s="10">
        <v>0</v>
      </c>
      <c r="AA338" s="10">
        <v>-2050000</v>
      </c>
    </row>
    <row r="339" spans="1:27" ht="18" x14ac:dyDescent="0.2">
      <c r="A339" s="6">
        <v>338</v>
      </c>
      <c r="B339" s="7" t="s">
        <v>1140</v>
      </c>
      <c r="C339" s="7" t="s">
        <v>1141</v>
      </c>
      <c r="D339" s="8" t="s">
        <v>1142</v>
      </c>
      <c r="E339" s="9" t="s">
        <v>1143</v>
      </c>
      <c r="F339" s="8">
        <v>365</v>
      </c>
      <c r="G339" s="8">
        <v>681124401</v>
      </c>
      <c r="H339" s="8">
        <v>94500000</v>
      </c>
      <c r="I339" s="8">
        <v>65325798</v>
      </c>
      <c r="J339" s="8">
        <v>3782580</v>
      </c>
      <c r="K339" s="10">
        <v>5925000</v>
      </c>
      <c r="L339" s="10">
        <v>35112440</v>
      </c>
      <c r="M339" s="10">
        <v>840950199</v>
      </c>
      <c r="N339" s="10">
        <v>44820020</v>
      </c>
      <c r="O339" s="10">
        <v>330000000</v>
      </c>
      <c r="P339" s="10">
        <v>27500000</v>
      </c>
      <c r="Q339" s="10">
        <v>55000000</v>
      </c>
      <c r="R339" s="10">
        <v>351124401</v>
      </c>
      <c r="S339" s="10">
        <v>37825798</v>
      </c>
      <c r="T339" s="10">
        <v>39500000</v>
      </c>
      <c r="U339" s="10">
        <v>428450199</v>
      </c>
      <c r="V339" s="10">
        <v>428450199</v>
      </c>
      <c r="W339" s="10">
        <v>42845020</v>
      </c>
      <c r="X339" s="10">
        <v>0</v>
      </c>
      <c r="Y339" s="10">
        <v>0</v>
      </c>
      <c r="Z339" s="10">
        <v>0</v>
      </c>
      <c r="AA339" s="10">
        <v>-1975000</v>
      </c>
    </row>
    <row r="340" spans="1:27" ht="18" x14ac:dyDescent="0.2">
      <c r="A340" s="6">
        <v>339</v>
      </c>
      <c r="B340" s="7" t="s">
        <v>1144</v>
      </c>
      <c r="C340" s="7" t="s">
        <v>1145</v>
      </c>
      <c r="D340" s="8" t="s">
        <v>660</v>
      </c>
      <c r="E340" s="9" t="s">
        <v>30</v>
      </c>
      <c r="F340" s="8">
        <v>365</v>
      </c>
      <c r="G340" s="8">
        <v>775529203</v>
      </c>
      <c r="H340" s="8">
        <v>96000000</v>
      </c>
      <c r="I340" s="8">
        <v>65707041</v>
      </c>
      <c r="J340" s="8">
        <v>5731056</v>
      </c>
      <c r="K340" s="10">
        <v>6150000</v>
      </c>
      <c r="L340" s="10">
        <v>44552921</v>
      </c>
      <c r="M340" s="10">
        <v>937236244</v>
      </c>
      <c r="N340" s="10">
        <v>56433977</v>
      </c>
      <c r="O340" s="10">
        <v>330000000</v>
      </c>
      <c r="P340" s="10">
        <v>27500000</v>
      </c>
      <c r="Q340" s="10">
        <v>55000000</v>
      </c>
      <c r="R340" s="10">
        <v>445529203</v>
      </c>
      <c r="S340" s="10">
        <v>38207041</v>
      </c>
      <c r="T340" s="10">
        <v>41000000</v>
      </c>
      <c r="U340" s="10">
        <v>524736244</v>
      </c>
      <c r="V340" s="10">
        <v>524736244</v>
      </c>
      <c r="W340" s="10">
        <v>49500000</v>
      </c>
      <c r="X340" s="10">
        <v>4460436.5999999996</v>
      </c>
      <c r="Y340" s="10">
        <v>0</v>
      </c>
      <c r="Z340" s="10">
        <v>0</v>
      </c>
      <c r="AA340" s="10">
        <v>-2473540</v>
      </c>
    </row>
    <row r="341" spans="1:27" ht="18" x14ac:dyDescent="0.2">
      <c r="A341" s="6">
        <v>340</v>
      </c>
      <c r="B341" s="7" t="s">
        <v>1146</v>
      </c>
      <c r="C341" s="7" t="s">
        <v>1147</v>
      </c>
      <c r="D341" s="8" t="s">
        <v>314</v>
      </c>
      <c r="E341" s="9" t="s">
        <v>1148</v>
      </c>
      <c r="F341" s="8">
        <v>365</v>
      </c>
      <c r="G341" s="8">
        <v>818452212</v>
      </c>
      <c r="H341" s="8">
        <v>96000000</v>
      </c>
      <c r="I341" s="8">
        <v>71771272</v>
      </c>
      <c r="J341" s="8">
        <v>6640691</v>
      </c>
      <c r="K341" s="10">
        <v>6150000</v>
      </c>
      <c r="L341" s="10">
        <v>48845221</v>
      </c>
      <c r="M341" s="10">
        <v>986223484</v>
      </c>
      <c r="N341" s="10">
        <v>61635912</v>
      </c>
      <c r="O341" s="10">
        <v>330000000</v>
      </c>
      <c r="P341" s="10">
        <v>27500000</v>
      </c>
      <c r="Q341" s="10">
        <v>55000000</v>
      </c>
      <c r="R341" s="10">
        <v>488452212</v>
      </c>
      <c r="S341" s="10">
        <v>44271272</v>
      </c>
      <c r="T341" s="10">
        <v>41000000</v>
      </c>
      <c r="U341" s="10">
        <v>573723484</v>
      </c>
      <c r="V341" s="10">
        <v>573723484</v>
      </c>
      <c r="W341" s="10">
        <v>49500000</v>
      </c>
      <c r="X341" s="10">
        <v>11808522.6</v>
      </c>
      <c r="Y341" s="10">
        <v>0</v>
      </c>
      <c r="Z341" s="10">
        <v>0</v>
      </c>
      <c r="AA341" s="10">
        <v>-327389</v>
      </c>
    </row>
    <row r="342" spans="1:27" ht="18" x14ac:dyDescent="0.2">
      <c r="A342" s="6">
        <v>341</v>
      </c>
      <c r="B342" s="7" t="s">
        <v>1149</v>
      </c>
      <c r="C342" s="7" t="s">
        <v>1150</v>
      </c>
      <c r="D342" s="8" t="s">
        <v>173</v>
      </c>
      <c r="E342" s="9" t="s">
        <v>533</v>
      </c>
      <c r="F342" s="8">
        <v>365</v>
      </c>
      <c r="G342" s="8">
        <v>777985853</v>
      </c>
      <c r="H342" s="8">
        <v>98000000</v>
      </c>
      <c r="I342" s="8">
        <v>70503998</v>
      </c>
      <c r="J342" s="8">
        <v>6450600</v>
      </c>
      <c r="K342" s="10">
        <v>6150000</v>
      </c>
      <c r="L342" s="10">
        <v>44798585</v>
      </c>
      <c r="M342" s="10">
        <v>946489851</v>
      </c>
      <c r="N342" s="10">
        <v>57399185</v>
      </c>
      <c r="O342" s="10">
        <v>330000000</v>
      </c>
      <c r="P342" s="10">
        <v>27500000</v>
      </c>
      <c r="Q342" s="10">
        <v>55000000</v>
      </c>
      <c r="R342" s="10">
        <v>447985853</v>
      </c>
      <c r="S342" s="10">
        <v>43003998</v>
      </c>
      <c r="T342" s="10">
        <v>43000000</v>
      </c>
      <c r="U342" s="10">
        <v>533989851</v>
      </c>
      <c r="V342" s="10">
        <v>533989851</v>
      </c>
      <c r="W342" s="10">
        <v>49500000</v>
      </c>
      <c r="X342" s="10">
        <v>5848477.6500000004</v>
      </c>
      <c r="Y342" s="10">
        <v>0</v>
      </c>
      <c r="Z342" s="10">
        <v>0</v>
      </c>
      <c r="AA342" s="10">
        <v>-2050707</v>
      </c>
    </row>
    <row r="343" spans="1:27" ht="18" x14ac:dyDescent="0.2">
      <c r="A343" s="6">
        <v>342</v>
      </c>
      <c r="B343" s="7" t="s">
        <v>1151</v>
      </c>
      <c r="C343" s="7" t="s">
        <v>1152</v>
      </c>
      <c r="D343" s="8" t="s">
        <v>322</v>
      </c>
      <c r="E343" s="9" t="s">
        <v>1153</v>
      </c>
      <c r="F343" s="8">
        <v>365</v>
      </c>
      <c r="G343" s="8">
        <v>721298816</v>
      </c>
      <c r="H343" s="8">
        <v>96000000</v>
      </c>
      <c r="I343" s="8">
        <v>62396639</v>
      </c>
      <c r="J343" s="8">
        <v>3489664</v>
      </c>
      <c r="K343" s="10">
        <v>6150000</v>
      </c>
      <c r="L343" s="10">
        <v>39129882</v>
      </c>
      <c r="M343" s="10">
        <v>879695455</v>
      </c>
      <c r="N343" s="10">
        <v>48769546</v>
      </c>
      <c r="O343" s="10">
        <v>330000000</v>
      </c>
      <c r="P343" s="10">
        <v>27500000</v>
      </c>
      <c r="Q343" s="10">
        <v>55000000</v>
      </c>
      <c r="R343" s="10">
        <v>391298816</v>
      </c>
      <c r="S343" s="10">
        <v>34896639</v>
      </c>
      <c r="T343" s="10">
        <v>41000000</v>
      </c>
      <c r="U343" s="10">
        <v>467195455</v>
      </c>
      <c r="V343" s="10">
        <v>467195455</v>
      </c>
      <c r="W343" s="10">
        <v>46719546</v>
      </c>
      <c r="X343" s="10">
        <v>0</v>
      </c>
      <c r="Y343" s="10">
        <v>0</v>
      </c>
      <c r="Z343" s="10">
        <v>0</v>
      </c>
      <c r="AA343" s="10">
        <v>-2050000</v>
      </c>
    </row>
    <row r="344" spans="1:27" ht="18" x14ac:dyDescent="0.2">
      <c r="A344" s="6">
        <v>343</v>
      </c>
      <c r="B344" s="7" t="s">
        <v>1154</v>
      </c>
      <c r="C344" s="7" t="s">
        <v>1155</v>
      </c>
      <c r="D344" s="8" t="s">
        <v>127</v>
      </c>
      <c r="E344" s="9" t="s">
        <v>1156</v>
      </c>
      <c r="F344" s="8">
        <v>365</v>
      </c>
      <c r="G344" s="8">
        <v>771303772</v>
      </c>
      <c r="H344" s="8">
        <v>96000000</v>
      </c>
      <c r="I344" s="8">
        <v>64839498</v>
      </c>
      <c r="J344" s="8">
        <v>5600925</v>
      </c>
      <c r="K344" s="10">
        <v>6150000</v>
      </c>
      <c r="L344" s="10">
        <v>44130377</v>
      </c>
      <c r="M344" s="10">
        <v>932143270</v>
      </c>
      <c r="N344" s="10">
        <v>55881302</v>
      </c>
      <c r="O344" s="10">
        <v>330000000</v>
      </c>
      <c r="P344" s="10">
        <v>27500000</v>
      </c>
      <c r="Q344" s="10">
        <v>55000000</v>
      </c>
      <c r="R344" s="10">
        <v>441303772</v>
      </c>
      <c r="S344" s="10">
        <v>37339498</v>
      </c>
      <c r="T344" s="10">
        <v>41000000</v>
      </c>
      <c r="U344" s="10">
        <v>519643270</v>
      </c>
      <c r="V344" s="10">
        <v>519643270</v>
      </c>
      <c r="W344" s="10">
        <v>49500000</v>
      </c>
      <c r="X344" s="10">
        <v>3696490.5</v>
      </c>
      <c r="Y344" s="10">
        <v>0</v>
      </c>
      <c r="Z344" s="10">
        <v>0</v>
      </c>
      <c r="AA344" s="10">
        <v>-2684812</v>
      </c>
    </row>
    <row r="345" spans="1:27" ht="18" x14ac:dyDescent="0.2">
      <c r="A345" s="6">
        <v>344</v>
      </c>
      <c r="B345" s="7" t="s">
        <v>1157</v>
      </c>
      <c r="C345" s="7" t="s">
        <v>1158</v>
      </c>
      <c r="D345" s="8" t="s">
        <v>604</v>
      </c>
      <c r="E345" s="9" t="s">
        <v>1159</v>
      </c>
      <c r="F345" s="8">
        <v>365</v>
      </c>
      <c r="G345" s="8">
        <v>771611467</v>
      </c>
      <c r="H345" s="8">
        <v>96000000</v>
      </c>
      <c r="I345" s="8">
        <v>69498073</v>
      </c>
      <c r="J345" s="8">
        <v>4199807</v>
      </c>
      <c r="K345" s="10">
        <v>6150000</v>
      </c>
      <c r="L345" s="10">
        <v>44161147</v>
      </c>
      <c r="M345" s="10">
        <v>937109540</v>
      </c>
      <c r="N345" s="10">
        <v>54510954</v>
      </c>
      <c r="O345" s="10">
        <v>330000000</v>
      </c>
      <c r="P345" s="10">
        <v>27500000</v>
      </c>
      <c r="Q345" s="10">
        <v>55000000</v>
      </c>
      <c r="R345" s="10">
        <v>441611467</v>
      </c>
      <c r="S345" s="10">
        <v>41998073</v>
      </c>
      <c r="T345" s="10">
        <v>41000000</v>
      </c>
      <c r="U345" s="10">
        <v>524609540</v>
      </c>
      <c r="V345" s="10">
        <v>524609540</v>
      </c>
      <c r="W345" s="10">
        <v>49500000</v>
      </c>
      <c r="X345" s="10">
        <v>4441431</v>
      </c>
      <c r="Y345" s="10">
        <v>0</v>
      </c>
      <c r="Z345" s="10">
        <v>0</v>
      </c>
      <c r="AA345" s="10">
        <v>-569523</v>
      </c>
    </row>
    <row r="346" spans="1:27" ht="18" x14ac:dyDescent="0.2">
      <c r="A346" s="6">
        <v>345</v>
      </c>
      <c r="B346" s="7" t="s">
        <v>1160</v>
      </c>
      <c r="C346" s="7" t="s">
        <v>1161</v>
      </c>
      <c r="D346" s="8" t="s">
        <v>1162</v>
      </c>
      <c r="E346" s="9" t="s">
        <v>1163</v>
      </c>
      <c r="F346" s="8">
        <v>365</v>
      </c>
      <c r="G346" s="8">
        <v>472505157</v>
      </c>
      <c r="H346" s="8">
        <v>94500000</v>
      </c>
      <c r="I346" s="8">
        <v>49650692</v>
      </c>
      <c r="J346" s="8">
        <v>2215069</v>
      </c>
      <c r="K346" s="10">
        <v>5925000</v>
      </c>
      <c r="L346" s="10">
        <v>14250516</v>
      </c>
      <c r="M346" s="10">
        <v>616655849</v>
      </c>
      <c r="N346" s="10">
        <v>22390585</v>
      </c>
      <c r="O346" s="10">
        <v>330000000</v>
      </c>
      <c r="P346" s="10">
        <v>27500000</v>
      </c>
      <c r="Q346" s="10">
        <v>55000000</v>
      </c>
      <c r="R346" s="10">
        <v>142505157</v>
      </c>
      <c r="S346" s="10">
        <v>22150692</v>
      </c>
      <c r="T346" s="10">
        <v>39500000</v>
      </c>
      <c r="U346" s="10">
        <v>204155849</v>
      </c>
      <c r="V346" s="10">
        <v>204155849</v>
      </c>
      <c r="W346" s="10">
        <v>20415585</v>
      </c>
      <c r="X346" s="10">
        <v>0</v>
      </c>
      <c r="Y346" s="10">
        <v>0</v>
      </c>
      <c r="Z346" s="10">
        <v>0</v>
      </c>
      <c r="AA346" s="10">
        <v>-1975000</v>
      </c>
    </row>
    <row r="347" spans="1:27" ht="18" x14ac:dyDescent="0.2">
      <c r="A347" s="6">
        <v>346</v>
      </c>
      <c r="B347" s="7" t="s">
        <v>1164</v>
      </c>
      <c r="C347" s="7" t="s">
        <v>1165</v>
      </c>
      <c r="D347" s="8" t="s">
        <v>91</v>
      </c>
      <c r="E347" s="9" t="s">
        <v>1166</v>
      </c>
      <c r="F347" s="8">
        <v>365</v>
      </c>
      <c r="G347" s="8">
        <v>741113433</v>
      </c>
      <c r="H347" s="8">
        <v>96000000</v>
      </c>
      <c r="I347" s="8">
        <v>68678737</v>
      </c>
      <c r="J347" s="8">
        <v>4117874</v>
      </c>
      <c r="K347" s="10">
        <v>6150000</v>
      </c>
      <c r="L347" s="10">
        <v>41111344</v>
      </c>
      <c r="M347" s="10">
        <v>905792170</v>
      </c>
      <c r="N347" s="10">
        <v>51379218</v>
      </c>
      <c r="O347" s="10">
        <v>330000000</v>
      </c>
      <c r="P347" s="10">
        <v>27500000</v>
      </c>
      <c r="Q347" s="10">
        <v>55000000</v>
      </c>
      <c r="R347" s="10">
        <v>411113433</v>
      </c>
      <c r="S347" s="10">
        <v>41178737</v>
      </c>
      <c r="T347" s="10">
        <v>41000000</v>
      </c>
      <c r="U347" s="10">
        <v>493292170</v>
      </c>
      <c r="V347" s="10">
        <v>493292170</v>
      </c>
      <c r="W347" s="10">
        <v>49329217</v>
      </c>
      <c r="X347" s="10">
        <v>0</v>
      </c>
      <c r="Y347" s="10">
        <v>0</v>
      </c>
      <c r="Z347" s="10">
        <v>0</v>
      </c>
      <c r="AA347" s="10">
        <v>-2050001</v>
      </c>
    </row>
    <row r="348" spans="1:27" ht="18" x14ac:dyDescent="0.2">
      <c r="A348" s="6">
        <v>347</v>
      </c>
      <c r="B348" s="7" t="s">
        <v>1167</v>
      </c>
      <c r="C348" s="7" t="s">
        <v>1168</v>
      </c>
      <c r="D348" s="8" t="s">
        <v>1169</v>
      </c>
      <c r="E348" s="9" t="s">
        <v>1170</v>
      </c>
      <c r="F348" s="8">
        <v>365</v>
      </c>
      <c r="G348" s="8">
        <v>811166289</v>
      </c>
      <c r="H348" s="8">
        <v>96000000</v>
      </c>
      <c r="I348" s="8">
        <v>74416633</v>
      </c>
      <c r="J348" s="8">
        <v>7037495</v>
      </c>
      <c r="K348" s="10">
        <v>6150000</v>
      </c>
      <c r="L348" s="10">
        <v>48116629</v>
      </c>
      <c r="M348" s="10">
        <v>981582922</v>
      </c>
      <c r="N348" s="10">
        <v>61304124</v>
      </c>
      <c r="O348" s="10">
        <v>330000000</v>
      </c>
      <c r="P348" s="10">
        <v>27500000</v>
      </c>
      <c r="Q348" s="10">
        <v>55000000</v>
      </c>
      <c r="R348" s="10">
        <v>481166289</v>
      </c>
      <c r="S348" s="10">
        <v>46916633</v>
      </c>
      <c r="T348" s="10">
        <v>41000000</v>
      </c>
      <c r="U348" s="10">
        <v>569082922</v>
      </c>
      <c r="V348" s="10">
        <v>569082922</v>
      </c>
      <c r="W348" s="10">
        <v>49500000</v>
      </c>
      <c r="X348" s="10">
        <v>11112438.300000001</v>
      </c>
      <c r="Y348" s="10">
        <v>0</v>
      </c>
      <c r="Z348" s="10">
        <v>0</v>
      </c>
      <c r="AA348" s="10">
        <v>-691686</v>
      </c>
    </row>
    <row r="349" spans="1:27" ht="18" x14ac:dyDescent="0.2">
      <c r="A349" s="6">
        <v>348</v>
      </c>
      <c r="B349" s="7" t="s">
        <v>1171</v>
      </c>
      <c r="C349" s="7" t="s">
        <v>1172</v>
      </c>
      <c r="D349" s="8" t="s">
        <v>1173</v>
      </c>
      <c r="E349" s="9" t="s">
        <v>390</v>
      </c>
      <c r="F349" s="8">
        <v>365</v>
      </c>
      <c r="G349" s="8">
        <v>727461319</v>
      </c>
      <c r="H349" s="8">
        <v>96000000</v>
      </c>
      <c r="I349" s="8">
        <v>65386018</v>
      </c>
      <c r="J349" s="8">
        <v>3788602</v>
      </c>
      <c r="K349" s="10">
        <v>6150000</v>
      </c>
      <c r="L349" s="10">
        <v>39746132</v>
      </c>
      <c r="M349" s="10">
        <v>888847337</v>
      </c>
      <c r="N349" s="10">
        <v>49684734</v>
      </c>
      <c r="O349" s="10">
        <v>330000000</v>
      </c>
      <c r="P349" s="10">
        <v>27500000</v>
      </c>
      <c r="Q349" s="10">
        <v>55000000</v>
      </c>
      <c r="R349" s="10">
        <v>397461319</v>
      </c>
      <c r="S349" s="10">
        <v>37886018</v>
      </c>
      <c r="T349" s="10">
        <v>41000000</v>
      </c>
      <c r="U349" s="10">
        <v>476347337</v>
      </c>
      <c r="V349" s="10">
        <v>476347337</v>
      </c>
      <c r="W349" s="10">
        <v>47634734</v>
      </c>
      <c r="X349" s="10">
        <v>0</v>
      </c>
      <c r="Y349" s="10">
        <v>0</v>
      </c>
      <c r="Z349" s="10">
        <v>0</v>
      </c>
      <c r="AA349" s="10">
        <v>-2050000</v>
      </c>
    </row>
    <row r="350" spans="1:27" ht="18" x14ac:dyDescent="0.2">
      <c r="A350" s="6">
        <v>349</v>
      </c>
      <c r="B350" s="7" t="s">
        <v>1174</v>
      </c>
      <c r="C350" s="7" t="s">
        <v>1175</v>
      </c>
      <c r="D350" s="8" t="s">
        <v>987</v>
      </c>
      <c r="E350" s="9" t="s">
        <v>1176</v>
      </c>
      <c r="F350" s="8">
        <v>365</v>
      </c>
      <c r="G350" s="8">
        <v>756011871</v>
      </c>
      <c r="H350" s="8">
        <v>94500000</v>
      </c>
      <c r="I350" s="8">
        <v>72991366</v>
      </c>
      <c r="J350" s="8">
        <v>4549137</v>
      </c>
      <c r="K350" s="10">
        <v>5925000</v>
      </c>
      <c r="L350" s="10">
        <v>42601187</v>
      </c>
      <c r="M350" s="10">
        <v>923503237</v>
      </c>
      <c r="N350" s="10">
        <v>53075324</v>
      </c>
      <c r="O350" s="10">
        <v>330000000</v>
      </c>
      <c r="P350" s="10">
        <v>27500000</v>
      </c>
      <c r="Q350" s="10">
        <v>55000000</v>
      </c>
      <c r="R350" s="10">
        <v>426011871</v>
      </c>
      <c r="S350" s="10">
        <v>45491366</v>
      </c>
      <c r="T350" s="10">
        <v>39500000</v>
      </c>
      <c r="U350" s="10">
        <v>511003237</v>
      </c>
      <c r="V350" s="10">
        <v>511003237</v>
      </c>
      <c r="W350" s="10">
        <v>49500000</v>
      </c>
      <c r="X350" s="10">
        <v>2400485.5499999998</v>
      </c>
      <c r="Y350" s="10">
        <v>0</v>
      </c>
      <c r="Z350" s="10">
        <v>0</v>
      </c>
      <c r="AA350" s="10">
        <v>-1174838</v>
      </c>
    </row>
    <row r="351" spans="1:27" ht="18" x14ac:dyDescent="0.2">
      <c r="A351" s="6">
        <v>350</v>
      </c>
      <c r="B351" s="7" t="s">
        <v>1177</v>
      </c>
      <c r="C351" s="7" t="s">
        <v>1178</v>
      </c>
      <c r="D351" s="8" t="s">
        <v>72</v>
      </c>
      <c r="E351" s="9" t="s">
        <v>1179</v>
      </c>
      <c r="F351" s="8">
        <v>365</v>
      </c>
      <c r="G351" s="8">
        <v>640079590</v>
      </c>
      <c r="H351" s="8">
        <v>96000000</v>
      </c>
      <c r="I351" s="8">
        <v>64146558</v>
      </c>
      <c r="J351" s="8">
        <v>3664656</v>
      </c>
      <c r="K351" s="10">
        <v>6150000</v>
      </c>
      <c r="L351" s="10">
        <v>31007959</v>
      </c>
      <c r="M351" s="10">
        <v>800226148</v>
      </c>
      <c r="N351" s="10">
        <v>40822615</v>
      </c>
      <c r="O351" s="10">
        <v>330000000</v>
      </c>
      <c r="P351" s="10">
        <v>27500000</v>
      </c>
      <c r="Q351" s="10">
        <v>55000000</v>
      </c>
      <c r="R351" s="10">
        <v>310079590</v>
      </c>
      <c r="S351" s="10">
        <v>36646558</v>
      </c>
      <c r="T351" s="10">
        <v>41000000</v>
      </c>
      <c r="U351" s="10">
        <v>387726148</v>
      </c>
      <c r="V351" s="10">
        <v>387726148</v>
      </c>
      <c r="W351" s="10">
        <v>38772615</v>
      </c>
      <c r="X351" s="10">
        <v>0</v>
      </c>
      <c r="Y351" s="10">
        <v>0</v>
      </c>
      <c r="Z351" s="10">
        <v>0</v>
      </c>
      <c r="AA351" s="10">
        <v>-2050000</v>
      </c>
    </row>
    <row r="352" spans="1:27" ht="18" x14ac:dyDescent="0.2">
      <c r="A352" s="6">
        <v>351</v>
      </c>
      <c r="B352" s="7" t="s">
        <v>1180</v>
      </c>
      <c r="C352" s="7" t="s">
        <v>1181</v>
      </c>
      <c r="D352" s="8" t="s">
        <v>220</v>
      </c>
      <c r="E352" s="9" t="s">
        <v>1182</v>
      </c>
      <c r="F352" s="8">
        <v>365</v>
      </c>
      <c r="G352" s="8">
        <v>760584139</v>
      </c>
      <c r="H352" s="8">
        <v>96000000</v>
      </c>
      <c r="I352" s="8">
        <v>63971162</v>
      </c>
      <c r="J352" s="8">
        <v>3647116</v>
      </c>
      <c r="K352" s="10">
        <v>6150000</v>
      </c>
      <c r="L352" s="10">
        <v>43058414</v>
      </c>
      <c r="M352" s="10">
        <v>920555301</v>
      </c>
      <c r="N352" s="10">
        <v>52855530</v>
      </c>
      <c r="O352" s="10">
        <v>330000000</v>
      </c>
      <c r="P352" s="10">
        <v>27500000</v>
      </c>
      <c r="Q352" s="10">
        <v>55000000</v>
      </c>
      <c r="R352" s="10">
        <v>430584139</v>
      </c>
      <c r="S352" s="10">
        <v>36471162</v>
      </c>
      <c r="T352" s="10">
        <v>41000000</v>
      </c>
      <c r="U352" s="10">
        <v>508055301</v>
      </c>
      <c r="V352" s="10">
        <v>508055301</v>
      </c>
      <c r="W352" s="10">
        <v>49500000</v>
      </c>
      <c r="X352" s="10">
        <v>1958295.15</v>
      </c>
      <c r="Y352" s="10">
        <v>0</v>
      </c>
      <c r="Z352" s="10">
        <v>0</v>
      </c>
      <c r="AA352" s="10">
        <v>-1397235</v>
      </c>
    </row>
    <row r="353" spans="1:27" ht="18" x14ac:dyDescent="0.2">
      <c r="A353" s="6">
        <v>352</v>
      </c>
      <c r="B353" s="7" t="s">
        <v>1183</v>
      </c>
      <c r="C353" s="7" t="s">
        <v>1184</v>
      </c>
      <c r="D353" s="8" t="s">
        <v>64</v>
      </c>
      <c r="E353" s="9" t="s">
        <v>1185</v>
      </c>
      <c r="F353" s="8">
        <v>365</v>
      </c>
      <c r="G353" s="8">
        <v>816522112</v>
      </c>
      <c r="H353" s="8">
        <v>96000000</v>
      </c>
      <c r="I353" s="8">
        <v>69725215</v>
      </c>
      <c r="J353" s="8">
        <v>6333782</v>
      </c>
      <c r="K353" s="10">
        <v>6150000</v>
      </c>
      <c r="L353" s="10">
        <v>48652211</v>
      </c>
      <c r="M353" s="10">
        <v>982247327</v>
      </c>
      <c r="N353" s="10">
        <v>61135993</v>
      </c>
      <c r="O353" s="10">
        <v>330000000</v>
      </c>
      <c r="P353" s="10">
        <v>27500000</v>
      </c>
      <c r="Q353" s="10">
        <v>55000000</v>
      </c>
      <c r="R353" s="10">
        <v>486522112</v>
      </c>
      <c r="S353" s="10">
        <v>42225215</v>
      </c>
      <c r="T353" s="10">
        <v>41000000</v>
      </c>
      <c r="U353" s="10">
        <v>569747327</v>
      </c>
      <c r="V353" s="10">
        <v>569747327</v>
      </c>
      <c r="W353" s="10">
        <v>49500000</v>
      </c>
      <c r="X353" s="10">
        <v>11212099.050000001</v>
      </c>
      <c r="Y353" s="10">
        <v>0</v>
      </c>
      <c r="Z353" s="10">
        <v>0</v>
      </c>
      <c r="AA353" s="10">
        <v>-423894</v>
      </c>
    </row>
    <row r="354" spans="1:27" ht="18" x14ac:dyDescent="0.2">
      <c r="A354" s="6">
        <v>353</v>
      </c>
      <c r="B354" s="7" t="s">
        <v>1186</v>
      </c>
      <c r="C354" s="7" t="s">
        <v>1187</v>
      </c>
      <c r="D354" s="8" t="s">
        <v>1188</v>
      </c>
      <c r="E354" s="9" t="s">
        <v>1189</v>
      </c>
      <c r="F354" s="8">
        <v>365</v>
      </c>
      <c r="G354" s="8">
        <v>560810289</v>
      </c>
      <c r="H354" s="8">
        <v>96000000</v>
      </c>
      <c r="I354" s="8">
        <v>53599722</v>
      </c>
      <c r="J354" s="8">
        <v>2609972</v>
      </c>
      <c r="K354" s="10">
        <v>6150000</v>
      </c>
      <c r="L354" s="10">
        <v>23081029</v>
      </c>
      <c r="M354" s="10">
        <v>710410011</v>
      </c>
      <c r="N354" s="10">
        <v>31841001</v>
      </c>
      <c r="O354" s="10">
        <v>330000000</v>
      </c>
      <c r="P354" s="10">
        <v>27500000</v>
      </c>
      <c r="Q354" s="10">
        <v>55000000</v>
      </c>
      <c r="R354" s="10">
        <v>230810289</v>
      </c>
      <c r="S354" s="10">
        <v>26099722</v>
      </c>
      <c r="T354" s="10">
        <v>41000000</v>
      </c>
      <c r="U354" s="10">
        <v>297910011</v>
      </c>
      <c r="V354" s="10">
        <v>297910011</v>
      </c>
      <c r="W354" s="10">
        <v>29791001</v>
      </c>
      <c r="X354" s="10">
        <v>0</v>
      </c>
      <c r="Y354" s="10">
        <v>0</v>
      </c>
      <c r="Z354" s="10">
        <v>0</v>
      </c>
      <c r="AA354" s="10">
        <v>-2050000</v>
      </c>
    </row>
    <row r="355" spans="1:27" ht="18" x14ac:dyDescent="0.2">
      <c r="A355" s="6">
        <v>354</v>
      </c>
      <c r="B355" s="7" t="s">
        <v>1190</v>
      </c>
      <c r="C355" s="7" t="s">
        <v>1191</v>
      </c>
      <c r="D355" s="8" t="s">
        <v>314</v>
      </c>
      <c r="E355" s="9" t="s">
        <v>1192</v>
      </c>
      <c r="F355" s="8">
        <v>365</v>
      </c>
      <c r="G355" s="8">
        <v>757868332</v>
      </c>
      <c r="H355" s="8">
        <v>96000000</v>
      </c>
      <c r="I355" s="8">
        <v>64086581</v>
      </c>
      <c r="J355" s="8">
        <v>3658658</v>
      </c>
      <c r="K355" s="10">
        <v>6150000</v>
      </c>
      <c r="L355" s="10">
        <v>42786833</v>
      </c>
      <c r="M355" s="10">
        <v>917954913</v>
      </c>
      <c r="N355" s="10">
        <v>52595491</v>
      </c>
      <c r="O355" s="10">
        <v>330000000</v>
      </c>
      <c r="P355" s="10">
        <v>27500000</v>
      </c>
      <c r="Q355" s="10">
        <v>55000000</v>
      </c>
      <c r="R355" s="10">
        <v>427868332</v>
      </c>
      <c r="S355" s="10">
        <v>36586581</v>
      </c>
      <c r="T355" s="10">
        <v>41000000</v>
      </c>
      <c r="U355" s="10">
        <v>505454913</v>
      </c>
      <c r="V355" s="10">
        <v>505454913</v>
      </c>
      <c r="W355" s="10">
        <v>49500000</v>
      </c>
      <c r="X355" s="10">
        <v>1568236.95</v>
      </c>
      <c r="Y355" s="10">
        <v>0</v>
      </c>
      <c r="Z355" s="10">
        <v>0</v>
      </c>
      <c r="AA355" s="10">
        <v>-1527254</v>
      </c>
    </row>
    <row r="356" spans="1:27" ht="18" x14ac:dyDescent="0.2">
      <c r="A356" s="6">
        <v>355</v>
      </c>
      <c r="B356" s="7" t="s">
        <v>1193</v>
      </c>
      <c r="C356" s="7" t="s">
        <v>1194</v>
      </c>
      <c r="D356" s="8" t="s">
        <v>1195</v>
      </c>
      <c r="E356" s="9" t="s">
        <v>1196</v>
      </c>
      <c r="F356" s="8">
        <v>365</v>
      </c>
      <c r="G356" s="8">
        <v>776929501</v>
      </c>
      <c r="H356" s="8">
        <v>96000000</v>
      </c>
      <c r="I356" s="8">
        <v>68432432</v>
      </c>
      <c r="J356" s="8">
        <v>6139865</v>
      </c>
      <c r="K356" s="10">
        <v>6150000</v>
      </c>
      <c r="L356" s="10">
        <v>44692950</v>
      </c>
      <c r="M356" s="10">
        <v>941361933</v>
      </c>
      <c r="N356" s="10">
        <v>56982815</v>
      </c>
      <c r="O356" s="10">
        <v>330000000</v>
      </c>
      <c r="P356" s="10">
        <v>27500000</v>
      </c>
      <c r="Q356" s="10">
        <v>55000000</v>
      </c>
      <c r="R356" s="10">
        <v>446929501</v>
      </c>
      <c r="S356" s="10">
        <v>40932432</v>
      </c>
      <c r="T356" s="10">
        <v>41000000</v>
      </c>
      <c r="U356" s="10">
        <v>528861933</v>
      </c>
      <c r="V356" s="10">
        <v>528861933</v>
      </c>
      <c r="W356" s="10">
        <v>49500000</v>
      </c>
      <c r="X356" s="10">
        <v>5079289.95</v>
      </c>
      <c r="Y356" s="10">
        <v>0</v>
      </c>
      <c r="Z356" s="10">
        <v>0</v>
      </c>
      <c r="AA356" s="10">
        <v>-2403525</v>
      </c>
    </row>
    <row r="357" spans="1:27" ht="18" x14ac:dyDescent="0.2">
      <c r="A357" s="6">
        <v>356</v>
      </c>
      <c r="B357" s="7" t="s">
        <v>1197</v>
      </c>
      <c r="C357" s="7" t="s">
        <v>1198</v>
      </c>
      <c r="D357" s="8" t="s">
        <v>1199</v>
      </c>
      <c r="E357" s="9" t="s">
        <v>1200</v>
      </c>
      <c r="F357" s="8">
        <v>365</v>
      </c>
      <c r="G357" s="8">
        <v>720009343</v>
      </c>
      <c r="H357" s="8">
        <v>96000000</v>
      </c>
      <c r="I357" s="8">
        <v>63993844</v>
      </c>
      <c r="J357" s="8">
        <v>3649384</v>
      </c>
      <c r="K357" s="10">
        <v>6150000</v>
      </c>
      <c r="L357" s="10">
        <v>39000935</v>
      </c>
      <c r="M357" s="10">
        <v>880003187</v>
      </c>
      <c r="N357" s="10">
        <v>48800319</v>
      </c>
      <c r="O357" s="10">
        <v>330000000</v>
      </c>
      <c r="P357" s="10">
        <v>27500000</v>
      </c>
      <c r="Q357" s="10">
        <v>55000000</v>
      </c>
      <c r="R357" s="10">
        <v>390009343</v>
      </c>
      <c r="S357" s="10">
        <v>36493844</v>
      </c>
      <c r="T357" s="10">
        <v>41000000</v>
      </c>
      <c r="U357" s="10">
        <v>467503187</v>
      </c>
      <c r="V357" s="10">
        <v>467503187</v>
      </c>
      <c r="W357" s="10">
        <v>46750319</v>
      </c>
      <c r="X357" s="10">
        <v>0</v>
      </c>
      <c r="Y357" s="10">
        <v>0</v>
      </c>
      <c r="Z357" s="10">
        <v>0</v>
      </c>
      <c r="AA357" s="10">
        <v>-2050000</v>
      </c>
    </row>
    <row r="358" spans="1:27" ht="18" x14ac:dyDescent="0.2">
      <c r="A358" s="6">
        <v>357</v>
      </c>
      <c r="B358" s="7" t="s">
        <v>1201</v>
      </c>
      <c r="C358" s="7" t="s">
        <v>1202</v>
      </c>
      <c r="D358" s="8" t="s">
        <v>72</v>
      </c>
      <c r="E358" s="9" t="s">
        <v>1203</v>
      </c>
      <c r="F358" s="8">
        <v>365</v>
      </c>
      <c r="G358" s="8">
        <v>769355469</v>
      </c>
      <c r="H358" s="8">
        <v>96000000</v>
      </c>
      <c r="I358" s="8">
        <v>69543124</v>
      </c>
      <c r="J358" s="8">
        <v>4204312</v>
      </c>
      <c r="K358" s="10">
        <v>6150000</v>
      </c>
      <c r="L358" s="10">
        <v>43935547</v>
      </c>
      <c r="M358" s="10">
        <v>934898593</v>
      </c>
      <c r="N358" s="10">
        <v>54289859</v>
      </c>
      <c r="O358" s="10">
        <v>330000000</v>
      </c>
      <c r="P358" s="10">
        <v>27500000</v>
      </c>
      <c r="Q358" s="10">
        <v>55000000</v>
      </c>
      <c r="R358" s="10">
        <v>439355469</v>
      </c>
      <c r="S358" s="10">
        <v>42043124</v>
      </c>
      <c r="T358" s="10">
        <v>41000000</v>
      </c>
      <c r="U358" s="10">
        <v>522398593</v>
      </c>
      <c r="V358" s="10">
        <v>522398593</v>
      </c>
      <c r="W358" s="10">
        <v>49500000</v>
      </c>
      <c r="X358" s="10">
        <v>4109788.95</v>
      </c>
      <c r="Y358" s="10">
        <v>0</v>
      </c>
      <c r="Z358" s="10">
        <v>0</v>
      </c>
      <c r="AA358" s="10">
        <v>-680070</v>
      </c>
    </row>
    <row r="359" spans="1:27" ht="18" x14ac:dyDescent="0.2">
      <c r="A359" s="6">
        <v>358</v>
      </c>
      <c r="B359" s="7" t="s">
        <v>1204</v>
      </c>
      <c r="C359" s="7" t="s">
        <v>1205</v>
      </c>
      <c r="D359" s="8" t="s">
        <v>1206</v>
      </c>
      <c r="E359" s="9" t="s">
        <v>1207</v>
      </c>
      <c r="F359" s="8">
        <v>365</v>
      </c>
      <c r="G359" s="8">
        <v>499709344</v>
      </c>
      <c r="H359" s="8">
        <v>94500000</v>
      </c>
      <c r="I359" s="8">
        <v>53241612</v>
      </c>
      <c r="J359" s="8">
        <v>2574161</v>
      </c>
      <c r="K359" s="10">
        <v>5925000</v>
      </c>
      <c r="L359" s="10">
        <v>16970934</v>
      </c>
      <c r="M359" s="10">
        <v>647450956</v>
      </c>
      <c r="N359" s="10">
        <v>25470095</v>
      </c>
      <c r="O359" s="10">
        <v>330000000</v>
      </c>
      <c r="P359" s="10">
        <v>27500000</v>
      </c>
      <c r="Q359" s="10">
        <v>55000000</v>
      </c>
      <c r="R359" s="10">
        <v>169709344</v>
      </c>
      <c r="S359" s="10">
        <v>25741612</v>
      </c>
      <c r="T359" s="10">
        <v>39500000</v>
      </c>
      <c r="U359" s="10">
        <v>234950956</v>
      </c>
      <c r="V359" s="10">
        <v>234950956</v>
      </c>
      <c r="W359" s="10">
        <v>23495096</v>
      </c>
      <c r="X359" s="10">
        <v>0</v>
      </c>
      <c r="Y359" s="10">
        <v>0</v>
      </c>
      <c r="Z359" s="10">
        <v>0</v>
      </c>
      <c r="AA359" s="10">
        <v>-1974999</v>
      </c>
    </row>
    <row r="360" spans="1:27" ht="18" x14ac:dyDescent="0.2">
      <c r="A360" s="6">
        <v>359</v>
      </c>
      <c r="B360" s="7" t="s">
        <v>1208</v>
      </c>
      <c r="C360" s="7" t="s">
        <v>1209</v>
      </c>
      <c r="D360" s="8" t="s">
        <v>1210</v>
      </c>
      <c r="E360" s="9" t="s">
        <v>1211</v>
      </c>
      <c r="F360" s="8">
        <v>365</v>
      </c>
      <c r="G360" s="8">
        <v>667085091</v>
      </c>
      <c r="H360" s="8">
        <v>96000000</v>
      </c>
      <c r="I360" s="8">
        <v>57203763</v>
      </c>
      <c r="J360" s="8">
        <v>2970376</v>
      </c>
      <c r="K360" s="10">
        <v>6150000</v>
      </c>
      <c r="L360" s="10">
        <v>33708509</v>
      </c>
      <c r="M360" s="10">
        <v>820288854</v>
      </c>
      <c r="N360" s="10">
        <v>42828885</v>
      </c>
      <c r="O360" s="10">
        <v>330000000</v>
      </c>
      <c r="P360" s="10">
        <v>27500000</v>
      </c>
      <c r="Q360" s="10">
        <v>55000000</v>
      </c>
      <c r="R360" s="10">
        <v>337085091</v>
      </c>
      <c r="S360" s="10">
        <v>29703763</v>
      </c>
      <c r="T360" s="10">
        <v>41000000</v>
      </c>
      <c r="U360" s="10">
        <v>407788854</v>
      </c>
      <c r="V360" s="10">
        <v>407788854</v>
      </c>
      <c r="W360" s="10">
        <v>40778885</v>
      </c>
      <c r="X360" s="10">
        <v>0</v>
      </c>
      <c r="Y360" s="10">
        <v>0</v>
      </c>
      <c r="Z360" s="10">
        <v>0</v>
      </c>
      <c r="AA360" s="10">
        <v>-2050000</v>
      </c>
    </row>
    <row r="361" spans="1:27" ht="18" x14ac:dyDescent="0.2">
      <c r="A361" s="6">
        <v>360</v>
      </c>
      <c r="B361" s="7" t="s">
        <v>1212</v>
      </c>
      <c r="C361" s="7" t="s">
        <v>1213</v>
      </c>
      <c r="D361" s="8" t="s">
        <v>1214</v>
      </c>
      <c r="E361" s="9" t="s">
        <v>1215</v>
      </c>
      <c r="F361" s="8">
        <v>365</v>
      </c>
      <c r="G361" s="8">
        <v>597357394</v>
      </c>
      <c r="H361" s="8">
        <v>96000000</v>
      </c>
      <c r="I361" s="8">
        <v>59402944</v>
      </c>
      <c r="J361" s="8">
        <v>3190294</v>
      </c>
      <c r="K361" s="10">
        <v>6150000</v>
      </c>
      <c r="L361" s="10">
        <v>26735740</v>
      </c>
      <c r="M361" s="10">
        <v>752760338</v>
      </c>
      <c r="N361" s="10">
        <v>36076034</v>
      </c>
      <c r="O361" s="10">
        <v>330000000</v>
      </c>
      <c r="P361" s="10">
        <v>27500000</v>
      </c>
      <c r="Q361" s="10">
        <v>55000000</v>
      </c>
      <c r="R361" s="10">
        <v>267357394</v>
      </c>
      <c r="S361" s="10">
        <v>31902944</v>
      </c>
      <c r="T361" s="10">
        <v>41000000</v>
      </c>
      <c r="U361" s="10">
        <v>340260338</v>
      </c>
      <c r="V361" s="10">
        <v>340260338</v>
      </c>
      <c r="W361" s="10">
        <v>34026034</v>
      </c>
      <c r="X361" s="10">
        <v>0</v>
      </c>
      <c r="Y361" s="10">
        <v>0</v>
      </c>
      <c r="Z361" s="10">
        <v>0</v>
      </c>
      <c r="AA361" s="10">
        <v>-2050000</v>
      </c>
    </row>
    <row r="362" spans="1:27" ht="18" x14ac:dyDescent="0.2">
      <c r="A362" s="6">
        <v>361</v>
      </c>
      <c r="B362" s="7" t="s">
        <v>1216</v>
      </c>
      <c r="C362" s="7" t="s">
        <v>1217</v>
      </c>
      <c r="D362" s="8" t="s">
        <v>76</v>
      </c>
      <c r="E362" s="9" t="s">
        <v>116</v>
      </c>
      <c r="F362" s="8">
        <v>365</v>
      </c>
      <c r="G362" s="8">
        <v>603503827</v>
      </c>
      <c r="H362" s="8">
        <v>80500000</v>
      </c>
      <c r="I362" s="8">
        <v>49506430</v>
      </c>
      <c r="J362" s="8">
        <v>2200643</v>
      </c>
      <c r="K362" s="10">
        <v>3825000</v>
      </c>
      <c r="L362" s="10">
        <v>27350383</v>
      </c>
      <c r="M362" s="10">
        <v>733510257</v>
      </c>
      <c r="N362" s="10">
        <v>33376026</v>
      </c>
      <c r="O362" s="10">
        <v>330000000</v>
      </c>
      <c r="P362" s="10">
        <v>27500000</v>
      </c>
      <c r="Q362" s="10">
        <v>55000000</v>
      </c>
      <c r="R362" s="10">
        <v>273503827</v>
      </c>
      <c r="S362" s="10">
        <v>22006430</v>
      </c>
      <c r="T362" s="10">
        <v>25500000</v>
      </c>
      <c r="U362" s="10">
        <v>321010257</v>
      </c>
      <c r="V362" s="10">
        <v>321010257</v>
      </c>
      <c r="W362" s="10">
        <v>32101026</v>
      </c>
      <c r="X362" s="10">
        <v>0</v>
      </c>
      <c r="Y362" s="10">
        <v>0</v>
      </c>
      <c r="Z362" s="10">
        <v>0</v>
      </c>
      <c r="AA362" s="10">
        <v>-1275000</v>
      </c>
    </row>
    <row r="363" spans="1:27" ht="18" x14ac:dyDescent="0.2">
      <c r="A363" s="6">
        <v>362</v>
      </c>
      <c r="B363" s="7" t="s">
        <v>1218</v>
      </c>
      <c r="C363" s="7" t="s">
        <v>1219</v>
      </c>
      <c r="D363" s="8" t="s">
        <v>1220</v>
      </c>
      <c r="E363" s="9" t="s">
        <v>1221</v>
      </c>
      <c r="F363" s="8">
        <v>365</v>
      </c>
      <c r="G363" s="8">
        <v>706553608</v>
      </c>
      <c r="H363" s="8">
        <v>94500000</v>
      </c>
      <c r="I363" s="8">
        <v>66014598</v>
      </c>
      <c r="J363" s="8">
        <v>3851460</v>
      </c>
      <c r="K363" s="10">
        <v>5925000</v>
      </c>
      <c r="L363" s="10">
        <v>37655360</v>
      </c>
      <c r="M363" s="10">
        <v>867068206</v>
      </c>
      <c r="N363" s="10">
        <v>47431820</v>
      </c>
      <c r="O363" s="10">
        <v>330000000</v>
      </c>
      <c r="P363" s="10">
        <v>27500000</v>
      </c>
      <c r="Q363" s="10">
        <v>55000000</v>
      </c>
      <c r="R363" s="10">
        <v>376553608</v>
      </c>
      <c r="S363" s="10">
        <v>38514598</v>
      </c>
      <c r="T363" s="10">
        <v>39500000</v>
      </c>
      <c r="U363" s="10">
        <v>454568206</v>
      </c>
      <c r="V363" s="10">
        <v>454568206</v>
      </c>
      <c r="W363" s="10">
        <v>45456821</v>
      </c>
      <c r="X363" s="10">
        <v>0</v>
      </c>
      <c r="Y363" s="10">
        <v>0</v>
      </c>
      <c r="Z363" s="10">
        <v>0</v>
      </c>
      <c r="AA363" s="10">
        <v>-1974999</v>
      </c>
    </row>
    <row r="364" spans="1:27" ht="18" x14ac:dyDescent="0.2">
      <c r="A364" s="6">
        <v>363</v>
      </c>
      <c r="B364" s="7" t="s">
        <v>1222</v>
      </c>
      <c r="C364" s="7" t="s">
        <v>1223</v>
      </c>
      <c r="D364" s="8" t="s">
        <v>1224</v>
      </c>
      <c r="E364" s="9" t="s">
        <v>1225</v>
      </c>
      <c r="F364" s="8">
        <v>365</v>
      </c>
      <c r="G364" s="8">
        <v>505115852</v>
      </c>
      <c r="H364" s="8">
        <v>94500000</v>
      </c>
      <c r="I364" s="8">
        <v>55937536</v>
      </c>
      <c r="J364" s="8">
        <v>2843754</v>
      </c>
      <c r="K364" s="10">
        <v>5925000</v>
      </c>
      <c r="L364" s="10">
        <v>17511586</v>
      </c>
      <c r="M364" s="10">
        <v>655553388</v>
      </c>
      <c r="N364" s="10">
        <v>26280340</v>
      </c>
      <c r="O364" s="10">
        <v>330000000</v>
      </c>
      <c r="P364" s="10">
        <v>27500000</v>
      </c>
      <c r="Q364" s="10">
        <v>55000000</v>
      </c>
      <c r="R364" s="10">
        <v>175115852</v>
      </c>
      <c r="S364" s="10">
        <v>28437536</v>
      </c>
      <c r="T364" s="10">
        <v>39500000</v>
      </c>
      <c r="U364" s="10">
        <v>243053388</v>
      </c>
      <c r="V364" s="10">
        <v>243053388</v>
      </c>
      <c r="W364" s="10">
        <v>24305339</v>
      </c>
      <c r="X364" s="10">
        <v>0</v>
      </c>
      <c r="Y364" s="10">
        <v>0</v>
      </c>
      <c r="Z364" s="10">
        <v>0</v>
      </c>
      <c r="AA364" s="10">
        <v>-1975001</v>
      </c>
    </row>
    <row r="365" spans="1:27" ht="18" x14ac:dyDescent="0.2">
      <c r="A365" s="6">
        <v>364</v>
      </c>
      <c r="B365" s="7" t="s">
        <v>1226</v>
      </c>
      <c r="C365" s="7" t="s">
        <v>1227</v>
      </c>
      <c r="D365" s="8" t="s">
        <v>1188</v>
      </c>
      <c r="E365" s="9" t="s">
        <v>1228</v>
      </c>
      <c r="F365" s="8">
        <v>365</v>
      </c>
      <c r="G365" s="8">
        <v>482341524</v>
      </c>
      <c r="H365" s="8">
        <v>80500000</v>
      </c>
      <c r="I365" s="8">
        <v>49506430</v>
      </c>
      <c r="J365" s="8">
        <v>2200643</v>
      </c>
      <c r="K365" s="10">
        <v>3825000</v>
      </c>
      <c r="L365" s="10">
        <v>15234152</v>
      </c>
      <c r="M365" s="10">
        <v>612347954</v>
      </c>
      <c r="N365" s="10">
        <v>21259795</v>
      </c>
      <c r="O365" s="10">
        <v>330000000</v>
      </c>
      <c r="P365" s="10">
        <v>27500000</v>
      </c>
      <c r="Q365" s="10">
        <v>55000000</v>
      </c>
      <c r="R365" s="10">
        <v>152341524</v>
      </c>
      <c r="S365" s="10">
        <v>22006430</v>
      </c>
      <c r="T365" s="10">
        <v>25500000</v>
      </c>
      <c r="U365" s="10">
        <v>199847954</v>
      </c>
      <c r="V365" s="10">
        <v>199847954</v>
      </c>
      <c r="W365" s="10">
        <v>19984795</v>
      </c>
      <c r="X365" s="10">
        <v>0</v>
      </c>
      <c r="Y365" s="10">
        <v>0</v>
      </c>
      <c r="Z365" s="10">
        <v>0</v>
      </c>
      <c r="AA365" s="10">
        <v>-1275000</v>
      </c>
    </row>
    <row r="366" spans="1:27" ht="18" x14ac:dyDescent="0.2">
      <c r="A366" s="6">
        <v>365</v>
      </c>
      <c r="B366" s="7" t="s">
        <v>1229</v>
      </c>
      <c r="C366" s="7" t="s">
        <v>1230</v>
      </c>
      <c r="D366" s="8" t="s">
        <v>91</v>
      </c>
      <c r="E366" s="9" t="s">
        <v>371</v>
      </c>
      <c r="F366" s="8">
        <v>365</v>
      </c>
      <c r="G366" s="8">
        <v>691732707</v>
      </c>
      <c r="H366" s="8">
        <v>80500000</v>
      </c>
      <c r="I366" s="8">
        <v>49506430</v>
      </c>
      <c r="J366" s="8">
        <v>2200643</v>
      </c>
      <c r="K366" s="10">
        <v>3825000</v>
      </c>
      <c r="L366" s="10">
        <v>36173270</v>
      </c>
      <c r="M366" s="10">
        <v>821739137</v>
      </c>
      <c r="N366" s="10">
        <v>42198913</v>
      </c>
      <c r="O366" s="10">
        <v>330000000</v>
      </c>
      <c r="P366" s="10">
        <v>27500000</v>
      </c>
      <c r="Q366" s="10">
        <v>55000000</v>
      </c>
      <c r="R366" s="10">
        <v>361732707</v>
      </c>
      <c r="S366" s="10">
        <v>22006430</v>
      </c>
      <c r="T366" s="10">
        <v>25500000</v>
      </c>
      <c r="U366" s="10">
        <v>409239137</v>
      </c>
      <c r="V366" s="10">
        <v>409239137</v>
      </c>
      <c r="W366" s="10">
        <v>40923914</v>
      </c>
      <c r="X366" s="10">
        <v>0</v>
      </c>
      <c r="Y366" s="10">
        <v>0</v>
      </c>
      <c r="Z366" s="10">
        <v>0</v>
      </c>
      <c r="AA366" s="10">
        <v>-1274999</v>
      </c>
    </row>
    <row r="367" spans="1:27" ht="18" x14ac:dyDescent="0.2">
      <c r="A367" s="6">
        <v>366</v>
      </c>
      <c r="B367" s="7" t="s">
        <v>1231</v>
      </c>
      <c r="C367" s="7" t="s">
        <v>1232</v>
      </c>
      <c r="D367" s="8" t="s">
        <v>91</v>
      </c>
      <c r="E367" s="9" t="s">
        <v>449</v>
      </c>
      <c r="F367" s="8">
        <v>365</v>
      </c>
      <c r="G367" s="8">
        <v>619926815</v>
      </c>
      <c r="H367" s="8">
        <v>80500000</v>
      </c>
      <c r="I367" s="8">
        <v>49506430</v>
      </c>
      <c r="J367" s="8">
        <v>2200643</v>
      </c>
      <c r="K367" s="10">
        <v>3825000</v>
      </c>
      <c r="L367" s="10">
        <v>28992682</v>
      </c>
      <c r="M367" s="10">
        <v>749933245</v>
      </c>
      <c r="N367" s="10">
        <v>35018325</v>
      </c>
      <c r="O367" s="10">
        <v>330000000</v>
      </c>
      <c r="P367" s="10">
        <v>27500000</v>
      </c>
      <c r="Q367" s="10">
        <v>55000000</v>
      </c>
      <c r="R367" s="10">
        <v>289926815</v>
      </c>
      <c r="S367" s="10">
        <v>22006430</v>
      </c>
      <c r="T367" s="10">
        <v>25500000</v>
      </c>
      <c r="U367" s="10">
        <v>337433245</v>
      </c>
      <c r="V367" s="10">
        <v>337433245</v>
      </c>
      <c r="W367" s="10">
        <v>33743325</v>
      </c>
      <c r="X367" s="10">
        <v>0</v>
      </c>
      <c r="Y367" s="10">
        <v>0</v>
      </c>
      <c r="Z367" s="10">
        <v>0</v>
      </c>
      <c r="AA367" s="10">
        <v>-1275000</v>
      </c>
    </row>
    <row r="368" spans="1:27" ht="18" x14ac:dyDescent="0.2">
      <c r="A368" s="6">
        <v>367</v>
      </c>
      <c r="B368" s="7" t="s">
        <v>1233</v>
      </c>
      <c r="C368" s="7" t="s">
        <v>1234</v>
      </c>
      <c r="D368" s="8" t="s">
        <v>84</v>
      </c>
      <c r="E368" s="9" t="s">
        <v>1235</v>
      </c>
      <c r="F368" s="8">
        <v>365</v>
      </c>
      <c r="G368" s="8">
        <v>417931080</v>
      </c>
      <c r="H368" s="8">
        <v>80500000</v>
      </c>
      <c r="I368" s="8">
        <v>49506430</v>
      </c>
      <c r="J368" s="8">
        <v>2200643</v>
      </c>
      <c r="K368" s="10">
        <v>3825000</v>
      </c>
      <c r="L368" s="10">
        <v>8793108</v>
      </c>
      <c r="M368" s="10">
        <v>547937510</v>
      </c>
      <c r="N368" s="10">
        <v>14818751</v>
      </c>
      <c r="O368" s="10">
        <v>330000000</v>
      </c>
      <c r="P368" s="10">
        <v>27500000</v>
      </c>
      <c r="Q368" s="10">
        <v>55000000</v>
      </c>
      <c r="R368" s="10">
        <v>87931080</v>
      </c>
      <c r="S368" s="10">
        <v>22006430</v>
      </c>
      <c r="T368" s="10">
        <v>25500000</v>
      </c>
      <c r="U368" s="10">
        <v>135437510</v>
      </c>
      <c r="V368" s="10">
        <v>135437510</v>
      </c>
      <c r="W368" s="10">
        <v>13543751</v>
      </c>
      <c r="X368" s="10">
        <v>0</v>
      </c>
      <c r="Y368" s="10">
        <v>0</v>
      </c>
      <c r="Z368" s="10">
        <v>0</v>
      </c>
      <c r="AA368" s="10">
        <v>-1275000</v>
      </c>
    </row>
    <row r="369" spans="1:27" ht="18" x14ac:dyDescent="0.2">
      <c r="A369" s="6">
        <v>368</v>
      </c>
      <c r="B369" s="7" t="s">
        <v>1236</v>
      </c>
      <c r="C369" s="7" t="s">
        <v>1237</v>
      </c>
      <c r="D369" s="8" t="s">
        <v>645</v>
      </c>
      <c r="E369" s="9" t="s">
        <v>1238</v>
      </c>
      <c r="F369" s="8">
        <v>365</v>
      </c>
      <c r="G369" s="8">
        <v>621232617</v>
      </c>
      <c r="H369" s="8">
        <v>80500000</v>
      </c>
      <c r="I369" s="8">
        <v>49506430</v>
      </c>
      <c r="J369" s="8">
        <v>2200643</v>
      </c>
      <c r="K369" s="10">
        <v>3825000</v>
      </c>
      <c r="L369" s="10">
        <v>29123262</v>
      </c>
      <c r="M369" s="10">
        <v>751239047</v>
      </c>
      <c r="N369" s="10">
        <v>35148905</v>
      </c>
      <c r="O369" s="10">
        <v>330000000</v>
      </c>
      <c r="P369" s="10">
        <v>27500000</v>
      </c>
      <c r="Q369" s="10">
        <v>55000000</v>
      </c>
      <c r="R369" s="10">
        <v>291232617</v>
      </c>
      <c r="S369" s="10">
        <v>22006430</v>
      </c>
      <c r="T369" s="10">
        <v>25500000</v>
      </c>
      <c r="U369" s="10">
        <v>338739047</v>
      </c>
      <c r="V369" s="10">
        <v>338739047</v>
      </c>
      <c r="W369" s="10">
        <v>33873905</v>
      </c>
      <c r="X369" s="10">
        <v>0</v>
      </c>
      <c r="Y369" s="10">
        <v>0</v>
      </c>
      <c r="Z369" s="10">
        <v>0</v>
      </c>
      <c r="AA369" s="10">
        <v>-1275000</v>
      </c>
    </row>
    <row r="370" spans="1:27" ht="18" x14ac:dyDescent="0.2">
      <c r="A370" s="6">
        <v>369</v>
      </c>
      <c r="B370" s="7" t="s">
        <v>1239</v>
      </c>
      <c r="C370" s="7" t="s">
        <v>1240</v>
      </c>
      <c r="D370" s="8" t="s">
        <v>127</v>
      </c>
      <c r="E370" s="9" t="s">
        <v>104</v>
      </c>
      <c r="F370" s="8">
        <v>365</v>
      </c>
      <c r="G370" s="8">
        <v>510208621</v>
      </c>
      <c r="H370" s="8">
        <v>80500000</v>
      </c>
      <c r="I370" s="8">
        <v>49506430</v>
      </c>
      <c r="J370" s="8">
        <v>2200643</v>
      </c>
      <c r="K370" s="10">
        <v>3825000</v>
      </c>
      <c r="L370" s="10">
        <v>18020862</v>
      </c>
      <c r="M370" s="10">
        <v>640215051</v>
      </c>
      <c r="N370" s="10">
        <v>24046505</v>
      </c>
      <c r="O370" s="10">
        <v>330000000</v>
      </c>
      <c r="P370" s="10">
        <v>27500000</v>
      </c>
      <c r="Q370" s="10">
        <v>55000000</v>
      </c>
      <c r="R370" s="10">
        <v>180208621</v>
      </c>
      <c r="S370" s="10">
        <v>22006430</v>
      </c>
      <c r="T370" s="10">
        <v>25500000</v>
      </c>
      <c r="U370" s="10">
        <v>227715051</v>
      </c>
      <c r="V370" s="10">
        <v>227715051</v>
      </c>
      <c r="W370" s="10">
        <v>22771505</v>
      </c>
      <c r="X370" s="10">
        <v>0</v>
      </c>
      <c r="Y370" s="10">
        <v>0</v>
      </c>
      <c r="Z370" s="10">
        <v>0</v>
      </c>
      <c r="AA370" s="10">
        <v>-1275000</v>
      </c>
    </row>
    <row r="371" spans="1:27" ht="18" x14ac:dyDescent="0.2">
      <c r="A371" s="6">
        <v>370</v>
      </c>
      <c r="B371" s="7" t="s">
        <v>1241</v>
      </c>
      <c r="C371" s="7" t="s">
        <v>1242</v>
      </c>
      <c r="D371" s="8" t="s">
        <v>234</v>
      </c>
      <c r="E371" s="9" t="s">
        <v>120</v>
      </c>
      <c r="F371" s="8">
        <v>365</v>
      </c>
      <c r="G371" s="8">
        <v>740153396</v>
      </c>
      <c r="H371" s="8">
        <v>96000000</v>
      </c>
      <c r="I371" s="8">
        <v>65716990</v>
      </c>
      <c r="J371" s="8">
        <v>3821699</v>
      </c>
      <c r="K371" s="10">
        <v>6150000</v>
      </c>
      <c r="L371" s="10">
        <v>41015340</v>
      </c>
      <c r="M371" s="10">
        <v>901870386</v>
      </c>
      <c r="N371" s="10">
        <v>50987039</v>
      </c>
      <c r="O371" s="10">
        <v>330000000</v>
      </c>
      <c r="P371" s="10">
        <v>27500000</v>
      </c>
      <c r="Q371" s="10">
        <v>55000000</v>
      </c>
      <c r="R371" s="10">
        <v>410153396</v>
      </c>
      <c r="S371" s="10">
        <v>38216990</v>
      </c>
      <c r="T371" s="10">
        <v>41000000</v>
      </c>
      <c r="U371" s="10">
        <v>489370386</v>
      </c>
      <c r="V371" s="10">
        <v>489370386</v>
      </c>
      <c r="W371" s="10">
        <v>48937039</v>
      </c>
      <c r="X371" s="10">
        <v>0</v>
      </c>
      <c r="Y371" s="10">
        <v>0</v>
      </c>
      <c r="Z371" s="10">
        <v>0</v>
      </c>
      <c r="AA371" s="10">
        <v>-2050000</v>
      </c>
    </row>
    <row r="372" spans="1:27" ht="18" x14ac:dyDescent="0.2">
      <c r="A372" s="6">
        <v>371</v>
      </c>
      <c r="B372" s="7" t="s">
        <v>1243</v>
      </c>
      <c r="C372" s="7" t="s">
        <v>1244</v>
      </c>
      <c r="D372" s="8" t="s">
        <v>84</v>
      </c>
      <c r="E372" s="9" t="s">
        <v>1245</v>
      </c>
      <c r="F372" s="8">
        <v>365</v>
      </c>
      <c r="G372" s="8">
        <v>549271175</v>
      </c>
      <c r="H372" s="8">
        <v>80500000</v>
      </c>
      <c r="I372" s="8">
        <v>49506430</v>
      </c>
      <c r="J372" s="8">
        <v>2200643</v>
      </c>
      <c r="K372" s="10">
        <v>3825000</v>
      </c>
      <c r="L372" s="10">
        <v>21927118</v>
      </c>
      <c r="M372" s="10">
        <v>679277605</v>
      </c>
      <c r="N372" s="10">
        <v>27952761</v>
      </c>
      <c r="O372" s="10">
        <v>330000000</v>
      </c>
      <c r="P372" s="10">
        <v>27500000</v>
      </c>
      <c r="Q372" s="10">
        <v>55000000</v>
      </c>
      <c r="R372" s="10">
        <v>219271175</v>
      </c>
      <c r="S372" s="10">
        <v>22006430</v>
      </c>
      <c r="T372" s="10">
        <v>25500000</v>
      </c>
      <c r="U372" s="10">
        <v>266777605</v>
      </c>
      <c r="V372" s="10">
        <v>266777605</v>
      </c>
      <c r="W372" s="10">
        <v>26677761</v>
      </c>
      <c r="X372" s="10">
        <v>0</v>
      </c>
      <c r="Y372" s="10">
        <v>0</v>
      </c>
      <c r="Z372" s="10">
        <v>0</v>
      </c>
      <c r="AA372" s="10">
        <v>-1275000</v>
      </c>
    </row>
    <row r="373" spans="1:27" ht="18" x14ac:dyDescent="0.2">
      <c r="A373" s="6">
        <v>372</v>
      </c>
      <c r="B373" s="7" t="s">
        <v>1246</v>
      </c>
      <c r="C373" s="7" t="s">
        <v>1247</v>
      </c>
      <c r="D373" s="8" t="s">
        <v>142</v>
      </c>
      <c r="E373" s="9" t="s">
        <v>1248</v>
      </c>
      <c r="F373" s="8">
        <v>365</v>
      </c>
      <c r="G373" s="8">
        <v>659700779</v>
      </c>
      <c r="H373" s="8">
        <v>80500000</v>
      </c>
      <c r="I373" s="8">
        <v>49506430</v>
      </c>
      <c r="J373" s="8">
        <v>2200643</v>
      </c>
      <c r="K373" s="10">
        <v>3825000</v>
      </c>
      <c r="L373" s="10">
        <v>32970078</v>
      </c>
      <c r="M373" s="10">
        <v>789707209</v>
      </c>
      <c r="N373" s="10">
        <v>38995721</v>
      </c>
      <c r="O373" s="10">
        <v>330000000</v>
      </c>
      <c r="P373" s="10">
        <v>27500000</v>
      </c>
      <c r="Q373" s="10">
        <v>55000000</v>
      </c>
      <c r="R373" s="10">
        <v>329700779</v>
      </c>
      <c r="S373" s="10">
        <v>22006430</v>
      </c>
      <c r="T373" s="10">
        <v>25500000</v>
      </c>
      <c r="U373" s="10">
        <v>377207209</v>
      </c>
      <c r="V373" s="10">
        <v>377207209</v>
      </c>
      <c r="W373" s="10">
        <v>37720721</v>
      </c>
      <c r="X373" s="10">
        <v>0</v>
      </c>
      <c r="Y373" s="10">
        <v>0</v>
      </c>
      <c r="Z373" s="10">
        <v>0</v>
      </c>
      <c r="AA373" s="10">
        <v>-1275000</v>
      </c>
    </row>
    <row r="374" spans="1:27" ht="18" x14ac:dyDescent="0.2">
      <c r="A374" s="6">
        <v>373</v>
      </c>
      <c r="B374" s="7" t="s">
        <v>1249</v>
      </c>
      <c r="C374" s="7" t="s">
        <v>1250</v>
      </c>
      <c r="D374" s="8" t="s">
        <v>1188</v>
      </c>
      <c r="E374" s="9" t="s">
        <v>624</v>
      </c>
      <c r="F374" s="8">
        <v>365</v>
      </c>
      <c r="G374" s="8">
        <v>398696603</v>
      </c>
      <c r="H374" s="8">
        <v>96000000</v>
      </c>
      <c r="I374" s="8">
        <v>48574295</v>
      </c>
      <c r="J374" s="8">
        <v>2107430</v>
      </c>
      <c r="K374" s="10">
        <v>6150000</v>
      </c>
      <c r="L374" s="10">
        <v>6869660</v>
      </c>
      <c r="M374" s="10">
        <v>543270898</v>
      </c>
      <c r="N374" s="10">
        <v>15127090</v>
      </c>
      <c r="O374" s="10">
        <v>330000000</v>
      </c>
      <c r="P374" s="10">
        <v>27500000</v>
      </c>
      <c r="Q374" s="10">
        <v>55000000</v>
      </c>
      <c r="R374" s="10">
        <v>68696603</v>
      </c>
      <c r="S374" s="10">
        <v>21074295</v>
      </c>
      <c r="T374" s="10">
        <v>41000000</v>
      </c>
      <c r="U374" s="10">
        <v>130770898</v>
      </c>
      <c r="V374" s="10">
        <v>130770898</v>
      </c>
      <c r="W374" s="10">
        <v>13077090</v>
      </c>
      <c r="X374" s="10">
        <v>0</v>
      </c>
      <c r="Y374" s="10">
        <v>0</v>
      </c>
      <c r="Z374" s="10">
        <v>0</v>
      </c>
      <c r="AA374" s="10">
        <v>-2050000</v>
      </c>
    </row>
    <row r="375" spans="1:27" ht="18" x14ac:dyDescent="0.2">
      <c r="A375" s="6">
        <v>374</v>
      </c>
      <c r="B375" s="7" t="s">
        <v>1251</v>
      </c>
      <c r="C375" s="7" t="s">
        <v>1252</v>
      </c>
      <c r="D375" s="8" t="s">
        <v>1253</v>
      </c>
      <c r="E375" s="9" t="s">
        <v>1254</v>
      </c>
      <c r="F375" s="8">
        <v>365</v>
      </c>
      <c r="G375" s="8">
        <v>503824075</v>
      </c>
      <c r="H375" s="8">
        <v>80500000</v>
      </c>
      <c r="I375" s="8">
        <v>49506430</v>
      </c>
      <c r="J375" s="8">
        <v>2200643</v>
      </c>
      <c r="K375" s="10">
        <v>3825000</v>
      </c>
      <c r="L375" s="10">
        <v>17382408</v>
      </c>
      <c r="M375" s="10">
        <v>633830505</v>
      </c>
      <c r="N375" s="10">
        <v>23408051</v>
      </c>
      <c r="O375" s="10">
        <v>330000000</v>
      </c>
      <c r="P375" s="10">
        <v>27500000</v>
      </c>
      <c r="Q375" s="10">
        <v>55000000</v>
      </c>
      <c r="R375" s="10">
        <v>173824075</v>
      </c>
      <c r="S375" s="10">
        <v>22006430</v>
      </c>
      <c r="T375" s="10">
        <v>25500000</v>
      </c>
      <c r="U375" s="10">
        <v>221330505</v>
      </c>
      <c r="V375" s="10">
        <v>221330505</v>
      </c>
      <c r="W375" s="10">
        <v>22133051</v>
      </c>
      <c r="X375" s="10">
        <v>0</v>
      </c>
      <c r="Y375" s="10">
        <v>0</v>
      </c>
      <c r="Z375" s="10">
        <v>0</v>
      </c>
      <c r="AA375" s="10">
        <v>-1275000</v>
      </c>
    </row>
    <row r="376" spans="1:27" ht="18" x14ac:dyDescent="0.2">
      <c r="A376" s="6">
        <v>375</v>
      </c>
      <c r="B376" s="7" t="s">
        <v>1255</v>
      </c>
      <c r="C376" s="7" t="s">
        <v>1256</v>
      </c>
      <c r="D376" s="8" t="s">
        <v>1257</v>
      </c>
      <c r="E376" s="9" t="s">
        <v>104</v>
      </c>
      <c r="F376" s="8">
        <v>365</v>
      </c>
      <c r="G376" s="8">
        <v>817150222</v>
      </c>
      <c r="H376" s="8">
        <v>96000000</v>
      </c>
      <c r="I376" s="8">
        <v>61129715</v>
      </c>
      <c r="J376" s="8">
        <v>5044457</v>
      </c>
      <c r="K376" s="10">
        <v>6150000</v>
      </c>
      <c r="L376" s="10">
        <v>48715022</v>
      </c>
      <c r="M376" s="10">
        <v>974279937</v>
      </c>
      <c r="N376" s="10">
        <v>59909479</v>
      </c>
      <c r="O376" s="10">
        <v>330000000</v>
      </c>
      <c r="P376" s="10">
        <v>27500000</v>
      </c>
      <c r="Q376" s="10">
        <v>55000000</v>
      </c>
      <c r="R376" s="10">
        <v>487150222</v>
      </c>
      <c r="S376" s="10">
        <v>33629715</v>
      </c>
      <c r="T376" s="10">
        <v>41000000</v>
      </c>
      <c r="U376" s="10">
        <v>561779937</v>
      </c>
      <c r="V376" s="10">
        <v>561779937</v>
      </c>
      <c r="W376" s="10">
        <v>49500000</v>
      </c>
      <c r="X376" s="10">
        <v>10016990.550000001</v>
      </c>
      <c r="Y376" s="10">
        <v>0</v>
      </c>
      <c r="Z376" s="10">
        <v>0</v>
      </c>
      <c r="AA376" s="10">
        <v>-392488</v>
      </c>
    </row>
    <row r="377" spans="1:27" ht="18" x14ac:dyDescent="0.2">
      <c r="A377" s="6">
        <v>376</v>
      </c>
      <c r="B377" s="7" t="s">
        <v>1258</v>
      </c>
      <c r="C377" s="7" t="s">
        <v>1259</v>
      </c>
      <c r="D377" s="8" t="s">
        <v>1260</v>
      </c>
      <c r="E377" s="9" t="s">
        <v>88</v>
      </c>
      <c r="F377" s="8">
        <v>365</v>
      </c>
      <c r="G377" s="8">
        <v>698058139</v>
      </c>
      <c r="H377" s="8">
        <v>106000000</v>
      </c>
      <c r="I377" s="8">
        <v>60000566</v>
      </c>
      <c r="J377" s="8">
        <v>3250057</v>
      </c>
      <c r="K377" s="10">
        <v>6150000</v>
      </c>
      <c r="L377" s="10">
        <v>36805814</v>
      </c>
      <c r="M377" s="10">
        <v>864058705</v>
      </c>
      <c r="N377" s="10">
        <v>46205871</v>
      </c>
      <c r="O377" s="10">
        <v>330000000</v>
      </c>
      <c r="P377" s="10">
        <v>27500000</v>
      </c>
      <c r="Q377" s="10">
        <v>55000000</v>
      </c>
      <c r="R377" s="10">
        <v>368058139</v>
      </c>
      <c r="S377" s="10">
        <v>32500566</v>
      </c>
      <c r="T377" s="10">
        <v>51000000</v>
      </c>
      <c r="U377" s="10">
        <v>451558705</v>
      </c>
      <c r="V377" s="10">
        <v>451558705</v>
      </c>
      <c r="W377" s="10">
        <v>45155871</v>
      </c>
      <c r="X377" s="10">
        <v>0</v>
      </c>
      <c r="Y377" s="10">
        <v>0</v>
      </c>
      <c r="Z377" s="10">
        <v>0</v>
      </c>
      <c r="AA377" s="10">
        <v>-1050000</v>
      </c>
    </row>
    <row r="378" spans="1:27" ht="18" x14ac:dyDescent="0.2">
      <c r="A378" s="6">
        <v>377</v>
      </c>
      <c r="B378" s="7" t="s">
        <v>1261</v>
      </c>
      <c r="C378" s="7" t="s">
        <v>1262</v>
      </c>
      <c r="D378" s="8" t="s">
        <v>902</v>
      </c>
      <c r="E378" s="9" t="s">
        <v>1263</v>
      </c>
      <c r="F378" s="8">
        <v>365</v>
      </c>
      <c r="G378" s="8">
        <v>608666207</v>
      </c>
      <c r="H378" s="8">
        <v>96000000</v>
      </c>
      <c r="I378" s="8">
        <v>56622460</v>
      </c>
      <c r="J378" s="8">
        <v>2912246</v>
      </c>
      <c r="K378" s="10">
        <v>6150000</v>
      </c>
      <c r="L378" s="10">
        <v>27866621</v>
      </c>
      <c r="M378" s="10">
        <v>761288667</v>
      </c>
      <c r="N378" s="10">
        <v>36928867</v>
      </c>
      <c r="O378" s="10">
        <v>330000000</v>
      </c>
      <c r="P378" s="10">
        <v>27500000</v>
      </c>
      <c r="Q378" s="10">
        <v>55000000</v>
      </c>
      <c r="R378" s="10">
        <v>278666207</v>
      </c>
      <c r="S378" s="10">
        <v>29122460</v>
      </c>
      <c r="T378" s="10">
        <v>41000000</v>
      </c>
      <c r="U378" s="10">
        <v>348788667</v>
      </c>
      <c r="V378" s="10">
        <v>348788667</v>
      </c>
      <c r="W378" s="10">
        <v>34878867</v>
      </c>
      <c r="X378" s="10">
        <v>0</v>
      </c>
      <c r="Y378" s="10">
        <v>0</v>
      </c>
      <c r="Z378" s="10">
        <v>0</v>
      </c>
      <c r="AA378" s="10">
        <v>-2050000</v>
      </c>
    </row>
    <row r="379" spans="1:27" ht="18" x14ac:dyDescent="0.2">
      <c r="A379" s="6">
        <v>378</v>
      </c>
      <c r="B379" s="7" t="s">
        <v>1264</v>
      </c>
      <c r="C379" s="7" t="s">
        <v>1265</v>
      </c>
      <c r="D379" s="8" t="s">
        <v>216</v>
      </c>
      <c r="E379" s="9" t="s">
        <v>1266</v>
      </c>
      <c r="F379" s="8">
        <v>365</v>
      </c>
      <c r="G379" s="8">
        <v>540832284</v>
      </c>
      <c r="H379" s="8">
        <v>94500000</v>
      </c>
      <c r="I379" s="8">
        <v>53348899</v>
      </c>
      <c r="J379" s="8">
        <v>2584890</v>
      </c>
      <c r="K379" s="10">
        <v>5925000</v>
      </c>
      <c r="L379" s="10">
        <v>21083228</v>
      </c>
      <c r="M379" s="10">
        <v>688681183</v>
      </c>
      <c r="N379" s="10">
        <v>29593118</v>
      </c>
      <c r="O379" s="10">
        <v>330000000</v>
      </c>
      <c r="P379" s="10">
        <v>27500000</v>
      </c>
      <c r="Q379" s="10">
        <v>55000000</v>
      </c>
      <c r="R379" s="10">
        <v>210832284</v>
      </c>
      <c r="S379" s="10">
        <v>25848899</v>
      </c>
      <c r="T379" s="10">
        <v>39500000</v>
      </c>
      <c r="U379" s="10">
        <v>276181183</v>
      </c>
      <c r="V379" s="10">
        <v>276181183</v>
      </c>
      <c r="W379" s="10">
        <v>27618118</v>
      </c>
      <c r="X379" s="10">
        <v>0</v>
      </c>
      <c r="Y379" s="10">
        <v>0</v>
      </c>
      <c r="Z379" s="10">
        <v>0</v>
      </c>
      <c r="AA379" s="10">
        <v>-1975000</v>
      </c>
    </row>
    <row r="380" spans="1:27" ht="18" x14ac:dyDescent="0.2">
      <c r="A380" s="6">
        <v>379</v>
      </c>
      <c r="B380" s="7" t="s">
        <v>1267</v>
      </c>
      <c r="C380" s="7" t="s">
        <v>1268</v>
      </c>
      <c r="D380" s="8" t="s">
        <v>1269</v>
      </c>
      <c r="E380" s="9" t="s">
        <v>1270</v>
      </c>
      <c r="F380" s="8">
        <v>365</v>
      </c>
      <c r="G380" s="8">
        <v>618647631</v>
      </c>
      <c r="H380" s="8">
        <v>80500000</v>
      </c>
      <c r="I380" s="8">
        <v>49506430</v>
      </c>
      <c r="J380" s="8">
        <v>2200643</v>
      </c>
      <c r="K380" s="10">
        <v>3825000</v>
      </c>
      <c r="L380" s="10">
        <v>28864763</v>
      </c>
      <c r="M380" s="10">
        <v>748654061</v>
      </c>
      <c r="N380" s="10">
        <v>34890406</v>
      </c>
      <c r="O380" s="10">
        <v>330000000</v>
      </c>
      <c r="P380" s="10">
        <v>27500000</v>
      </c>
      <c r="Q380" s="10">
        <v>55000000</v>
      </c>
      <c r="R380" s="10">
        <v>288647631</v>
      </c>
      <c r="S380" s="10">
        <v>22006430</v>
      </c>
      <c r="T380" s="10">
        <v>25500000</v>
      </c>
      <c r="U380" s="10">
        <v>336154061</v>
      </c>
      <c r="V380" s="10">
        <v>336154061</v>
      </c>
      <c r="W380" s="10">
        <v>33615406</v>
      </c>
      <c r="X380" s="10">
        <v>0</v>
      </c>
      <c r="Y380" s="10">
        <v>0</v>
      </c>
      <c r="Z380" s="10">
        <v>0</v>
      </c>
      <c r="AA380" s="10">
        <v>-1275000</v>
      </c>
    </row>
    <row r="381" spans="1:27" ht="18" x14ac:dyDescent="0.2">
      <c r="A381" s="6">
        <v>380</v>
      </c>
      <c r="B381" s="7" t="s">
        <v>1271</v>
      </c>
      <c r="C381" s="7" t="s">
        <v>1272</v>
      </c>
      <c r="D381" s="8" t="s">
        <v>374</v>
      </c>
      <c r="E381" s="9" t="s">
        <v>1273</v>
      </c>
      <c r="F381" s="8">
        <v>365</v>
      </c>
      <c r="G381" s="8">
        <v>658697252</v>
      </c>
      <c r="H381" s="8">
        <v>80500000</v>
      </c>
      <c r="I381" s="8">
        <v>49506430</v>
      </c>
      <c r="J381" s="8">
        <v>2200643</v>
      </c>
      <c r="K381" s="10">
        <v>3825000</v>
      </c>
      <c r="L381" s="10">
        <v>32869726</v>
      </c>
      <c r="M381" s="10">
        <v>788703682</v>
      </c>
      <c r="N381" s="10">
        <v>38895369</v>
      </c>
      <c r="O381" s="10">
        <v>330000000</v>
      </c>
      <c r="P381" s="10">
        <v>27500000</v>
      </c>
      <c r="Q381" s="10">
        <v>55000000</v>
      </c>
      <c r="R381" s="10">
        <v>328697252</v>
      </c>
      <c r="S381" s="10">
        <v>22006430</v>
      </c>
      <c r="T381" s="10">
        <v>25500000</v>
      </c>
      <c r="U381" s="10">
        <v>376203682</v>
      </c>
      <c r="V381" s="10">
        <v>376203682</v>
      </c>
      <c r="W381" s="10">
        <v>37620368</v>
      </c>
      <c r="X381" s="10">
        <v>0</v>
      </c>
      <c r="Y381" s="10">
        <v>0</v>
      </c>
      <c r="Z381" s="10">
        <v>0</v>
      </c>
      <c r="AA381" s="10">
        <v>-1275001</v>
      </c>
    </row>
    <row r="382" spans="1:27" ht="18" x14ac:dyDescent="0.2">
      <c r="A382" s="6">
        <v>381</v>
      </c>
      <c r="B382" s="7" t="s">
        <v>1274</v>
      </c>
      <c r="C382" s="7" t="s">
        <v>1275</v>
      </c>
      <c r="D382" s="8" t="s">
        <v>604</v>
      </c>
      <c r="E382" s="9" t="s">
        <v>393</v>
      </c>
      <c r="F382" s="8">
        <v>365</v>
      </c>
      <c r="G382" s="8">
        <v>514331009</v>
      </c>
      <c r="H382" s="8">
        <v>80500000</v>
      </c>
      <c r="I382" s="8">
        <v>49506430</v>
      </c>
      <c r="J382" s="8">
        <v>2200643</v>
      </c>
      <c r="K382" s="10">
        <v>3825000</v>
      </c>
      <c r="L382" s="10">
        <v>18433100</v>
      </c>
      <c r="M382" s="10">
        <v>644337439</v>
      </c>
      <c r="N382" s="10">
        <v>24458743</v>
      </c>
      <c r="O382" s="10">
        <v>330000000</v>
      </c>
      <c r="P382" s="10">
        <v>27500000</v>
      </c>
      <c r="Q382" s="10">
        <v>55000000</v>
      </c>
      <c r="R382" s="10">
        <v>184331009</v>
      </c>
      <c r="S382" s="10">
        <v>22006430</v>
      </c>
      <c r="T382" s="10">
        <v>25500000</v>
      </c>
      <c r="U382" s="10">
        <v>231837439</v>
      </c>
      <c r="V382" s="10">
        <v>231837439</v>
      </c>
      <c r="W382" s="10">
        <v>23183744</v>
      </c>
      <c r="X382" s="10">
        <v>0</v>
      </c>
      <c r="Y382" s="10">
        <v>0</v>
      </c>
      <c r="Z382" s="10">
        <v>0</v>
      </c>
      <c r="AA382" s="10">
        <v>-1274999</v>
      </c>
    </row>
    <row r="383" spans="1:27" ht="18" x14ac:dyDescent="0.2">
      <c r="A383" s="6">
        <v>382</v>
      </c>
      <c r="B383" s="7" t="s">
        <v>1276</v>
      </c>
      <c r="C383" s="7" t="s">
        <v>1277</v>
      </c>
      <c r="D383" s="8" t="s">
        <v>526</v>
      </c>
      <c r="E383" s="9" t="s">
        <v>1278</v>
      </c>
      <c r="F383" s="8">
        <v>365</v>
      </c>
      <c r="G383" s="8">
        <v>373286405</v>
      </c>
      <c r="H383" s="8">
        <v>96000000</v>
      </c>
      <c r="I383" s="8">
        <v>39717985</v>
      </c>
      <c r="J383" s="8">
        <v>1221799</v>
      </c>
      <c r="K383" s="10">
        <v>6150000</v>
      </c>
      <c r="L383" s="10">
        <v>4328640</v>
      </c>
      <c r="M383" s="10">
        <v>509004390</v>
      </c>
      <c r="N383" s="10">
        <v>11700439</v>
      </c>
      <c r="O383" s="10">
        <v>330000000</v>
      </c>
      <c r="P383" s="10">
        <v>27500000</v>
      </c>
      <c r="Q383" s="10">
        <v>55000000</v>
      </c>
      <c r="R383" s="10">
        <v>43286405</v>
      </c>
      <c r="S383" s="10">
        <v>12217985</v>
      </c>
      <c r="T383" s="10">
        <v>41000000</v>
      </c>
      <c r="U383" s="10">
        <v>96504390</v>
      </c>
      <c r="V383" s="10">
        <v>96504390</v>
      </c>
      <c r="W383" s="10">
        <v>9650439</v>
      </c>
      <c r="X383" s="10">
        <v>0</v>
      </c>
      <c r="Y383" s="10">
        <v>0</v>
      </c>
      <c r="Z383" s="10">
        <v>0</v>
      </c>
      <c r="AA383" s="10">
        <v>-2050000</v>
      </c>
    </row>
    <row r="384" spans="1:27" ht="18" x14ac:dyDescent="0.2">
      <c r="A384" s="6">
        <v>383</v>
      </c>
      <c r="B384" s="7" t="s">
        <v>1279</v>
      </c>
      <c r="C384" s="7" t="s">
        <v>1280</v>
      </c>
      <c r="D384" s="8" t="s">
        <v>103</v>
      </c>
      <c r="E384" s="9" t="s">
        <v>1281</v>
      </c>
      <c r="F384" s="8">
        <v>365</v>
      </c>
      <c r="G384" s="8">
        <v>453649581</v>
      </c>
      <c r="H384" s="8">
        <v>80500000</v>
      </c>
      <c r="I384" s="8">
        <v>49506430</v>
      </c>
      <c r="J384" s="8">
        <v>2200643</v>
      </c>
      <c r="K384" s="10">
        <v>3825000</v>
      </c>
      <c r="L384" s="10">
        <v>12364958</v>
      </c>
      <c r="M384" s="10">
        <v>583656011</v>
      </c>
      <c r="N384" s="10">
        <v>18390601</v>
      </c>
      <c r="O384" s="10">
        <v>330000000</v>
      </c>
      <c r="P384" s="10">
        <v>27500000</v>
      </c>
      <c r="Q384" s="10">
        <v>55000000</v>
      </c>
      <c r="R384" s="10">
        <v>123649581</v>
      </c>
      <c r="S384" s="10">
        <v>22006430</v>
      </c>
      <c r="T384" s="10">
        <v>25500000</v>
      </c>
      <c r="U384" s="10">
        <v>171156011</v>
      </c>
      <c r="V384" s="10">
        <v>171156011</v>
      </c>
      <c r="W384" s="10">
        <v>17115601</v>
      </c>
      <c r="X384" s="10">
        <v>0</v>
      </c>
      <c r="Y384" s="10">
        <v>0</v>
      </c>
      <c r="Z384" s="10">
        <v>0</v>
      </c>
      <c r="AA384" s="10">
        <v>-1275000</v>
      </c>
    </row>
    <row r="385" spans="1:27" ht="18" x14ac:dyDescent="0.2">
      <c r="A385" s="6">
        <v>384</v>
      </c>
      <c r="B385" s="7" t="s">
        <v>1282</v>
      </c>
      <c r="C385" s="7" t="s">
        <v>1283</v>
      </c>
      <c r="D385" s="8" t="s">
        <v>119</v>
      </c>
      <c r="E385" s="9" t="s">
        <v>1284</v>
      </c>
      <c r="F385" s="8">
        <v>365</v>
      </c>
      <c r="G385" s="8">
        <v>708235838</v>
      </c>
      <c r="H385" s="8">
        <v>96000000</v>
      </c>
      <c r="I385" s="8">
        <v>62291088</v>
      </c>
      <c r="J385" s="8">
        <v>3479109</v>
      </c>
      <c r="K385" s="10">
        <v>6150000</v>
      </c>
      <c r="L385" s="10">
        <v>37823584</v>
      </c>
      <c r="M385" s="10">
        <v>866526926</v>
      </c>
      <c r="N385" s="10">
        <v>47452693</v>
      </c>
      <c r="O385" s="10">
        <v>330000000</v>
      </c>
      <c r="P385" s="10">
        <v>27500000</v>
      </c>
      <c r="Q385" s="10">
        <v>55000000</v>
      </c>
      <c r="R385" s="10">
        <v>378235838</v>
      </c>
      <c r="S385" s="10">
        <v>34791088</v>
      </c>
      <c r="T385" s="10">
        <v>41000000</v>
      </c>
      <c r="U385" s="10">
        <v>454026926</v>
      </c>
      <c r="V385" s="10">
        <v>454026926</v>
      </c>
      <c r="W385" s="10">
        <v>45402693</v>
      </c>
      <c r="X385" s="10">
        <v>0</v>
      </c>
      <c r="Y385" s="10">
        <v>0</v>
      </c>
      <c r="Z385" s="10">
        <v>0</v>
      </c>
      <c r="AA385" s="10">
        <v>-2050000</v>
      </c>
    </row>
    <row r="386" spans="1:27" ht="18" x14ac:dyDescent="0.2">
      <c r="A386" s="6">
        <v>385</v>
      </c>
      <c r="B386" s="7" t="s">
        <v>1285</v>
      </c>
      <c r="C386" s="7" t="s">
        <v>1286</v>
      </c>
      <c r="D386" s="8" t="s">
        <v>275</v>
      </c>
      <c r="E386" s="9" t="s">
        <v>1287</v>
      </c>
      <c r="F386" s="8">
        <v>365</v>
      </c>
      <c r="G386" s="8">
        <v>468584264</v>
      </c>
      <c r="H386" s="8">
        <v>80500000</v>
      </c>
      <c r="I386" s="8">
        <v>49506430</v>
      </c>
      <c r="J386" s="8">
        <v>2200643</v>
      </c>
      <c r="K386" s="10">
        <v>3825000</v>
      </c>
      <c r="L386" s="10">
        <v>13858427</v>
      </c>
      <c r="M386" s="10">
        <v>598590694</v>
      </c>
      <c r="N386" s="10">
        <v>19884070</v>
      </c>
      <c r="O386" s="10">
        <v>330000000</v>
      </c>
      <c r="P386" s="10">
        <v>27500000</v>
      </c>
      <c r="Q386" s="10">
        <v>55000000</v>
      </c>
      <c r="R386" s="10">
        <v>138584264</v>
      </c>
      <c r="S386" s="10">
        <v>22006430</v>
      </c>
      <c r="T386" s="10">
        <v>25500000</v>
      </c>
      <c r="U386" s="10">
        <v>186090694</v>
      </c>
      <c r="V386" s="10">
        <v>186090694</v>
      </c>
      <c r="W386" s="10">
        <v>18609069</v>
      </c>
      <c r="X386" s="10">
        <v>0</v>
      </c>
      <c r="Y386" s="10">
        <v>0</v>
      </c>
      <c r="Z386" s="10">
        <v>0</v>
      </c>
      <c r="AA386" s="10">
        <v>-1275001</v>
      </c>
    </row>
    <row r="387" spans="1:27" ht="18" x14ac:dyDescent="0.2">
      <c r="A387" s="6">
        <v>386</v>
      </c>
      <c r="B387" s="7" t="s">
        <v>1288</v>
      </c>
      <c r="C387" s="7" t="s">
        <v>1289</v>
      </c>
      <c r="D387" s="8" t="s">
        <v>45</v>
      </c>
      <c r="E387" s="9" t="s">
        <v>1290</v>
      </c>
      <c r="F387" s="8">
        <v>365</v>
      </c>
      <c r="G387" s="8">
        <v>445003380</v>
      </c>
      <c r="H387" s="8">
        <v>80500000</v>
      </c>
      <c r="I387" s="8">
        <v>49506430</v>
      </c>
      <c r="J387" s="8">
        <v>2200643</v>
      </c>
      <c r="K387" s="10">
        <v>3825000</v>
      </c>
      <c r="L387" s="10">
        <v>11500338</v>
      </c>
      <c r="M387" s="10">
        <v>575009810</v>
      </c>
      <c r="N387" s="10">
        <v>17525981</v>
      </c>
      <c r="O387" s="10">
        <v>330000000</v>
      </c>
      <c r="P387" s="10">
        <v>27500000</v>
      </c>
      <c r="Q387" s="10">
        <v>55000000</v>
      </c>
      <c r="R387" s="10">
        <v>115003380</v>
      </c>
      <c r="S387" s="10">
        <v>22006430</v>
      </c>
      <c r="T387" s="10">
        <v>25500000</v>
      </c>
      <c r="U387" s="10">
        <v>162509810</v>
      </c>
      <c r="V387" s="10">
        <v>162509810</v>
      </c>
      <c r="W387" s="10">
        <v>16250981</v>
      </c>
      <c r="X387" s="10">
        <v>0</v>
      </c>
      <c r="Y387" s="10">
        <v>0</v>
      </c>
      <c r="Z387" s="10">
        <v>0</v>
      </c>
      <c r="AA387" s="10">
        <v>-1275000</v>
      </c>
    </row>
    <row r="388" spans="1:27" ht="18" x14ac:dyDescent="0.2">
      <c r="A388" s="6">
        <v>387</v>
      </c>
      <c r="B388" s="7" t="s">
        <v>1291</v>
      </c>
      <c r="C388" s="7" t="s">
        <v>1292</v>
      </c>
      <c r="D388" s="8" t="s">
        <v>1293</v>
      </c>
      <c r="E388" s="9" t="s">
        <v>812</v>
      </c>
      <c r="F388" s="8">
        <v>365</v>
      </c>
      <c r="G388" s="8">
        <v>482212703</v>
      </c>
      <c r="H388" s="8">
        <v>80500000</v>
      </c>
      <c r="I388" s="8">
        <v>49506430</v>
      </c>
      <c r="J388" s="8">
        <v>2200643</v>
      </c>
      <c r="K388" s="10">
        <v>3825000</v>
      </c>
      <c r="L388" s="10">
        <v>15221270</v>
      </c>
      <c r="M388" s="10">
        <v>612219133</v>
      </c>
      <c r="N388" s="10">
        <v>21246913</v>
      </c>
      <c r="O388" s="10">
        <v>330000000</v>
      </c>
      <c r="P388" s="10">
        <v>27500000</v>
      </c>
      <c r="Q388" s="10">
        <v>55000000</v>
      </c>
      <c r="R388" s="10">
        <v>152212703</v>
      </c>
      <c r="S388" s="10">
        <v>22006430</v>
      </c>
      <c r="T388" s="10">
        <v>25500000</v>
      </c>
      <c r="U388" s="10">
        <v>199719133</v>
      </c>
      <c r="V388" s="10">
        <v>199719133</v>
      </c>
      <c r="W388" s="10">
        <v>19971913</v>
      </c>
      <c r="X388" s="10">
        <v>0</v>
      </c>
      <c r="Y388" s="10">
        <v>0</v>
      </c>
      <c r="Z388" s="10">
        <v>0</v>
      </c>
      <c r="AA388" s="10">
        <v>-1275000</v>
      </c>
    </row>
    <row r="389" spans="1:27" ht="18" x14ac:dyDescent="0.2">
      <c r="A389" s="6">
        <v>388</v>
      </c>
      <c r="B389" s="7" t="s">
        <v>1294</v>
      </c>
      <c r="C389" s="7" t="s">
        <v>1295</v>
      </c>
      <c r="D389" s="8" t="s">
        <v>72</v>
      </c>
      <c r="E389" s="9" t="s">
        <v>594</v>
      </c>
      <c r="F389" s="8">
        <v>365</v>
      </c>
      <c r="G389" s="8">
        <v>536243834</v>
      </c>
      <c r="H389" s="8">
        <v>80500000</v>
      </c>
      <c r="I389" s="8">
        <v>49506430</v>
      </c>
      <c r="J389" s="8">
        <v>2200643</v>
      </c>
      <c r="K389" s="10">
        <v>3825000</v>
      </c>
      <c r="L389" s="10">
        <v>20624383</v>
      </c>
      <c r="M389" s="10">
        <v>666250264</v>
      </c>
      <c r="N389" s="10">
        <v>26650026</v>
      </c>
      <c r="O389" s="10">
        <v>330000000</v>
      </c>
      <c r="P389" s="10">
        <v>27500000</v>
      </c>
      <c r="Q389" s="10">
        <v>55000000</v>
      </c>
      <c r="R389" s="10">
        <v>206243834</v>
      </c>
      <c r="S389" s="10">
        <v>22006430</v>
      </c>
      <c r="T389" s="10">
        <v>25500000</v>
      </c>
      <c r="U389" s="10">
        <v>253750264</v>
      </c>
      <c r="V389" s="10">
        <v>253750264</v>
      </c>
      <c r="W389" s="10">
        <v>25375026</v>
      </c>
      <c r="X389" s="10">
        <v>0</v>
      </c>
      <c r="Y389" s="10">
        <v>0</v>
      </c>
      <c r="Z389" s="10">
        <v>0</v>
      </c>
      <c r="AA389" s="10">
        <v>-1275000</v>
      </c>
    </row>
    <row r="390" spans="1:27" ht="18" x14ac:dyDescent="0.2">
      <c r="A390" s="6">
        <v>389</v>
      </c>
      <c r="B390" s="7" t="s">
        <v>1296</v>
      </c>
      <c r="C390" s="7" t="s">
        <v>1297</v>
      </c>
      <c r="D390" s="8" t="s">
        <v>29</v>
      </c>
      <c r="E390" s="9" t="s">
        <v>474</v>
      </c>
      <c r="F390" s="8">
        <v>365</v>
      </c>
      <c r="G390" s="8">
        <v>479652253</v>
      </c>
      <c r="H390" s="8">
        <v>80500000</v>
      </c>
      <c r="I390" s="8">
        <v>49506430</v>
      </c>
      <c r="J390" s="8">
        <v>2200643</v>
      </c>
      <c r="K390" s="10">
        <v>3825000</v>
      </c>
      <c r="L390" s="10">
        <v>14965225</v>
      </c>
      <c r="M390" s="10">
        <v>609658683</v>
      </c>
      <c r="N390" s="10">
        <v>20990868</v>
      </c>
      <c r="O390" s="10">
        <v>330000000</v>
      </c>
      <c r="P390" s="10">
        <v>27500000</v>
      </c>
      <c r="Q390" s="10">
        <v>55000000</v>
      </c>
      <c r="R390" s="10">
        <v>149652253</v>
      </c>
      <c r="S390" s="10">
        <v>22006430</v>
      </c>
      <c r="T390" s="10">
        <v>25500000</v>
      </c>
      <c r="U390" s="10">
        <v>197158683</v>
      </c>
      <c r="V390" s="10">
        <v>197158683</v>
      </c>
      <c r="W390" s="10">
        <v>19715868</v>
      </c>
      <c r="X390" s="10">
        <v>0</v>
      </c>
      <c r="Y390" s="10">
        <v>0</v>
      </c>
      <c r="Z390" s="10">
        <v>0</v>
      </c>
      <c r="AA390" s="10">
        <v>-1275000</v>
      </c>
    </row>
    <row r="391" spans="1:27" ht="18" x14ac:dyDescent="0.2">
      <c r="A391" s="6">
        <v>390</v>
      </c>
      <c r="B391" s="7" t="s">
        <v>1298</v>
      </c>
      <c r="C391" s="7" t="s">
        <v>1299</v>
      </c>
      <c r="D391" s="8" t="s">
        <v>275</v>
      </c>
      <c r="E391" s="9" t="s">
        <v>34</v>
      </c>
      <c r="F391" s="8">
        <v>365</v>
      </c>
      <c r="G391" s="8">
        <v>531651645</v>
      </c>
      <c r="H391" s="8">
        <v>96000000</v>
      </c>
      <c r="I391" s="8">
        <v>61238808</v>
      </c>
      <c r="J391" s="8">
        <v>3373881</v>
      </c>
      <c r="K391" s="10">
        <v>6150000</v>
      </c>
      <c r="L391" s="10">
        <v>20165165</v>
      </c>
      <c r="M391" s="10">
        <v>688890453</v>
      </c>
      <c r="N391" s="10">
        <v>29689046</v>
      </c>
      <c r="O391" s="10">
        <v>330000000</v>
      </c>
      <c r="P391" s="10">
        <v>27500000</v>
      </c>
      <c r="Q391" s="10">
        <v>55000000</v>
      </c>
      <c r="R391" s="10">
        <v>201651645</v>
      </c>
      <c r="S391" s="10">
        <v>33738808</v>
      </c>
      <c r="T391" s="10">
        <v>41000000</v>
      </c>
      <c r="U391" s="10">
        <v>276390453</v>
      </c>
      <c r="V391" s="10">
        <v>276390453</v>
      </c>
      <c r="W391" s="10">
        <v>27639045</v>
      </c>
      <c r="X391" s="10">
        <v>0</v>
      </c>
      <c r="Y391" s="10">
        <v>0</v>
      </c>
      <c r="Z391" s="10">
        <v>0</v>
      </c>
      <c r="AA391" s="10">
        <v>-2050001</v>
      </c>
    </row>
    <row r="392" spans="1:27" ht="18" x14ac:dyDescent="0.2">
      <c r="A392" s="6">
        <v>391</v>
      </c>
      <c r="B392" s="7" t="s">
        <v>1300</v>
      </c>
      <c r="C392" s="7" t="s">
        <v>1301</v>
      </c>
      <c r="D392" s="8" t="s">
        <v>80</v>
      </c>
      <c r="E392" s="9" t="s">
        <v>445</v>
      </c>
      <c r="F392" s="8">
        <v>365</v>
      </c>
      <c r="G392" s="8">
        <v>514276094</v>
      </c>
      <c r="H392" s="8">
        <v>80500000</v>
      </c>
      <c r="I392" s="8">
        <v>49506430</v>
      </c>
      <c r="J392" s="8">
        <v>2200643</v>
      </c>
      <c r="K392" s="10">
        <v>3825000</v>
      </c>
      <c r="L392" s="10">
        <v>18427609</v>
      </c>
      <c r="M392" s="10">
        <v>644282524</v>
      </c>
      <c r="N392" s="10">
        <v>24453252</v>
      </c>
      <c r="O392" s="10">
        <v>330000000</v>
      </c>
      <c r="P392" s="10">
        <v>27500000</v>
      </c>
      <c r="Q392" s="10">
        <v>55000000</v>
      </c>
      <c r="R392" s="10">
        <v>184276094</v>
      </c>
      <c r="S392" s="10">
        <v>22006430</v>
      </c>
      <c r="T392" s="10">
        <v>25500000</v>
      </c>
      <c r="U392" s="10">
        <v>231782524</v>
      </c>
      <c r="V392" s="10">
        <v>231782524</v>
      </c>
      <c r="W392" s="10">
        <v>23178252</v>
      </c>
      <c r="X392" s="10">
        <v>0</v>
      </c>
      <c r="Y392" s="10">
        <v>0</v>
      </c>
      <c r="Z392" s="10">
        <v>0</v>
      </c>
      <c r="AA392" s="10">
        <v>-1275000</v>
      </c>
    </row>
    <row r="393" spans="1:27" ht="18" x14ac:dyDescent="0.2">
      <c r="A393" s="6">
        <v>392</v>
      </c>
      <c r="B393" s="7" t="s">
        <v>1302</v>
      </c>
      <c r="C393" s="7" t="s">
        <v>1303</v>
      </c>
      <c r="D393" s="8" t="s">
        <v>76</v>
      </c>
      <c r="E393" s="9" t="s">
        <v>1304</v>
      </c>
      <c r="F393" s="8">
        <v>365</v>
      </c>
      <c r="G393" s="8">
        <v>408609580</v>
      </c>
      <c r="H393" s="8">
        <v>86700000</v>
      </c>
      <c r="I393" s="8">
        <v>46583633</v>
      </c>
      <c r="J393" s="8">
        <v>1908363</v>
      </c>
      <c r="K393" s="10">
        <v>4755000</v>
      </c>
      <c r="L393" s="10">
        <v>7860958</v>
      </c>
      <c r="M393" s="10">
        <v>541893213</v>
      </c>
      <c r="N393" s="10">
        <v>14524321</v>
      </c>
      <c r="O393" s="10">
        <v>330000000</v>
      </c>
      <c r="P393" s="10">
        <v>27500000</v>
      </c>
      <c r="Q393" s="10">
        <v>55000000</v>
      </c>
      <c r="R393" s="10">
        <v>78609580</v>
      </c>
      <c r="S393" s="10">
        <v>19083633</v>
      </c>
      <c r="T393" s="10">
        <v>31700000</v>
      </c>
      <c r="U393" s="10">
        <v>129393213</v>
      </c>
      <c r="V393" s="10">
        <v>129393213</v>
      </c>
      <c r="W393" s="10">
        <v>12939321</v>
      </c>
      <c r="X393" s="10">
        <v>0</v>
      </c>
      <c r="Y393" s="10">
        <v>0</v>
      </c>
      <c r="Z393" s="10">
        <v>0</v>
      </c>
      <c r="AA393" s="10">
        <v>-1585000</v>
      </c>
    </row>
    <row r="394" spans="1:27" ht="18" x14ac:dyDescent="0.2">
      <c r="A394" s="6">
        <v>393</v>
      </c>
      <c r="B394" s="7" t="s">
        <v>1305</v>
      </c>
      <c r="C394" s="7" t="s">
        <v>1306</v>
      </c>
      <c r="D394" s="8" t="s">
        <v>1307</v>
      </c>
      <c r="E394" s="9" t="s">
        <v>1304</v>
      </c>
      <c r="F394" s="8">
        <v>365</v>
      </c>
      <c r="G394" s="8">
        <v>602022229</v>
      </c>
      <c r="H394" s="8">
        <v>80500000</v>
      </c>
      <c r="I394" s="8">
        <v>49506430</v>
      </c>
      <c r="J394" s="8">
        <v>2200643</v>
      </c>
      <c r="K394" s="10">
        <v>3825000</v>
      </c>
      <c r="L394" s="10">
        <v>27202223</v>
      </c>
      <c r="M394" s="10">
        <v>732028659</v>
      </c>
      <c r="N394" s="10">
        <v>33227866</v>
      </c>
      <c r="O394" s="10">
        <v>330000000</v>
      </c>
      <c r="P394" s="10">
        <v>27500000</v>
      </c>
      <c r="Q394" s="10">
        <v>55000000</v>
      </c>
      <c r="R394" s="10">
        <v>272022229</v>
      </c>
      <c r="S394" s="10">
        <v>22006430</v>
      </c>
      <c r="T394" s="10">
        <v>25500000</v>
      </c>
      <c r="U394" s="10">
        <v>319528659</v>
      </c>
      <c r="V394" s="10">
        <v>319528659</v>
      </c>
      <c r="W394" s="10">
        <v>31952866</v>
      </c>
      <c r="X394" s="10">
        <v>0</v>
      </c>
      <c r="Y394" s="10">
        <v>0</v>
      </c>
      <c r="Z394" s="10">
        <v>0</v>
      </c>
      <c r="AA394" s="10">
        <v>-1275000</v>
      </c>
    </row>
    <row r="395" spans="1:27" ht="18" x14ac:dyDescent="0.2">
      <c r="A395" s="6">
        <v>394</v>
      </c>
      <c r="B395" s="7" t="s">
        <v>1308</v>
      </c>
      <c r="C395" s="7" t="s">
        <v>1309</v>
      </c>
      <c r="D395" s="8" t="s">
        <v>103</v>
      </c>
      <c r="E395" s="9" t="s">
        <v>1310</v>
      </c>
      <c r="F395" s="8">
        <v>365</v>
      </c>
      <c r="G395" s="8">
        <v>501135811</v>
      </c>
      <c r="H395" s="8">
        <v>80500000</v>
      </c>
      <c r="I395" s="8">
        <v>49506430</v>
      </c>
      <c r="J395" s="8">
        <v>2200643</v>
      </c>
      <c r="K395" s="10">
        <v>3825000</v>
      </c>
      <c r="L395" s="10">
        <v>17113582</v>
      </c>
      <c r="M395" s="10">
        <v>631142241</v>
      </c>
      <c r="N395" s="10">
        <v>23139225</v>
      </c>
      <c r="O395" s="10">
        <v>330000000</v>
      </c>
      <c r="P395" s="10">
        <v>27500000</v>
      </c>
      <c r="Q395" s="10">
        <v>55000000</v>
      </c>
      <c r="R395" s="10">
        <v>171135811</v>
      </c>
      <c r="S395" s="10">
        <v>22006430</v>
      </c>
      <c r="T395" s="10">
        <v>25500000</v>
      </c>
      <c r="U395" s="10">
        <v>218642241</v>
      </c>
      <c r="V395" s="10">
        <v>218642241</v>
      </c>
      <c r="W395" s="10">
        <v>21864224</v>
      </c>
      <c r="X395" s="10">
        <v>0</v>
      </c>
      <c r="Y395" s="10">
        <v>0</v>
      </c>
      <c r="Z395" s="10">
        <v>0</v>
      </c>
      <c r="AA395" s="10">
        <v>-1275001</v>
      </c>
    </row>
    <row r="396" spans="1:27" ht="18" x14ac:dyDescent="0.2">
      <c r="A396" s="6">
        <v>395</v>
      </c>
      <c r="B396" s="7" t="s">
        <v>1311</v>
      </c>
      <c r="C396" s="7" t="s">
        <v>1312</v>
      </c>
      <c r="D396" s="8" t="s">
        <v>157</v>
      </c>
      <c r="E396" s="9" t="s">
        <v>1313</v>
      </c>
      <c r="F396" s="8">
        <v>365</v>
      </c>
      <c r="G396" s="8">
        <v>441340784</v>
      </c>
      <c r="H396" s="8">
        <v>80500000</v>
      </c>
      <c r="I396" s="8">
        <v>49506430</v>
      </c>
      <c r="J396" s="8">
        <v>2200643</v>
      </c>
      <c r="K396" s="10">
        <v>3825000</v>
      </c>
      <c r="L396" s="10">
        <v>11134079</v>
      </c>
      <c r="M396" s="10">
        <v>571347214</v>
      </c>
      <c r="N396" s="10">
        <v>17159722</v>
      </c>
      <c r="O396" s="10">
        <v>330000000</v>
      </c>
      <c r="P396" s="10">
        <v>27500000</v>
      </c>
      <c r="Q396" s="10">
        <v>55000000</v>
      </c>
      <c r="R396" s="10">
        <v>111340784</v>
      </c>
      <c r="S396" s="10">
        <v>22006430</v>
      </c>
      <c r="T396" s="10">
        <v>25500000</v>
      </c>
      <c r="U396" s="10">
        <v>158847214</v>
      </c>
      <c r="V396" s="10">
        <v>158847214</v>
      </c>
      <c r="W396" s="10">
        <v>15884721</v>
      </c>
      <c r="X396" s="10">
        <v>0</v>
      </c>
      <c r="Y396" s="10">
        <v>0</v>
      </c>
      <c r="Z396" s="10">
        <v>0</v>
      </c>
      <c r="AA396" s="10">
        <v>-1275001</v>
      </c>
    </row>
    <row r="397" spans="1:27" ht="18" x14ac:dyDescent="0.2">
      <c r="A397" s="6">
        <v>396</v>
      </c>
      <c r="B397" s="7" t="s">
        <v>1314</v>
      </c>
      <c r="C397" s="7" t="s">
        <v>1315</v>
      </c>
      <c r="D397" s="8" t="s">
        <v>80</v>
      </c>
      <c r="E397" s="9" t="s">
        <v>1316</v>
      </c>
      <c r="F397" s="8">
        <v>365</v>
      </c>
      <c r="G397" s="8">
        <v>520612683</v>
      </c>
      <c r="H397" s="8">
        <v>80500000</v>
      </c>
      <c r="I397" s="8">
        <v>49506430</v>
      </c>
      <c r="J397" s="8">
        <v>2200643</v>
      </c>
      <c r="K397" s="10">
        <v>3825000</v>
      </c>
      <c r="L397" s="10">
        <v>19061268</v>
      </c>
      <c r="M397" s="10">
        <v>650619113</v>
      </c>
      <c r="N397" s="10">
        <v>25086911</v>
      </c>
      <c r="O397" s="10">
        <v>330000000</v>
      </c>
      <c r="P397" s="10">
        <v>27500000</v>
      </c>
      <c r="Q397" s="10">
        <v>55000000</v>
      </c>
      <c r="R397" s="10">
        <v>190612683</v>
      </c>
      <c r="S397" s="10">
        <v>22006430</v>
      </c>
      <c r="T397" s="10">
        <v>25500000</v>
      </c>
      <c r="U397" s="10">
        <v>238119113</v>
      </c>
      <c r="V397" s="10">
        <v>238119113</v>
      </c>
      <c r="W397" s="10">
        <v>23811911</v>
      </c>
      <c r="X397" s="10">
        <v>0</v>
      </c>
      <c r="Y397" s="10">
        <v>0</v>
      </c>
      <c r="Z397" s="10">
        <v>0</v>
      </c>
      <c r="AA397" s="10">
        <v>-1275000</v>
      </c>
    </row>
    <row r="398" spans="1:27" ht="18" x14ac:dyDescent="0.2">
      <c r="A398" s="6">
        <v>397</v>
      </c>
      <c r="B398" s="7" t="s">
        <v>1317</v>
      </c>
      <c r="C398" s="7" t="s">
        <v>1318</v>
      </c>
      <c r="D398" s="8" t="s">
        <v>1319</v>
      </c>
      <c r="E398" s="9" t="s">
        <v>1320</v>
      </c>
      <c r="F398" s="8">
        <v>365</v>
      </c>
      <c r="G398" s="8">
        <v>497161050</v>
      </c>
      <c r="H398" s="8">
        <v>80500000</v>
      </c>
      <c r="I398" s="8">
        <v>49506430</v>
      </c>
      <c r="J398" s="8">
        <v>2200643</v>
      </c>
      <c r="K398" s="10">
        <v>3825000</v>
      </c>
      <c r="L398" s="10">
        <v>16716106</v>
      </c>
      <c r="M398" s="10">
        <v>627167480</v>
      </c>
      <c r="N398" s="10">
        <v>22741749</v>
      </c>
      <c r="O398" s="10">
        <v>330000000</v>
      </c>
      <c r="P398" s="10">
        <v>27500000</v>
      </c>
      <c r="Q398" s="10">
        <v>55000000</v>
      </c>
      <c r="R398" s="10">
        <v>167161050</v>
      </c>
      <c r="S398" s="10">
        <v>22006430</v>
      </c>
      <c r="T398" s="10">
        <v>25500000</v>
      </c>
      <c r="U398" s="10">
        <v>214667480</v>
      </c>
      <c r="V398" s="10">
        <v>214667480</v>
      </c>
      <c r="W398" s="10">
        <v>21466748</v>
      </c>
      <c r="X398" s="10">
        <v>0</v>
      </c>
      <c r="Y398" s="10">
        <v>0</v>
      </c>
      <c r="Z398" s="10">
        <v>0</v>
      </c>
      <c r="AA398" s="10">
        <v>-1275001</v>
      </c>
    </row>
    <row r="399" spans="1:27" ht="18" x14ac:dyDescent="0.2">
      <c r="A399" s="6">
        <v>398</v>
      </c>
      <c r="B399" s="7" t="s">
        <v>1321</v>
      </c>
      <c r="C399" s="7" t="s">
        <v>1322</v>
      </c>
      <c r="D399" s="8" t="s">
        <v>502</v>
      </c>
      <c r="E399" s="9" t="s">
        <v>1323</v>
      </c>
      <c r="F399" s="8">
        <v>365</v>
      </c>
      <c r="G399" s="8">
        <v>397972195</v>
      </c>
      <c r="H399" s="8">
        <v>80500000</v>
      </c>
      <c r="I399" s="8">
        <v>49506430</v>
      </c>
      <c r="J399" s="8">
        <v>2200643</v>
      </c>
      <c r="K399" s="10">
        <v>3825000</v>
      </c>
      <c r="L399" s="10">
        <v>6797220</v>
      </c>
      <c r="M399" s="10">
        <v>527978625</v>
      </c>
      <c r="N399" s="10">
        <v>12822863</v>
      </c>
      <c r="O399" s="10">
        <v>330000000</v>
      </c>
      <c r="P399" s="10">
        <v>27500000</v>
      </c>
      <c r="Q399" s="10">
        <v>55000000</v>
      </c>
      <c r="R399" s="10">
        <v>67972195</v>
      </c>
      <c r="S399" s="10">
        <v>22006430</v>
      </c>
      <c r="T399" s="10">
        <v>25500000</v>
      </c>
      <c r="U399" s="10">
        <v>115478625</v>
      </c>
      <c r="V399" s="10">
        <v>115478625</v>
      </c>
      <c r="W399" s="10">
        <v>11547863</v>
      </c>
      <c r="X399" s="10">
        <v>0</v>
      </c>
      <c r="Y399" s="10">
        <v>0</v>
      </c>
      <c r="Z399" s="10">
        <v>0</v>
      </c>
      <c r="AA399" s="10">
        <v>-1275000</v>
      </c>
    </row>
    <row r="400" spans="1:27" ht="18" x14ac:dyDescent="0.2">
      <c r="A400" s="6">
        <v>399</v>
      </c>
      <c r="B400" s="7" t="s">
        <v>1324</v>
      </c>
      <c r="C400" s="7" t="s">
        <v>1325</v>
      </c>
      <c r="D400" s="8" t="s">
        <v>177</v>
      </c>
      <c r="E400" s="9" t="s">
        <v>1326</v>
      </c>
      <c r="F400" s="8">
        <v>365</v>
      </c>
      <c r="G400" s="8">
        <v>481652766</v>
      </c>
      <c r="H400" s="8">
        <v>80500000</v>
      </c>
      <c r="I400" s="8">
        <v>49506430</v>
      </c>
      <c r="J400" s="8">
        <v>2200643</v>
      </c>
      <c r="K400" s="10">
        <v>3825000</v>
      </c>
      <c r="L400" s="10">
        <v>15165277</v>
      </c>
      <c r="M400" s="10">
        <v>611659196</v>
      </c>
      <c r="N400" s="10">
        <v>21190920</v>
      </c>
      <c r="O400" s="10">
        <v>330000000</v>
      </c>
      <c r="P400" s="10">
        <v>27500000</v>
      </c>
      <c r="Q400" s="10">
        <v>55000000</v>
      </c>
      <c r="R400" s="10">
        <v>151652766</v>
      </c>
      <c r="S400" s="10">
        <v>22006430</v>
      </c>
      <c r="T400" s="10">
        <v>25500000</v>
      </c>
      <c r="U400" s="10">
        <v>199159196</v>
      </c>
      <c r="V400" s="10">
        <v>199159196</v>
      </c>
      <c r="W400" s="10">
        <v>19915920</v>
      </c>
      <c r="X400" s="10">
        <v>0</v>
      </c>
      <c r="Y400" s="10">
        <v>0</v>
      </c>
      <c r="Z400" s="10">
        <v>0</v>
      </c>
      <c r="AA400" s="10">
        <v>-1275000</v>
      </c>
    </row>
    <row r="401" spans="1:27" ht="18" x14ac:dyDescent="0.2">
      <c r="A401" s="6">
        <v>400</v>
      </c>
      <c r="B401" s="7" t="s">
        <v>1327</v>
      </c>
      <c r="C401" s="7" t="s">
        <v>1328</v>
      </c>
      <c r="D401" s="8" t="s">
        <v>80</v>
      </c>
      <c r="E401" s="9" t="s">
        <v>1329</v>
      </c>
      <c r="F401" s="8">
        <v>365</v>
      </c>
      <c r="G401" s="8">
        <v>507622893</v>
      </c>
      <c r="H401" s="8">
        <v>80500000</v>
      </c>
      <c r="I401" s="8">
        <v>49506430</v>
      </c>
      <c r="J401" s="8">
        <v>2200643</v>
      </c>
      <c r="K401" s="10">
        <v>3825000</v>
      </c>
      <c r="L401" s="10">
        <v>17762290</v>
      </c>
      <c r="M401" s="10">
        <v>637629323</v>
      </c>
      <c r="N401" s="10">
        <v>23787933</v>
      </c>
      <c r="O401" s="10">
        <v>330000000</v>
      </c>
      <c r="P401" s="10">
        <v>27500000</v>
      </c>
      <c r="Q401" s="10">
        <v>55000000</v>
      </c>
      <c r="R401" s="10">
        <v>177622893</v>
      </c>
      <c r="S401" s="10">
        <v>22006430</v>
      </c>
      <c r="T401" s="10">
        <v>25500000</v>
      </c>
      <c r="U401" s="10">
        <v>225129323</v>
      </c>
      <c r="V401" s="10">
        <v>225129323</v>
      </c>
      <c r="W401" s="10">
        <v>22512932</v>
      </c>
      <c r="X401" s="10">
        <v>0</v>
      </c>
      <c r="Y401" s="10">
        <v>0</v>
      </c>
      <c r="Z401" s="10">
        <v>0</v>
      </c>
      <c r="AA401" s="10">
        <v>-1275001</v>
      </c>
    </row>
    <row r="402" spans="1:27" ht="18" x14ac:dyDescent="0.2">
      <c r="A402" s="6">
        <v>401</v>
      </c>
      <c r="B402" s="7" t="s">
        <v>1330</v>
      </c>
      <c r="C402" s="7" t="s">
        <v>1331</v>
      </c>
      <c r="D402" s="8" t="s">
        <v>45</v>
      </c>
      <c r="E402" s="9" t="s">
        <v>1332</v>
      </c>
      <c r="F402" s="8">
        <v>365</v>
      </c>
      <c r="G402" s="8">
        <v>496082342</v>
      </c>
      <c r="H402" s="8">
        <v>80500000</v>
      </c>
      <c r="I402" s="8">
        <v>49506430</v>
      </c>
      <c r="J402" s="8">
        <v>2200643</v>
      </c>
      <c r="K402" s="10">
        <v>3825000</v>
      </c>
      <c r="L402" s="10">
        <v>16608234</v>
      </c>
      <c r="M402" s="10">
        <v>626088772</v>
      </c>
      <c r="N402" s="10">
        <v>22633877</v>
      </c>
      <c r="O402" s="10">
        <v>330000000</v>
      </c>
      <c r="P402" s="10">
        <v>27500000</v>
      </c>
      <c r="Q402" s="10">
        <v>55000000</v>
      </c>
      <c r="R402" s="10">
        <v>166082342</v>
      </c>
      <c r="S402" s="10">
        <v>22006430</v>
      </c>
      <c r="T402" s="10">
        <v>25500000</v>
      </c>
      <c r="U402" s="10">
        <v>213588772</v>
      </c>
      <c r="V402" s="10">
        <v>213588772</v>
      </c>
      <c r="W402" s="10">
        <v>21358877</v>
      </c>
      <c r="X402" s="10">
        <v>0</v>
      </c>
      <c r="Y402" s="10">
        <v>0</v>
      </c>
      <c r="Z402" s="10">
        <v>0</v>
      </c>
      <c r="AA402" s="10">
        <v>-1275000</v>
      </c>
    </row>
    <row r="403" spans="1:27" ht="18" x14ac:dyDescent="0.2">
      <c r="A403" s="6">
        <v>402</v>
      </c>
      <c r="B403" s="7" t="s">
        <v>1333</v>
      </c>
      <c r="C403" s="7" t="s">
        <v>1334</v>
      </c>
      <c r="D403" s="8" t="s">
        <v>1210</v>
      </c>
      <c r="E403" s="9" t="s">
        <v>69</v>
      </c>
      <c r="F403" s="8">
        <v>365</v>
      </c>
      <c r="G403" s="8">
        <v>495891086</v>
      </c>
      <c r="H403" s="8">
        <v>80500000</v>
      </c>
      <c r="I403" s="8">
        <v>49506430</v>
      </c>
      <c r="J403" s="8">
        <v>2200643</v>
      </c>
      <c r="K403" s="10">
        <v>3825000</v>
      </c>
      <c r="L403" s="10">
        <v>16589108</v>
      </c>
      <c r="M403" s="10">
        <v>625897516</v>
      </c>
      <c r="N403" s="10">
        <v>22614751</v>
      </c>
      <c r="O403" s="10">
        <v>330000000</v>
      </c>
      <c r="P403" s="10">
        <v>27500000</v>
      </c>
      <c r="Q403" s="10">
        <v>55000000</v>
      </c>
      <c r="R403" s="10">
        <v>165891086</v>
      </c>
      <c r="S403" s="10">
        <v>22006430</v>
      </c>
      <c r="T403" s="10">
        <v>25500000</v>
      </c>
      <c r="U403" s="10">
        <v>213397516</v>
      </c>
      <c r="V403" s="10">
        <v>213397516</v>
      </c>
      <c r="W403" s="10">
        <v>21339752</v>
      </c>
      <c r="X403" s="10">
        <v>0</v>
      </c>
      <c r="Y403" s="10">
        <v>0</v>
      </c>
      <c r="Z403" s="10">
        <v>0</v>
      </c>
      <c r="AA403" s="10">
        <v>-1274999</v>
      </c>
    </row>
    <row r="404" spans="1:27" ht="18" x14ac:dyDescent="0.2">
      <c r="A404" s="6">
        <v>403</v>
      </c>
      <c r="B404" s="7" t="s">
        <v>1335</v>
      </c>
      <c r="C404" s="7" t="s">
        <v>1336</v>
      </c>
      <c r="D404" s="8" t="s">
        <v>1337</v>
      </c>
      <c r="E404" s="9" t="s">
        <v>629</v>
      </c>
      <c r="F404" s="8">
        <v>365</v>
      </c>
      <c r="G404" s="8">
        <v>634493052</v>
      </c>
      <c r="H404" s="8">
        <v>80500000</v>
      </c>
      <c r="I404" s="8">
        <v>49506430</v>
      </c>
      <c r="J404" s="8">
        <v>2200643</v>
      </c>
      <c r="K404" s="10">
        <v>3825000</v>
      </c>
      <c r="L404" s="10">
        <v>30449305</v>
      </c>
      <c r="M404" s="10">
        <v>764499482</v>
      </c>
      <c r="N404" s="10">
        <v>36474948</v>
      </c>
      <c r="O404" s="10">
        <v>330000000</v>
      </c>
      <c r="P404" s="10">
        <v>27500000</v>
      </c>
      <c r="Q404" s="10">
        <v>55000000</v>
      </c>
      <c r="R404" s="10">
        <v>304493052</v>
      </c>
      <c r="S404" s="10">
        <v>22006430</v>
      </c>
      <c r="T404" s="10">
        <v>25500000</v>
      </c>
      <c r="U404" s="10">
        <v>351999482</v>
      </c>
      <c r="V404" s="10">
        <v>351999482</v>
      </c>
      <c r="W404" s="10">
        <v>35199948</v>
      </c>
      <c r="X404" s="10">
        <v>0</v>
      </c>
      <c r="Y404" s="10">
        <v>0</v>
      </c>
      <c r="Z404" s="10">
        <v>0</v>
      </c>
      <c r="AA404" s="10">
        <v>-1275000</v>
      </c>
    </row>
    <row r="405" spans="1:27" ht="18" x14ac:dyDescent="0.2">
      <c r="A405" s="6">
        <v>404</v>
      </c>
      <c r="B405" s="7" t="s">
        <v>1338</v>
      </c>
      <c r="C405" s="7" t="s">
        <v>1339</v>
      </c>
      <c r="D405" s="8" t="s">
        <v>1340</v>
      </c>
      <c r="E405" s="9" t="s">
        <v>1341</v>
      </c>
      <c r="F405" s="8">
        <v>365</v>
      </c>
      <c r="G405" s="8">
        <v>633771410</v>
      </c>
      <c r="H405" s="8">
        <v>80500000</v>
      </c>
      <c r="I405" s="8">
        <v>49506430</v>
      </c>
      <c r="J405" s="8">
        <v>2200643</v>
      </c>
      <c r="K405" s="10">
        <v>3825000</v>
      </c>
      <c r="L405" s="10">
        <v>30377141</v>
      </c>
      <c r="M405" s="10">
        <v>763777840</v>
      </c>
      <c r="N405" s="10">
        <v>36402784</v>
      </c>
      <c r="O405" s="10">
        <v>330000000</v>
      </c>
      <c r="P405" s="10">
        <v>27500000</v>
      </c>
      <c r="Q405" s="10">
        <v>55000000</v>
      </c>
      <c r="R405" s="10">
        <v>303771410</v>
      </c>
      <c r="S405" s="10">
        <v>22006430</v>
      </c>
      <c r="T405" s="10">
        <v>25500000</v>
      </c>
      <c r="U405" s="10">
        <v>351277840</v>
      </c>
      <c r="V405" s="10">
        <v>351277840</v>
      </c>
      <c r="W405" s="10">
        <v>35127784</v>
      </c>
      <c r="X405" s="10">
        <v>0</v>
      </c>
      <c r="Y405" s="10">
        <v>0</v>
      </c>
      <c r="Z405" s="10">
        <v>0</v>
      </c>
      <c r="AA405" s="10">
        <v>-1275000</v>
      </c>
    </row>
    <row r="406" spans="1:27" ht="18" x14ac:dyDescent="0.2">
      <c r="A406" s="6">
        <v>405</v>
      </c>
      <c r="B406" s="7" t="s">
        <v>1342</v>
      </c>
      <c r="C406" s="7" t="s">
        <v>1343</v>
      </c>
      <c r="D406" s="8" t="s">
        <v>190</v>
      </c>
      <c r="E406" s="9" t="s">
        <v>1344</v>
      </c>
      <c r="F406" s="8">
        <v>365</v>
      </c>
      <c r="G406" s="8">
        <v>632800244</v>
      </c>
      <c r="H406" s="8">
        <v>96000000</v>
      </c>
      <c r="I406" s="8">
        <v>56748297</v>
      </c>
      <c r="J406" s="8">
        <v>2924830</v>
      </c>
      <c r="K406" s="10">
        <v>6150000</v>
      </c>
      <c r="L406" s="10">
        <v>30280025</v>
      </c>
      <c r="M406" s="10">
        <v>785548541</v>
      </c>
      <c r="N406" s="10">
        <v>39354855</v>
      </c>
      <c r="O406" s="10">
        <v>330000000</v>
      </c>
      <c r="P406" s="10">
        <v>27500000</v>
      </c>
      <c r="Q406" s="10">
        <v>55000000</v>
      </c>
      <c r="R406" s="10">
        <v>302800244</v>
      </c>
      <c r="S406" s="10">
        <v>29248297</v>
      </c>
      <c r="T406" s="10">
        <v>41000000</v>
      </c>
      <c r="U406" s="10">
        <v>373048541</v>
      </c>
      <c r="V406" s="10">
        <v>373048541</v>
      </c>
      <c r="W406" s="10">
        <v>37304854</v>
      </c>
      <c r="X406" s="10">
        <v>0</v>
      </c>
      <c r="Y406" s="10">
        <v>0</v>
      </c>
      <c r="Z406" s="10">
        <v>0</v>
      </c>
      <c r="AA406" s="10">
        <v>-2050001</v>
      </c>
    </row>
    <row r="407" spans="1:27" ht="18" x14ac:dyDescent="0.2">
      <c r="A407" s="6">
        <v>406</v>
      </c>
      <c r="B407" s="7" t="s">
        <v>1345</v>
      </c>
      <c r="C407" s="7" t="s">
        <v>1346</v>
      </c>
      <c r="D407" s="8" t="s">
        <v>64</v>
      </c>
      <c r="E407" s="9" t="s">
        <v>73</v>
      </c>
      <c r="F407" s="8">
        <v>365</v>
      </c>
      <c r="G407" s="8">
        <v>495368108</v>
      </c>
      <c r="H407" s="8">
        <v>80500000</v>
      </c>
      <c r="I407" s="8">
        <v>49506430</v>
      </c>
      <c r="J407" s="8">
        <v>2200643</v>
      </c>
      <c r="K407" s="10">
        <v>3825000</v>
      </c>
      <c r="L407" s="10">
        <v>16536811</v>
      </c>
      <c r="M407" s="10">
        <v>625374538</v>
      </c>
      <c r="N407" s="10">
        <v>22562454</v>
      </c>
      <c r="O407" s="10">
        <v>330000000</v>
      </c>
      <c r="P407" s="10">
        <v>27500000</v>
      </c>
      <c r="Q407" s="10">
        <v>55000000</v>
      </c>
      <c r="R407" s="10">
        <v>165368108</v>
      </c>
      <c r="S407" s="10">
        <v>22006430</v>
      </c>
      <c r="T407" s="10">
        <v>25500000</v>
      </c>
      <c r="U407" s="10">
        <v>212874538</v>
      </c>
      <c r="V407" s="10">
        <v>212874538</v>
      </c>
      <c r="W407" s="10">
        <v>21287454</v>
      </c>
      <c r="X407" s="10">
        <v>0</v>
      </c>
      <c r="Y407" s="10">
        <v>0</v>
      </c>
      <c r="Z407" s="10">
        <v>0</v>
      </c>
      <c r="AA407" s="10">
        <v>-1275000</v>
      </c>
    </row>
    <row r="408" spans="1:27" ht="18" x14ac:dyDescent="0.2">
      <c r="A408" s="6">
        <v>407</v>
      </c>
      <c r="B408" s="7" t="s">
        <v>1347</v>
      </c>
      <c r="C408" s="7" t="s">
        <v>1348</v>
      </c>
      <c r="D408" s="8" t="s">
        <v>72</v>
      </c>
      <c r="E408" s="9" t="s">
        <v>838</v>
      </c>
      <c r="F408" s="8">
        <v>365</v>
      </c>
      <c r="G408" s="8">
        <v>461745908</v>
      </c>
      <c r="H408" s="8">
        <v>80500000</v>
      </c>
      <c r="I408" s="8">
        <v>49506430</v>
      </c>
      <c r="J408" s="8">
        <v>2200643</v>
      </c>
      <c r="K408" s="10">
        <v>3825000</v>
      </c>
      <c r="L408" s="10">
        <v>13174591</v>
      </c>
      <c r="M408" s="10">
        <v>591752338</v>
      </c>
      <c r="N408" s="10">
        <v>19200234</v>
      </c>
      <c r="O408" s="10">
        <v>330000000</v>
      </c>
      <c r="P408" s="10">
        <v>27500000</v>
      </c>
      <c r="Q408" s="10">
        <v>55000000</v>
      </c>
      <c r="R408" s="10">
        <v>131745908</v>
      </c>
      <c r="S408" s="10">
        <v>22006430</v>
      </c>
      <c r="T408" s="10">
        <v>25500000</v>
      </c>
      <c r="U408" s="10">
        <v>179252338</v>
      </c>
      <c r="V408" s="10">
        <v>179252338</v>
      </c>
      <c r="W408" s="10">
        <v>17925234</v>
      </c>
      <c r="X408" s="10">
        <v>0</v>
      </c>
      <c r="Y408" s="10">
        <v>0</v>
      </c>
      <c r="Z408" s="10">
        <v>0</v>
      </c>
      <c r="AA408" s="10">
        <v>-1275000</v>
      </c>
    </row>
    <row r="409" spans="1:27" ht="18" x14ac:dyDescent="0.2">
      <c r="A409" s="6">
        <v>408</v>
      </c>
      <c r="B409" s="7" t="s">
        <v>1349</v>
      </c>
      <c r="C409" s="7" t="s">
        <v>1350</v>
      </c>
      <c r="D409" s="8" t="s">
        <v>1188</v>
      </c>
      <c r="E409" s="9" t="s">
        <v>838</v>
      </c>
      <c r="F409" s="8">
        <v>365</v>
      </c>
      <c r="G409" s="8">
        <v>476712770</v>
      </c>
      <c r="H409" s="8">
        <v>82500000</v>
      </c>
      <c r="I409" s="8">
        <v>49506430</v>
      </c>
      <c r="J409" s="8">
        <v>2200643</v>
      </c>
      <c r="K409" s="10">
        <v>3825000</v>
      </c>
      <c r="L409" s="10">
        <v>14671277</v>
      </c>
      <c r="M409" s="10">
        <v>608719200</v>
      </c>
      <c r="N409" s="10">
        <v>20696920</v>
      </c>
      <c r="O409" s="10">
        <v>330000000</v>
      </c>
      <c r="P409" s="10">
        <v>27500000</v>
      </c>
      <c r="Q409" s="10">
        <v>55000000</v>
      </c>
      <c r="R409" s="10">
        <v>146712770</v>
      </c>
      <c r="S409" s="10">
        <v>22006430</v>
      </c>
      <c r="T409" s="10">
        <v>27500000</v>
      </c>
      <c r="U409" s="10">
        <v>196219200</v>
      </c>
      <c r="V409" s="10">
        <v>196219200</v>
      </c>
      <c r="W409" s="10">
        <v>19621920</v>
      </c>
      <c r="X409" s="10">
        <v>0</v>
      </c>
      <c r="Y409" s="10">
        <v>0</v>
      </c>
      <c r="Z409" s="10">
        <v>0</v>
      </c>
      <c r="AA409" s="10">
        <v>-1075000</v>
      </c>
    </row>
    <row r="410" spans="1:27" ht="18" x14ac:dyDescent="0.2">
      <c r="A410" s="6">
        <v>409</v>
      </c>
      <c r="B410" s="7" t="s">
        <v>1351</v>
      </c>
      <c r="C410" s="7" t="s">
        <v>1352</v>
      </c>
      <c r="D410" s="8" t="s">
        <v>1353</v>
      </c>
      <c r="E410" s="9" t="s">
        <v>1354</v>
      </c>
      <c r="F410" s="8">
        <v>365</v>
      </c>
      <c r="G410" s="8">
        <v>542090087</v>
      </c>
      <c r="H410" s="8">
        <v>96000000</v>
      </c>
      <c r="I410" s="8">
        <v>50067027</v>
      </c>
      <c r="J410" s="8">
        <v>2256703</v>
      </c>
      <c r="K410" s="10">
        <v>6150000</v>
      </c>
      <c r="L410" s="10">
        <v>21209009</v>
      </c>
      <c r="M410" s="10">
        <v>688157114</v>
      </c>
      <c r="N410" s="10">
        <v>29615712</v>
      </c>
      <c r="O410" s="10">
        <v>330000000</v>
      </c>
      <c r="P410" s="10">
        <v>27500000</v>
      </c>
      <c r="Q410" s="10">
        <v>55000000</v>
      </c>
      <c r="R410" s="10">
        <v>212090087</v>
      </c>
      <c r="S410" s="10">
        <v>22567027</v>
      </c>
      <c r="T410" s="10">
        <v>41000000</v>
      </c>
      <c r="U410" s="10">
        <v>275657114</v>
      </c>
      <c r="V410" s="10">
        <v>275657114</v>
      </c>
      <c r="W410" s="10">
        <v>27565711</v>
      </c>
      <c r="X410" s="10">
        <v>0</v>
      </c>
      <c r="Y410" s="10">
        <v>0</v>
      </c>
      <c r="Z410" s="10">
        <v>0</v>
      </c>
      <c r="AA410" s="10">
        <v>-2050001</v>
      </c>
    </row>
    <row r="411" spans="1:27" ht="18" x14ac:dyDescent="0.2">
      <c r="A411" s="6">
        <v>410</v>
      </c>
      <c r="B411" s="7" t="s">
        <v>1355</v>
      </c>
      <c r="C411" s="7" t="s">
        <v>1356</v>
      </c>
      <c r="D411" s="8" t="s">
        <v>604</v>
      </c>
      <c r="E411" s="9" t="s">
        <v>108</v>
      </c>
      <c r="F411" s="8">
        <v>365</v>
      </c>
      <c r="G411" s="8">
        <v>360378261</v>
      </c>
      <c r="H411" s="8">
        <v>80500000</v>
      </c>
      <c r="I411" s="8">
        <v>49506430</v>
      </c>
      <c r="J411" s="8">
        <v>2200643</v>
      </c>
      <c r="K411" s="10">
        <v>3825000</v>
      </c>
      <c r="L411" s="10">
        <v>3037826</v>
      </c>
      <c r="M411" s="10">
        <v>490384691</v>
      </c>
      <c r="N411" s="10">
        <v>9063469</v>
      </c>
      <c r="O411" s="10">
        <v>330000000</v>
      </c>
      <c r="P411" s="10">
        <v>27500000</v>
      </c>
      <c r="Q411" s="10">
        <v>55000000</v>
      </c>
      <c r="R411" s="10">
        <v>30378261</v>
      </c>
      <c r="S411" s="10">
        <v>22006430</v>
      </c>
      <c r="T411" s="10">
        <v>25500000</v>
      </c>
      <c r="U411" s="10">
        <v>77884691</v>
      </c>
      <c r="V411" s="10">
        <v>77884691</v>
      </c>
      <c r="W411" s="10">
        <v>7788469</v>
      </c>
      <c r="X411" s="10">
        <v>0</v>
      </c>
      <c r="Y411" s="10">
        <v>0</v>
      </c>
      <c r="Z411" s="10">
        <v>0</v>
      </c>
      <c r="AA411" s="10">
        <v>-1275000</v>
      </c>
    </row>
    <row r="412" spans="1:27" ht="18" x14ac:dyDescent="0.2">
      <c r="A412" s="6">
        <v>411</v>
      </c>
      <c r="B412" s="7" t="s">
        <v>1357</v>
      </c>
      <c r="C412" s="7" t="s">
        <v>1358</v>
      </c>
      <c r="D412" s="8" t="s">
        <v>314</v>
      </c>
      <c r="E412" s="9" t="s">
        <v>263</v>
      </c>
      <c r="F412" s="8">
        <v>365</v>
      </c>
      <c r="G412" s="8">
        <v>409439765</v>
      </c>
      <c r="H412" s="8">
        <v>80500000</v>
      </c>
      <c r="I412" s="8">
        <v>49506430</v>
      </c>
      <c r="J412" s="8">
        <v>2200643</v>
      </c>
      <c r="K412" s="10">
        <v>3825000</v>
      </c>
      <c r="L412" s="10">
        <v>7943976</v>
      </c>
      <c r="M412" s="10">
        <v>539446195</v>
      </c>
      <c r="N412" s="10">
        <v>13969619</v>
      </c>
      <c r="O412" s="10">
        <v>330000000</v>
      </c>
      <c r="P412" s="10">
        <v>27500000</v>
      </c>
      <c r="Q412" s="10">
        <v>55000000</v>
      </c>
      <c r="R412" s="10">
        <v>79439765</v>
      </c>
      <c r="S412" s="10">
        <v>22006430</v>
      </c>
      <c r="T412" s="10">
        <v>25500000</v>
      </c>
      <c r="U412" s="10">
        <v>126946195</v>
      </c>
      <c r="V412" s="10">
        <v>126946195</v>
      </c>
      <c r="W412" s="10">
        <v>12694620</v>
      </c>
      <c r="X412" s="10">
        <v>0</v>
      </c>
      <c r="Y412" s="10">
        <v>0</v>
      </c>
      <c r="Z412" s="10">
        <v>0</v>
      </c>
      <c r="AA412" s="10">
        <v>-1274999</v>
      </c>
    </row>
    <row r="413" spans="1:27" ht="18" x14ac:dyDescent="0.2">
      <c r="A413" s="6">
        <v>412</v>
      </c>
      <c r="B413" s="7" t="s">
        <v>1359</v>
      </c>
      <c r="C413" s="7" t="s">
        <v>1360</v>
      </c>
      <c r="D413" s="8" t="s">
        <v>389</v>
      </c>
      <c r="E413" s="9" t="s">
        <v>1361</v>
      </c>
      <c r="F413" s="8">
        <v>365</v>
      </c>
      <c r="G413" s="8">
        <v>528423951</v>
      </c>
      <c r="H413" s="8">
        <v>80500000</v>
      </c>
      <c r="I413" s="8">
        <v>49506430</v>
      </c>
      <c r="J413" s="8">
        <v>2200643</v>
      </c>
      <c r="K413" s="10">
        <v>3825000</v>
      </c>
      <c r="L413" s="10">
        <v>19842395</v>
      </c>
      <c r="M413" s="10">
        <v>658430381</v>
      </c>
      <c r="N413" s="10">
        <v>25868038</v>
      </c>
      <c r="O413" s="10">
        <v>330000000</v>
      </c>
      <c r="P413" s="10">
        <v>27500000</v>
      </c>
      <c r="Q413" s="10">
        <v>55000000</v>
      </c>
      <c r="R413" s="10">
        <v>198423951</v>
      </c>
      <c r="S413" s="10">
        <v>22006430</v>
      </c>
      <c r="T413" s="10">
        <v>25500000</v>
      </c>
      <c r="U413" s="10">
        <v>245930381</v>
      </c>
      <c r="V413" s="10">
        <v>245930381</v>
      </c>
      <c r="W413" s="10">
        <v>24593038</v>
      </c>
      <c r="X413" s="10">
        <v>0</v>
      </c>
      <c r="Y413" s="10">
        <v>0</v>
      </c>
      <c r="Z413" s="10">
        <v>0</v>
      </c>
      <c r="AA413" s="10">
        <v>-1275000</v>
      </c>
    </row>
    <row r="414" spans="1:27" ht="18" x14ac:dyDescent="0.2">
      <c r="A414" s="6">
        <v>413</v>
      </c>
      <c r="B414" s="7" t="s">
        <v>1362</v>
      </c>
      <c r="C414" s="7" t="s">
        <v>1363</v>
      </c>
      <c r="D414" s="8" t="s">
        <v>91</v>
      </c>
      <c r="E414" s="9" t="s">
        <v>1364</v>
      </c>
      <c r="F414" s="8">
        <v>365</v>
      </c>
      <c r="G414" s="8">
        <v>546064152</v>
      </c>
      <c r="H414" s="8">
        <v>80500000</v>
      </c>
      <c r="I414" s="8">
        <v>49506430</v>
      </c>
      <c r="J414" s="8">
        <v>2200643</v>
      </c>
      <c r="K414" s="10">
        <v>3825000</v>
      </c>
      <c r="L414" s="10">
        <v>21606415</v>
      </c>
      <c r="M414" s="10">
        <v>676070582</v>
      </c>
      <c r="N414" s="10">
        <v>27632058</v>
      </c>
      <c r="O414" s="10">
        <v>330000000</v>
      </c>
      <c r="P414" s="10">
        <v>27500000</v>
      </c>
      <c r="Q414" s="10">
        <v>55000000</v>
      </c>
      <c r="R414" s="10">
        <v>216064152</v>
      </c>
      <c r="S414" s="10">
        <v>22006430</v>
      </c>
      <c r="T414" s="10">
        <v>25500000</v>
      </c>
      <c r="U414" s="10">
        <v>263570582</v>
      </c>
      <c r="V414" s="10">
        <v>263570582</v>
      </c>
      <c r="W414" s="10">
        <v>26357058</v>
      </c>
      <c r="X414" s="10">
        <v>0</v>
      </c>
      <c r="Y414" s="10">
        <v>0</v>
      </c>
      <c r="Z414" s="10">
        <v>0</v>
      </c>
      <c r="AA414" s="10">
        <v>-1275000</v>
      </c>
    </row>
    <row r="415" spans="1:27" ht="18" x14ac:dyDescent="0.2">
      <c r="A415" s="6">
        <v>414</v>
      </c>
      <c r="B415" s="7" t="s">
        <v>1365</v>
      </c>
      <c r="C415" s="7" t="s">
        <v>1366</v>
      </c>
      <c r="D415" s="8" t="s">
        <v>177</v>
      </c>
      <c r="E415" s="9" t="s">
        <v>624</v>
      </c>
      <c r="F415" s="8">
        <v>365</v>
      </c>
      <c r="G415" s="8">
        <v>497817712</v>
      </c>
      <c r="H415" s="8">
        <v>80500000</v>
      </c>
      <c r="I415" s="8">
        <v>49506430</v>
      </c>
      <c r="J415" s="8">
        <v>2200643</v>
      </c>
      <c r="K415" s="10">
        <v>3825000</v>
      </c>
      <c r="L415" s="10">
        <v>16781771</v>
      </c>
      <c r="M415" s="10">
        <v>627824142</v>
      </c>
      <c r="N415" s="10">
        <v>22807414</v>
      </c>
      <c r="O415" s="10">
        <v>330000000</v>
      </c>
      <c r="P415" s="10">
        <v>27500000</v>
      </c>
      <c r="Q415" s="10">
        <v>55000000</v>
      </c>
      <c r="R415" s="10">
        <v>167817712</v>
      </c>
      <c r="S415" s="10">
        <v>22006430</v>
      </c>
      <c r="T415" s="10">
        <v>25500000</v>
      </c>
      <c r="U415" s="10">
        <v>215324142</v>
      </c>
      <c r="V415" s="10">
        <v>215324142</v>
      </c>
      <c r="W415" s="10">
        <v>21532414</v>
      </c>
      <c r="X415" s="10">
        <v>0</v>
      </c>
      <c r="Y415" s="10">
        <v>0</v>
      </c>
      <c r="Z415" s="10">
        <v>0</v>
      </c>
      <c r="AA415" s="10">
        <v>-1275000</v>
      </c>
    </row>
    <row r="416" spans="1:27" ht="18" x14ac:dyDescent="0.2">
      <c r="A416" s="6">
        <v>415</v>
      </c>
      <c r="B416" s="7" t="s">
        <v>1367</v>
      </c>
      <c r="C416" s="7" t="s">
        <v>1368</v>
      </c>
      <c r="D416" s="8" t="s">
        <v>927</v>
      </c>
      <c r="E416" s="9" t="s">
        <v>788</v>
      </c>
      <c r="F416" s="8">
        <v>365</v>
      </c>
      <c r="G416" s="8">
        <v>404180599</v>
      </c>
      <c r="H416" s="8">
        <v>80500000</v>
      </c>
      <c r="I416" s="8">
        <v>49506430</v>
      </c>
      <c r="J416" s="8">
        <v>2200643</v>
      </c>
      <c r="K416" s="10">
        <v>3825000</v>
      </c>
      <c r="L416" s="10">
        <v>7418060</v>
      </c>
      <c r="M416" s="10">
        <v>534187029</v>
      </c>
      <c r="N416" s="10">
        <v>13443703</v>
      </c>
      <c r="O416" s="10">
        <v>330000000</v>
      </c>
      <c r="P416" s="10">
        <v>27500000</v>
      </c>
      <c r="Q416" s="10">
        <v>55000000</v>
      </c>
      <c r="R416" s="10">
        <v>74180599</v>
      </c>
      <c r="S416" s="10">
        <v>22006430</v>
      </c>
      <c r="T416" s="10">
        <v>25500000</v>
      </c>
      <c r="U416" s="10">
        <v>121687029</v>
      </c>
      <c r="V416" s="10">
        <v>121687029</v>
      </c>
      <c r="W416" s="10">
        <v>12168703</v>
      </c>
      <c r="X416" s="10">
        <v>0</v>
      </c>
      <c r="Y416" s="10">
        <v>0</v>
      </c>
      <c r="Z416" s="10">
        <v>0</v>
      </c>
      <c r="AA416" s="10">
        <v>-1275000</v>
      </c>
    </row>
    <row r="417" spans="1:27" ht="18" x14ac:dyDescent="0.2">
      <c r="A417" s="6">
        <v>416</v>
      </c>
      <c r="B417" s="7" t="s">
        <v>1369</v>
      </c>
      <c r="C417" s="7" t="s">
        <v>1370</v>
      </c>
      <c r="D417" s="8" t="s">
        <v>119</v>
      </c>
      <c r="E417" s="9" t="s">
        <v>1371</v>
      </c>
      <c r="F417" s="8">
        <v>365</v>
      </c>
      <c r="G417" s="8">
        <v>679186387</v>
      </c>
      <c r="H417" s="8">
        <v>101000000</v>
      </c>
      <c r="I417" s="8">
        <v>62343043</v>
      </c>
      <c r="J417" s="8">
        <v>3484304</v>
      </c>
      <c r="K417" s="10">
        <v>6150000</v>
      </c>
      <c r="L417" s="10">
        <v>34918639</v>
      </c>
      <c r="M417" s="10">
        <v>842529430</v>
      </c>
      <c r="N417" s="10">
        <v>44552943</v>
      </c>
      <c r="O417" s="10">
        <v>330000000</v>
      </c>
      <c r="P417" s="10">
        <v>27500000</v>
      </c>
      <c r="Q417" s="10">
        <v>55000000</v>
      </c>
      <c r="R417" s="10">
        <v>349186387</v>
      </c>
      <c r="S417" s="10">
        <v>34843043</v>
      </c>
      <c r="T417" s="10">
        <v>46000000</v>
      </c>
      <c r="U417" s="10">
        <v>430029430</v>
      </c>
      <c r="V417" s="10">
        <v>430029430</v>
      </c>
      <c r="W417" s="10">
        <v>43002943</v>
      </c>
      <c r="X417" s="10">
        <v>0</v>
      </c>
      <c r="Y417" s="10">
        <v>0</v>
      </c>
      <c r="Z417" s="10">
        <v>0</v>
      </c>
      <c r="AA417" s="10">
        <v>-1550000</v>
      </c>
    </row>
    <row r="418" spans="1:27" ht="18" x14ac:dyDescent="0.2">
      <c r="A418" s="6">
        <v>417</v>
      </c>
      <c r="B418" s="7" t="s">
        <v>1372</v>
      </c>
      <c r="C418" s="7" t="s">
        <v>1373</v>
      </c>
      <c r="D418" s="8" t="s">
        <v>1374</v>
      </c>
      <c r="E418" s="9" t="s">
        <v>228</v>
      </c>
      <c r="F418" s="8">
        <v>365</v>
      </c>
      <c r="G418" s="8">
        <v>458597123</v>
      </c>
      <c r="H418" s="8">
        <v>80500000</v>
      </c>
      <c r="I418" s="8">
        <v>49506430</v>
      </c>
      <c r="J418" s="8">
        <v>2200643</v>
      </c>
      <c r="K418" s="10">
        <v>3825000</v>
      </c>
      <c r="L418" s="10">
        <v>12859712</v>
      </c>
      <c r="M418" s="10">
        <v>588603553</v>
      </c>
      <c r="N418" s="10">
        <v>18885355</v>
      </c>
      <c r="O418" s="10">
        <v>330000000</v>
      </c>
      <c r="P418" s="10">
        <v>27500000</v>
      </c>
      <c r="Q418" s="10">
        <v>55000000</v>
      </c>
      <c r="R418" s="10">
        <v>128597123</v>
      </c>
      <c r="S418" s="10">
        <v>22006430</v>
      </c>
      <c r="T418" s="10">
        <v>25500000</v>
      </c>
      <c r="U418" s="10">
        <v>176103553</v>
      </c>
      <c r="V418" s="10">
        <v>176103553</v>
      </c>
      <c r="W418" s="10">
        <v>17610355</v>
      </c>
      <c r="X418" s="10">
        <v>0</v>
      </c>
      <c r="Y418" s="10">
        <v>0</v>
      </c>
      <c r="Z418" s="10">
        <v>0</v>
      </c>
      <c r="AA418" s="10">
        <v>-1275000</v>
      </c>
    </row>
    <row r="419" spans="1:27" ht="18" x14ac:dyDescent="0.2">
      <c r="A419" s="6">
        <v>418</v>
      </c>
      <c r="B419" s="7" t="s">
        <v>1375</v>
      </c>
      <c r="C419" s="7" t="s">
        <v>1376</v>
      </c>
      <c r="D419" s="8" t="s">
        <v>80</v>
      </c>
      <c r="E419" s="9" t="s">
        <v>228</v>
      </c>
      <c r="F419" s="8">
        <v>365</v>
      </c>
      <c r="G419" s="8">
        <v>460275670</v>
      </c>
      <c r="H419" s="8">
        <v>80500000</v>
      </c>
      <c r="I419" s="8">
        <v>49506430</v>
      </c>
      <c r="J419" s="8">
        <v>2200643</v>
      </c>
      <c r="K419" s="10">
        <v>3825000</v>
      </c>
      <c r="L419" s="10">
        <v>13027567</v>
      </c>
      <c r="M419" s="10">
        <v>590282100</v>
      </c>
      <c r="N419" s="10">
        <v>19053210</v>
      </c>
      <c r="O419" s="10">
        <v>330000000</v>
      </c>
      <c r="P419" s="10">
        <v>27500000</v>
      </c>
      <c r="Q419" s="10">
        <v>55000000</v>
      </c>
      <c r="R419" s="10">
        <v>130275670</v>
      </c>
      <c r="S419" s="10">
        <v>22006430</v>
      </c>
      <c r="T419" s="10">
        <v>25500000</v>
      </c>
      <c r="U419" s="10">
        <v>177782100</v>
      </c>
      <c r="V419" s="10">
        <v>177782100</v>
      </c>
      <c r="W419" s="10">
        <v>17778210</v>
      </c>
      <c r="X419" s="10">
        <v>0</v>
      </c>
      <c r="Y419" s="10">
        <v>0</v>
      </c>
      <c r="Z419" s="10">
        <v>0</v>
      </c>
      <c r="AA419" s="10">
        <v>-1275000</v>
      </c>
    </row>
    <row r="420" spans="1:27" ht="18" x14ac:dyDescent="0.2">
      <c r="A420" s="6">
        <v>419</v>
      </c>
      <c r="B420" s="7" t="s">
        <v>1377</v>
      </c>
      <c r="C420" s="7" t="s">
        <v>1378</v>
      </c>
      <c r="D420" s="8" t="s">
        <v>526</v>
      </c>
      <c r="E420" s="9" t="s">
        <v>228</v>
      </c>
      <c r="F420" s="8">
        <v>365</v>
      </c>
      <c r="G420" s="8">
        <v>529389608</v>
      </c>
      <c r="H420" s="8">
        <v>80500000</v>
      </c>
      <c r="I420" s="8">
        <v>49506430</v>
      </c>
      <c r="J420" s="8">
        <v>2200643</v>
      </c>
      <c r="K420" s="10">
        <v>3825000</v>
      </c>
      <c r="L420" s="10">
        <v>19938961</v>
      </c>
      <c r="M420" s="10">
        <v>659396038</v>
      </c>
      <c r="N420" s="10">
        <v>25964604</v>
      </c>
      <c r="O420" s="10">
        <v>330000000</v>
      </c>
      <c r="P420" s="10">
        <v>27500000</v>
      </c>
      <c r="Q420" s="10">
        <v>55000000</v>
      </c>
      <c r="R420" s="10">
        <v>199389608</v>
      </c>
      <c r="S420" s="10">
        <v>22006430</v>
      </c>
      <c r="T420" s="10">
        <v>25500000</v>
      </c>
      <c r="U420" s="10">
        <v>246896038</v>
      </c>
      <c r="V420" s="10">
        <v>246896038</v>
      </c>
      <c r="W420" s="10">
        <v>24689604</v>
      </c>
      <c r="X420" s="10">
        <v>0</v>
      </c>
      <c r="Y420" s="10">
        <v>0</v>
      </c>
      <c r="Z420" s="10">
        <v>0</v>
      </c>
      <c r="AA420" s="10">
        <v>-1275000</v>
      </c>
    </row>
    <row r="421" spans="1:27" ht="18" x14ac:dyDescent="0.2">
      <c r="A421" s="6">
        <v>420</v>
      </c>
      <c r="B421" s="7" t="s">
        <v>1379</v>
      </c>
      <c r="C421" s="7" t="s">
        <v>1380</v>
      </c>
      <c r="D421" s="8" t="s">
        <v>1381</v>
      </c>
      <c r="E421" s="9" t="s">
        <v>1382</v>
      </c>
      <c r="F421" s="8">
        <v>335</v>
      </c>
      <c r="G421" s="8">
        <v>381143539</v>
      </c>
      <c r="H421" s="8">
        <v>94500000</v>
      </c>
      <c r="I421" s="8">
        <v>46638171</v>
      </c>
      <c r="J421" s="8">
        <v>1913817</v>
      </c>
      <c r="K421" s="10">
        <v>5925000</v>
      </c>
      <c r="L421" s="10">
        <v>7826682</v>
      </c>
      <c r="M421" s="10">
        <v>522281710</v>
      </c>
      <c r="N421" s="10">
        <v>15665499</v>
      </c>
      <c r="O421" s="10">
        <v>302876712</v>
      </c>
      <c r="P421" s="10">
        <v>25239726</v>
      </c>
      <c r="Q421" s="10">
        <v>50479452</v>
      </c>
      <c r="R421" s="10">
        <v>78266827</v>
      </c>
      <c r="S421" s="10">
        <v>21398445</v>
      </c>
      <c r="T421" s="10">
        <v>44020548</v>
      </c>
      <c r="U421" s="10">
        <v>143685820</v>
      </c>
      <c r="V421" s="10">
        <v>143685820</v>
      </c>
      <c r="W421" s="10">
        <v>14368582</v>
      </c>
      <c r="X421" s="10">
        <v>0</v>
      </c>
      <c r="Y421" s="10">
        <v>0</v>
      </c>
      <c r="Z421" s="10">
        <v>0</v>
      </c>
      <c r="AA421" s="10">
        <v>-1296917</v>
      </c>
    </row>
    <row r="422" spans="1:27" ht="18" x14ac:dyDescent="0.2">
      <c r="A422" s="6">
        <v>421</v>
      </c>
      <c r="B422" s="7" t="s">
        <v>1383</v>
      </c>
      <c r="C422" s="7" t="s">
        <v>1384</v>
      </c>
      <c r="D422" s="8" t="s">
        <v>1385</v>
      </c>
      <c r="E422" s="9" t="s">
        <v>1386</v>
      </c>
      <c r="F422" s="8">
        <v>365</v>
      </c>
      <c r="G422" s="8">
        <v>596424706</v>
      </c>
      <c r="H422" s="8">
        <v>80500000</v>
      </c>
      <c r="I422" s="8">
        <v>50705446</v>
      </c>
      <c r="J422" s="8">
        <v>2320545</v>
      </c>
      <c r="K422" s="10">
        <v>3825000</v>
      </c>
      <c r="L422" s="10">
        <v>26642471</v>
      </c>
      <c r="M422" s="10">
        <v>727630152</v>
      </c>
      <c r="N422" s="10">
        <v>32788016</v>
      </c>
      <c r="O422" s="10">
        <v>330000000</v>
      </c>
      <c r="P422" s="10">
        <v>27500000</v>
      </c>
      <c r="Q422" s="10">
        <v>55000000</v>
      </c>
      <c r="R422" s="10">
        <v>266424706</v>
      </c>
      <c r="S422" s="10">
        <v>23205446</v>
      </c>
      <c r="T422" s="10">
        <v>25500000</v>
      </c>
      <c r="U422" s="10">
        <v>315130152</v>
      </c>
      <c r="V422" s="10">
        <v>315130152</v>
      </c>
      <c r="W422" s="10">
        <v>31513015</v>
      </c>
      <c r="X422" s="10">
        <v>0</v>
      </c>
      <c r="Y422" s="10">
        <v>0</v>
      </c>
      <c r="Z422" s="10">
        <v>0</v>
      </c>
      <c r="AA422" s="10">
        <v>-1275001</v>
      </c>
    </row>
    <row r="423" spans="1:27" ht="18" x14ac:dyDescent="0.2">
      <c r="A423" s="6">
        <v>422</v>
      </c>
      <c r="B423" s="7" t="s">
        <v>1387</v>
      </c>
      <c r="C423" s="7" t="s">
        <v>1388</v>
      </c>
      <c r="D423" s="8" t="s">
        <v>157</v>
      </c>
      <c r="E423" s="9" t="s">
        <v>393</v>
      </c>
      <c r="F423" s="8">
        <v>365</v>
      </c>
      <c r="G423" s="8">
        <v>622449739</v>
      </c>
      <c r="H423" s="8">
        <v>80500000</v>
      </c>
      <c r="I423" s="8">
        <v>49506430</v>
      </c>
      <c r="J423" s="8">
        <v>2200643</v>
      </c>
      <c r="K423" s="10">
        <v>3825000</v>
      </c>
      <c r="L423" s="10">
        <v>29244974</v>
      </c>
      <c r="M423" s="10">
        <v>752456169</v>
      </c>
      <c r="N423" s="10">
        <v>35270617</v>
      </c>
      <c r="O423" s="10">
        <v>330000000</v>
      </c>
      <c r="P423" s="10">
        <v>27500000</v>
      </c>
      <c r="Q423" s="10">
        <v>55000000</v>
      </c>
      <c r="R423" s="10">
        <v>292449739</v>
      </c>
      <c r="S423" s="10">
        <v>22006430</v>
      </c>
      <c r="T423" s="10">
        <v>25500000</v>
      </c>
      <c r="U423" s="10">
        <v>339956169</v>
      </c>
      <c r="V423" s="10">
        <v>339956169</v>
      </c>
      <c r="W423" s="10">
        <v>33995617</v>
      </c>
      <c r="X423" s="10">
        <v>0</v>
      </c>
      <c r="Y423" s="10">
        <v>0</v>
      </c>
      <c r="Z423" s="10">
        <v>0</v>
      </c>
      <c r="AA423" s="10">
        <v>-1275000</v>
      </c>
    </row>
    <row r="424" spans="1:27" ht="18" x14ac:dyDescent="0.2">
      <c r="A424" s="6">
        <v>423</v>
      </c>
      <c r="B424" s="7" t="s">
        <v>1389</v>
      </c>
      <c r="C424" s="7" t="s">
        <v>1390</v>
      </c>
      <c r="D424" s="8" t="s">
        <v>536</v>
      </c>
      <c r="E424" s="9" t="s">
        <v>815</v>
      </c>
      <c r="F424" s="8">
        <v>365</v>
      </c>
      <c r="G424" s="8">
        <v>492113293</v>
      </c>
      <c r="H424" s="8">
        <v>80500000</v>
      </c>
      <c r="I424" s="8">
        <v>49506430</v>
      </c>
      <c r="J424" s="8">
        <v>2200643</v>
      </c>
      <c r="K424" s="10">
        <v>3825000</v>
      </c>
      <c r="L424" s="10">
        <v>16211329</v>
      </c>
      <c r="M424" s="10">
        <v>622119723</v>
      </c>
      <c r="N424" s="10">
        <v>22236972</v>
      </c>
      <c r="O424" s="10">
        <v>330000000</v>
      </c>
      <c r="P424" s="10">
        <v>27500000</v>
      </c>
      <c r="Q424" s="10">
        <v>55000000</v>
      </c>
      <c r="R424" s="10">
        <v>162113293</v>
      </c>
      <c r="S424" s="10">
        <v>22006430</v>
      </c>
      <c r="T424" s="10">
        <v>25500000</v>
      </c>
      <c r="U424" s="10">
        <v>209619723</v>
      </c>
      <c r="V424" s="10">
        <v>209619723</v>
      </c>
      <c r="W424" s="10">
        <v>20961972</v>
      </c>
      <c r="X424" s="10">
        <v>0</v>
      </c>
      <c r="Y424" s="10">
        <v>0</v>
      </c>
      <c r="Z424" s="10">
        <v>0</v>
      </c>
      <c r="AA424" s="10">
        <v>-1275000</v>
      </c>
    </row>
    <row r="425" spans="1:27" ht="18" x14ac:dyDescent="0.2">
      <c r="A425" s="6">
        <v>424</v>
      </c>
      <c r="B425" s="7" t="s">
        <v>1391</v>
      </c>
      <c r="C425" s="7" t="s">
        <v>1392</v>
      </c>
      <c r="D425" s="8" t="s">
        <v>1393</v>
      </c>
      <c r="E425" s="9" t="s">
        <v>537</v>
      </c>
      <c r="F425" s="8">
        <v>365</v>
      </c>
      <c r="G425" s="8">
        <v>552698473</v>
      </c>
      <c r="H425" s="8">
        <v>80500000</v>
      </c>
      <c r="I425" s="8">
        <v>49506430</v>
      </c>
      <c r="J425" s="8">
        <v>2200643</v>
      </c>
      <c r="K425" s="10">
        <v>3825000</v>
      </c>
      <c r="L425" s="10">
        <v>22269847</v>
      </c>
      <c r="M425" s="10">
        <v>682704903</v>
      </c>
      <c r="N425" s="10">
        <v>28295490</v>
      </c>
      <c r="O425" s="10">
        <v>330000000</v>
      </c>
      <c r="P425" s="10">
        <v>27500000</v>
      </c>
      <c r="Q425" s="10">
        <v>55000000</v>
      </c>
      <c r="R425" s="10">
        <v>222698473</v>
      </c>
      <c r="S425" s="10">
        <v>22006430</v>
      </c>
      <c r="T425" s="10">
        <v>25500000</v>
      </c>
      <c r="U425" s="10">
        <v>270204903</v>
      </c>
      <c r="V425" s="10">
        <v>270204903</v>
      </c>
      <c r="W425" s="10">
        <v>27020490</v>
      </c>
      <c r="X425" s="10">
        <v>0</v>
      </c>
      <c r="Y425" s="10">
        <v>0</v>
      </c>
      <c r="Z425" s="10">
        <v>0</v>
      </c>
      <c r="AA425" s="10">
        <v>-1275000</v>
      </c>
    </row>
    <row r="426" spans="1:27" ht="18" x14ac:dyDescent="0.2">
      <c r="A426" s="6">
        <v>425</v>
      </c>
      <c r="B426" s="7" t="s">
        <v>1394</v>
      </c>
      <c r="C426" s="7" t="s">
        <v>1395</v>
      </c>
      <c r="D426" s="8" t="s">
        <v>194</v>
      </c>
      <c r="E426" s="9" t="s">
        <v>1396</v>
      </c>
      <c r="F426" s="8">
        <v>365</v>
      </c>
      <c r="G426" s="8">
        <v>651572627</v>
      </c>
      <c r="H426" s="8">
        <v>80500000</v>
      </c>
      <c r="I426" s="8">
        <v>49506430</v>
      </c>
      <c r="J426" s="8">
        <v>2200643</v>
      </c>
      <c r="K426" s="10">
        <v>3825000</v>
      </c>
      <c r="L426" s="10">
        <v>32157263</v>
      </c>
      <c r="M426" s="10">
        <v>781579057</v>
      </c>
      <c r="N426" s="10">
        <v>38182906</v>
      </c>
      <c r="O426" s="10">
        <v>330000000</v>
      </c>
      <c r="P426" s="10">
        <v>27500000</v>
      </c>
      <c r="Q426" s="10">
        <v>55000000</v>
      </c>
      <c r="R426" s="10">
        <v>321572627</v>
      </c>
      <c r="S426" s="10">
        <v>22006430</v>
      </c>
      <c r="T426" s="10">
        <v>25500000</v>
      </c>
      <c r="U426" s="10">
        <v>369079057</v>
      </c>
      <c r="V426" s="10">
        <v>369079057</v>
      </c>
      <c r="W426" s="10">
        <v>36907906</v>
      </c>
      <c r="X426" s="10">
        <v>0</v>
      </c>
      <c r="Y426" s="10">
        <v>0</v>
      </c>
      <c r="Z426" s="10">
        <v>0</v>
      </c>
      <c r="AA426" s="10">
        <v>-1275000</v>
      </c>
    </row>
    <row r="427" spans="1:27" ht="18" x14ac:dyDescent="0.2">
      <c r="A427" s="6">
        <v>426</v>
      </c>
      <c r="B427" s="7" t="s">
        <v>1397</v>
      </c>
      <c r="C427" s="7" t="s">
        <v>1398</v>
      </c>
      <c r="D427" s="8" t="s">
        <v>220</v>
      </c>
      <c r="E427" s="9" t="s">
        <v>1399</v>
      </c>
      <c r="F427" s="8">
        <v>365</v>
      </c>
      <c r="G427" s="8">
        <v>501441379</v>
      </c>
      <c r="H427" s="8">
        <v>80500000</v>
      </c>
      <c r="I427" s="8">
        <v>49506430</v>
      </c>
      <c r="J427" s="8">
        <v>2200643</v>
      </c>
      <c r="K427" s="10">
        <v>3825000</v>
      </c>
      <c r="L427" s="10">
        <v>17144138</v>
      </c>
      <c r="M427" s="10">
        <v>631447809</v>
      </c>
      <c r="N427" s="10">
        <v>23169781</v>
      </c>
      <c r="O427" s="10">
        <v>330000000</v>
      </c>
      <c r="P427" s="10">
        <v>27500000</v>
      </c>
      <c r="Q427" s="10">
        <v>55000000</v>
      </c>
      <c r="R427" s="10">
        <v>171441379</v>
      </c>
      <c r="S427" s="10">
        <v>22006430</v>
      </c>
      <c r="T427" s="10">
        <v>25500000</v>
      </c>
      <c r="U427" s="10">
        <v>218947809</v>
      </c>
      <c r="V427" s="10">
        <v>218947809</v>
      </c>
      <c r="W427" s="10">
        <v>21894781</v>
      </c>
      <c r="X427" s="10">
        <v>0</v>
      </c>
      <c r="Y427" s="10">
        <v>0</v>
      </c>
      <c r="Z427" s="10">
        <v>0</v>
      </c>
      <c r="AA427" s="10">
        <v>-1275000</v>
      </c>
    </row>
    <row r="428" spans="1:27" ht="18" x14ac:dyDescent="0.2">
      <c r="A428" s="6">
        <v>427</v>
      </c>
      <c r="B428" s="7" t="s">
        <v>1400</v>
      </c>
      <c r="C428" s="7" t="s">
        <v>1401</v>
      </c>
      <c r="D428" s="8" t="s">
        <v>508</v>
      </c>
      <c r="E428" s="9" t="s">
        <v>1402</v>
      </c>
      <c r="F428" s="8">
        <v>365</v>
      </c>
      <c r="G428" s="8">
        <v>694931740</v>
      </c>
      <c r="H428" s="8">
        <v>80500000</v>
      </c>
      <c r="I428" s="8">
        <v>49506430</v>
      </c>
      <c r="J428" s="8">
        <v>2200643</v>
      </c>
      <c r="K428" s="10">
        <v>3825000</v>
      </c>
      <c r="L428" s="10">
        <v>36493174</v>
      </c>
      <c r="M428" s="10">
        <v>824938170</v>
      </c>
      <c r="N428" s="10">
        <v>42518817</v>
      </c>
      <c r="O428" s="10">
        <v>330000000</v>
      </c>
      <c r="P428" s="10">
        <v>27500000</v>
      </c>
      <c r="Q428" s="10">
        <v>55000000</v>
      </c>
      <c r="R428" s="10">
        <v>364931740</v>
      </c>
      <c r="S428" s="10">
        <v>22006430</v>
      </c>
      <c r="T428" s="10">
        <v>25500000</v>
      </c>
      <c r="U428" s="10">
        <v>412438170</v>
      </c>
      <c r="V428" s="10">
        <v>412438170</v>
      </c>
      <c r="W428" s="10">
        <v>41243817</v>
      </c>
      <c r="X428" s="10">
        <v>0</v>
      </c>
      <c r="Y428" s="10">
        <v>0</v>
      </c>
      <c r="Z428" s="10">
        <v>0</v>
      </c>
      <c r="AA428" s="10">
        <v>-1275000</v>
      </c>
    </row>
    <row r="429" spans="1:27" ht="18" x14ac:dyDescent="0.2">
      <c r="A429" s="6">
        <v>428</v>
      </c>
      <c r="B429" s="7" t="s">
        <v>1403</v>
      </c>
      <c r="C429" s="7" t="s">
        <v>1404</v>
      </c>
      <c r="D429" s="8" t="s">
        <v>119</v>
      </c>
      <c r="E429" s="9" t="s">
        <v>124</v>
      </c>
      <c r="F429" s="8">
        <v>365</v>
      </c>
      <c r="G429" s="8">
        <v>606461825</v>
      </c>
      <c r="H429" s="8">
        <v>80500000</v>
      </c>
      <c r="I429" s="8">
        <v>49506430</v>
      </c>
      <c r="J429" s="8">
        <v>2200643</v>
      </c>
      <c r="K429" s="10">
        <v>3825000</v>
      </c>
      <c r="L429" s="10">
        <v>27646182</v>
      </c>
      <c r="M429" s="10">
        <v>736468255</v>
      </c>
      <c r="N429" s="10">
        <v>33671825</v>
      </c>
      <c r="O429" s="10">
        <v>330000000</v>
      </c>
      <c r="P429" s="10">
        <v>27500000</v>
      </c>
      <c r="Q429" s="10">
        <v>55000000</v>
      </c>
      <c r="R429" s="10">
        <v>276461825</v>
      </c>
      <c r="S429" s="10">
        <v>22006430</v>
      </c>
      <c r="T429" s="10">
        <v>25500000</v>
      </c>
      <c r="U429" s="10">
        <v>323968255</v>
      </c>
      <c r="V429" s="10">
        <v>323968255</v>
      </c>
      <c r="W429" s="10">
        <v>32396826</v>
      </c>
      <c r="X429" s="10">
        <v>0</v>
      </c>
      <c r="Y429" s="10">
        <v>0</v>
      </c>
      <c r="Z429" s="10">
        <v>0</v>
      </c>
      <c r="AA429" s="10">
        <v>-1274999</v>
      </c>
    </row>
    <row r="430" spans="1:27" ht="18" x14ac:dyDescent="0.2">
      <c r="A430" s="6">
        <v>429</v>
      </c>
      <c r="B430" s="7" t="s">
        <v>1405</v>
      </c>
      <c r="C430" s="7" t="s">
        <v>1406</v>
      </c>
      <c r="D430" s="8" t="s">
        <v>1136</v>
      </c>
      <c r="E430" s="9" t="s">
        <v>1407</v>
      </c>
      <c r="F430" s="8">
        <v>365</v>
      </c>
      <c r="G430" s="8">
        <v>659710348</v>
      </c>
      <c r="H430" s="8">
        <v>90500000</v>
      </c>
      <c r="I430" s="8">
        <v>49506430</v>
      </c>
      <c r="J430" s="8">
        <v>2200643</v>
      </c>
      <c r="K430" s="10">
        <v>3825000</v>
      </c>
      <c r="L430" s="10">
        <v>32971034</v>
      </c>
      <c r="M430" s="10">
        <v>799716778</v>
      </c>
      <c r="N430" s="10">
        <v>38996677</v>
      </c>
      <c r="O430" s="10">
        <v>330000000</v>
      </c>
      <c r="P430" s="10">
        <v>27500000</v>
      </c>
      <c r="Q430" s="10">
        <v>55000000</v>
      </c>
      <c r="R430" s="10">
        <v>329710348</v>
      </c>
      <c r="S430" s="10">
        <v>22006430</v>
      </c>
      <c r="T430" s="10">
        <v>35500000</v>
      </c>
      <c r="U430" s="10">
        <v>387216778</v>
      </c>
      <c r="V430" s="10">
        <v>387216778</v>
      </c>
      <c r="W430" s="10">
        <v>38721678</v>
      </c>
      <c r="X430" s="10">
        <v>0</v>
      </c>
      <c r="Y430" s="10">
        <v>0</v>
      </c>
      <c r="Z430" s="10">
        <v>0</v>
      </c>
      <c r="AA430" s="10">
        <v>-274999</v>
      </c>
    </row>
    <row r="431" spans="1:27" ht="18" x14ac:dyDescent="0.2">
      <c r="A431" s="6">
        <v>430</v>
      </c>
      <c r="B431" s="7" t="s">
        <v>1408</v>
      </c>
      <c r="C431" s="7" t="s">
        <v>1409</v>
      </c>
      <c r="D431" s="8" t="s">
        <v>103</v>
      </c>
      <c r="E431" s="9" t="s">
        <v>1410</v>
      </c>
      <c r="F431" s="8">
        <v>365</v>
      </c>
      <c r="G431" s="8">
        <v>453048602</v>
      </c>
      <c r="H431" s="8">
        <v>80500000</v>
      </c>
      <c r="I431" s="8">
        <v>49506430</v>
      </c>
      <c r="J431" s="8">
        <v>2200643</v>
      </c>
      <c r="K431" s="10">
        <v>3825000</v>
      </c>
      <c r="L431" s="10">
        <v>12304860</v>
      </c>
      <c r="M431" s="10">
        <v>583055032</v>
      </c>
      <c r="N431" s="10">
        <v>18330503</v>
      </c>
      <c r="O431" s="10">
        <v>330000000</v>
      </c>
      <c r="P431" s="10">
        <v>27500000</v>
      </c>
      <c r="Q431" s="10">
        <v>55000000</v>
      </c>
      <c r="R431" s="10">
        <v>123048602</v>
      </c>
      <c r="S431" s="10">
        <v>22006430</v>
      </c>
      <c r="T431" s="10">
        <v>25500000</v>
      </c>
      <c r="U431" s="10">
        <v>170555032</v>
      </c>
      <c r="V431" s="10">
        <v>170555032</v>
      </c>
      <c r="W431" s="10">
        <v>17055503</v>
      </c>
      <c r="X431" s="10">
        <v>0</v>
      </c>
      <c r="Y431" s="10">
        <v>0</v>
      </c>
      <c r="Z431" s="10">
        <v>0</v>
      </c>
      <c r="AA431" s="10">
        <v>-1275000</v>
      </c>
    </row>
    <row r="432" spans="1:27" ht="18" x14ac:dyDescent="0.2">
      <c r="A432" s="6">
        <v>431</v>
      </c>
      <c r="B432" s="7" t="s">
        <v>1411</v>
      </c>
      <c r="C432" s="7" t="s">
        <v>1412</v>
      </c>
      <c r="D432" s="8" t="s">
        <v>1413</v>
      </c>
      <c r="E432" s="9" t="s">
        <v>1414</v>
      </c>
      <c r="F432" s="8">
        <v>365</v>
      </c>
      <c r="G432" s="8">
        <v>523763290</v>
      </c>
      <c r="H432" s="8">
        <v>80500000</v>
      </c>
      <c r="I432" s="8">
        <v>49506430</v>
      </c>
      <c r="J432" s="8">
        <v>2200643</v>
      </c>
      <c r="K432" s="10">
        <v>3825000</v>
      </c>
      <c r="L432" s="10">
        <v>19376329</v>
      </c>
      <c r="M432" s="10">
        <v>653769720</v>
      </c>
      <c r="N432" s="10">
        <v>25401972</v>
      </c>
      <c r="O432" s="10">
        <v>330000000</v>
      </c>
      <c r="P432" s="10">
        <v>27500000</v>
      </c>
      <c r="Q432" s="10">
        <v>55000000</v>
      </c>
      <c r="R432" s="10">
        <v>193763290</v>
      </c>
      <c r="S432" s="10">
        <v>22006430</v>
      </c>
      <c r="T432" s="10">
        <v>25500000</v>
      </c>
      <c r="U432" s="10">
        <v>241269720</v>
      </c>
      <c r="V432" s="10">
        <v>241269720</v>
      </c>
      <c r="W432" s="10">
        <v>24126972</v>
      </c>
      <c r="X432" s="10">
        <v>0</v>
      </c>
      <c r="Y432" s="10">
        <v>0</v>
      </c>
      <c r="Z432" s="10">
        <v>0</v>
      </c>
      <c r="AA432" s="10">
        <v>-1275000</v>
      </c>
    </row>
    <row r="433" spans="1:27" ht="18" x14ac:dyDescent="0.2">
      <c r="A433" s="6">
        <v>432</v>
      </c>
      <c r="B433" s="7" t="s">
        <v>1415</v>
      </c>
      <c r="C433" s="7" t="s">
        <v>1416</v>
      </c>
      <c r="D433" s="8" t="s">
        <v>103</v>
      </c>
      <c r="E433" s="9" t="s">
        <v>1417</v>
      </c>
      <c r="F433" s="8">
        <v>365</v>
      </c>
      <c r="G433" s="8">
        <v>416885139</v>
      </c>
      <c r="H433" s="8">
        <v>80500000</v>
      </c>
      <c r="I433" s="8">
        <v>49506430</v>
      </c>
      <c r="J433" s="8">
        <v>2200643</v>
      </c>
      <c r="K433" s="10">
        <v>3825000</v>
      </c>
      <c r="L433" s="10">
        <v>8688514</v>
      </c>
      <c r="M433" s="10">
        <v>546891569</v>
      </c>
      <c r="N433" s="10">
        <v>14714157</v>
      </c>
      <c r="O433" s="10">
        <v>330000000</v>
      </c>
      <c r="P433" s="10">
        <v>27500000</v>
      </c>
      <c r="Q433" s="10">
        <v>55000000</v>
      </c>
      <c r="R433" s="10">
        <v>86885139</v>
      </c>
      <c r="S433" s="10">
        <v>22006430</v>
      </c>
      <c r="T433" s="10">
        <v>25500000</v>
      </c>
      <c r="U433" s="10">
        <v>134391569</v>
      </c>
      <c r="V433" s="10">
        <v>134391569</v>
      </c>
      <c r="W433" s="10">
        <v>13439157</v>
      </c>
      <c r="X433" s="10">
        <v>0</v>
      </c>
      <c r="Y433" s="10">
        <v>0</v>
      </c>
      <c r="Z433" s="10">
        <v>0</v>
      </c>
      <c r="AA433" s="10">
        <v>-1275000</v>
      </c>
    </row>
    <row r="434" spans="1:27" ht="18" x14ac:dyDescent="0.2">
      <c r="A434" s="6">
        <v>433</v>
      </c>
      <c r="B434" s="7" t="s">
        <v>1418</v>
      </c>
      <c r="C434" s="7" t="s">
        <v>1419</v>
      </c>
      <c r="D434" s="8" t="s">
        <v>64</v>
      </c>
      <c r="E434" s="9" t="s">
        <v>1420</v>
      </c>
      <c r="F434" s="8">
        <v>365</v>
      </c>
      <c r="G434" s="8">
        <v>426628732</v>
      </c>
      <c r="H434" s="8">
        <v>80500000</v>
      </c>
      <c r="I434" s="8">
        <v>49506430</v>
      </c>
      <c r="J434" s="8">
        <v>2200643</v>
      </c>
      <c r="K434" s="10">
        <v>3825000</v>
      </c>
      <c r="L434" s="10">
        <v>9662873</v>
      </c>
      <c r="M434" s="10">
        <v>556635162</v>
      </c>
      <c r="N434" s="10">
        <v>15688516</v>
      </c>
      <c r="O434" s="10">
        <v>330000000</v>
      </c>
      <c r="P434" s="10">
        <v>27500000</v>
      </c>
      <c r="Q434" s="10">
        <v>55000000</v>
      </c>
      <c r="R434" s="10">
        <v>96628732</v>
      </c>
      <c r="S434" s="10">
        <v>22006430</v>
      </c>
      <c r="T434" s="10">
        <v>25500000</v>
      </c>
      <c r="U434" s="10">
        <v>144135162</v>
      </c>
      <c r="V434" s="10">
        <v>144135162</v>
      </c>
      <c r="W434" s="10">
        <v>14413516</v>
      </c>
      <c r="X434" s="10">
        <v>0</v>
      </c>
      <c r="Y434" s="10">
        <v>0</v>
      </c>
      <c r="Z434" s="10">
        <v>0</v>
      </c>
      <c r="AA434" s="10">
        <v>-1275000</v>
      </c>
    </row>
    <row r="435" spans="1:27" ht="18" x14ac:dyDescent="0.2">
      <c r="A435" s="6">
        <v>434</v>
      </c>
      <c r="B435" s="7" t="s">
        <v>1421</v>
      </c>
      <c r="C435" s="7" t="s">
        <v>1422</v>
      </c>
      <c r="D435" s="8" t="s">
        <v>220</v>
      </c>
      <c r="E435" s="9" t="s">
        <v>1423</v>
      </c>
      <c r="F435" s="8">
        <v>365</v>
      </c>
      <c r="G435" s="8">
        <v>654118528</v>
      </c>
      <c r="H435" s="8">
        <v>80500000</v>
      </c>
      <c r="I435" s="8">
        <v>49506430</v>
      </c>
      <c r="J435" s="8">
        <v>2200643</v>
      </c>
      <c r="K435" s="10">
        <v>3825000</v>
      </c>
      <c r="L435" s="10">
        <v>32411852</v>
      </c>
      <c r="M435" s="10">
        <v>784124958</v>
      </c>
      <c r="N435" s="10">
        <v>38437495</v>
      </c>
      <c r="O435" s="10">
        <v>330000000</v>
      </c>
      <c r="P435" s="10">
        <v>27500000</v>
      </c>
      <c r="Q435" s="10">
        <v>55000000</v>
      </c>
      <c r="R435" s="10">
        <v>324118528</v>
      </c>
      <c r="S435" s="10">
        <v>22006430</v>
      </c>
      <c r="T435" s="10">
        <v>25500000</v>
      </c>
      <c r="U435" s="10">
        <v>371624958</v>
      </c>
      <c r="V435" s="10">
        <v>371624958</v>
      </c>
      <c r="W435" s="10">
        <v>37162496</v>
      </c>
      <c r="X435" s="10">
        <v>0</v>
      </c>
      <c r="Y435" s="10">
        <v>0</v>
      </c>
      <c r="Z435" s="10">
        <v>0</v>
      </c>
      <c r="AA435" s="10">
        <v>-1274999</v>
      </c>
    </row>
    <row r="436" spans="1:27" ht="18" x14ac:dyDescent="0.2">
      <c r="A436" s="6">
        <v>435</v>
      </c>
      <c r="B436" s="7" t="s">
        <v>1424</v>
      </c>
      <c r="C436" s="7" t="s">
        <v>1425</v>
      </c>
      <c r="D436" s="8" t="s">
        <v>895</v>
      </c>
      <c r="E436" s="9" t="s">
        <v>1426</v>
      </c>
      <c r="F436" s="8">
        <v>365</v>
      </c>
      <c r="G436" s="8">
        <v>483133289</v>
      </c>
      <c r="H436" s="8">
        <v>80500000</v>
      </c>
      <c r="I436" s="8">
        <v>49506430</v>
      </c>
      <c r="J436" s="8">
        <v>2200643</v>
      </c>
      <c r="K436" s="10">
        <v>3825000</v>
      </c>
      <c r="L436" s="10">
        <v>15313328</v>
      </c>
      <c r="M436" s="10">
        <v>613139719</v>
      </c>
      <c r="N436" s="10">
        <v>21338971</v>
      </c>
      <c r="O436" s="10">
        <v>330000000</v>
      </c>
      <c r="P436" s="10">
        <v>27500000</v>
      </c>
      <c r="Q436" s="10">
        <v>55000000</v>
      </c>
      <c r="R436" s="10">
        <v>153133289</v>
      </c>
      <c r="S436" s="10">
        <v>22006430</v>
      </c>
      <c r="T436" s="10">
        <v>25500000</v>
      </c>
      <c r="U436" s="10">
        <v>200639719</v>
      </c>
      <c r="V436" s="10">
        <v>200639719</v>
      </c>
      <c r="W436" s="10">
        <v>20063972</v>
      </c>
      <c r="X436" s="10">
        <v>0</v>
      </c>
      <c r="Y436" s="10">
        <v>0</v>
      </c>
      <c r="Z436" s="10">
        <v>0</v>
      </c>
      <c r="AA436" s="10">
        <v>-1274999</v>
      </c>
    </row>
    <row r="437" spans="1:27" ht="18" x14ac:dyDescent="0.2">
      <c r="A437" s="6">
        <v>436</v>
      </c>
      <c r="B437" s="7" t="s">
        <v>1427</v>
      </c>
      <c r="C437" s="7" t="s">
        <v>1428</v>
      </c>
      <c r="D437" s="8" t="s">
        <v>80</v>
      </c>
      <c r="E437" s="9" t="s">
        <v>1429</v>
      </c>
      <c r="F437" s="8">
        <v>365</v>
      </c>
      <c r="G437" s="8">
        <v>743203987</v>
      </c>
      <c r="H437" s="8">
        <v>96000000</v>
      </c>
      <c r="I437" s="8">
        <v>66681402</v>
      </c>
      <c r="J437" s="8">
        <v>3918140</v>
      </c>
      <c r="K437" s="10">
        <v>6150000</v>
      </c>
      <c r="L437" s="10">
        <v>41320399</v>
      </c>
      <c r="M437" s="10">
        <v>905885389</v>
      </c>
      <c r="N437" s="10">
        <v>51388539</v>
      </c>
      <c r="O437" s="10">
        <v>330000000</v>
      </c>
      <c r="P437" s="10">
        <v>27500000</v>
      </c>
      <c r="Q437" s="10">
        <v>55000000</v>
      </c>
      <c r="R437" s="10">
        <v>413203987</v>
      </c>
      <c r="S437" s="10">
        <v>39181402</v>
      </c>
      <c r="T437" s="10">
        <v>41000000</v>
      </c>
      <c r="U437" s="10">
        <v>493385389</v>
      </c>
      <c r="V437" s="10">
        <v>493385389</v>
      </c>
      <c r="W437" s="10">
        <v>49338539</v>
      </c>
      <c r="X437" s="10">
        <v>0</v>
      </c>
      <c r="Y437" s="10">
        <v>0</v>
      </c>
      <c r="Z437" s="10">
        <v>0</v>
      </c>
      <c r="AA437" s="10">
        <v>-2050000</v>
      </c>
    </row>
    <row r="438" spans="1:27" ht="18" x14ac:dyDescent="0.2">
      <c r="A438" s="6">
        <v>437</v>
      </c>
      <c r="B438" s="7" t="s">
        <v>1430</v>
      </c>
      <c r="C438" s="7" t="s">
        <v>1431</v>
      </c>
      <c r="D438" s="8" t="s">
        <v>91</v>
      </c>
      <c r="E438" s="9" t="s">
        <v>1344</v>
      </c>
      <c r="F438" s="8">
        <v>365</v>
      </c>
      <c r="G438" s="8">
        <v>503434688</v>
      </c>
      <c r="H438" s="8">
        <v>80500000</v>
      </c>
      <c r="I438" s="8">
        <v>49506430</v>
      </c>
      <c r="J438" s="8">
        <v>2200643</v>
      </c>
      <c r="K438" s="10">
        <v>3825000</v>
      </c>
      <c r="L438" s="10">
        <v>17343469</v>
      </c>
      <c r="M438" s="10">
        <v>633441118</v>
      </c>
      <c r="N438" s="10">
        <v>23369112</v>
      </c>
      <c r="O438" s="10">
        <v>330000000</v>
      </c>
      <c r="P438" s="10">
        <v>27500000</v>
      </c>
      <c r="Q438" s="10">
        <v>55000000</v>
      </c>
      <c r="R438" s="10">
        <v>173434688</v>
      </c>
      <c r="S438" s="10">
        <v>22006430</v>
      </c>
      <c r="T438" s="10">
        <v>25500000</v>
      </c>
      <c r="U438" s="10">
        <v>220941118</v>
      </c>
      <c r="V438" s="10">
        <v>220941118</v>
      </c>
      <c r="W438" s="10">
        <v>22094112</v>
      </c>
      <c r="X438" s="10">
        <v>0</v>
      </c>
      <c r="Y438" s="10">
        <v>0</v>
      </c>
      <c r="Z438" s="10">
        <v>0</v>
      </c>
      <c r="AA438" s="10">
        <v>-1275000</v>
      </c>
    </row>
    <row r="439" spans="1:27" ht="18" x14ac:dyDescent="0.2">
      <c r="A439" s="6">
        <v>438</v>
      </c>
      <c r="B439" s="7" t="s">
        <v>1432</v>
      </c>
      <c r="C439" s="7" t="s">
        <v>1433</v>
      </c>
      <c r="D439" s="8" t="s">
        <v>469</v>
      </c>
      <c r="E439" s="9" t="s">
        <v>1434</v>
      </c>
      <c r="F439" s="8">
        <v>365</v>
      </c>
      <c r="G439" s="8">
        <v>406125847</v>
      </c>
      <c r="H439" s="8">
        <v>80500000</v>
      </c>
      <c r="I439" s="8">
        <v>49506430</v>
      </c>
      <c r="J439" s="8">
        <v>2200643</v>
      </c>
      <c r="K439" s="10">
        <v>3825000</v>
      </c>
      <c r="L439" s="10">
        <v>7612585</v>
      </c>
      <c r="M439" s="10">
        <v>536132277</v>
      </c>
      <c r="N439" s="10">
        <v>13638228</v>
      </c>
      <c r="O439" s="10">
        <v>330000000</v>
      </c>
      <c r="P439" s="10">
        <v>27500000</v>
      </c>
      <c r="Q439" s="10">
        <v>55000000</v>
      </c>
      <c r="R439" s="10">
        <v>76125847</v>
      </c>
      <c r="S439" s="10">
        <v>22006430</v>
      </c>
      <c r="T439" s="10">
        <v>25500000</v>
      </c>
      <c r="U439" s="10">
        <v>123632277</v>
      </c>
      <c r="V439" s="10">
        <v>123632277</v>
      </c>
      <c r="W439" s="10">
        <v>12363228</v>
      </c>
      <c r="X439" s="10">
        <v>0</v>
      </c>
      <c r="Y439" s="10">
        <v>0</v>
      </c>
      <c r="Z439" s="10">
        <v>0</v>
      </c>
      <c r="AA439" s="10">
        <v>-1275000</v>
      </c>
    </row>
    <row r="440" spans="1:27" ht="18" x14ac:dyDescent="0.2">
      <c r="A440" s="6">
        <v>439</v>
      </c>
      <c r="B440" s="7" t="s">
        <v>1435</v>
      </c>
      <c r="C440" s="7" t="s">
        <v>1436</v>
      </c>
      <c r="D440" s="8" t="s">
        <v>220</v>
      </c>
      <c r="E440" s="9" t="s">
        <v>1437</v>
      </c>
      <c r="F440" s="8">
        <v>365</v>
      </c>
      <c r="G440" s="8">
        <v>598101986</v>
      </c>
      <c r="H440" s="8">
        <v>80500000</v>
      </c>
      <c r="I440" s="8">
        <v>49506430</v>
      </c>
      <c r="J440" s="8">
        <v>2200643</v>
      </c>
      <c r="K440" s="10">
        <v>3825000</v>
      </c>
      <c r="L440" s="10">
        <v>26810198</v>
      </c>
      <c r="M440" s="10">
        <v>728108416</v>
      </c>
      <c r="N440" s="10">
        <v>32835841</v>
      </c>
      <c r="O440" s="10">
        <v>330000000</v>
      </c>
      <c r="P440" s="10">
        <v>27500000</v>
      </c>
      <c r="Q440" s="10">
        <v>55000000</v>
      </c>
      <c r="R440" s="10">
        <v>268101986</v>
      </c>
      <c r="S440" s="10">
        <v>22006430</v>
      </c>
      <c r="T440" s="10">
        <v>25500000</v>
      </c>
      <c r="U440" s="10">
        <v>315608416</v>
      </c>
      <c r="V440" s="10">
        <v>315608416</v>
      </c>
      <c r="W440" s="10">
        <v>31560842</v>
      </c>
      <c r="X440" s="10">
        <v>0</v>
      </c>
      <c r="Y440" s="10">
        <v>0</v>
      </c>
      <c r="Z440" s="10">
        <v>0</v>
      </c>
      <c r="AA440" s="10">
        <v>-1274999</v>
      </c>
    </row>
    <row r="441" spans="1:27" ht="18" x14ac:dyDescent="0.2">
      <c r="A441" s="6">
        <v>440</v>
      </c>
      <c r="B441" s="7" t="s">
        <v>1438</v>
      </c>
      <c r="C441" s="7" t="s">
        <v>1439</v>
      </c>
      <c r="D441" s="8" t="s">
        <v>1440</v>
      </c>
      <c r="E441" s="9" t="s">
        <v>1441</v>
      </c>
      <c r="F441" s="8">
        <v>365</v>
      </c>
      <c r="G441" s="8">
        <v>755300320</v>
      </c>
      <c r="H441" s="8">
        <v>80500000</v>
      </c>
      <c r="I441" s="8">
        <v>49506430</v>
      </c>
      <c r="J441" s="8">
        <v>2200643</v>
      </c>
      <c r="K441" s="10">
        <v>3825000</v>
      </c>
      <c r="L441" s="10">
        <v>42530032</v>
      </c>
      <c r="M441" s="10">
        <v>885306750</v>
      </c>
      <c r="N441" s="10">
        <v>48555675</v>
      </c>
      <c r="O441" s="10">
        <v>330000000</v>
      </c>
      <c r="P441" s="10">
        <v>27500000</v>
      </c>
      <c r="Q441" s="10">
        <v>55000000</v>
      </c>
      <c r="R441" s="10">
        <v>425300320</v>
      </c>
      <c r="S441" s="10">
        <v>22006430</v>
      </c>
      <c r="T441" s="10">
        <v>25500000</v>
      </c>
      <c r="U441" s="10">
        <v>472806750</v>
      </c>
      <c r="V441" s="10">
        <v>472806750</v>
      </c>
      <c r="W441" s="10">
        <v>47280675</v>
      </c>
      <c r="X441" s="10">
        <v>0</v>
      </c>
      <c r="Y441" s="10">
        <v>0</v>
      </c>
      <c r="Z441" s="10">
        <v>0</v>
      </c>
      <c r="AA441" s="10">
        <v>-1275000</v>
      </c>
    </row>
    <row r="442" spans="1:27" ht="18" x14ac:dyDescent="0.2">
      <c r="A442" s="6">
        <v>441</v>
      </c>
      <c r="B442" s="7" t="s">
        <v>1442</v>
      </c>
      <c r="C442" s="7" t="s">
        <v>1443</v>
      </c>
      <c r="D442" s="8" t="s">
        <v>526</v>
      </c>
      <c r="E442" s="9" t="s">
        <v>868</v>
      </c>
      <c r="F442" s="8">
        <v>365</v>
      </c>
      <c r="G442" s="8">
        <v>506182173</v>
      </c>
      <c r="H442" s="8">
        <v>80500000</v>
      </c>
      <c r="I442" s="8">
        <v>49506430</v>
      </c>
      <c r="J442" s="8">
        <v>2200643</v>
      </c>
      <c r="K442" s="10">
        <v>3825000</v>
      </c>
      <c r="L442" s="10">
        <v>17618218</v>
      </c>
      <c r="M442" s="10">
        <v>636188603</v>
      </c>
      <c r="N442" s="10">
        <v>23643861</v>
      </c>
      <c r="O442" s="10">
        <v>330000000</v>
      </c>
      <c r="P442" s="10">
        <v>27500000</v>
      </c>
      <c r="Q442" s="10">
        <v>55000000</v>
      </c>
      <c r="R442" s="10">
        <v>176182173</v>
      </c>
      <c r="S442" s="10">
        <v>22006430</v>
      </c>
      <c r="T442" s="10">
        <v>25500000</v>
      </c>
      <c r="U442" s="10">
        <v>223688603</v>
      </c>
      <c r="V442" s="10">
        <v>223688603</v>
      </c>
      <c r="W442" s="10">
        <v>22368860</v>
      </c>
      <c r="X442" s="10">
        <v>0</v>
      </c>
      <c r="Y442" s="10">
        <v>0</v>
      </c>
      <c r="Z442" s="10">
        <v>0</v>
      </c>
      <c r="AA442" s="10">
        <v>-1275001</v>
      </c>
    </row>
    <row r="443" spans="1:27" ht="18" x14ac:dyDescent="0.2">
      <c r="A443" s="6">
        <v>442</v>
      </c>
      <c r="B443" s="7" t="s">
        <v>1444</v>
      </c>
      <c r="C443" s="7" t="s">
        <v>1445</v>
      </c>
      <c r="D443" s="8" t="s">
        <v>173</v>
      </c>
      <c r="E443" s="9" t="s">
        <v>1446</v>
      </c>
      <c r="F443" s="8">
        <v>365</v>
      </c>
      <c r="G443" s="8">
        <v>509343156</v>
      </c>
      <c r="H443" s="8">
        <v>80500000</v>
      </c>
      <c r="I443" s="8">
        <v>49506430</v>
      </c>
      <c r="J443" s="8">
        <v>2200643</v>
      </c>
      <c r="K443" s="10">
        <v>3825000</v>
      </c>
      <c r="L443" s="10">
        <v>17934316</v>
      </c>
      <c r="M443" s="10">
        <v>639349586</v>
      </c>
      <c r="N443" s="10">
        <v>23959959</v>
      </c>
      <c r="O443" s="10">
        <v>330000000</v>
      </c>
      <c r="P443" s="10">
        <v>27500000</v>
      </c>
      <c r="Q443" s="10">
        <v>55000000</v>
      </c>
      <c r="R443" s="10">
        <v>179343156</v>
      </c>
      <c r="S443" s="10">
        <v>22006430</v>
      </c>
      <c r="T443" s="10">
        <v>25500000</v>
      </c>
      <c r="U443" s="10">
        <v>226849586</v>
      </c>
      <c r="V443" s="10">
        <v>226849586</v>
      </c>
      <c r="W443" s="10">
        <v>22684959</v>
      </c>
      <c r="X443" s="10">
        <v>0</v>
      </c>
      <c r="Y443" s="10">
        <v>0</v>
      </c>
      <c r="Z443" s="10">
        <v>0</v>
      </c>
      <c r="AA443" s="10">
        <v>-1275000</v>
      </c>
    </row>
    <row r="444" spans="1:27" ht="18" x14ac:dyDescent="0.2">
      <c r="A444" s="6">
        <v>443</v>
      </c>
      <c r="B444" s="7" t="s">
        <v>1447</v>
      </c>
      <c r="C444" s="7" t="s">
        <v>1448</v>
      </c>
      <c r="D444" s="8" t="s">
        <v>80</v>
      </c>
      <c r="E444" s="9" t="s">
        <v>1449</v>
      </c>
      <c r="F444" s="8">
        <v>365</v>
      </c>
      <c r="G444" s="8">
        <v>406424708</v>
      </c>
      <c r="H444" s="8">
        <v>80500000</v>
      </c>
      <c r="I444" s="8">
        <v>49506430</v>
      </c>
      <c r="J444" s="8">
        <v>2200643</v>
      </c>
      <c r="K444" s="10">
        <v>3825000</v>
      </c>
      <c r="L444" s="10">
        <v>7642471</v>
      </c>
      <c r="M444" s="10">
        <v>536431138</v>
      </c>
      <c r="N444" s="10">
        <v>13668114</v>
      </c>
      <c r="O444" s="10">
        <v>330000000</v>
      </c>
      <c r="P444" s="10">
        <v>27500000</v>
      </c>
      <c r="Q444" s="10">
        <v>55000000</v>
      </c>
      <c r="R444" s="10">
        <v>76424708</v>
      </c>
      <c r="S444" s="10">
        <v>22006430</v>
      </c>
      <c r="T444" s="10">
        <v>25500000</v>
      </c>
      <c r="U444" s="10">
        <v>123931138</v>
      </c>
      <c r="V444" s="10">
        <v>123931138</v>
      </c>
      <c r="W444" s="10">
        <v>12393114</v>
      </c>
      <c r="X444" s="10">
        <v>0</v>
      </c>
      <c r="Y444" s="10">
        <v>0</v>
      </c>
      <c r="Z444" s="10">
        <v>0</v>
      </c>
      <c r="AA444" s="10">
        <v>-1275000</v>
      </c>
    </row>
    <row r="445" spans="1:27" ht="18" x14ac:dyDescent="0.2">
      <c r="A445" s="6">
        <v>444</v>
      </c>
      <c r="B445" s="7" t="s">
        <v>1450</v>
      </c>
      <c r="C445" s="7" t="s">
        <v>1451</v>
      </c>
      <c r="D445" s="8" t="s">
        <v>220</v>
      </c>
      <c r="E445" s="9" t="s">
        <v>1452</v>
      </c>
      <c r="F445" s="8">
        <v>365</v>
      </c>
      <c r="G445" s="8">
        <v>312452763</v>
      </c>
      <c r="H445" s="8">
        <v>80500000</v>
      </c>
      <c r="I445" s="8">
        <v>49506430</v>
      </c>
      <c r="J445" s="8">
        <v>2200643</v>
      </c>
      <c r="K445" s="10">
        <v>3825000</v>
      </c>
      <c r="L445" s="10">
        <v>295548</v>
      </c>
      <c r="M445" s="10">
        <v>442459193</v>
      </c>
      <c r="N445" s="10">
        <v>6321191</v>
      </c>
      <c r="O445" s="10">
        <v>330000000</v>
      </c>
      <c r="P445" s="10">
        <v>27500000</v>
      </c>
      <c r="Q445" s="10">
        <v>55000000</v>
      </c>
      <c r="R445" s="10">
        <v>0</v>
      </c>
      <c r="S445" s="10">
        <v>22006430</v>
      </c>
      <c r="T445" s="10">
        <v>25500000</v>
      </c>
      <c r="U445" s="10">
        <v>47506430</v>
      </c>
      <c r="V445" s="10">
        <v>47506430</v>
      </c>
      <c r="W445" s="10">
        <v>4750643</v>
      </c>
      <c r="X445" s="10">
        <v>0</v>
      </c>
      <c r="Y445" s="10">
        <v>0</v>
      </c>
      <c r="Z445" s="10">
        <v>0</v>
      </c>
      <c r="AA445" s="10">
        <v>-1570548</v>
      </c>
    </row>
    <row r="446" spans="1:27" ht="18" x14ac:dyDescent="0.2">
      <c r="A446" s="6">
        <v>445</v>
      </c>
      <c r="B446" s="7" t="s">
        <v>1453</v>
      </c>
      <c r="C446" s="7" t="s">
        <v>1454</v>
      </c>
      <c r="D446" s="8" t="s">
        <v>91</v>
      </c>
      <c r="E446" s="9" t="s">
        <v>1455</v>
      </c>
      <c r="F446" s="8">
        <v>365</v>
      </c>
      <c r="G446" s="8">
        <v>381226934</v>
      </c>
      <c r="H446" s="8">
        <v>80500000</v>
      </c>
      <c r="I446" s="8">
        <v>49506430</v>
      </c>
      <c r="J446" s="8">
        <v>2200643</v>
      </c>
      <c r="K446" s="10">
        <v>3825000</v>
      </c>
      <c r="L446" s="10">
        <v>5122693</v>
      </c>
      <c r="M446" s="10">
        <v>511233364</v>
      </c>
      <c r="N446" s="10">
        <v>11148336</v>
      </c>
      <c r="O446" s="10">
        <v>330000000</v>
      </c>
      <c r="P446" s="10">
        <v>27500000</v>
      </c>
      <c r="Q446" s="10">
        <v>55000000</v>
      </c>
      <c r="R446" s="10">
        <v>51226934</v>
      </c>
      <c r="S446" s="10">
        <v>22006430</v>
      </c>
      <c r="T446" s="10">
        <v>25500000</v>
      </c>
      <c r="U446" s="10">
        <v>98733364</v>
      </c>
      <c r="V446" s="10">
        <v>98733364</v>
      </c>
      <c r="W446" s="10">
        <v>9873336</v>
      </c>
      <c r="X446" s="10">
        <v>0</v>
      </c>
      <c r="Y446" s="10">
        <v>0</v>
      </c>
      <c r="Z446" s="10">
        <v>0</v>
      </c>
      <c r="AA446" s="10">
        <v>-1275000</v>
      </c>
    </row>
    <row r="447" spans="1:27" ht="18" x14ac:dyDescent="0.2">
      <c r="A447" s="6">
        <v>446</v>
      </c>
      <c r="B447" s="7" t="s">
        <v>1456</v>
      </c>
      <c r="C447" s="7" t="s">
        <v>1457</v>
      </c>
      <c r="D447" s="8" t="s">
        <v>380</v>
      </c>
      <c r="E447" s="9" t="s">
        <v>1458</v>
      </c>
      <c r="F447" s="8">
        <v>365</v>
      </c>
      <c r="G447" s="8">
        <v>739352469</v>
      </c>
      <c r="H447" s="8">
        <v>96000000</v>
      </c>
      <c r="I447" s="8">
        <v>64487728</v>
      </c>
      <c r="J447" s="8">
        <v>3698773</v>
      </c>
      <c r="K447" s="10">
        <v>6150000</v>
      </c>
      <c r="L447" s="10">
        <v>40935247</v>
      </c>
      <c r="M447" s="10">
        <v>899840197</v>
      </c>
      <c r="N447" s="10">
        <v>50784020</v>
      </c>
      <c r="O447" s="10">
        <v>330000000</v>
      </c>
      <c r="P447" s="10">
        <v>27500000</v>
      </c>
      <c r="Q447" s="10">
        <v>55000000</v>
      </c>
      <c r="R447" s="10">
        <v>409352469</v>
      </c>
      <c r="S447" s="10">
        <v>36987728</v>
      </c>
      <c r="T447" s="10">
        <v>41000000</v>
      </c>
      <c r="U447" s="10">
        <v>487340197</v>
      </c>
      <c r="V447" s="10">
        <v>487340197</v>
      </c>
      <c r="W447" s="10">
        <v>48734020</v>
      </c>
      <c r="X447" s="10">
        <v>0</v>
      </c>
      <c r="Y447" s="10">
        <v>0</v>
      </c>
      <c r="Z447" s="10">
        <v>0</v>
      </c>
      <c r="AA447" s="10">
        <v>-2050000</v>
      </c>
    </row>
    <row r="448" spans="1:27" ht="18" x14ac:dyDescent="0.2">
      <c r="A448" s="6">
        <v>447</v>
      </c>
      <c r="B448" s="7" t="s">
        <v>1459</v>
      </c>
      <c r="C448" s="7" t="s">
        <v>1460</v>
      </c>
      <c r="D448" s="8" t="s">
        <v>502</v>
      </c>
      <c r="E448" s="9" t="s">
        <v>1461</v>
      </c>
      <c r="F448" s="8">
        <v>365</v>
      </c>
      <c r="G448" s="8">
        <v>816153406</v>
      </c>
      <c r="H448" s="8">
        <v>96000000</v>
      </c>
      <c r="I448" s="8">
        <v>70959648</v>
      </c>
      <c r="J448" s="8">
        <v>6518947</v>
      </c>
      <c r="K448" s="10">
        <v>6150000</v>
      </c>
      <c r="L448" s="10">
        <v>48615341</v>
      </c>
      <c r="M448" s="10">
        <v>983113054</v>
      </c>
      <c r="N448" s="10">
        <v>61284288</v>
      </c>
      <c r="O448" s="10">
        <v>330000000</v>
      </c>
      <c r="P448" s="10">
        <v>27500000</v>
      </c>
      <c r="Q448" s="10">
        <v>55000000</v>
      </c>
      <c r="R448" s="10">
        <v>486153406</v>
      </c>
      <c r="S448" s="10">
        <v>43459648</v>
      </c>
      <c r="T448" s="10">
        <v>41000000</v>
      </c>
      <c r="U448" s="10">
        <v>570613054</v>
      </c>
      <c r="V448" s="10">
        <v>570613054</v>
      </c>
      <c r="W448" s="10">
        <v>49500000</v>
      </c>
      <c r="X448" s="10">
        <v>11341958.1</v>
      </c>
      <c r="Y448" s="10">
        <v>0</v>
      </c>
      <c r="Z448" s="10">
        <v>0</v>
      </c>
      <c r="AA448" s="10">
        <v>-442330</v>
      </c>
    </row>
    <row r="449" spans="1:27" ht="18" x14ac:dyDescent="0.2">
      <c r="A449" s="6">
        <v>448</v>
      </c>
      <c r="B449" s="7" t="s">
        <v>1462</v>
      </c>
      <c r="C449" s="7" t="s">
        <v>1463</v>
      </c>
      <c r="D449" s="8" t="s">
        <v>374</v>
      </c>
      <c r="E449" s="9" t="s">
        <v>1464</v>
      </c>
      <c r="F449" s="8">
        <v>365</v>
      </c>
      <c r="G449" s="8">
        <v>680009257</v>
      </c>
      <c r="H449" s="8">
        <v>80500000</v>
      </c>
      <c r="I449" s="8">
        <v>49506430</v>
      </c>
      <c r="J449" s="8">
        <v>2200643</v>
      </c>
      <c r="K449" s="10">
        <v>3825000</v>
      </c>
      <c r="L449" s="10">
        <v>35000926</v>
      </c>
      <c r="M449" s="10">
        <v>810015687</v>
      </c>
      <c r="N449" s="10">
        <v>41026569</v>
      </c>
      <c r="O449" s="10">
        <v>330000000</v>
      </c>
      <c r="P449" s="10">
        <v>27500000</v>
      </c>
      <c r="Q449" s="10">
        <v>55000000</v>
      </c>
      <c r="R449" s="10">
        <v>350009257</v>
      </c>
      <c r="S449" s="10">
        <v>22006430</v>
      </c>
      <c r="T449" s="10">
        <v>25500000</v>
      </c>
      <c r="U449" s="10">
        <v>397515687</v>
      </c>
      <c r="V449" s="10">
        <v>397515687</v>
      </c>
      <c r="W449" s="10">
        <v>39751569</v>
      </c>
      <c r="X449" s="10">
        <v>0</v>
      </c>
      <c r="Y449" s="10">
        <v>0</v>
      </c>
      <c r="Z449" s="10">
        <v>0</v>
      </c>
      <c r="AA449" s="10">
        <v>-1275000</v>
      </c>
    </row>
    <row r="450" spans="1:27" ht="18" x14ac:dyDescent="0.2">
      <c r="A450" s="6">
        <v>449</v>
      </c>
      <c r="B450" s="7" t="s">
        <v>1465</v>
      </c>
      <c r="C450" s="7" t="s">
        <v>1466</v>
      </c>
      <c r="D450" s="8" t="s">
        <v>1467</v>
      </c>
      <c r="E450" s="9" t="s">
        <v>1468</v>
      </c>
      <c r="F450" s="8">
        <v>365</v>
      </c>
      <c r="G450" s="8">
        <v>464075291</v>
      </c>
      <c r="H450" s="8">
        <v>80500000</v>
      </c>
      <c r="I450" s="8">
        <v>49506430</v>
      </c>
      <c r="J450" s="8">
        <v>2200643</v>
      </c>
      <c r="K450" s="10">
        <v>3825000</v>
      </c>
      <c r="L450" s="10">
        <v>13407529</v>
      </c>
      <c r="M450" s="10">
        <v>594081721</v>
      </c>
      <c r="N450" s="10">
        <v>19433172</v>
      </c>
      <c r="O450" s="10">
        <v>330000000</v>
      </c>
      <c r="P450" s="10">
        <v>27500000</v>
      </c>
      <c r="Q450" s="10">
        <v>55000000</v>
      </c>
      <c r="R450" s="10">
        <v>134075291</v>
      </c>
      <c r="S450" s="10">
        <v>22006430</v>
      </c>
      <c r="T450" s="10">
        <v>25500000</v>
      </c>
      <c r="U450" s="10">
        <v>181581721</v>
      </c>
      <c r="V450" s="10">
        <v>181581721</v>
      </c>
      <c r="W450" s="10">
        <v>18158172</v>
      </c>
      <c r="X450" s="10">
        <v>0</v>
      </c>
      <c r="Y450" s="10">
        <v>0</v>
      </c>
      <c r="Z450" s="10">
        <v>0</v>
      </c>
      <c r="AA450" s="10">
        <v>-1275000</v>
      </c>
    </row>
    <row r="451" spans="1:27" ht="18" x14ac:dyDescent="0.2">
      <c r="A451" s="6">
        <v>450</v>
      </c>
      <c r="B451" s="7" t="s">
        <v>1469</v>
      </c>
      <c r="C451" s="7" t="s">
        <v>1470</v>
      </c>
      <c r="D451" s="8" t="s">
        <v>95</v>
      </c>
      <c r="E451" s="9" t="s">
        <v>1471</v>
      </c>
      <c r="F451" s="8">
        <v>365</v>
      </c>
      <c r="G451" s="8">
        <v>441448768</v>
      </c>
      <c r="H451" s="8">
        <v>96000000</v>
      </c>
      <c r="I451" s="8">
        <v>50157677</v>
      </c>
      <c r="J451" s="8">
        <v>2265768</v>
      </c>
      <c r="K451" s="10">
        <v>6150000</v>
      </c>
      <c r="L451" s="10">
        <v>11144876</v>
      </c>
      <c r="M451" s="10">
        <v>587606445</v>
      </c>
      <c r="N451" s="10">
        <v>19560644</v>
      </c>
      <c r="O451" s="10">
        <v>330000000</v>
      </c>
      <c r="P451" s="10">
        <v>27500000</v>
      </c>
      <c r="Q451" s="10">
        <v>55000000</v>
      </c>
      <c r="R451" s="10">
        <v>111448768</v>
      </c>
      <c r="S451" s="10">
        <v>22657677</v>
      </c>
      <c r="T451" s="10">
        <v>41000000</v>
      </c>
      <c r="U451" s="10">
        <v>175106445</v>
      </c>
      <c r="V451" s="10">
        <v>175106445</v>
      </c>
      <c r="W451" s="10">
        <v>17510645</v>
      </c>
      <c r="X451" s="10">
        <v>0</v>
      </c>
      <c r="Y451" s="10">
        <v>0</v>
      </c>
      <c r="Z451" s="10">
        <v>0</v>
      </c>
      <c r="AA451" s="10">
        <v>-2049999</v>
      </c>
    </row>
    <row r="452" spans="1:27" ht="18" x14ac:dyDescent="0.2">
      <c r="A452" s="6">
        <v>451</v>
      </c>
      <c r="B452" s="7" t="s">
        <v>1472</v>
      </c>
      <c r="C452" s="7" t="s">
        <v>1473</v>
      </c>
      <c r="D452" s="8" t="s">
        <v>356</v>
      </c>
      <c r="E452" s="9" t="s">
        <v>57</v>
      </c>
      <c r="F452" s="8">
        <v>365</v>
      </c>
      <c r="G452" s="8">
        <v>415224575</v>
      </c>
      <c r="H452" s="8">
        <v>80500000</v>
      </c>
      <c r="I452" s="8">
        <v>49506430</v>
      </c>
      <c r="J452" s="8">
        <v>2200643</v>
      </c>
      <c r="K452" s="10">
        <v>3825000</v>
      </c>
      <c r="L452" s="10">
        <v>8522458</v>
      </c>
      <c r="M452" s="10">
        <v>545231005</v>
      </c>
      <c r="N452" s="10">
        <v>14548101</v>
      </c>
      <c r="O452" s="10">
        <v>330000000</v>
      </c>
      <c r="P452" s="10">
        <v>27500000</v>
      </c>
      <c r="Q452" s="10">
        <v>55000000</v>
      </c>
      <c r="R452" s="10">
        <v>85224575</v>
      </c>
      <c r="S452" s="10">
        <v>22006430</v>
      </c>
      <c r="T452" s="10">
        <v>25500000</v>
      </c>
      <c r="U452" s="10">
        <v>132731005</v>
      </c>
      <c r="V452" s="10">
        <v>132731005</v>
      </c>
      <c r="W452" s="10">
        <v>13273101</v>
      </c>
      <c r="X452" s="10">
        <v>0</v>
      </c>
      <c r="Y452" s="10">
        <v>0</v>
      </c>
      <c r="Z452" s="10">
        <v>0</v>
      </c>
      <c r="AA452" s="10">
        <v>-1275000</v>
      </c>
    </row>
    <row r="453" spans="1:27" ht="18" x14ac:dyDescent="0.2">
      <c r="A453" s="6">
        <v>452</v>
      </c>
      <c r="B453" s="7" t="s">
        <v>1474</v>
      </c>
      <c r="C453" s="7" t="s">
        <v>1475</v>
      </c>
      <c r="D453" s="8" t="s">
        <v>641</v>
      </c>
      <c r="E453" s="9" t="s">
        <v>69</v>
      </c>
      <c r="F453" s="8">
        <v>365</v>
      </c>
      <c r="G453" s="8">
        <v>464960338</v>
      </c>
      <c r="H453" s="8">
        <v>80500000</v>
      </c>
      <c r="I453" s="8">
        <v>49506430</v>
      </c>
      <c r="J453" s="8">
        <v>2200643</v>
      </c>
      <c r="K453" s="10">
        <v>3825000</v>
      </c>
      <c r="L453" s="10">
        <v>13496034</v>
      </c>
      <c r="M453" s="10">
        <v>594966768</v>
      </c>
      <c r="N453" s="10">
        <v>19521677</v>
      </c>
      <c r="O453" s="10">
        <v>330000000</v>
      </c>
      <c r="P453" s="10">
        <v>27500000</v>
      </c>
      <c r="Q453" s="10">
        <v>55000000</v>
      </c>
      <c r="R453" s="10">
        <v>134960338</v>
      </c>
      <c r="S453" s="10">
        <v>22006430</v>
      </c>
      <c r="T453" s="10">
        <v>25500000</v>
      </c>
      <c r="U453" s="10">
        <v>182466768</v>
      </c>
      <c r="V453" s="10">
        <v>182466768</v>
      </c>
      <c r="W453" s="10">
        <v>18246677</v>
      </c>
      <c r="X453" s="10">
        <v>0</v>
      </c>
      <c r="Y453" s="10">
        <v>0</v>
      </c>
      <c r="Z453" s="10">
        <v>0</v>
      </c>
      <c r="AA453" s="10">
        <v>-1275000</v>
      </c>
    </row>
    <row r="454" spans="1:27" ht="18" x14ac:dyDescent="0.2">
      <c r="A454" s="6">
        <v>453</v>
      </c>
      <c r="B454" s="7" t="s">
        <v>1476</v>
      </c>
      <c r="C454" s="7" t="s">
        <v>1477</v>
      </c>
      <c r="D454" s="8" t="s">
        <v>760</v>
      </c>
      <c r="E454" s="9" t="s">
        <v>1452</v>
      </c>
      <c r="F454" s="8">
        <v>365</v>
      </c>
      <c r="G454" s="8">
        <v>485428060</v>
      </c>
      <c r="H454" s="8">
        <v>80500000</v>
      </c>
      <c r="I454" s="8">
        <v>49506430</v>
      </c>
      <c r="J454" s="8">
        <v>2200643</v>
      </c>
      <c r="K454" s="10">
        <v>3825000</v>
      </c>
      <c r="L454" s="10">
        <v>15542806</v>
      </c>
      <c r="M454" s="10">
        <v>615434490</v>
      </c>
      <c r="N454" s="10">
        <v>21568449</v>
      </c>
      <c r="O454" s="10">
        <v>330000000</v>
      </c>
      <c r="P454" s="10">
        <v>27500000</v>
      </c>
      <c r="Q454" s="10">
        <v>55000000</v>
      </c>
      <c r="R454" s="10">
        <v>155428060</v>
      </c>
      <c r="S454" s="10">
        <v>22006430</v>
      </c>
      <c r="T454" s="10">
        <v>25500000</v>
      </c>
      <c r="U454" s="10">
        <v>202934490</v>
      </c>
      <c r="V454" s="10">
        <v>202934490</v>
      </c>
      <c r="W454" s="10">
        <v>20293449</v>
      </c>
      <c r="X454" s="10">
        <v>0</v>
      </c>
      <c r="Y454" s="10">
        <v>0</v>
      </c>
      <c r="Z454" s="10">
        <v>0</v>
      </c>
      <c r="AA454" s="10">
        <v>-1275000</v>
      </c>
    </row>
    <row r="455" spans="1:27" ht="18" x14ac:dyDescent="0.2">
      <c r="A455" s="6">
        <v>454</v>
      </c>
      <c r="B455" s="7" t="s">
        <v>1478</v>
      </c>
      <c r="C455" s="7" t="s">
        <v>1479</v>
      </c>
      <c r="D455" s="8" t="s">
        <v>29</v>
      </c>
      <c r="E455" s="9" t="s">
        <v>1480</v>
      </c>
      <c r="F455" s="8">
        <v>365</v>
      </c>
      <c r="G455" s="8">
        <v>551917391</v>
      </c>
      <c r="H455" s="8">
        <v>80500000</v>
      </c>
      <c r="I455" s="8">
        <v>49506430</v>
      </c>
      <c r="J455" s="8">
        <v>2200643</v>
      </c>
      <c r="K455" s="10">
        <v>3825000</v>
      </c>
      <c r="L455" s="10">
        <v>22191739</v>
      </c>
      <c r="M455" s="10">
        <v>681923821</v>
      </c>
      <c r="N455" s="10">
        <v>28217382</v>
      </c>
      <c r="O455" s="10">
        <v>330000000</v>
      </c>
      <c r="P455" s="10">
        <v>27500000</v>
      </c>
      <c r="Q455" s="10">
        <v>55000000</v>
      </c>
      <c r="R455" s="10">
        <v>221917391</v>
      </c>
      <c r="S455" s="10">
        <v>22006430</v>
      </c>
      <c r="T455" s="10">
        <v>25500000</v>
      </c>
      <c r="U455" s="10">
        <v>269423821</v>
      </c>
      <c r="V455" s="10">
        <v>269423821</v>
      </c>
      <c r="W455" s="10">
        <v>26942382</v>
      </c>
      <c r="X455" s="10">
        <v>0</v>
      </c>
      <c r="Y455" s="10">
        <v>0</v>
      </c>
      <c r="Z455" s="10">
        <v>0</v>
      </c>
      <c r="AA455" s="10">
        <v>-1275000</v>
      </c>
    </row>
    <row r="456" spans="1:27" ht="18" x14ac:dyDescent="0.2">
      <c r="A456" s="6">
        <v>455</v>
      </c>
      <c r="B456" s="7" t="s">
        <v>1481</v>
      </c>
      <c r="C456" s="7" t="s">
        <v>1482</v>
      </c>
      <c r="D456" s="8" t="s">
        <v>526</v>
      </c>
      <c r="E456" s="9" t="s">
        <v>303</v>
      </c>
      <c r="F456" s="8">
        <v>365</v>
      </c>
      <c r="G456" s="8">
        <v>522973833</v>
      </c>
      <c r="H456" s="8">
        <v>80500000</v>
      </c>
      <c r="I456" s="8">
        <v>49506430</v>
      </c>
      <c r="J456" s="8">
        <v>2200643</v>
      </c>
      <c r="K456" s="10">
        <v>3825000</v>
      </c>
      <c r="L456" s="10">
        <v>19297384</v>
      </c>
      <c r="M456" s="10">
        <v>652980263</v>
      </c>
      <c r="N456" s="10">
        <v>25323027</v>
      </c>
      <c r="O456" s="10">
        <v>330000000</v>
      </c>
      <c r="P456" s="10">
        <v>27500000</v>
      </c>
      <c r="Q456" s="10">
        <v>55000000</v>
      </c>
      <c r="R456" s="10">
        <v>192973833</v>
      </c>
      <c r="S456" s="10">
        <v>22006430</v>
      </c>
      <c r="T456" s="10">
        <v>25500000</v>
      </c>
      <c r="U456" s="10">
        <v>240480263</v>
      </c>
      <c r="V456" s="10">
        <v>240480263</v>
      </c>
      <c r="W456" s="10">
        <v>24048026</v>
      </c>
      <c r="X456" s="10">
        <v>0</v>
      </c>
      <c r="Y456" s="10">
        <v>0</v>
      </c>
      <c r="Z456" s="10">
        <v>0</v>
      </c>
      <c r="AA456" s="10">
        <v>-1275001</v>
      </c>
    </row>
    <row r="457" spans="1:27" ht="18" x14ac:dyDescent="0.2">
      <c r="A457" s="6">
        <v>456</v>
      </c>
      <c r="B457" s="7" t="s">
        <v>1483</v>
      </c>
      <c r="C457" s="7" t="s">
        <v>1484</v>
      </c>
      <c r="D457" s="8" t="s">
        <v>526</v>
      </c>
      <c r="E457" s="9" t="s">
        <v>553</v>
      </c>
      <c r="F457" s="8">
        <v>365</v>
      </c>
      <c r="G457" s="8">
        <v>461386072</v>
      </c>
      <c r="H457" s="8">
        <v>80500000</v>
      </c>
      <c r="I457" s="8">
        <v>49506430</v>
      </c>
      <c r="J457" s="8">
        <v>2200643</v>
      </c>
      <c r="K457" s="10">
        <v>3825000</v>
      </c>
      <c r="L457" s="10">
        <v>13138607</v>
      </c>
      <c r="M457" s="10">
        <v>591392502</v>
      </c>
      <c r="N457" s="10">
        <v>19164250</v>
      </c>
      <c r="O457" s="10">
        <v>330000000</v>
      </c>
      <c r="P457" s="10">
        <v>27500000</v>
      </c>
      <c r="Q457" s="10">
        <v>55000000</v>
      </c>
      <c r="R457" s="10">
        <v>131386072</v>
      </c>
      <c r="S457" s="10">
        <v>22006430</v>
      </c>
      <c r="T457" s="10">
        <v>25500000</v>
      </c>
      <c r="U457" s="10">
        <v>178892502</v>
      </c>
      <c r="V457" s="10">
        <v>178892502</v>
      </c>
      <c r="W457" s="10">
        <v>17889250</v>
      </c>
      <c r="X457" s="10">
        <v>0</v>
      </c>
      <c r="Y457" s="10">
        <v>0</v>
      </c>
      <c r="Z457" s="10">
        <v>0</v>
      </c>
      <c r="AA457" s="10">
        <v>-1275000</v>
      </c>
    </row>
    <row r="458" spans="1:27" ht="18" x14ac:dyDescent="0.2">
      <c r="A458" s="6">
        <v>457</v>
      </c>
      <c r="B458" s="7" t="s">
        <v>1485</v>
      </c>
      <c r="C458" s="7" t="s">
        <v>1486</v>
      </c>
      <c r="D458" s="8" t="s">
        <v>322</v>
      </c>
      <c r="E458" s="9" t="s">
        <v>624</v>
      </c>
      <c r="F458" s="8">
        <v>303</v>
      </c>
      <c r="G458" s="8">
        <v>297399357</v>
      </c>
      <c r="H458" s="8">
        <v>55000000</v>
      </c>
      <c r="I458" s="8">
        <v>41097119</v>
      </c>
      <c r="J458" s="8">
        <v>1826835</v>
      </c>
      <c r="K458" s="10">
        <v>3825000</v>
      </c>
      <c r="L458" s="10">
        <v>2239936</v>
      </c>
      <c r="M458" s="10">
        <v>393496476</v>
      </c>
      <c r="N458" s="10">
        <v>7891771</v>
      </c>
      <c r="O458" s="10">
        <v>273945205</v>
      </c>
      <c r="P458" s="10">
        <v>22828767</v>
      </c>
      <c r="Q458" s="10">
        <v>45657534</v>
      </c>
      <c r="R458" s="10">
        <v>23454152</v>
      </c>
      <c r="S458" s="10">
        <v>18268352</v>
      </c>
      <c r="T458" s="10">
        <v>9342466</v>
      </c>
      <c r="U458" s="10">
        <v>51064970</v>
      </c>
      <c r="V458" s="10">
        <v>51064970</v>
      </c>
      <c r="W458" s="10">
        <v>5106497</v>
      </c>
      <c r="X458" s="10">
        <v>0</v>
      </c>
      <c r="Y458" s="10">
        <v>0</v>
      </c>
      <c r="Z458" s="10">
        <v>0</v>
      </c>
      <c r="AA458" s="10">
        <v>-2785274</v>
      </c>
    </row>
    <row r="459" spans="1:27" ht="18" x14ac:dyDescent="0.2">
      <c r="A459" s="6">
        <v>458</v>
      </c>
      <c r="B459" s="7" t="s">
        <v>1487</v>
      </c>
      <c r="C459" s="7" t="s">
        <v>1488</v>
      </c>
      <c r="D459" s="8" t="s">
        <v>1489</v>
      </c>
      <c r="E459" s="9" t="s">
        <v>1490</v>
      </c>
      <c r="F459" s="8">
        <v>365</v>
      </c>
      <c r="G459" s="8">
        <v>536525934</v>
      </c>
      <c r="H459" s="8">
        <v>80500000</v>
      </c>
      <c r="I459" s="8">
        <v>49506430</v>
      </c>
      <c r="J459" s="8">
        <v>2200643</v>
      </c>
      <c r="K459" s="10">
        <v>3825000</v>
      </c>
      <c r="L459" s="10">
        <v>20652594</v>
      </c>
      <c r="M459" s="10">
        <v>666532364</v>
      </c>
      <c r="N459" s="10">
        <v>26678237</v>
      </c>
      <c r="O459" s="10">
        <v>330000000</v>
      </c>
      <c r="P459" s="10">
        <v>27500000</v>
      </c>
      <c r="Q459" s="10">
        <v>55000000</v>
      </c>
      <c r="R459" s="10">
        <v>206525934</v>
      </c>
      <c r="S459" s="10">
        <v>22006430</v>
      </c>
      <c r="T459" s="10">
        <v>25500000</v>
      </c>
      <c r="U459" s="10">
        <v>254032364</v>
      </c>
      <c r="V459" s="10">
        <v>254032364</v>
      </c>
      <c r="W459" s="10">
        <v>25403236</v>
      </c>
      <c r="X459" s="10">
        <v>0</v>
      </c>
      <c r="Y459" s="10">
        <v>0</v>
      </c>
      <c r="Z459" s="10">
        <v>0</v>
      </c>
      <c r="AA459" s="10">
        <v>-1275001</v>
      </c>
    </row>
    <row r="460" spans="1:27" ht="18" x14ac:dyDescent="0.2">
      <c r="A460" s="6">
        <v>459</v>
      </c>
      <c r="B460" s="7" t="s">
        <v>1491</v>
      </c>
      <c r="C460" s="7" t="s">
        <v>1492</v>
      </c>
      <c r="D460" s="8" t="s">
        <v>123</v>
      </c>
      <c r="E460" s="9" t="s">
        <v>533</v>
      </c>
      <c r="F460" s="8">
        <v>331</v>
      </c>
      <c r="G460" s="8">
        <v>380470704</v>
      </c>
      <c r="H460" s="8">
        <v>80500000</v>
      </c>
      <c r="I460" s="8">
        <v>49506430</v>
      </c>
      <c r="J460" s="8">
        <v>2200643</v>
      </c>
      <c r="K460" s="10">
        <v>3825000</v>
      </c>
      <c r="L460" s="10">
        <v>8147917</v>
      </c>
      <c r="M460" s="10">
        <v>510477134</v>
      </c>
      <c r="N460" s="10">
        <v>14173560</v>
      </c>
      <c r="O460" s="10">
        <v>299260274</v>
      </c>
      <c r="P460" s="10">
        <v>24938356</v>
      </c>
      <c r="Q460" s="10">
        <v>49876712</v>
      </c>
      <c r="R460" s="10">
        <v>81210430</v>
      </c>
      <c r="S460" s="10">
        <v>24568074</v>
      </c>
      <c r="T460" s="10">
        <v>30623288</v>
      </c>
      <c r="U460" s="10">
        <v>136401792</v>
      </c>
      <c r="V460" s="10">
        <v>136401792</v>
      </c>
      <c r="W460" s="10">
        <v>13640179</v>
      </c>
      <c r="X460" s="10">
        <v>0</v>
      </c>
      <c r="Y460" s="10">
        <v>0</v>
      </c>
      <c r="Z460" s="10">
        <v>0</v>
      </c>
      <c r="AA460" s="10">
        <v>-533381</v>
      </c>
    </row>
    <row r="461" spans="1:27" ht="18" x14ac:dyDescent="0.2">
      <c r="A461" s="6">
        <v>460</v>
      </c>
      <c r="B461" s="7" t="s">
        <v>1493</v>
      </c>
      <c r="C461" s="7" t="s">
        <v>1494</v>
      </c>
      <c r="D461" s="8" t="s">
        <v>91</v>
      </c>
      <c r="E461" s="9" t="s">
        <v>1495</v>
      </c>
      <c r="F461" s="8">
        <v>365</v>
      </c>
      <c r="G461" s="8">
        <v>581544986</v>
      </c>
      <c r="H461" s="8">
        <v>80500000</v>
      </c>
      <c r="I461" s="8">
        <v>49506430</v>
      </c>
      <c r="J461" s="8">
        <v>2200643</v>
      </c>
      <c r="K461" s="10">
        <v>3825000</v>
      </c>
      <c r="L461" s="10">
        <v>25154498</v>
      </c>
      <c r="M461" s="10">
        <v>711551416</v>
      </c>
      <c r="N461" s="10">
        <v>31180141</v>
      </c>
      <c r="O461" s="10">
        <v>330000000</v>
      </c>
      <c r="P461" s="10">
        <v>27500000</v>
      </c>
      <c r="Q461" s="10">
        <v>55000000</v>
      </c>
      <c r="R461" s="10">
        <v>251544986</v>
      </c>
      <c r="S461" s="10">
        <v>22006430</v>
      </c>
      <c r="T461" s="10">
        <v>25500000</v>
      </c>
      <c r="U461" s="10">
        <v>299051416</v>
      </c>
      <c r="V461" s="10">
        <v>299051416</v>
      </c>
      <c r="W461" s="10">
        <v>29905142</v>
      </c>
      <c r="X461" s="10">
        <v>0</v>
      </c>
      <c r="Y461" s="10">
        <v>0</v>
      </c>
      <c r="Z461" s="10">
        <v>0</v>
      </c>
      <c r="AA461" s="10">
        <v>-1274999</v>
      </c>
    </row>
    <row r="462" spans="1:27" ht="18" x14ac:dyDescent="0.2">
      <c r="A462" s="6">
        <v>461</v>
      </c>
      <c r="B462" s="7" t="s">
        <v>1496</v>
      </c>
      <c r="C462" s="7" t="s">
        <v>1497</v>
      </c>
      <c r="D462" s="8" t="s">
        <v>111</v>
      </c>
      <c r="E462" s="9" t="s">
        <v>1498</v>
      </c>
      <c r="F462" s="8">
        <v>365</v>
      </c>
      <c r="G462" s="8">
        <v>1090441085</v>
      </c>
      <c r="H462" s="8">
        <v>96000000</v>
      </c>
      <c r="I462" s="8">
        <v>93621155</v>
      </c>
      <c r="J462" s="8">
        <v>13224231</v>
      </c>
      <c r="K462" s="10">
        <v>6150000</v>
      </c>
      <c r="L462" s="10">
        <v>89316162</v>
      </c>
      <c r="M462" s="10">
        <v>1280062240</v>
      </c>
      <c r="N462" s="10">
        <v>108690393</v>
      </c>
      <c r="O462" s="10">
        <v>330000000</v>
      </c>
      <c r="P462" s="10">
        <v>27500000</v>
      </c>
      <c r="Q462" s="10">
        <v>55000000</v>
      </c>
      <c r="R462" s="10">
        <v>760441085</v>
      </c>
      <c r="S462" s="10">
        <v>66121155</v>
      </c>
      <c r="T462" s="10">
        <v>41000000</v>
      </c>
      <c r="U462" s="10">
        <v>867562240</v>
      </c>
      <c r="V462" s="10">
        <v>867562240</v>
      </c>
      <c r="W462" s="10">
        <v>49500000</v>
      </c>
      <c r="X462" s="10">
        <v>49500000</v>
      </c>
      <c r="Y462" s="10">
        <v>8512448</v>
      </c>
      <c r="Z462" s="10">
        <v>0</v>
      </c>
      <c r="AA462" s="10">
        <v>-1177945</v>
      </c>
    </row>
    <row r="463" spans="1:27" ht="18" x14ac:dyDescent="0.2">
      <c r="A463" s="6">
        <v>462</v>
      </c>
      <c r="B463" s="7" t="s">
        <v>1499</v>
      </c>
      <c r="C463" s="7" t="s">
        <v>1500</v>
      </c>
      <c r="D463" s="8" t="s">
        <v>84</v>
      </c>
      <c r="E463" s="9" t="s">
        <v>1501</v>
      </c>
      <c r="F463" s="8">
        <v>365</v>
      </c>
      <c r="G463" s="8">
        <v>493925206</v>
      </c>
      <c r="H463" s="8">
        <v>80500000</v>
      </c>
      <c r="I463" s="8">
        <v>49506430</v>
      </c>
      <c r="J463" s="8">
        <v>2200643</v>
      </c>
      <c r="K463" s="10">
        <v>3825000</v>
      </c>
      <c r="L463" s="10">
        <v>16392521</v>
      </c>
      <c r="M463" s="10">
        <v>623931636</v>
      </c>
      <c r="N463" s="10">
        <v>22418164</v>
      </c>
      <c r="O463" s="10">
        <v>330000000</v>
      </c>
      <c r="P463" s="10">
        <v>27500000</v>
      </c>
      <c r="Q463" s="10">
        <v>55000000</v>
      </c>
      <c r="R463" s="10">
        <v>163925206</v>
      </c>
      <c r="S463" s="10">
        <v>22006430</v>
      </c>
      <c r="T463" s="10">
        <v>25500000</v>
      </c>
      <c r="U463" s="10">
        <v>211431636</v>
      </c>
      <c r="V463" s="10">
        <v>211431636</v>
      </c>
      <c r="W463" s="10">
        <v>21143164</v>
      </c>
      <c r="X463" s="10">
        <v>0</v>
      </c>
      <c r="Y463" s="10">
        <v>0</v>
      </c>
      <c r="Z463" s="10">
        <v>0</v>
      </c>
      <c r="AA463" s="10">
        <v>-1275000</v>
      </c>
    </row>
    <row r="464" spans="1:27" ht="18" x14ac:dyDescent="0.2">
      <c r="A464" s="6">
        <v>463</v>
      </c>
      <c r="B464" s="7" t="s">
        <v>1502</v>
      </c>
      <c r="C464" s="7" t="s">
        <v>1503</v>
      </c>
      <c r="D464" s="8" t="s">
        <v>177</v>
      </c>
      <c r="E464" s="9" t="s">
        <v>553</v>
      </c>
      <c r="F464" s="8">
        <v>365</v>
      </c>
      <c r="G464" s="8">
        <v>570862955</v>
      </c>
      <c r="H464" s="8">
        <v>80500000</v>
      </c>
      <c r="I464" s="8">
        <v>49506430</v>
      </c>
      <c r="J464" s="8">
        <v>2200643</v>
      </c>
      <c r="K464" s="10">
        <v>3825000</v>
      </c>
      <c r="L464" s="10">
        <v>24086296</v>
      </c>
      <c r="M464" s="10">
        <v>700869385</v>
      </c>
      <c r="N464" s="10">
        <v>30111939</v>
      </c>
      <c r="O464" s="10">
        <v>330000000</v>
      </c>
      <c r="P464" s="10">
        <v>27500000</v>
      </c>
      <c r="Q464" s="10">
        <v>55000000</v>
      </c>
      <c r="R464" s="10">
        <v>240862955</v>
      </c>
      <c r="S464" s="10">
        <v>22006430</v>
      </c>
      <c r="T464" s="10">
        <v>25500000</v>
      </c>
      <c r="U464" s="10">
        <v>288369385</v>
      </c>
      <c r="V464" s="10">
        <v>288369385</v>
      </c>
      <c r="W464" s="10">
        <v>28836939</v>
      </c>
      <c r="X464" s="10">
        <v>0</v>
      </c>
      <c r="Y464" s="10">
        <v>0</v>
      </c>
      <c r="Z464" s="10">
        <v>0</v>
      </c>
      <c r="AA464" s="10">
        <v>-1275000</v>
      </c>
    </row>
    <row r="465" spans="1:27" ht="18" x14ac:dyDescent="0.2">
      <c r="A465" s="6">
        <v>464</v>
      </c>
      <c r="B465" s="7" t="s">
        <v>1504</v>
      </c>
      <c r="C465" s="7" t="s">
        <v>1505</v>
      </c>
      <c r="D465" s="8" t="s">
        <v>1506</v>
      </c>
      <c r="E465" s="9" t="s">
        <v>1507</v>
      </c>
      <c r="F465" s="8">
        <v>365</v>
      </c>
      <c r="G465" s="8">
        <v>772997056</v>
      </c>
      <c r="H465" s="8">
        <v>94500000</v>
      </c>
      <c r="I465" s="8">
        <v>73886283</v>
      </c>
      <c r="J465" s="8">
        <v>6957942</v>
      </c>
      <c r="K465" s="10">
        <v>5925000</v>
      </c>
      <c r="L465" s="10">
        <v>44299705</v>
      </c>
      <c r="M465" s="10">
        <v>941383339</v>
      </c>
      <c r="N465" s="10">
        <v>57182647</v>
      </c>
      <c r="O465" s="10">
        <v>330000000</v>
      </c>
      <c r="P465" s="10">
        <v>27500000</v>
      </c>
      <c r="Q465" s="10">
        <v>55000000</v>
      </c>
      <c r="R465" s="10">
        <v>442997056</v>
      </c>
      <c r="S465" s="10">
        <v>46386283</v>
      </c>
      <c r="T465" s="10">
        <v>39500000</v>
      </c>
      <c r="U465" s="10">
        <v>528883339</v>
      </c>
      <c r="V465" s="10">
        <v>528883339</v>
      </c>
      <c r="W465" s="10">
        <v>49500000</v>
      </c>
      <c r="X465" s="10">
        <v>5082500.8499999996</v>
      </c>
      <c r="Y465" s="10">
        <v>0</v>
      </c>
      <c r="Z465" s="10">
        <v>0</v>
      </c>
      <c r="AA465" s="10">
        <v>-2600146</v>
      </c>
    </row>
    <row r="466" spans="1:27" ht="18" x14ac:dyDescent="0.2">
      <c r="A466" s="6">
        <v>465</v>
      </c>
      <c r="B466" s="7" t="s">
        <v>1508</v>
      </c>
      <c r="C466" s="7" t="s">
        <v>1509</v>
      </c>
      <c r="D466" s="8" t="s">
        <v>1510</v>
      </c>
      <c r="E466" s="9" t="s">
        <v>1511</v>
      </c>
      <c r="F466" s="8">
        <v>365</v>
      </c>
      <c r="G466" s="8">
        <v>552128503</v>
      </c>
      <c r="H466" s="8">
        <v>80500000</v>
      </c>
      <c r="I466" s="8">
        <v>49506430</v>
      </c>
      <c r="J466" s="8">
        <v>2200643</v>
      </c>
      <c r="K466" s="10">
        <v>3825000</v>
      </c>
      <c r="L466" s="10">
        <v>22212851</v>
      </c>
      <c r="M466" s="10">
        <v>682134933</v>
      </c>
      <c r="N466" s="10">
        <v>28238494</v>
      </c>
      <c r="O466" s="10">
        <v>330000000</v>
      </c>
      <c r="P466" s="10">
        <v>27500000</v>
      </c>
      <c r="Q466" s="10">
        <v>55000000</v>
      </c>
      <c r="R466" s="10">
        <v>222128503</v>
      </c>
      <c r="S466" s="10">
        <v>22006430</v>
      </c>
      <c r="T466" s="10">
        <v>25500000</v>
      </c>
      <c r="U466" s="10">
        <v>269634933</v>
      </c>
      <c r="V466" s="10">
        <v>269634933</v>
      </c>
      <c r="W466" s="10">
        <v>26963493</v>
      </c>
      <c r="X466" s="10">
        <v>0</v>
      </c>
      <c r="Y466" s="10">
        <v>0</v>
      </c>
      <c r="Z466" s="10">
        <v>0</v>
      </c>
      <c r="AA466" s="10">
        <v>-1275001</v>
      </c>
    </row>
    <row r="467" spans="1:27" ht="18" x14ac:dyDescent="0.2">
      <c r="A467" s="6">
        <v>466</v>
      </c>
      <c r="B467" s="7" t="s">
        <v>1512</v>
      </c>
      <c r="C467" s="7" t="s">
        <v>1513</v>
      </c>
      <c r="D467" s="8" t="s">
        <v>1514</v>
      </c>
      <c r="E467" s="9" t="s">
        <v>1515</v>
      </c>
      <c r="F467" s="8">
        <v>365</v>
      </c>
      <c r="G467" s="8">
        <v>650913936</v>
      </c>
      <c r="H467" s="8">
        <v>96000000</v>
      </c>
      <c r="I467" s="8">
        <v>60179347</v>
      </c>
      <c r="J467" s="8">
        <v>3267935</v>
      </c>
      <c r="K467" s="10">
        <v>6150000</v>
      </c>
      <c r="L467" s="10">
        <v>32091394</v>
      </c>
      <c r="M467" s="10">
        <v>807093283</v>
      </c>
      <c r="N467" s="10">
        <v>41509329</v>
      </c>
      <c r="O467" s="10">
        <v>330000000</v>
      </c>
      <c r="P467" s="10">
        <v>27500000</v>
      </c>
      <c r="Q467" s="10">
        <v>55000000</v>
      </c>
      <c r="R467" s="10">
        <v>320913936</v>
      </c>
      <c r="S467" s="10">
        <v>32679347</v>
      </c>
      <c r="T467" s="10">
        <v>41000000</v>
      </c>
      <c r="U467" s="10">
        <v>394593283</v>
      </c>
      <c r="V467" s="10">
        <v>394593283</v>
      </c>
      <c r="W467" s="10">
        <v>39459328</v>
      </c>
      <c r="X467" s="10">
        <v>0</v>
      </c>
      <c r="Y467" s="10">
        <v>0</v>
      </c>
      <c r="Z467" s="10">
        <v>0</v>
      </c>
      <c r="AA467" s="10">
        <v>-2050001</v>
      </c>
    </row>
    <row r="468" spans="1:27" ht="18" x14ac:dyDescent="0.2">
      <c r="A468" s="6">
        <v>467</v>
      </c>
      <c r="B468" s="7" t="s">
        <v>1516</v>
      </c>
      <c r="C468" s="7" t="s">
        <v>1517</v>
      </c>
      <c r="D468" s="8" t="s">
        <v>1518</v>
      </c>
      <c r="E468" s="9" t="s">
        <v>1519</v>
      </c>
      <c r="F468" s="8">
        <v>365</v>
      </c>
      <c r="G468" s="8">
        <v>748442812</v>
      </c>
      <c r="H468" s="8">
        <v>96000000</v>
      </c>
      <c r="I468" s="8">
        <v>66488902</v>
      </c>
      <c r="J468" s="8">
        <v>3898890</v>
      </c>
      <c r="K468" s="10">
        <v>6150000</v>
      </c>
      <c r="L468" s="10">
        <v>41844281</v>
      </c>
      <c r="M468" s="10">
        <v>910931714</v>
      </c>
      <c r="N468" s="10">
        <v>51893171</v>
      </c>
      <c r="O468" s="10">
        <v>330000000</v>
      </c>
      <c r="P468" s="10">
        <v>27500000</v>
      </c>
      <c r="Q468" s="10">
        <v>55000000</v>
      </c>
      <c r="R468" s="10">
        <v>418442812</v>
      </c>
      <c r="S468" s="10">
        <v>38988902</v>
      </c>
      <c r="T468" s="10">
        <v>41000000</v>
      </c>
      <c r="U468" s="10">
        <v>498431714</v>
      </c>
      <c r="V468" s="10">
        <v>498431714</v>
      </c>
      <c r="W468" s="10">
        <v>49500000</v>
      </c>
      <c r="X468" s="10">
        <v>514757.1</v>
      </c>
      <c r="Y468" s="10">
        <v>0</v>
      </c>
      <c r="Z468" s="10">
        <v>0</v>
      </c>
      <c r="AA468" s="10">
        <v>-1878414</v>
      </c>
    </row>
    <row r="469" spans="1:27" ht="18" x14ac:dyDescent="0.2">
      <c r="A469" s="6">
        <v>468</v>
      </c>
      <c r="B469" s="7" t="s">
        <v>1520</v>
      </c>
      <c r="C469" s="7" t="s">
        <v>1521</v>
      </c>
      <c r="D469" s="8" t="s">
        <v>1522</v>
      </c>
      <c r="E469" s="9" t="s">
        <v>1523</v>
      </c>
      <c r="F469" s="8">
        <v>365</v>
      </c>
      <c r="G469" s="8">
        <v>311857923</v>
      </c>
      <c r="H469" s="8">
        <v>96000000</v>
      </c>
      <c r="I469" s="8">
        <v>37638681</v>
      </c>
      <c r="J469" s="8">
        <v>1013868</v>
      </c>
      <c r="K469" s="10">
        <v>6150000</v>
      </c>
      <c r="L469" s="10">
        <v>613703</v>
      </c>
      <c r="M469" s="10">
        <v>445496604</v>
      </c>
      <c r="N469" s="10">
        <v>7777571</v>
      </c>
      <c r="O469" s="10">
        <v>330000000</v>
      </c>
      <c r="P469" s="10">
        <v>27500000</v>
      </c>
      <c r="Q469" s="10">
        <v>55000000</v>
      </c>
      <c r="R469" s="10">
        <v>0</v>
      </c>
      <c r="S469" s="10">
        <v>10138681</v>
      </c>
      <c r="T469" s="10">
        <v>41000000</v>
      </c>
      <c r="U469" s="10">
        <v>51138681</v>
      </c>
      <c r="V469" s="10">
        <v>51138681</v>
      </c>
      <c r="W469" s="10">
        <v>5113868</v>
      </c>
      <c r="X469" s="10">
        <v>0</v>
      </c>
      <c r="Y469" s="10">
        <v>0</v>
      </c>
      <c r="Z469" s="10">
        <v>0</v>
      </c>
      <c r="AA469" s="10">
        <v>-2663703</v>
      </c>
    </row>
    <row r="470" spans="1:27" ht="18" x14ac:dyDescent="0.2">
      <c r="A470" s="6">
        <v>469</v>
      </c>
      <c r="B470" s="7" t="s">
        <v>1524</v>
      </c>
      <c r="C470" s="7" t="s">
        <v>1525</v>
      </c>
      <c r="D470" s="8" t="s">
        <v>72</v>
      </c>
      <c r="E470" s="9" t="s">
        <v>1526</v>
      </c>
      <c r="F470" s="8">
        <v>365</v>
      </c>
      <c r="G470" s="8">
        <v>629042282</v>
      </c>
      <c r="H470" s="8">
        <v>96000000</v>
      </c>
      <c r="I470" s="8">
        <v>61972918</v>
      </c>
      <c r="J470" s="8">
        <v>3447292</v>
      </c>
      <c r="K470" s="10">
        <v>6150000</v>
      </c>
      <c r="L470" s="10">
        <v>29904228</v>
      </c>
      <c r="M470" s="10">
        <v>787015200</v>
      </c>
      <c r="N470" s="10">
        <v>39501520</v>
      </c>
      <c r="O470" s="10">
        <v>330000000</v>
      </c>
      <c r="P470" s="10">
        <v>27500000</v>
      </c>
      <c r="Q470" s="10">
        <v>55000000</v>
      </c>
      <c r="R470" s="10">
        <v>299042282</v>
      </c>
      <c r="S470" s="10">
        <v>34472918</v>
      </c>
      <c r="T470" s="10">
        <v>41000000</v>
      </c>
      <c r="U470" s="10">
        <v>374515200</v>
      </c>
      <c r="V470" s="10">
        <v>374515200</v>
      </c>
      <c r="W470" s="10">
        <v>37451520</v>
      </c>
      <c r="X470" s="10">
        <v>0</v>
      </c>
      <c r="Y470" s="10">
        <v>0</v>
      </c>
      <c r="Z470" s="10">
        <v>0</v>
      </c>
      <c r="AA470" s="10">
        <v>-2050000</v>
      </c>
    </row>
    <row r="471" spans="1:27" ht="18" x14ac:dyDescent="0.2">
      <c r="A471" s="6">
        <v>470</v>
      </c>
      <c r="B471" s="7" t="s">
        <v>1527</v>
      </c>
      <c r="C471" s="7" t="s">
        <v>1528</v>
      </c>
      <c r="D471" s="8" t="s">
        <v>119</v>
      </c>
      <c r="E471" s="9" t="s">
        <v>1529</v>
      </c>
      <c r="F471" s="8">
        <v>365</v>
      </c>
      <c r="G471" s="8">
        <v>799955976</v>
      </c>
      <c r="H471" s="8">
        <v>96000000</v>
      </c>
      <c r="I471" s="8">
        <v>70583364</v>
      </c>
      <c r="J471" s="8">
        <v>6462505</v>
      </c>
      <c r="K471" s="10">
        <v>6150000</v>
      </c>
      <c r="L471" s="10">
        <v>46995598</v>
      </c>
      <c r="M471" s="10">
        <v>966539340</v>
      </c>
      <c r="N471" s="10">
        <v>59608103</v>
      </c>
      <c r="O471" s="10">
        <v>330000000</v>
      </c>
      <c r="P471" s="10">
        <v>27500000</v>
      </c>
      <c r="Q471" s="10">
        <v>55000000</v>
      </c>
      <c r="R471" s="10">
        <v>469955976</v>
      </c>
      <c r="S471" s="10">
        <v>43083364</v>
      </c>
      <c r="T471" s="10">
        <v>41000000</v>
      </c>
      <c r="U471" s="10">
        <v>554039340</v>
      </c>
      <c r="V471" s="10">
        <v>554039340</v>
      </c>
      <c r="W471" s="10">
        <v>49500000</v>
      </c>
      <c r="X471" s="10">
        <v>8855901</v>
      </c>
      <c r="Y471" s="10">
        <v>0</v>
      </c>
      <c r="Z471" s="10">
        <v>0</v>
      </c>
      <c r="AA471" s="10">
        <v>-1252202</v>
      </c>
    </row>
    <row r="472" spans="1:27" ht="18" x14ac:dyDescent="0.2">
      <c r="A472" s="6">
        <v>471</v>
      </c>
      <c r="B472" s="7" t="s">
        <v>1530</v>
      </c>
      <c r="C472" s="7" t="s">
        <v>1531</v>
      </c>
      <c r="D472" s="8" t="s">
        <v>1518</v>
      </c>
      <c r="E472" s="9" t="s">
        <v>1532</v>
      </c>
      <c r="F472" s="8">
        <v>365</v>
      </c>
      <c r="G472" s="8">
        <v>731167727</v>
      </c>
      <c r="H472" s="8">
        <v>96000000</v>
      </c>
      <c r="I472" s="8">
        <v>67638900</v>
      </c>
      <c r="J472" s="8">
        <v>4013890</v>
      </c>
      <c r="K472" s="10">
        <v>6150000</v>
      </c>
      <c r="L472" s="10">
        <v>40116773</v>
      </c>
      <c r="M472" s="10">
        <v>894806627</v>
      </c>
      <c r="N472" s="10">
        <v>50280663</v>
      </c>
      <c r="O472" s="10">
        <v>330000000</v>
      </c>
      <c r="P472" s="10">
        <v>27500000</v>
      </c>
      <c r="Q472" s="10">
        <v>55000000</v>
      </c>
      <c r="R472" s="10">
        <v>401167727</v>
      </c>
      <c r="S472" s="10">
        <v>40138900</v>
      </c>
      <c r="T472" s="10">
        <v>41000000</v>
      </c>
      <c r="U472" s="10">
        <v>482306627</v>
      </c>
      <c r="V472" s="10">
        <v>482306627</v>
      </c>
      <c r="W472" s="10">
        <v>48230663</v>
      </c>
      <c r="X472" s="10">
        <v>0</v>
      </c>
      <c r="Y472" s="10">
        <v>0</v>
      </c>
      <c r="Z472" s="10">
        <v>0</v>
      </c>
      <c r="AA472" s="10">
        <v>-2050000</v>
      </c>
    </row>
    <row r="473" spans="1:27" ht="18" x14ac:dyDescent="0.2">
      <c r="A473" s="6">
        <v>472</v>
      </c>
      <c r="B473" s="7" t="s">
        <v>1533</v>
      </c>
      <c r="C473" s="7" t="s">
        <v>1534</v>
      </c>
      <c r="D473" s="8" t="s">
        <v>310</v>
      </c>
      <c r="E473" s="9" t="s">
        <v>1535</v>
      </c>
      <c r="F473" s="8">
        <v>365</v>
      </c>
      <c r="G473" s="8">
        <v>720788279</v>
      </c>
      <c r="H473" s="8">
        <v>103000000</v>
      </c>
      <c r="I473" s="8">
        <v>71517389</v>
      </c>
      <c r="J473" s="8">
        <v>4401739</v>
      </c>
      <c r="K473" s="10">
        <v>6150000</v>
      </c>
      <c r="L473" s="10">
        <v>39078828</v>
      </c>
      <c r="M473" s="10">
        <v>895305668</v>
      </c>
      <c r="N473" s="10">
        <v>49630567</v>
      </c>
      <c r="O473" s="10">
        <v>330000000</v>
      </c>
      <c r="P473" s="10">
        <v>27500000</v>
      </c>
      <c r="Q473" s="10">
        <v>55000000</v>
      </c>
      <c r="R473" s="10">
        <v>390788279</v>
      </c>
      <c r="S473" s="10">
        <v>44017389</v>
      </c>
      <c r="T473" s="10">
        <v>48000000</v>
      </c>
      <c r="U473" s="10">
        <v>482805668</v>
      </c>
      <c r="V473" s="10">
        <v>482805668</v>
      </c>
      <c r="W473" s="10">
        <v>48280567</v>
      </c>
      <c r="X473" s="10">
        <v>0</v>
      </c>
      <c r="Y473" s="10">
        <v>0</v>
      </c>
      <c r="Z473" s="10">
        <v>0</v>
      </c>
      <c r="AA473" s="10">
        <v>-1350000</v>
      </c>
    </row>
    <row r="474" spans="1:27" ht="18" x14ac:dyDescent="0.2">
      <c r="A474" s="6">
        <v>473</v>
      </c>
      <c r="B474" s="7" t="s">
        <v>1536</v>
      </c>
      <c r="C474" s="7" t="s">
        <v>1537</v>
      </c>
      <c r="D474" s="8" t="s">
        <v>934</v>
      </c>
      <c r="E474" s="9" t="s">
        <v>670</v>
      </c>
      <c r="F474" s="8">
        <v>365</v>
      </c>
      <c r="G474" s="8">
        <v>436281746</v>
      </c>
      <c r="H474" s="8">
        <v>80500000</v>
      </c>
      <c r="I474" s="8">
        <v>49506430</v>
      </c>
      <c r="J474" s="8">
        <v>2200643</v>
      </c>
      <c r="K474" s="10">
        <v>3825000</v>
      </c>
      <c r="L474" s="10">
        <v>10628174</v>
      </c>
      <c r="M474" s="10">
        <v>566288176</v>
      </c>
      <c r="N474" s="10">
        <v>16653817</v>
      </c>
      <c r="O474" s="10">
        <v>330000000</v>
      </c>
      <c r="P474" s="10">
        <v>27500000</v>
      </c>
      <c r="Q474" s="10">
        <v>55000000</v>
      </c>
      <c r="R474" s="10">
        <v>106281746</v>
      </c>
      <c r="S474" s="10">
        <v>22006430</v>
      </c>
      <c r="T474" s="10">
        <v>25500000</v>
      </c>
      <c r="U474" s="10">
        <v>153788176</v>
      </c>
      <c r="V474" s="10">
        <v>153788176</v>
      </c>
      <c r="W474" s="10">
        <v>15378818</v>
      </c>
      <c r="X474" s="10">
        <v>0</v>
      </c>
      <c r="Y474" s="10">
        <v>0</v>
      </c>
      <c r="Z474" s="10">
        <v>0</v>
      </c>
      <c r="AA474" s="10">
        <v>-1274999</v>
      </c>
    </row>
    <row r="475" spans="1:27" ht="18" x14ac:dyDescent="0.2">
      <c r="A475" s="6">
        <v>474</v>
      </c>
      <c r="B475" s="7" t="s">
        <v>1538</v>
      </c>
      <c r="C475" s="7" t="s">
        <v>1539</v>
      </c>
      <c r="D475" s="8" t="s">
        <v>91</v>
      </c>
      <c r="E475" s="9" t="s">
        <v>1540</v>
      </c>
      <c r="F475" s="8">
        <v>365</v>
      </c>
      <c r="G475" s="8">
        <v>735508484</v>
      </c>
      <c r="H475" s="8">
        <v>101000000</v>
      </c>
      <c r="I475" s="8">
        <v>63675705</v>
      </c>
      <c r="J475" s="8">
        <v>3617571</v>
      </c>
      <c r="K475" s="10">
        <v>6150000</v>
      </c>
      <c r="L475" s="10">
        <v>40550849</v>
      </c>
      <c r="M475" s="10">
        <v>900184189</v>
      </c>
      <c r="N475" s="10">
        <v>50318420</v>
      </c>
      <c r="O475" s="10">
        <v>330000000</v>
      </c>
      <c r="P475" s="10">
        <v>27500000</v>
      </c>
      <c r="Q475" s="10">
        <v>55000000</v>
      </c>
      <c r="R475" s="10">
        <v>405508484</v>
      </c>
      <c r="S475" s="10">
        <v>36175705</v>
      </c>
      <c r="T475" s="10">
        <v>46000000</v>
      </c>
      <c r="U475" s="10">
        <v>487684189</v>
      </c>
      <c r="V475" s="10">
        <v>487684189</v>
      </c>
      <c r="W475" s="10">
        <v>48768419</v>
      </c>
      <c r="X475" s="10">
        <v>0</v>
      </c>
      <c r="Y475" s="10">
        <v>0</v>
      </c>
      <c r="Z475" s="10">
        <v>0</v>
      </c>
      <c r="AA475" s="10">
        <v>-1550001</v>
      </c>
    </row>
    <row r="476" spans="1:27" ht="18" x14ac:dyDescent="0.2">
      <c r="A476" s="6">
        <v>475</v>
      </c>
      <c r="B476" s="7" t="s">
        <v>1541</v>
      </c>
      <c r="C476" s="7" t="s">
        <v>1542</v>
      </c>
      <c r="D476" s="8" t="s">
        <v>119</v>
      </c>
      <c r="E476" s="9" t="s">
        <v>1543</v>
      </c>
      <c r="F476" s="8">
        <v>365</v>
      </c>
      <c r="G476" s="8">
        <v>643692703</v>
      </c>
      <c r="H476" s="8">
        <v>96000000</v>
      </c>
      <c r="I476" s="8">
        <v>61159354</v>
      </c>
      <c r="J476" s="8">
        <v>3365935</v>
      </c>
      <c r="K476" s="10">
        <v>6150000</v>
      </c>
      <c r="L476" s="10">
        <v>31369271</v>
      </c>
      <c r="M476" s="10">
        <v>800852057</v>
      </c>
      <c r="N476" s="10">
        <v>40885206</v>
      </c>
      <c r="O476" s="10">
        <v>330000000</v>
      </c>
      <c r="P476" s="10">
        <v>27500000</v>
      </c>
      <c r="Q476" s="10">
        <v>55000000</v>
      </c>
      <c r="R476" s="10">
        <v>313692703</v>
      </c>
      <c r="S476" s="10">
        <v>33659354</v>
      </c>
      <c r="T476" s="10">
        <v>41000000</v>
      </c>
      <c r="U476" s="10">
        <v>388352057</v>
      </c>
      <c r="V476" s="10">
        <v>388352057</v>
      </c>
      <c r="W476" s="10">
        <v>38835206</v>
      </c>
      <c r="X476" s="10">
        <v>0</v>
      </c>
      <c r="Y476" s="10">
        <v>0</v>
      </c>
      <c r="Z476" s="10">
        <v>0</v>
      </c>
      <c r="AA476" s="10">
        <v>-2050000</v>
      </c>
    </row>
    <row r="477" spans="1:27" ht="18" x14ac:dyDescent="0.2">
      <c r="A477" s="6">
        <v>476</v>
      </c>
      <c r="B477" s="7" t="s">
        <v>1544</v>
      </c>
      <c r="C477" s="7" t="s">
        <v>1545</v>
      </c>
      <c r="D477" s="8" t="s">
        <v>291</v>
      </c>
      <c r="E477" s="9" t="s">
        <v>1546</v>
      </c>
      <c r="F477" s="8">
        <v>365</v>
      </c>
      <c r="G477" s="8">
        <v>734954704</v>
      </c>
      <c r="H477" s="8">
        <v>96000000</v>
      </c>
      <c r="I477" s="8">
        <v>65559495</v>
      </c>
      <c r="J477" s="8">
        <v>3805950</v>
      </c>
      <c r="K477" s="10">
        <v>6150000</v>
      </c>
      <c r="L477" s="10">
        <v>40495470</v>
      </c>
      <c r="M477" s="10">
        <v>896514199</v>
      </c>
      <c r="N477" s="10">
        <v>50451420</v>
      </c>
      <c r="O477" s="10">
        <v>330000000</v>
      </c>
      <c r="P477" s="10">
        <v>27500000</v>
      </c>
      <c r="Q477" s="10">
        <v>55000000</v>
      </c>
      <c r="R477" s="10">
        <v>404954704</v>
      </c>
      <c r="S477" s="10">
        <v>38059495</v>
      </c>
      <c r="T477" s="10">
        <v>41000000</v>
      </c>
      <c r="U477" s="10">
        <v>484014199</v>
      </c>
      <c r="V477" s="10">
        <v>484014199</v>
      </c>
      <c r="W477" s="10">
        <v>48401420</v>
      </c>
      <c r="X477" s="10">
        <v>0</v>
      </c>
      <c r="Y477" s="10">
        <v>0</v>
      </c>
      <c r="Z477" s="10">
        <v>0</v>
      </c>
      <c r="AA477" s="10">
        <v>-2050000</v>
      </c>
    </row>
    <row r="478" spans="1:27" ht="18" x14ac:dyDescent="0.2">
      <c r="A478" s="6">
        <v>477</v>
      </c>
      <c r="B478" s="7" t="s">
        <v>1547</v>
      </c>
      <c r="C478" s="7" t="s">
        <v>1548</v>
      </c>
      <c r="D478" s="8" t="s">
        <v>72</v>
      </c>
      <c r="E478" s="9" t="s">
        <v>1549</v>
      </c>
      <c r="F478" s="8">
        <v>365</v>
      </c>
      <c r="G478" s="8">
        <v>690437136</v>
      </c>
      <c r="H478" s="8">
        <v>106000000</v>
      </c>
      <c r="I478" s="8">
        <v>64729577</v>
      </c>
      <c r="J478" s="8">
        <v>3722958</v>
      </c>
      <c r="K478" s="10">
        <v>6150000</v>
      </c>
      <c r="L478" s="10">
        <v>36043714</v>
      </c>
      <c r="M478" s="10">
        <v>861166713</v>
      </c>
      <c r="N478" s="10">
        <v>45916672</v>
      </c>
      <c r="O478" s="10">
        <v>330000000</v>
      </c>
      <c r="P478" s="10">
        <v>27500000</v>
      </c>
      <c r="Q478" s="10">
        <v>55000000</v>
      </c>
      <c r="R478" s="10">
        <v>360437136</v>
      </c>
      <c r="S478" s="10">
        <v>37229577</v>
      </c>
      <c r="T478" s="10">
        <v>51000000</v>
      </c>
      <c r="U478" s="10">
        <v>448666713</v>
      </c>
      <c r="V478" s="10">
        <v>448666713</v>
      </c>
      <c r="W478" s="10">
        <v>44866671</v>
      </c>
      <c r="X478" s="10">
        <v>0</v>
      </c>
      <c r="Y478" s="10">
        <v>0</v>
      </c>
      <c r="Z478" s="10">
        <v>0</v>
      </c>
      <c r="AA478" s="10">
        <v>-1050001</v>
      </c>
    </row>
    <row r="479" spans="1:27" ht="18" x14ac:dyDescent="0.2">
      <c r="A479" s="6">
        <v>478</v>
      </c>
      <c r="B479" s="7" t="s">
        <v>1550</v>
      </c>
      <c r="C479" s="7" t="s">
        <v>1551</v>
      </c>
      <c r="D479" s="8" t="s">
        <v>123</v>
      </c>
      <c r="E479" s="9" t="s">
        <v>1552</v>
      </c>
      <c r="F479" s="8">
        <v>365</v>
      </c>
      <c r="G479" s="8">
        <v>793846897</v>
      </c>
      <c r="H479" s="8">
        <v>96000000</v>
      </c>
      <c r="I479" s="8">
        <v>63386970</v>
      </c>
      <c r="J479" s="8">
        <v>5383046</v>
      </c>
      <c r="K479" s="10">
        <v>6150000</v>
      </c>
      <c r="L479" s="10">
        <v>46384690</v>
      </c>
      <c r="M479" s="10">
        <v>953233867</v>
      </c>
      <c r="N479" s="10">
        <v>57917736</v>
      </c>
      <c r="O479" s="10">
        <v>330000000</v>
      </c>
      <c r="P479" s="10">
        <v>27500000</v>
      </c>
      <c r="Q479" s="10">
        <v>55000000</v>
      </c>
      <c r="R479" s="10">
        <v>463846897</v>
      </c>
      <c r="S479" s="10">
        <v>35886970</v>
      </c>
      <c r="T479" s="10">
        <v>41000000</v>
      </c>
      <c r="U479" s="10">
        <v>540733867</v>
      </c>
      <c r="V479" s="10">
        <v>540733867</v>
      </c>
      <c r="W479" s="10">
        <v>49500000</v>
      </c>
      <c r="X479" s="10">
        <v>6860080.0499999998</v>
      </c>
      <c r="Y479" s="10">
        <v>0</v>
      </c>
      <c r="Z479" s="10">
        <v>0</v>
      </c>
      <c r="AA479" s="10">
        <v>-1557656</v>
      </c>
    </row>
    <row r="480" spans="1:27" ht="18" x14ac:dyDescent="0.2">
      <c r="A480" s="6">
        <v>479</v>
      </c>
      <c r="B480" s="7" t="s">
        <v>1553</v>
      </c>
      <c r="C480" s="7" t="s">
        <v>1554</v>
      </c>
      <c r="D480" s="8" t="s">
        <v>356</v>
      </c>
      <c r="E480" s="9" t="s">
        <v>1555</v>
      </c>
      <c r="F480" s="8">
        <v>365</v>
      </c>
      <c r="G480" s="8">
        <v>742765198</v>
      </c>
      <c r="H480" s="8">
        <v>96000000</v>
      </c>
      <c r="I480" s="8">
        <v>65882577</v>
      </c>
      <c r="J480" s="8">
        <v>3838258</v>
      </c>
      <c r="K480" s="10">
        <v>6150000</v>
      </c>
      <c r="L480" s="10">
        <v>41276520</v>
      </c>
      <c r="M480" s="10">
        <v>904647775</v>
      </c>
      <c r="N480" s="10">
        <v>51264778</v>
      </c>
      <c r="O480" s="10">
        <v>330000000</v>
      </c>
      <c r="P480" s="10">
        <v>27500000</v>
      </c>
      <c r="Q480" s="10">
        <v>55000000</v>
      </c>
      <c r="R480" s="10">
        <v>412765198</v>
      </c>
      <c r="S480" s="10">
        <v>38382577</v>
      </c>
      <c r="T480" s="10">
        <v>41000000</v>
      </c>
      <c r="U480" s="10">
        <v>492147775</v>
      </c>
      <c r="V480" s="10">
        <v>492147775</v>
      </c>
      <c r="W480" s="10">
        <v>49214778</v>
      </c>
      <c r="X480" s="10">
        <v>0</v>
      </c>
      <c r="Y480" s="10">
        <v>0</v>
      </c>
      <c r="Z480" s="10">
        <v>0</v>
      </c>
      <c r="AA480" s="10">
        <v>-2050000</v>
      </c>
    </row>
    <row r="481" spans="1:27" ht="18" x14ac:dyDescent="0.2">
      <c r="A481" s="6">
        <v>480</v>
      </c>
      <c r="B481" s="7" t="s">
        <v>1556</v>
      </c>
      <c r="C481" s="7" t="s">
        <v>1557</v>
      </c>
      <c r="D481" s="8" t="s">
        <v>389</v>
      </c>
      <c r="E481" s="9" t="s">
        <v>1558</v>
      </c>
      <c r="F481" s="8">
        <v>365</v>
      </c>
      <c r="G481" s="8">
        <v>652908860</v>
      </c>
      <c r="H481" s="8">
        <v>96000000</v>
      </c>
      <c r="I481" s="8">
        <v>62670577</v>
      </c>
      <c r="J481" s="8">
        <v>3517058</v>
      </c>
      <c r="K481" s="10">
        <v>6150000</v>
      </c>
      <c r="L481" s="10">
        <v>32290886</v>
      </c>
      <c r="M481" s="10">
        <v>811579437</v>
      </c>
      <c r="N481" s="10">
        <v>41957944</v>
      </c>
      <c r="O481" s="10">
        <v>330000000</v>
      </c>
      <c r="P481" s="10">
        <v>27500000</v>
      </c>
      <c r="Q481" s="10">
        <v>55000000</v>
      </c>
      <c r="R481" s="10">
        <v>322908860</v>
      </c>
      <c r="S481" s="10">
        <v>35170577</v>
      </c>
      <c r="T481" s="10">
        <v>41000000</v>
      </c>
      <c r="U481" s="10">
        <v>399079437</v>
      </c>
      <c r="V481" s="10">
        <v>399079437</v>
      </c>
      <c r="W481" s="10">
        <v>39907944</v>
      </c>
      <c r="X481" s="10">
        <v>0</v>
      </c>
      <c r="Y481" s="10">
        <v>0</v>
      </c>
      <c r="Z481" s="10">
        <v>0</v>
      </c>
      <c r="AA481" s="10">
        <v>-2050000</v>
      </c>
    </row>
    <row r="482" spans="1:27" ht="18" x14ac:dyDescent="0.2">
      <c r="A482" s="6">
        <v>481</v>
      </c>
      <c r="B482" s="7" t="s">
        <v>1559</v>
      </c>
      <c r="C482" s="7" t="s">
        <v>1560</v>
      </c>
      <c r="D482" s="8" t="s">
        <v>29</v>
      </c>
      <c r="E482" s="9" t="s">
        <v>1561</v>
      </c>
      <c r="F482" s="8">
        <v>365</v>
      </c>
      <c r="G482" s="8">
        <v>782572328</v>
      </c>
      <c r="H482" s="8">
        <v>96000000</v>
      </c>
      <c r="I482" s="8">
        <v>64489276</v>
      </c>
      <c r="J482" s="8">
        <v>3698928</v>
      </c>
      <c r="K482" s="10">
        <v>6150000</v>
      </c>
      <c r="L482" s="10">
        <v>45257233</v>
      </c>
      <c r="M482" s="10">
        <v>943061604</v>
      </c>
      <c r="N482" s="10">
        <v>55106161</v>
      </c>
      <c r="O482" s="10">
        <v>330000000</v>
      </c>
      <c r="P482" s="10">
        <v>27500000</v>
      </c>
      <c r="Q482" s="10">
        <v>55000000</v>
      </c>
      <c r="R482" s="10">
        <v>452572328</v>
      </c>
      <c r="S482" s="10">
        <v>36989276</v>
      </c>
      <c r="T482" s="10">
        <v>41000000</v>
      </c>
      <c r="U482" s="10">
        <v>530561604</v>
      </c>
      <c r="V482" s="10">
        <v>530561604</v>
      </c>
      <c r="W482" s="10">
        <v>49500000</v>
      </c>
      <c r="X482" s="10">
        <v>5334240.5999999996</v>
      </c>
      <c r="Y482" s="10">
        <v>0</v>
      </c>
      <c r="Z482" s="10">
        <v>0</v>
      </c>
      <c r="AA482" s="10">
        <v>-271920</v>
      </c>
    </row>
    <row r="483" spans="1:27" ht="18" x14ac:dyDescent="0.2">
      <c r="A483" s="6">
        <v>482</v>
      </c>
      <c r="B483" s="7" t="s">
        <v>1562</v>
      </c>
      <c r="C483" s="7" t="s">
        <v>1563</v>
      </c>
      <c r="D483" s="8" t="s">
        <v>1518</v>
      </c>
      <c r="E483" s="9" t="s">
        <v>1564</v>
      </c>
      <c r="F483" s="8">
        <v>365</v>
      </c>
      <c r="G483" s="8">
        <v>707412542</v>
      </c>
      <c r="H483" s="8">
        <v>101000000</v>
      </c>
      <c r="I483" s="8">
        <v>61751138</v>
      </c>
      <c r="J483" s="8">
        <v>3425114</v>
      </c>
      <c r="K483" s="10">
        <v>6150000</v>
      </c>
      <c r="L483" s="10">
        <v>37741254</v>
      </c>
      <c r="M483" s="10">
        <v>870163680</v>
      </c>
      <c r="N483" s="10">
        <v>47316368</v>
      </c>
      <c r="O483" s="10">
        <v>330000000</v>
      </c>
      <c r="P483" s="10">
        <v>27500000</v>
      </c>
      <c r="Q483" s="10">
        <v>55000000</v>
      </c>
      <c r="R483" s="10">
        <v>377412542</v>
      </c>
      <c r="S483" s="10">
        <v>34251138</v>
      </c>
      <c r="T483" s="10">
        <v>46000000</v>
      </c>
      <c r="U483" s="10">
        <v>457663680</v>
      </c>
      <c r="V483" s="10">
        <v>457663680</v>
      </c>
      <c r="W483" s="10">
        <v>45766368</v>
      </c>
      <c r="X483" s="10">
        <v>0</v>
      </c>
      <c r="Y483" s="10">
        <v>0</v>
      </c>
      <c r="Z483" s="10">
        <v>0</v>
      </c>
      <c r="AA483" s="10">
        <v>-1550000</v>
      </c>
    </row>
    <row r="484" spans="1:27" ht="18" x14ac:dyDescent="0.2">
      <c r="A484" s="6">
        <v>483</v>
      </c>
      <c r="B484" s="7" t="s">
        <v>1565</v>
      </c>
      <c r="C484" s="7" t="s">
        <v>1566</v>
      </c>
      <c r="D484" s="8" t="s">
        <v>604</v>
      </c>
      <c r="E484" s="9" t="s">
        <v>1567</v>
      </c>
      <c r="F484" s="8">
        <v>365</v>
      </c>
      <c r="G484" s="8">
        <v>773001298</v>
      </c>
      <c r="H484" s="8">
        <v>101000000</v>
      </c>
      <c r="I484" s="8">
        <v>71195237</v>
      </c>
      <c r="J484" s="8">
        <v>6554286</v>
      </c>
      <c r="K484" s="10">
        <v>6150000</v>
      </c>
      <c r="L484" s="10">
        <v>44300130</v>
      </c>
      <c r="M484" s="10">
        <v>945196535</v>
      </c>
      <c r="N484" s="10">
        <v>57004416</v>
      </c>
      <c r="O484" s="10">
        <v>330000000</v>
      </c>
      <c r="P484" s="10">
        <v>27500000</v>
      </c>
      <c r="Q484" s="10">
        <v>55000000</v>
      </c>
      <c r="R484" s="10">
        <v>443001298</v>
      </c>
      <c r="S484" s="10">
        <v>43695237</v>
      </c>
      <c r="T484" s="10">
        <v>46000000</v>
      </c>
      <c r="U484" s="10">
        <v>532696535</v>
      </c>
      <c r="V484" s="10">
        <v>532696535</v>
      </c>
      <c r="W484" s="10">
        <v>49500000</v>
      </c>
      <c r="X484" s="10">
        <v>5654480.25</v>
      </c>
      <c r="Y484" s="10">
        <v>0</v>
      </c>
      <c r="Z484" s="10">
        <v>0</v>
      </c>
      <c r="AA484" s="10">
        <v>-1849936</v>
      </c>
    </row>
    <row r="485" spans="1:27" ht="18" x14ac:dyDescent="0.2">
      <c r="A485" s="6">
        <v>484</v>
      </c>
      <c r="B485" s="7" t="s">
        <v>1568</v>
      </c>
      <c r="C485" s="7" t="s">
        <v>1569</v>
      </c>
      <c r="D485" s="8" t="s">
        <v>80</v>
      </c>
      <c r="E485" s="9" t="s">
        <v>1570</v>
      </c>
      <c r="F485" s="8">
        <v>365</v>
      </c>
      <c r="G485" s="8">
        <v>712207717</v>
      </c>
      <c r="H485" s="8">
        <v>96000000</v>
      </c>
      <c r="I485" s="8">
        <v>65004459</v>
      </c>
      <c r="J485" s="8">
        <v>3750446</v>
      </c>
      <c r="K485" s="10">
        <v>6150000</v>
      </c>
      <c r="L485" s="10">
        <v>38220772</v>
      </c>
      <c r="M485" s="10">
        <v>873212176</v>
      </c>
      <c r="N485" s="10">
        <v>48121218</v>
      </c>
      <c r="O485" s="10">
        <v>330000000</v>
      </c>
      <c r="P485" s="10">
        <v>27500000</v>
      </c>
      <c r="Q485" s="10">
        <v>55000000</v>
      </c>
      <c r="R485" s="10">
        <v>382207717</v>
      </c>
      <c r="S485" s="10">
        <v>37504459</v>
      </c>
      <c r="T485" s="10">
        <v>41000000</v>
      </c>
      <c r="U485" s="10">
        <v>460712176</v>
      </c>
      <c r="V485" s="10">
        <v>460712176</v>
      </c>
      <c r="W485" s="10">
        <v>46071218</v>
      </c>
      <c r="X485" s="10">
        <v>0</v>
      </c>
      <c r="Y485" s="10">
        <v>0</v>
      </c>
      <c r="Z485" s="10">
        <v>0</v>
      </c>
      <c r="AA485" s="10">
        <v>-2050000</v>
      </c>
    </row>
    <row r="486" spans="1:27" ht="18" x14ac:dyDescent="0.2">
      <c r="A486" s="6">
        <v>485</v>
      </c>
      <c r="B486" s="7" t="s">
        <v>1571</v>
      </c>
      <c r="C486" s="7" t="s">
        <v>1572</v>
      </c>
      <c r="D486" s="8" t="s">
        <v>275</v>
      </c>
      <c r="E486" s="9" t="s">
        <v>1573</v>
      </c>
      <c r="F486" s="8">
        <v>365</v>
      </c>
      <c r="G486" s="8">
        <v>752135045</v>
      </c>
      <c r="H486" s="8">
        <v>96000000</v>
      </c>
      <c r="I486" s="8">
        <v>66911769</v>
      </c>
      <c r="J486" s="8">
        <v>3941177</v>
      </c>
      <c r="K486" s="10">
        <v>6150000</v>
      </c>
      <c r="L486" s="10">
        <v>42213504</v>
      </c>
      <c r="M486" s="10">
        <v>915046814</v>
      </c>
      <c r="N486" s="10">
        <v>52304681</v>
      </c>
      <c r="O486" s="10">
        <v>330000000</v>
      </c>
      <c r="P486" s="10">
        <v>27500000</v>
      </c>
      <c r="Q486" s="10">
        <v>55000000</v>
      </c>
      <c r="R486" s="10">
        <v>422135045</v>
      </c>
      <c r="S486" s="10">
        <v>39411769</v>
      </c>
      <c r="T486" s="10">
        <v>41000000</v>
      </c>
      <c r="U486" s="10">
        <v>502546814</v>
      </c>
      <c r="V486" s="10">
        <v>502546814</v>
      </c>
      <c r="W486" s="10">
        <v>49500000</v>
      </c>
      <c r="X486" s="10">
        <v>1132022.1000000001</v>
      </c>
      <c r="Y486" s="10">
        <v>0</v>
      </c>
      <c r="Z486" s="10">
        <v>0</v>
      </c>
      <c r="AA486" s="10">
        <v>-1672659</v>
      </c>
    </row>
    <row r="487" spans="1:27" ht="18" x14ac:dyDescent="0.2">
      <c r="A487" s="6">
        <v>486</v>
      </c>
      <c r="B487" s="7" t="s">
        <v>1574</v>
      </c>
      <c r="C487" s="7" t="s">
        <v>1575</v>
      </c>
      <c r="D487" s="8" t="s">
        <v>1576</v>
      </c>
      <c r="E487" s="9" t="s">
        <v>1577</v>
      </c>
      <c r="F487" s="8">
        <v>365</v>
      </c>
      <c r="G487" s="8">
        <v>734822285</v>
      </c>
      <c r="H487" s="8">
        <v>96000000</v>
      </c>
      <c r="I487" s="8">
        <v>62792898</v>
      </c>
      <c r="J487" s="8">
        <v>3529290</v>
      </c>
      <c r="K487" s="10">
        <v>6150000</v>
      </c>
      <c r="L487" s="10">
        <v>40482228</v>
      </c>
      <c r="M487" s="10">
        <v>893615183</v>
      </c>
      <c r="N487" s="10">
        <v>50161518</v>
      </c>
      <c r="O487" s="10">
        <v>330000000</v>
      </c>
      <c r="P487" s="10">
        <v>27500000</v>
      </c>
      <c r="Q487" s="10">
        <v>55000000</v>
      </c>
      <c r="R487" s="10">
        <v>404822285</v>
      </c>
      <c r="S487" s="10">
        <v>35292898</v>
      </c>
      <c r="T487" s="10">
        <v>41000000</v>
      </c>
      <c r="U487" s="10">
        <v>481115183</v>
      </c>
      <c r="V487" s="10">
        <v>481115183</v>
      </c>
      <c r="W487" s="10">
        <v>48111518</v>
      </c>
      <c r="X487" s="10">
        <v>0</v>
      </c>
      <c r="Y487" s="10">
        <v>0</v>
      </c>
      <c r="Z487" s="10">
        <v>0</v>
      </c>
      <c r="AA487" s="10">
        <v>-2050000</v>
      </c>
    </row>
    <row r="488" spans="1:27" ht="18" x14ac:dyDescent="0.2">
      <c r="A488" s="6">
        <v>487</v>
      </c>
      <c r="B488" s="7" t="s">
        <v>1578</v>
      </c>
      <c r="C488" s="7" t="s">
        <v>1579</v>
      </c>
      <c r="D488" s="8" t="s">
        <v>91</v>
      </c>
      <c r="E488" s="9" t="s">
        <v>982</v>
      </c>
      <c r="F488" s="8">
        <v>365</v>
      </c>
      <c r="G488" s="8">
        <v>563842422</v>
      </c>
      <c r="H488" s="8">
        <v>96000000</v>
      </c>
      <c r="I488" s="8">
        <v>55041998</v>
      </c>
      <c r="J488" s="8">
        <v>2754200</v>
      </c>
      <c r="K488" s="10">
        <v>6150000</v>
      </c>
      <c r="L488" s="10">
        <v>23384243</v>
      </c>
      <c r="M488" s="10">
        <v>714884420</v>
      </c>
      <c r="N488" s="10">
        <v>32288443</v>
      </c>
      <c r="O488" s="10">
        <v>330000000</v>
      </c>
      <c r="P488" s="10">
        <v>27500000</v>
      </c>
      <c r="Q488" s="10">
        <v>55000000</v>
      </c>
      <c r="R488" s="10">
        <v>233842422</v>
      </c>
      <c r="S488" s="10">
        <v>27541998</v>
      </c>
      <c r="T488" s="10">
        <v>41000000</v>
      </c>
      <c r="U488" s="10">
        <v>302384420</v>
      </c>
      <c r="V488" s="10">
        <v>302384420</v>
      </c>
      <c r="W488" s="10">
        <v>30238442</v>
      </c>
      <c r="X488" s="10">
        <v>0</v>
      </c>
      <c r="Y488" s="10">
        <v>0</v>
      </c>
      <c r="Z488" s="10">
        <v>0</v>
      </c>
      <c r="AA488" s="10">
        <v>-2050001</v>
      </c>
    </row>
    <row r="489" spans="1:27" ht="18" x14ac:dyDescent="0.2">
      <c r="A489" s="6">
        <v>488</v>
      </c>
      <c r="B489" s="7" t="s">
        <v>1580</v>
      </c>
      <c r="C489" s="7" t="s">
        <v>1581</v>
      </c>
      <c r="D489" s="8" t="s">
        <v>275</v>
      </c>
      <c r="E489" s="9" t="s">
        <v>1582</v>
      </c>
      <c r="F489" s="8">
        <v>365</v>
      </c>
      <c r="G489" s="8">
        <v>698896294</v>
      </c>
      <c r="H489" s="8">
        <v>96000000</v>
      </c>
      <c r="I489" s="8">
        <v>65990157</v>
      </c>
      <c r="J489" s="8">
        <v>3849016</v>
      </c>
      <c r="K489" s="10">
        <v>6150000</v>
      </c>
      <c r="L489" s="10">
        <v>36889630</v>
      </c>
      <c r="M489" s="10">
        <v>860886451</v>
      </c>
      <c r="N489" s="10">
        <v>46888646</v>
      </c>
      <c r="O489" s="10">
        <v>330000000</v>
      </c>
      <c r="P489" s="10">
        <v>27500000</v>
      </c>
      <c r="Q489" s="10">
        <v>55000000</v>
      </c>
      <c r="R489" s="10">
        <v>368896294</v>
      </c>
      <c r="S489" s="10">
        <v>38490157</v>
      </c>
      <c r="T489" s="10">
        <v>41000000</v>
      </c>
      <c r="U489" s="10">
        <v>448386451</v>
      </c>
      <c r="V489" s="10">
        <v>448386451</v>
      </c>
      <c r="W489" s="10">
        <v>44838645</v>
      </c>
      <c r="X489" s="10">
        <v>0</v>
      </c>
      <c r="Y489" s="10">
        <v>0</v>
      </c>
      <c r="Z489" s="10">
        <v>0</v>
      </c>
      <c r="AA489" s="10">
        <v>-2050001</v>
      </c>
    </row>
    <row r="490" spans="1:27" ht="18" x14ac:dyDescent="0.2">
      <c r="A490" s="6">
        <v>489</v>
      </c>
      <c r="B490" s="7" t="s">
        <v>1583</v>
      </c>
      <c r="C490" s="7" t="s">
        <v>1584</v>
      </c>
      <c r="D490" s="8" t="s">
        <v>1585</v>
      </c>
      <c r="E490" s="9" t="s">
        <v>1586</v>
      </c>
      <c r="F490" s="8">
        <v>365</v>
      </c>
      <c r="G490" s="8">
        <v>1098154931</v>
      </c>
      <c r="H490" s="8">
        <v>96000000</v>
      </c>
      <c r="I490" s="8">
        <v>77675264</v>
      </c>
      <c r="J490" s="8">
        <v>10035053</v>
      </c>
      <c r="K490" s="10">
        <v>6150000</v>
      </c>
      <c r="L490" s="10">
        <v>90473240</v>
      </c>
      <c r="M490" s="10">
        <v>1271830195</v>
      </c>
      <c r="N490" s="10">
        <v>106658293</v>
      </c>
      <c r="O490" s="10">
        <v>330000000</v>
      </c>
      <c r="P490" s="10">
        <v>27500000</v>
      </c>
      <c r="Q490" s="10">
        <v>55000000</v>
      </c>
      <c r="R490" s="10">
        <v>768154931</v>
      </c>
      <c r="S490" s="10">
        <v>50175264</v>
      </c>
      <c r="T490" s="10">
        <v>41000000</v>
      </c>
      <c r="U490" s="10">
        <v>859330195</v>
      </c>
      <c r="V490" s="10">
        <v>859330195</v>
      </c>
      <c r="W490" s="10">
        <v>49500000</v>
      </c>
      <c r="X490" s="10">
        <v>49500000</v>
      </c>
      <c r="Y490" s="10">
        <v>6866039</v>
      </c>
      <c r="Z490" s="10">
        <v>0</v>
      </c>
      <c r="AA490" s="10">
        <v>-792254</v>
      </c>
    </row>
    <row r="491" spans="1:27" ht="18" x14ac:dyDescent="0.2">
      <c r="A491" s="6">
        <v>490</v>
      </c>
      <c r="B491" s="7" t="s">
        <v>1587</v>
      </c>
      <c r="C491" s="7" t="s">
        <v>1588</v>
      </c>
      <c r="D491" s="8" t="s">
        <v>874</v>
      </c>
      <c r="E491" s="9" t="s">
        <v>1589</v>
      </c>
      <c r="F491" s="8">
        <v>365</v>
      </c>
      <c r="G491" s="8">
        <v>665993879</v>
      </c>
      <c r="H491" s="8">
        <v>96000000</v>
      </c>
      <c r="I491" s="8">
        <v>59913561</v>
      </c>
      <c r="J491" s="8">
        <v>3241356</v>
      </c>
      <c r="K491" s="10">
        <v>6150000</v>
      </c>
      <c r="L491" s="10">
        <v>33599388</v>
      </c>
      <c r="M491" s="10">
        <v>821907440</v>
      </c>
      <c r="N491" s="10">
        <v>42990744</v>
      </c>
      <c r="O491" s="10">
        <v>330000000</v>
      </c>
      <c r="P491" s="10">
        <v>27500000</v>
      </c>
      <c r="Q491" s="10">
        <v>55000000</v>
      </c>
      <c r="R491" s="10">
        <v>335993879</v>
      </c>
      <c r="S491" s="10">
        <v>32413561</v>
      </c>
      <c r="T491" s="10">
        <v>41000000</v>
      </c>
      <c r="U491" s="10">
        <v>409407440</v>
      </c>
      <c r="V491" s="10">
        <v>409407440</v>
      </c>
      <c r="W491" s="10">
        <v>40940744</v>
      </c>
      <c r="X491" s="10">
        <v>0</v>
      </c>
      <c r="Y491" s="10">
        <v>0</v>
      </c>
      <c r="Z491" s="10">
        <v>0</v>
      </c>
      <c r="AA491" s="10">
        <v>-2050000</v>
      </c>
    </row>
    <row r="492" spans="1:27" ht="18" x14ac:dyDescent="0.2">
      <c r="A492" s="6">
        <v>491</v>
      </c>
      <c r="B492" s="7" t="s">
        <v>1590</v>
      </c>
      <c r="C492" s="7" t="s">
        <v>1591</v>
      </c>
      <c r="D492" s="8" t="s">
        <v>76</v>
      </c>
      <c r="E492" s="9" t="s">
        <v>1592</v>
      </c>
      <c r="F492" s="8">
        <v>365</v>
      </c>
      <c r="G492" s="8">
        <v>762073661</v>
      </c>
      <c r="H492" s="8">
        <v>96000000</v>
      </c>
      <c r="I492" s="8">
        <v>64504632</v>
      </c>
      <c r="J492" s="8">
        <v>3700463</v>
      </c>
      <c r="K492" s="10">
        <v>6150000</v>
      </c>
      <c r="L492" s="10">
        <v>43207366</v>
      </c>
      <c r="M492" s="10">
        <v>922578293</v>
      </c>
      <c r="N492" s="10">
        <v>53057829</v>
      </c>
      <c r="O492" s="10">
        <v>330000000</v>
      </c>
      <c r="P492" s="10">
        <v>27500000</v>
      </c>
      <c r="Q492" s="10">
        <v>55000000</v>
      </c>
      <c r="R492" s="10">
        <v>432073661</v>
      </c>
      <c r="S492" s="10">
        <v>37004632</v>
      </c>
      <c r="T492" s="10">
        <v>41000000</v>
      </c>
      <c r="U492" s="10">
        <v>510078293</v>
      </c>
      <c r="V492" s="10">
        <v>510078293</v>
      </c>
      <c r="W492" s="10">
        <v>49500000</v>
      </c>
      <c r="X492" s="10">
        <v>2261743.9500000002</v>
      </c>
      <c r="Y492" s="10">
        <v>0</v>
      </c>
      <c r="Z492" s="10">
        <v>0</v>
      </c>
      <c r="AA492" s="10">
        <v>-1296085</v>
      </c>
    </row>
    <row r="493" spans="1:27" ht="18" x14ac:dyDescent="0.2">
      <c r="A493" s="6">
        <v>492</v>
      </c>
      <c r="B493" s="7" t="s">
        <v>1593</v>
      </c>
      <c r="C493" s="7" t="s">
        <v>1594</v>
      </c>
      <c r="D493" s="8" t="s">
        <v>356</v>
      </c>
      <c r="E493" s="9" t="s">
        <v>1586</v>
      </c>
      <c r="F493" s="8">
        <v>365</v>
      </c>
      <c r="G493" s="8">
        <v>631311473</v>
      </c>
      <c r="H493" s="8">
        <v>96000000</v>
      </c>
      <c r="I493" s="8">
        <v>57492247</v>
      </c>
      <c r="J493" s="8">
        <v>2999225</v>
      </c>
      <c r="K493" s="10">
        <v>6150000</v>
      </c>
      <c r="L493" s="10">
        <v>30131147</v>
      </c>
      <c r="M493" s="10">
        <v>784803720</v>
      </c>
      <c r="N493" s="10">
        <v>39280372</v>
      </c>
      <c r="O493" s="10">
        <v>330000000</v>
      </c>
      <c r="P493" s="10">
        <v>27500000</v>
      </c>
      <c r="Q493" s="10">
        <v>55000000</v>
      </c>
      <c r="R493" s="10">
        <v>301311473</v>
      </c>
      <c r="S493" s="10">
        <v>29992247</v>
      </c>
      <c r="T493" s="10">
        <v>41000000</v>
      </c>
      <c r="U493" s="10">
        <v>372303720</v>
      </c>
      <c r="V493" s="10">
        <v>372303720</v>
      </c>
      <c r="W493" s="10">
        <v>37230372</v>
      </c>
      <c r="X493" s="10">
        <v>0</v>
      </c>
      <c r="Y493" s="10">
        <v>0</v>
      </c>
      <c r="Z493" s="10">
        <v>0</v>
      </c>
      <c r="AA493" s="10">
        <v>-2050000</v>
      </c>
    </row>
    <row r="494" spans="1:27" ht="18" x14ac:dyDescent="0.2">
      <c r="A494" s="6">
        <v>493</v>
      </c>
      <c r="B494" s="7" t="s">
        <v>1595</v>
      </c>
      <c r="C494" s="7" t="s">
        <v>1596</v>
      </c>
      <c r="D494" s="8" t="s">
        <v>1597</v>
      </c>
      <c r="E494" s="9" t="s">
        <v>1598</v>
      </c>
      <c r="F494" s="8">
        <v>365</v>
      </c>
      <c r="G494" s="8">
        <v>718187931</v>
      </c>
      <c r="H494" s="8">
        <v>101000000</v>
      </c>
      <c r="I494" s="8">
        <v>62590104</v>
      </c>
      <c r="J494" s="8">
        <v>3509010</v>
      </c>
      <c r="K494" s="10">
        <v>6150000</v>
      </c>
      <c r="L494" s="10">
        <v>38818793</v>
      </c>
      <c r="M494" s="10">
        <v>881778035</v>
      </c>
      <c r="N494" s="10">
        <v>48477803</v>
      </c>
      <c r="O494" s="10">
        <v>330000000</v>
      </c>
      <c r="P494" s="10">
        <v>27500000</v>
      </c>
      <c r="Q494" s="10">
        <v>55000000</v>
      </c>
      <c r="R494" s="10">
        <v>388187931</v>
      </c>
      <c r="S494" s="10">
        <v>35090104</v>
      </c>
      <c r="T494" s="10">
        <v>46000000</v>
      </c>
      <c r="U494" s="10">
        <v>469278035</v>
      </c>
      <c r="V494" s="10">
        <v>469278035</v>
      </c>
      <c r="W494" s="10">
        <v>46927804</v>
      </c>
      <c r="X494" s="10">
        <v>0</v>
      </c>
      <c r="Y494" s="10">
        <v>0</v>
      </c>
      <c r="Z494" s="10">
        <v>0</v>
      </c>
      <c r="AA494" s="10">
        <v>-1549999</v>
      </c>
    </row>
    <row r="495" spans="1:27" ht="18" x14ac:dyDescent="0.2">
      <c r="A495" s="6">
        <v>494</v>
      </c>
      <c r="B495" s="7" t="s">
        <v>1599</v>
      </c>
      <c r="C495" s="7" t="s">
        <v>1600</v>
      </c>
      <c r="D495" s="8" t="s">
        <v>1601</v>
      </c>
      <c r="E495" s="9" t="s">
        <v>1602</v>
      </c>
      <c r="F495" s="8">
        <v>365</v>
      </c>
      <c r="G495" s="8">
        <v>630330780</v>
      </c>
      <c r="H495" s="8">
        <v>96000000</v>
      </c>
      <c r="I495" s="8">
        <v>62829573</v>
      </c>
      <c r="J495" s="8">
        <v>3532957</v>
      </c>
      <c r="K495" s="10">
        <v>6150000</v>
      </c>
      <c r="L495" s="10">
        <v>30033078</v>
      </c>
      <c r="M495" s="10">
        <v>789160353</v>
      </c>
      <c r="N495" s="10">
        <v>39716035</v>
      </c>
      <c r="O495" s="10">
        <v>330000000</v>
      </c>
      <c r="P495" s="10">
        <v>27500000</v>
      </c>
      <c r="Q495" s="10">
        <v>55000000</v>
      </c>
      <c r="R495" s="10">
        <v>300330780</v>
      </c>
      <c r="S495" s="10">
        <v>35329573</v>
      </c>
      <c r="T495" s="10">
        <v>41000000</v>
      </c>
      <c r="U495" s="10">
        <v>376660353</v>
      </c>
      <c r="V495" s="10">
        <v>376660353</v>
      </c>
      <c r="W495" s="10">
        <v>37666035</v>
      </c>
      <c r="X495" s="10">
        <v>0</v>
      </c>
      <c r="Y495" s="10">
        <v>0</v>
      </c>
      <c r="Z495" s="10">
        <v>0</v>
      </c>
      <c r="AA495" s="10">
        <v>-2050000</v>
      </c>
    </row>
    <row r="496" spans="1:27" ht="18" x14ac:dyDescent="0.2">
      <c r="A496" s="6">
        <v>495</v>
      </c>
      <c r="B496" s="7" t="s">
        <v>1603</v>
      </c>
      <c r="C496" s="7" t="s">
        <v>1604</v>
      </c>
      <c r="D496" s="8" t="s">
        <v>275</v>
      </c>
      <c r="E496" s="9" t="s">
        <v>1605</v>
      </c>
      <c r="F496" s="8">
        <v>365</v>
      </c>
      <c r="G496" s="8">
        <v>698355229</v>
      </c>
      <c r="H496" s="8">
        <v>96000000</v>
      </c>
      <c r="I496" s="8">
        <v>60774530</v>
      </c>
      <c r="J496" s="8">
        <v>3327453</v>
      </c>
      <c r="K496" s="10">
        <v>6150000</v>
      </c>
      <c r="L496" s="10">
        <v>36835523</v>
      </c>
      <c r="M496" s="10">
        <v>855129759</v>
      </c>
      <c r="N496" s="10">
        <v>46312976</v>
      </c>
      <c r="O496" s="10">
        <v>330000000</v>
      </c>
      <c r="P496" s="10">
        <v>27500000</v>
      </c>
      <c r="Q496" s="10">
        <v>55000000</v>
      </c>
      <c r="R496" s="10">
        <v>368355229</v>
      </c>
      <c r="S496" s="10">
        <v>33274530</v>
      </c>
      <c r="T496" s="10">
        <v>41000000</v>
      </c>
      <c r="U496" s="10">
        <v>442629759</v>
      </c>
      <c r="V496" s="10">
        <v>442629759</v>
      </c>
      <c r="W496" s="10">
        <v>44262976</v>
      </c>
      <c r="X496" s="10">
        <v>0</v>
      </c>
      <c r="Y496" s="10">
        <v>0</v>
      </c>
      <c r="Z496" s="10">
        <v>0</v>
      </c>
      <c r="AA496" s="10">
        <v>-2050000</v>
      </c>
    </row>
    <row r="497" spans="1:27" ht="18" x14ac:dyDescent="0.2">
      <c r="A497" s="6">
        <v>496</v>
      </c>
      <c r="B497" s="7" t="s">
        <v>1606</v>
      </c>
      <c r="C497" s="7" t="s">
        <v>1607</v>
      </c>
      <c r="D497" s="8" t="s">
        <v>652</v>
      </c>
      <c r="E497" s="9" t="s">
        <v>1608</v>
      </c>
      <c r="F497" s="8">
        <v>365</v>
      </c>
      <c r="G497" s="8">
        <v>723680626</v>
      </c>
      <c r="H497" s="8">
        <v>96000000</v>
      </c>
      <c r="I497" s="8">
        <v>61742729</v>
      </c>
      <c r="J497" s="8">
        <v>3424273</v>
      </c>
      <c r="K497" s="10">
        <v>6150000</v>
      </c>
      <c r="L497" s="10">
        <v>39368063</v>
      </c>
      <c r="M497" s="10">
        <v>881423355</v>
      </c>
      <c r="N497" s="10">
        <v>48942336</v>
      </c>
      <c r="O497" s="10">
        <v>330000000</v>
      </c>
      <c r="P497" s="10">
        <v>27500000</v>
      </c>
      <c r="Q497" s="10">
        <v>55000000</v>
      </c>
      <c r="R497" s="10">
        <v>393680626</v>
      </c>
      <c r="S497" s="10">
        <v>34242729</v>
      </c>
      <c r="T497" s="10">
        <v>41000000</v>
      </c>
      <c r="U497" s="10">
        <v>468923355</v>
      </c>
      <c r="V497" s="10">
        <v>468923355</v>
      </c>
      <c r="W497" s="10">
        <v>46892336</v>
      </c>
      <c r="X497" s="10">
        <v>0</v>
      </c>
      <c r="Y497" s="10">
        <v>0</v>
      </c>
      <c r="Z497" s="10">
        <v>0</v>
      </c>
      <c r="AA497" s="10">
        <v>-2050000</v>
      </c>
    </row>
    <row r="498" spans="1:27" ht="18" x14ac:dyDescent="0.2">
      <c r="A498" s="6">
        <v>497</v>
      </c>
      <c r="B498" s="7" t="s">
        <v>1609</v>
      </c>
      <c r="C498" s="7" t="s">
        <v>1610</v>
      </c>
      <c r="D498" s="8" t="s">
        <v>64</v>
      </c>
      <c r="E498" s="9" t="s">
        <v>311</v>
      </c>
      <c r="F498" s="8">
        <v>365</v>
      </c>
      <c r="G498" s="8">
        <v>740359117</v>
      </c>
      <c r="H498" s="8">
        <v>96000000</v>
      </c>
      <c r="I498" s="8">
        <v>66458907</v>
      </c>
      <c r="J498" s="8">
        <v>3895891</v>
      </c>
      <c r="K498" s="10">
        <v>6150000</v>
      </c>
      <c r="L498" s="10">
        <v>41035912</v>
      </c>
      <c r="M498" s="10">
        <v>902818024</v>
      </c>
      <c r="N498" s="10">
        <v>51081803</v>
      </c>
      <c r="O498" s="10">
        <v>330000000</v>
      </c>
      <c r="P498" s="10">
        <v>27500000</v>
      </c>
      <c r="Q498" s="10">
        <v>55000000</v>
      </c>
      <c r="R498" s="10">
        <v>410359117</v>
      </c>
      <c r="S498" s="10">
        <v>38958907</v>
      </c>
      <c r="T498" s="10">
        <v>41000000</v>
      </c>
      <c r="U498" s="10">
        <v>490318024</v>
      </c>
      <c r="V498" s="10">
        <v>490318024</v>
      </c>
      <c r="W498" s="10">
        <v>49031802</v>
      </c>
      <c r="X498" s="10">
        <v>0</v>
      </c>
      <c r="Y498" s="10">
        <v>0</v>
      </c>
      <c r="Z498" s="10">
        <v>0</v>
      </c>
      <c r="AA498" s="10">
        <v>-2050001</v>
      </c>
    </row>
    <row r="499" spans="1:27" ht="18" x14ac:dyDescent="0.2">
      <c r="A499" s="6">
        <v>498</v>
      </c>
      <c r="B499" s="7" t="s">
        <v>1611</v>
      </c>
      <c r="C499" s="7" t="s">
        <v>1612</v>
      </c>
      <c r="D499" s="8" t="s">
        <v>119</v>
      </c>
      <c r="E499" s="9" t="s">
        <v>1613</v>
      </c>
      <c r="F499" s="8">
        <v>365</v>
      </c>
      <c r="G499" s="8">
        <v>805082988</v>
      </c>
      <c r="H499" s="8">
        <v>96000000</v>
      </c>
      <c r="I499" s="8">
        <v>70693007</v>
      </c>
      <c r="J499" s="8">
        <v>6478951</v>
      </c>
      <c r="K499" s="10">
        <v>6150000</v>
      </c>
      <c r="L499" s="10">
        <v>47508299</v>
      </c>
      <c r="M499" s="10">
        <v>971775995</v>
      </c>
      <c r="N499" s="10">
        <v>60137250</v>
      </c>
      <c r="O499" s="10">
        <v>330000000</v>
      </c>
      <c r="P499" s="10">
        <v>27500000</v>
      </c>
      <c r="Q499" s="10">
        <v>55000000</v>
      </c>
      <c r="R499" s="10">
        <v>475082988</v>
      </c>
      <c r="S499" s="10">
        <v>43193007</v>
      </c>
      <c r="T499" s="10">
        <v>41000000</v>
      </c>
      <c r="U499" s="10">
        <v>559275995</v>
      </c>
      <c r="V499" s="10">
        <v>559275995</v>
      </c>
      <c r="W499" s="10">
        <v>49500000</v>
      </c>
      <c r="X499" s="10">
        <v>9641399.25</v>
      </c>
      <c r="Y499" s="10">
        <v>0</v>
      </c>
      <c r="Z499" s="10">
        <v>0</v>
      </c>
      <c r="AA499" s="10">
        <v>-995851</v>
      </c>
    </row>
    <row r="500" spans="1:27" ht="18" x14ac:dyDescent="0.2">
      <c r="A500" s="6">
        <v>499</v>
      </c>
      <c r="B500" s="7" t="s">
        <v>1614</v>
      </c>
      <c r="C500" s="7" t="s">
        <v>1615</v>
      </c>
      <c r="D500" s="8" t="s">
        <v>72</v>
      </c>
      <c r="E500" s="9" t="s">
        <v>326</v>
      </c>
      <c r="F500" s="8">
        <v>365</v>
      </c>
      <c r="G500" s="8">
        <v>800318001</v>
      </c>
      <c r="H500" s="8">
        <v>96000000</v>
      </c>
      <c r="I500" s="8">
        <v>67316950</v>
      </c>
      <c r="J500" s="8">
        <v>5972543</v>
      </c>
      <c r="K500" s="10">
        <v>6150000</v>
      </c>
      <c r="L500" s="10">
        <v>47031800</v>
      </c>
      <c r="M500" s="10">
        <v>963634951</v>
      </c>
      <c r="N500" s="10">
        <v>59154343</v>
      </c>
      <c r="O500" s="10">
        <v>330000000</v>
      </c>
      <c r="P500" s="10">
        <v>27500000</v>
      </c>
      <c r="Q500" s="10">
        <v>55000000</v>
      </c>
      <c r="R500" s="10">
        <v>470318001</v>
      </c>
      <c r="S500" s="10">
        <v>39816950</v>
      </c>
      <c r="T500" s="10">
        <v>41000000</v>
      </c>
      <c r="U500" s="10">
        <v>551134951</v>
      </c>
      <c r="V500" s="10">
        <v>551134951</v>
      </c>
      <c r="W500" s="10">
        <v>49500000</v>
      </c>
      <c r="X500" s="10">
        <v>8420242.6500000004</v>
      </c>
      <c r="Y500" s="10">
        <v>0</v>
      </c>
      <c r="Z500" s="10">
        <v>0</v>
      </c>
      <c r="AA500" s="10">
        <v>-1234100</v>
      </c>
    </row>
    <row r="501" spans="1:27" ht="18" x14ac:dyDescent="0.2">
      <c r="A501" s="6">
        <v>500</v>
      </c>
      <c r="B501" s="7" t="s">
        <v>1616</v>
      </c>
      <c r="C501" s="7" t="s">
        <v>1617</v>
      </c>
      <c r="D501" s="8" t="s">
        <v>91</v>
      </c>
      <c r="E501" s="9" t="s">
        <v>1618</v>
      </c>
      <c r="F501" s="8">
        <v>365</v>
      </c>
      <c r="G501" s="8">
        <v>560625762</v>
      </c>
      <c r="H501" s="8">
        <v>80500000</v>
      </c>
      <c r="I501" s="8">
        <v>49506430</v>
      </c>
      <c r="J501" s="8">
        <v>2200643</v>
      </c>
      <c r="K501" s="10">
        <v>3825000</v>
      </c>
      <c r="L501" s="10">
        <v>23062577</v>
      </c>
      <c r="M501" s="10">
        <v>690632192</v>
      </c>
      <c r="N501" s="10">
        <v>29088220</v>
      </c>
      <c r="O501" s="10">
        <v>330000000</v>
      </c>
      <c r="P501" s="10">
        <v>27500000</v>
      </c>
      <c r="Q501" s="10">
        <v>55000000</v>
      </c>
      <c r="R501" s="10">
        <v>230625762</v>
      </c>
      <c r="S501" s="10">
        <v>22006430</v>
      </c>
      <c r="T501" s="10">
        <v>25500000</v>
      </c>
      <c r="U501" s="10">
        <v>278132192</v>
      </c>
      <c r="V501" s="10">
        <v>278132192</v>
      </c>
      <c r="W501" s="10">
        <v>27813219</v>
      </c>
      <c r="X501" s="10">
        <v>0</v>
      </c>
      <c r="Y501" s="10">
        <v>0</v>
      </c>
      <c r="Z501" s="10">
        <v>0</v>
      </c>
      <c r="AA501" s="10">
        <v>-1275001</v>
      </c>
    </row>
    <row r="502" spans="1:27" ht="18" x14ac:dyDescent="0.2">
      <c r="A502" s="6">
        <v>501</v>
      </c>
      <c r="B502" s="7" t="s">
        <v>1619</v>
      </c>
      <c r="C502" s="7" t="s">
        <v>1620</v>
      </c>
      <c r="D502" s="8" t="s">
        <v>1253</v>
      </c>
      <c r="E502" s="9" t="s">
        <v>371</v>
      </c>
      <c r="F502" s="8">
        <v>365</v>
      </c>
      <c r="G502" s="8">
        <v>434179298</v>
      </c>
      <c r="H502" s="8">
        <v>80500000</v>
      </c>
      <c r="I502" s="8">
        <v>49506430</v>
      </c>
      <c r="J502" s="8">
        <v>2200643</v>
      </c>
      <c r="K502" s="10">
        <v>3825000</v>
      </c>
      <c r="L502" s="10">
        <v>10417930</v>
      </c>
      <c r="M502" s="10">
        <v>564185728</v>
      </c>
      <c r="N502" s="10">
        <v>16443573</v>
      </c>
      <c r="O502" s="10">
        <v>330000000</v>
      </c>
      <c r="P502" s="10">
        <v>27500000</v>
      </c>
      <c r="Q502" s="10">
        <v>55000000</v>
      </c>
      <c r="R502" s="10">
        <v>104179298</v>
      </c>
      <c r="S502" s="10">
        <v>22006430</v>
      </c>
      <c r="T502" s="10">
        <v>25500000</v>
      </c>
      <c r="U502" s="10">
        <v>151685728</v>
      </c>
      <c r="V502" s="10">
        <v>151685728</v>
      </c>
      <c r="W502" s="10">
        <v>15168573</v>
      </c>
      <c r="X502" s="10">
        <v>0</v>
      </c>
      <c r="Y502" s="10">
        <v>0</v>
      </c>
      <c r="Z502" s="10">
        <v>0</v>
      </c>
      <c r="AA502" s="10">
        <v>-1275000</v>
      </c>
    </row>
    <row r="503" spans="1:27" ht="18" x14ac:dyDescent="0.2">
      <c r="A503" s="6">
        <v>502</v>
      </c>
      <c r="B503" s="7" t="s">
        <v>1621</v>
      </c>
      <c r="C503" s="7" t="s">
        <v>1622</v>
      </c>
      <c r="D503" s="8" t="s">
        <v>508</v>
      </c>
      <c r="E503" s="9" t="s">
        <v>206</v>
      </c>
      <c r="F503" s="8">
        <v>365</v>
      </c>
      <c r="G503" s="8">
        <v>505633276</v>
      </c>
      <c r="H503" s="8">
        <v>80500000</v>
      </c>
      <c r="I503" s="8">
        <v>49506430</v>
      </c>
      <c r="J503" s="8">
        <v>2200643</v>
      </c>
      <c r="K503" s="10">
        <v>3825000</v>
      </c>
      <c r="L503" s="10">
        <v>17563327</v>
      </c>
      <c r="M503" s="10">
        <v>635639706</v>
      </c>
      <c r="N503" s="10">
        <v>23588970</v>
      </c>
      <c r="O503" s="10">
        <v>330000000</v>
      </c>
      <c r="P503" s="10">
        <v>27500000</v>
      </c>
      <c r="Q503" s="10">
        <v>55000000</v>
      </c>
      <c r="R503" s="10">
        <v>175633276</v>
      </c>
      <c r="S503" s="10">
        <v>22006430</v>
      </c>
      <c r="T503" s="10">
        <v>25500000</v>
      </c>
      <c r="U503" s="10">
        <v>223139706</v>
      </c>
      <c r="V503" s="10">
        <v>223139706</v>
      </c>
      <c r="W503" s="10">
        <v>22313971</v>
      </c>
      <c r="X503" s="10">
        <v>0</v>
      </c>
      <c r="Y503" s="10">
        <v>0</v>
      </c>
      <c r="Z503" s="10">
        <v>0</v>
      </c>
      <c r="AA503" s="10">
        <v>-1274999</v>
      </c>
    </row>
    <row r="504" spans="1:27" ht="18" x14ac:dyDescent="0.2">
      <c r="A504" s="6">
        <v>503</v>
      </c>
      <c r="B504" s="7" t="s">
        <v>1623</v>
      </c>
      <c r="C504" s="7" t="s">
        <v>1624</v>
      </c>
      <c r="D504" s="8" t="s">
        <v>1518</v>
      </c>
      <c r="E504" s="9" t="s">
        <v>1625</v>
      </c>
      <c r="F504" s="8">
        <v>365</v>
      </c>
      <c r="G504" s="8">
        <v>604868459</v>
      </c>
      <c r="H504" s="8">
        <v>80500000</v>
      </c>
      <c r="I504" s="8">
        <v>49506430</v>
      </c>
      <c r="J504" s="8">
        <v>2200643</v>
      </c>
      <c r="K504" s="10">
        <v>3825000</v>
      </c>
      <c r="L504" s="10">
        <v>27486846</v>
      </c>
      <c r="M504" s="10">
        <v>734874889</v>
      </c>
      <c r="N504" s="10">
        <v>33512489</v>
      </c>
      <c r="O504" s="10">
        <v>330000000</v>
      </c>
      <c r="P504" s="10">
        <v>27500000</v>
      </c>
      <c r="Q504" s="10">
        <v>55000000</v>
      </c>
      <c r="R504" s="10">
        <v>274868459</v>
      </c>
      <c r="S504" s="10">
        <v>22006430</v>
      </c>
      <c r="T504" s="10">
        <v>25500000</v>
      </c>
      <c r="U504" s="10">
        <v>322374889</v>
      </c>
      <c r="V504" s="10">
        <v>322374889</v>
      </c>
      <c r="W504" s="10">
        <v>32237489</v>
      </c>
      <c r="X504" s="10">
        <v>0</v>
      </c>
      <c r="Y504" s="10">
        <v>0</v>
      </c>
      <c r="Z504" s="10">
        <v>0</v>
      </c>
      <c r="AA504" s="10">
        <v>-1275000</v>
      </c>
    </row>
    <row r="505" spans="1:27" ht="18" x14ac:dyDescent="0.2">
      <c r="A505" s="6">
        <v>504</v>
      </c>
      <c r="B505" s="7" t="s">
        <v>1626</v>
      </c>
      <c r="C505" s="7" t="s">
        <v>1627</v>
      </c>
      <c r="D505" s="8" t="s">
        <v>220</v>
      </c>
      <c r="E505" s="9" t="s">
        <v>1628</v>
      </c>
      <c r="F505" s="8">
        <v>365</v>
      </c>
      <c r="G505" s="8">
        <v>390918496</v>
      </c>
      <c r="H505" s="8">
        <v>80500000</v>
      </c>
      <c r="I505" s="8">
        <v>49506430</v>
      </c>
      <c r="J505" s="8">
        <v>2200643</v>
      </c>
      <c r="K505" s="10">
        <v>3825000</v>
      </c>
      <c r="L505" s="10">
        <v>6091849</v>
      </c>
      <c r="M505" s="10">
        <v>520924926</v>
      </c>
      <c r="N505" s="10">
        <v>12117492</v>
      </c>
      <c r="O505" s="10">
        <v>330000000</v>
      </c>
      <c r="P505" s="10">
        <v>27500000</v>
      </c>
      <c r="Q505" s="10">
        <v>55000000</v>
      </c>
      <c r="R505" s="10">
        <v>60918496</v>
      </c>
      <c r="S505" s="10">
        <v>22006430</v>
      </c>
      <c r="T505" s="10">
        <v>25500000</v>
      </c>
      <c r="U505" s="10">
        <v>108424926</v>
      </c>
      <c r="V505" s="10">
        <v>108424926</v>
      </c>
      <c r="W505" s="10">
        <v>10842493</v>
      </c>
      <c r="X505" s="10">
        <v>0</v>
      </c>
      <c r="Y505" s="10">
        <v>0</v>
      </c>
      <c r="Z505" s="10">
        <v>0</v>
      </c>
      <c r="AA505" s="10">
        <v>-1274999</v>
      </c>
    </row>
    <row r="506" spans="1:27" ht="18" x14ac:dyDescent="0.2">
      <c r="A506" s="6">
        <v>505</v>
      </c>
      <c r="B506" s="7" t="s">
        <v>1629</v>
      </c>
      <c r="C506" s="7" t="s">
        <v>1630</v>
      </c>
      <c r="D506" s="8" t="s">
        <v>275</v>
      </c>
      <c r="E506" s="9" t="s">
        <v>1628</v>
      </c>
      <c r="F506" s="8">
        <v>365</v>
      </c>
      <c r="G506" s="8">
        <v>577189001</v>
      </c>
      <c r="H506" s="8">
        <v>80500000</v>
      </c>
      <c r="I506" s="8">
        <v>49506430</v>
      </c>
      <c r="J506" s="8">
        <v>2200643</v>
      </c>
      <c r="K506" s="10">
        <v>3825000</v>
      </c>
      <c r="L506" s="10">
        <v>24718900</v>
      </c>
      <c r="M506" s="10">
        <v>707195431</v>
      </c>
      <c r="N506" s="10">
        <v>30744543</v>
      </c>
      <c r="O506" s="10">
        <v>330000000</v>
      </c>
      <c r="P506" s="10">
        <v>27500000</v>
      </c>
      <c r="Q506" s="10">
        <v>55000000</v>
      </c>
      <c r="R506" s="10">
        <v>247189001</v>
      </c>
      <c r="S506" s="10">
        <v>22006430</v>
      </c>
      <c r="T506" s="10">
        <v>25500000</v>
      </c>
      <c r="U506" s="10">
        <v>294695431</v>
      </c>
      <c r="V506" s="10">
        <v>294695431</v>
      </c>
      <c r="W506" s="10">
        <v>29469543</v>
      </c>
      <c r="X506" s="10">
        <v>0</v>
      </c>
      <c r="Y506" s="10">
        <v>0</v>
      </c>
      <c r="Z506" s="10">
        <v>0</v>
      </c>
      <c r="AA506" s="10">
        <v>-1275000</v>
      </c>
    </row>
    <row r="507" spans="1:27" ht="18" x14ac:dyDescent="0.2">
      <c r="A507" s="6">
        <v>506</v>
      </c>
      <c r="B507" s="7" t="s">
        <v>1631</v>
      </c>
      <c r="C507" s="7" t="s">
        <v>1632</v>
      </c>
      <c r="D507" s="8" t="s">
        <v>275</v>
      </c>
      <c r="E507" s="9" t="s">
        <v>1633</v>
      </c>
      <c r="F507" s="8">
        <v>365</v>
      </c>
      <c r="G507" s="8">
        <v>490165618</v>
      </c>
      <c r="H507" s="8">
        <v>80500000</v>
      </c>
      <c r="I507" s="8">
        <v>49506430</v>
      </c>
      <c r="J507" s="8">
        <v>2200643</v>
      </c>
      <c r="K507" s="10">
        <v>3825000</v>
      </c>
      <c r="L507" s="10">
        <v>16016562</v>
      </c>
      <c r="M507" s="10">
        <v>620172048</v>
      </c>
      <c r="N507" s="10">
        <v>22042205</v>
      </c>
      <c r="O507" s="10">
        <v>330000000</v>
      </c>
      <c r="P507" s="10">
        <v>27500000</v>
      </c>
      <c r="Q507" s="10">
        <v>55000000</v>
      </c>
      <c r="R507" s="10">
        <v>160165618</v>
      </c>
      <c r="S507" s="10">
        <v>22006430</v>
      </c>
      <c r="T507" s="10">
        <v>25500000</v>
      </c>
      <c r="U507" s="10">
        <v>207672048</v>
      </c>
      <c r="V507" s="10">
        <v>207672048</v>
      </c>
      <c r="W507" s="10">
        <v>20767205</v>
      </c>
      <c r="X507" s="10">
        <v>0</v>
      </c>
      <c r="Y507" s="10">
        <v>0</v>
      </c>
      <c r="Z507" s="10">
        <v>0</v>
      </c>
      <c r="AA507" s="10">
        <v>-1275000</v>
      </c>
    </row>
    <row r="508" spans="1:27" ht="18" x14ac:dyDescent="0.2">
      <c r="A508" s="6">
        <v>507</v>
      </c>
      <c r="B508" s="7" t="s">
        <v>1634</v>
      </c>
      <c r="C508" s="7" t="s">
        <v>1635</v>
      </c>
      <c r="D508" s="8" t="s">
        <v>205</v>
      </c>
      <c r="E508" s="9" t="s">
        <v>116</v>
      </c>
      <c r="F508" s="8">
        <v>365</v>
      </c>
      <c r="G508" s="8">
        <v>580808534</v>
      </c>
      <c r="H508" s="8">
        <v>80500000</v>
      </c>
      <c r="I508" s="8">
        <v>49506430</v>
      </c>
      <c r="J508" s="8">
        <v>2200643</v>
      </c>
      <c r="K508" s="10">
        <v>3825000</v>
      </c>
      <c r="L508" s="10">
        <v>25080853</v>
      </c>
      <c r="M508" s="10">
        <v>710814964</v>
      </c>
      <c r="N508" s="10">
        <v>31106496</v>
      </c>
      <c r="O508" s="10">
        <v>330000000</v>
      </c>
      <c r="P508" s="10">
        <v>27500000</v>
      </c>
      <c r="Q508" s="10">
        <v>55000000</v>
      </c>
      <c r="R508" s="10">
        <v>250808534</v>
      </c>
      <c r="S508" s="10">
        <v>22006430</v>
      </c>
      <c r="T508" s="10">
        <v>25500000</v>
      </c>
      <c r="U508" s="10">
        <v>298314964</v>
      </c>
      <c r="V508" s="10">
        <v>298314964</v>
      </c>
      <c r="W508" s="10">
        <v>29831496</v>
      </c>
      <c r="X508" s="10">
        <v>0</v>
      </c>
      <c r="Y508" s="10">
        <v>0</v>
      </c>
      <c r="Z508" s="10">
        <v>0</v>
      </c>
      <c r="AA508" s="10">
        <v>-1275000</v>
      </c>
    </row>
    <row r="509" spans="1:27" ht="18" x14ac:dyDescent="0.2">
      <c r="A509" s="6">
        <v>508</v>
      </c>
      <c r="B509" s="7" t="s">
        <v>1636</v>
      </c>
      <c r="C509" s="7" t="s">
        <v>1637</v>
      </c>
      <c r="D509" s="8" t="s">
        <v>1638</v>
      </c>
      <c r="E509" s="9" t="s">
        <v>1639</v>
      </c>
      <c r="F509" s="8">
        <v>365</v>
      </c>
      <c r="G509" s="8">
        <v>729009470</v>
      </c>
      <c r="H509" s="8">
        <v>80500000</v>
      </c>
      <c r="I509" s="8">
        <v>53969093</v>
      </c>
      <c r="J509" s="8">
        <v>2646909</v>
      </c>
      <c r="K509" s="10">
        <v>3825000</v>
      </c>
      <c r="L509" s="10">
        <v>39900947</v>
      </c>
      <c r="M509" s="10">
        <v>863478563</v>
      </c>
      <c r="N509" s="10">
        <v>46372856</v>
      </c>
      <c r="O509" s="10">
        <v>330000000</v>
      </c>
      <c r="P509" s="10">
        <v>27500000</v>
      </c>
      <c r="Q509" s="10">
        <v>55000000</v>
      </c>
      <c r="R509" s="10">
        <v>399009470</v>
      </c>
      <c r="S509" s="10">
        <v>26469093</v>
      </c>
      <c r="T509" s="10">
        <v>25500000</v>
      </c>
      <c r="U509" s="10">
        <v>450978563</v>
      </c>
      <c r="V509" s="10">
        <v>450978563</v>
      </c>
      <c r="W509" s="10">
        <v>45097856</v>
      </c>
      <c r="X509" s="10">
        <v>0</v>
      </c>
      <c r="Y509" s="10">
        <v>0</v>
      </c>
      <c r="Z509" s="10">
        <v>0</v>
      </c>
      <c r="AA509" s="10">
        <v>-1275000</v>
      </c>
    </row>
    <row r="510" spans="1:27" ht="18" x14ac:dyDescent="0.2">
      <c r="A510" s="6">
        <v>509</v>
      </c>
      <c r="B510" s="7" t="s">
        <v>1640</v>
      </c>
      <c r="C510" s="7" t="s">
        <v>1641</v>
      </c>
      <c r="D510" s="8" t="s">
        <v>80</v>
      </c>
      <c r="E510" s="9" t="s">
        <v>1642</v>
      </c>
      <c r="F510" s="8">
        <v>365</v>
      </c>
      <c r="G510" s="8">
        <v>570613746</v>
      </c>
      <c r="H510" s="8">
        <v>80500000</v>
      </c>
      <c r="I510" s="8">
        <v>49506430</v>
      </c>
      <c r="J510" s="8">
        <v>2200643</v>
      </c>
      <c r="K510" s="10">
        <v>3825000</v>
      </c>
      <c r="L510" s="10">
        <v>24061375</v>
      </c>
      <c r="M510" s="10">
        <v>700620176</v>
      </c>
      <c r="N510" s="10">
        <v>30087018</v>
      </c>
      <c r="O510" s="10">
        <v>330000000</v>
      </c>
      <c r="P510" s="10">
        <v>27500000</v>
      </c>
      <c r="Q510" s="10">
        <v>55000000</v>
      </c>
      <c r="R510" s="10">
        <v>240613746</v>
      </c>
      <c r="S510" s="10">
        <v>22006430</v>
      </c>
      <c r="T510" s="10">
        <v>25500000</v>
      </c>
      <c r="U510" s="10">
        <v>288120176</v>
      </c>
      <c r="V510" s="10">
        <v>288120176</v>
      </c>
      <c r="W510" s="10">
        <v>28812018</v>
      </c>
      <c r="X510" s="10">
        <v>0</v>
      </c>
      <c r="Y510" s="10">
        <v>0</v>
      </c>
      <c r="Z510" s="10">
        <v>0</v>
      </c>
      <c r="AA510" s="10">
        <v>-1275000</v>
      </c>
    </row>
    <row r="511" spans="1:27" ht="18" x14ac:dyDescent="0.2">
      <c r="A511" s="6">
        <v>510</v>
      </c>
      <c r="B511" s="7" t="s">
        <v>1643</v>
      </c>
      <c r="C511" s="7" t="s">
        <v>1644</v>
      </c>
      <c r="D511" s="8" t="s">
        <v>72</v>
      </c>
      <c r="E511" s="9" t="s">
        <v>1645</v>
      </c>
      <c r="F511" s="8">
        <v>365</v>
      </c>
      <c r="G511" s="8">
        <v>645697048</v>
      </c>
      <c r="H511" s="8">
        <v>80500000</v>
      </c>
      <c r="I511" s="8">
        <v>49506430</v>
      </c>
      <c r="J511" s="8">
        <v>2200643</v>
      </c>
      <c r="K511" s="10">
        <v>3825000</v>
      </c>
      <c r="L511" s="10">
        <v>31569704</v>
      </c>
      <c r="M511" s="10">
        <v>775703478</v>
      </c>
      <c r="N511" s="10">
        <v>37595347</v>
      </c>
      <c r="O511" s="10">
        <v>330000000</v>
      </c>
      <c r="P511" s="10">
        <v>27500000</v>
      </c>
      <c r="Q511" s="10">
        <v>55000000</v>
      </c>
      <c r="R511" s="10">
        <v>315697048</v>
      </c>
      <c r="S511" s="10">
        <v>22006430</v>
      </c>
      <c r="T511" s="10">
        <v>25500000</v>
      </c>
      <c r="U511" s="10">
        <v>363203478</v>
      </c>
      <c r="V511" s="10">
        <v>363203478</v>
      </c>
      <c r="W511" s="10">
        <v>36320348</v>
      </c>
      <c r="X511" s="10">
        <v>0</v>
      </c>
      <c r="Y511" s="10">
        <v>0</v>
      </c>
      <c r="Z511" s="10">
        <v>0</v>
      </c>
      <c r="AA511" s="10">
        <v>-1274999</v>
      </c>
    </row>
    <row r="512" spans="1:27" ht="18" x14ac:dyDescent="0.2">
      <c r="A512" s="6">
        <v>511</v>
      </c>
      <c r="B512" s="7" t="s">
        <v>1646</v>
      </c>
      <c r="C512" s="7" t="s">
        <v>1647</v>
      </c>
      <c r="D512" s="8" t="s">
        <v>275</v>
      </c>
      <c r="E512" s="9" t="s">
        <v>1648</v>
      </c>
      <c r="F512" s="8">
        <v>365</v>
      </c>
      <c r="G512" s="8">
        <v>681291583</v>
      </c>
      <c r="H512" s="8">
        <v>80500000</v>
      </c>
      <c r="I512" s="8">
        <v>49506430</v>
      </c>
      <c r="J512" s="8">
        <v>2200643</v>
      </c>
      <c r="K512" s="10">
        <v>3825000</v>
      </c>
      <c r="L512" s="10">
        <v>35129159</v>
      </c>
      <c r="M512" s="10">
        <v>811298013</v>
      </c>
      <c r="N512" s="10">
        <v>41154802</v>
      </c>
      <c r="O512" s="10">
        <v>330000000</v>
      </c>
      <c r="P512" s="10">
        <v>27500000</v>
      </c>
      <c r="Q512" s="10">
        <v>55000000</v>
      </c>
      <c r="R512" s="10">
        <v>351291583</v>
      </c>
      <c r="S512" s="10">
        <v>22006430</v>
      </c>
      <c r="T512" s="10">
        <v>25500000</v>
      </c>
      <c r="U512" s="10">
        <v>398798013</v>
      </c>
      <c r="V512" s="10">
        <v>398798013</v>
      </c>
      <c r="W512" s="10">
        <v>39879801</v>
      </c>
      <c r="X512" s="10">
        <v>0</v>
      </c>
      <c r="Y512" s="10">
        <v>0</v>
      </c>
      <c r="Z512" s="10">
        <v>0</v>
      </c>
      <c r="AA512" s="10">
        <v>-1275001</v>
      </c>
    </row>
    <row r="513" spans="1:27" ht="18" x14ac:dyDescent="0.2">
      <c r="A513" s="6">
        <v>512</v>
      </c>
      <c r="B513" s="7" t="s">
        <v>1649</v>
      </c>
      <c r="C513" s="7" t="s">
        <v>1650</v>
      </c>
      <c r="D513" s="8" t="s">
        <v>1518</v>
      </c>
      <c r="E513" s="9" t="s">
        <v>1555</v>
      </c>
      <c r="F513" s="8">
        <v>365</v>
      </c>
      <c r="G513" s="8">
        <v>473758154</v>
      </c>
      <c r="H513" s="8">
        <v>80500000</v>
      </c>
      <c r="I513" s="8">
        <v>49506430</v>
      </c>
      <c r="J513" s="8">
        <v>2200643</v>
      </c>
      <c r="K513" s="10">
        <v>3825000</v>
      </c>
      <c r="L513" s="10">
        <v>14375815</v>
      </c>
      <c r="M513" s="10">
        <v>603764584</v>
      </c>
      <c r="N513" s="10">
        <v>20401458</v>
      </c>
      <c r="O513" s="10">
        <v>330000000</v>
      </c>
      <c r="P513" s="10">
        <v>27500000</v>
      </c>
      <c r="Q513" s="10">
        <v>55000000</v>
      </c>
      <c r="R513" s="10">
        <v>143758154</v>
      </c>
      <c r="S513" s="10">
        <v>22006430</v>
      </c>
      <c r="T513" s="10">
        <v>25500000</v>
      </c>
      <c r="U513" s="10">
        <v>191264584</v>
      </c>
      <c r="V513" s="10">
        <v>191264584</v>
      </c>
      <c r="W513" s="10">
        <v>19126458</v>
      </c>
      <c r="X513" s="10">
        <v>0</v>
      </c>
      <c r="Y513" s="10">
        <v>0</v>
      </c>
      <c r="Z513" s="10">
        <v>0</v>
      </c>
      <c r="AA513" s="10">
        <v>-1275000</v>
      </c>
    </row>
    <row r="514" spans="1:27" ht="18" x14ac:dyDescent="0.2">
      <c r="A514" s="6">
        <v>513</v>
      </c>
      <c r="B514" s="7" t="s">
        <v>1651</v>
      </c>
      <c r="C514" s="7" t="s">
        <v>1652</v>
      </c>
      <c r="D514" s="8" t="s">
        <v>49</v>
      </c>
      <c r="E514" s="9" t="s">
        <v>1653</v>
      </c>
      <c r="F514" s="8">
        <v>365</v>
      </c>
      <c r="G514" s="8">
        <v>510821029</v>
      </c>
      <c r="H514" s="8">
        <v>80500000</v>
      </c>
      <c r="I514" s="8">
        <v>49506430</v>
      </c>
      <c r="J514" s="8">
        <v>2200643</v>
      </c>
      <c r="K514" s="10">
        <v>3825000</v>
      </c>
      <c r="L514" s="10">
        <v>18082103</v>
      </c>
      <c r="M514" s="10">
        <v>640827459</v>
      </c>
      <c r="N514" s="10">
        <v>24107746</v>
      </c>
      <c r="O514" s="10">
        <v>330000000</v>
      </c>
      <c r="P514" s="10">
        <v>27500000</v>
      </c>
      <c r="Q514" s="10">
        <v>55000000</v>
      </c>
      <c r="R514" s="10">
        <v>180821029</v>
      </c>
      <c r="S514" s="10">
        <v>22006430</v>
      </c>
      <c r="T514" s="10">
        <v>25500000</v>
      </c>
      <c r="U514" s="10">
        <v>228327459</v>
      </c>
      <c r="V514" s="10">
        <v>228327459</v>
      </c>
      <c r="W514" s="10">
        <v>22832746</v>
      </c>
      <c r="X514" s="10">
        <v>0</v>
      </c>
      <c r="Y514" s="10">
        <v>0</v>
      </c>
      <c r="Z514" s="10">
        <v>0</v>
      </c>
      <c r="AA514" s="10">
        <v>-1275000</v>
      </c>
    </row>
    <row r="515" spans="1:27" ht="18" x14ac:dyDescent="0.2">
      <c r="A515" s="6">
        <v>514</v>
      </c>
      <c r="B515" s="7" t="s">
        <v>1654</v>
      </c>
      <c r="C515" s="7" t="s">
        <v>1655</v>
      </c>
      <c r="D515" s="8" t="s">
        <v>80</v>
      </c>
      <c r="E515" s="9" t="s">
        <v>1656</v>
      </c>
      <c r="F515" s="8">
        <v>365</v>
      </c>
      <c r="G515" s="8">
        <v>424799413</v>
      </c>
      <c r="H515" s="8">
        <v>80500000</v>
      </c>
      <c r="I515" s="8">
        <v>49506430</v>
      </c>
      <c r="J515" s="8">
        <v>2200643</v>
      </c>
      <c r="K515" s="10">
        <v>3825000</v>
      </c>
      <c r="L515" s="10">
        <v>9479941</v>
      </c>
      <c r="M515" s="10">
        <v>554805843</v>
      </c>
      <c r="N515" s="10">
        <v>15505584</v>
      </c>
      <c r="O515" s="10">
        <v>330000000</v>
      </c>
      <c r="P515" s="10">
        <v>27500000</v>
      </c>
      <c r="Q515" s="10">
        <v>55000000</v>
      </c>
      <c r="R515" s="10">
        <v>94799413</v>
      </c>
      <c r="S515" s="10">
        <v>22006430</v>
      </c>
      <c r="T515" s="10">
        <v>25500000</v>
      </c>
      <c r="U515" s="10">
        <v>142305843</v>
      </c>
      <c r="V515" s="10">
        <v>142305843</v>
      </c>
      <c r="W515" s="10">
        <v>14230584</v>
      </c>
      <c r="X515" s="10">
        <v>0</v>
      </c>
      <c r="Y515" s="10">
        <v>0</v>
      </c>
      <c r="Z515" s="10">
        <v>0</v>
      </c>
      <c r="AA515" s="10">
        <v>-1275000</v>
      </c>
    </row>
    <row r="516" spans="1:27" ht="18" x14ac:dyDescent="0.2">
      <c r="A516" s="6">
        <v>515</v>
      </c>
      <c r="B516" s="7" t="s">
        <v>1657</v>
      </c>
      <c r="C516" s="7" t="s">
        <v>1658</v>
      </c>
      <c r="D516" s="8" t="s">
        <v>652</v>
      </c>
      <c r="E516" s="9" t="s">
        <v>1659</v>
      </c>
      <c r="F516" s="8">
        <v>365</v>
      </c>
      <c r="G516" s="8">
        <v>661495538</v>
      </c>
      <c r="H516" s="8">
        <v>80500000</v>
      </c>
      <c r="I516" s="8">
        <v>49506430</v>
      </c>
      <c r="J516" s="8">
        <v>2200643</v>
      </c>
      <c r="K516" s="10">
        <v>3825000</v>
      </c>
      <c r="L516" s="10">
        <v>33149554</v>
      </c>
      <c r="M516" s="10">
        <v>791501968</v>
      </c>
      <c r="N516" s="10">
        <v>39175197</v>
      </c>
      <c r="O516" s="10">
        <v>330000000</v>
      </c>
      <c r="P516" s="10">
        <v>27500000</v>
      </c>
      <c r="Q516" s="10">
        <v>55000000</v>
      </c>
      <c r="R516" s="10">
        <v>331495538</v>
      </c>
      <c r="S516" s="10">
        <v>22006430</v>
      </c>
      <c r="T516" s="10">
        <v>25500000</v>
      </c>
      <c r="U516" s="10">
        <v>379001968</v>
      </c>
      <c r="V516" s="10">
        <v>379001968</v>
      </c>
      <c r="W516" s="10">
        <v>37900197</v>
      </c>
      <c r="X516" s="10">
        <v>0</v>
      </c>
      <c r="Y516" s="10">
        <v>0</v>
      </c>
      <c r="Z516" s="10">
        <v>0</v>
      </c>
      <c r="AA516" s="10">
        <v>-1275000</v>
      </c>
    </row>
    <row r="517" spans="1:27" ht="18" x14ac:dyDescent="0.2">
      <c r="A517" s="6">
        <v>516</v>
      </c>
      <c r="B517" s="7" t="s">
        <v>1660</v>
      </c>
      <c r="C517" s="7" t="s">
        <v>1661</v>
      </c>
      <c r="D517" s="8" t="s">
        <v>1319</v>
      </c>
      <c r="E517" s="9" t="s">
        <v>1662</v>
      </c>
      <c r="F517" s="8">
        <v>365</v>
      </c>
      <c r="G517" s="8">
        <v>450461257</v>
      </c>
      <c r="H517" s="8">
        <v>80500000</v>
      </c>
      <c r="I517" s="8">
        <v>49506430</v>
      </c>
      <c r="J517" s="8">
        <v>2200643</v>
      </c>
      <c r="K517" s="10">
        <v>3825000</v>
      </c>
      <c r="L517" s="10">
        <v>12046126</v>
      </c>
      <c r="M517" s="10">
        <v>580467687</v>
      </c>
      <c r="N517" s="10">
        <v>18071769</v>
      </c>
      <c r="O517" s="10">
        <v>330000000</v>
      </c>
      <c r="P517" s="10">
        <v>27500000</v>
      </c>
      <c r="Q517" s="10">
        <v>55000000</v>
      </c>
      <c r="R517" s="10">
        <v>120461257</v>
      </c>
      <c r="S517" s="10">
        <v>22006430</v>
      </c>
      <c r="T517" s="10">
        <v>25500000</v>
      </c>
      <c r="U517" s="10">
        <v>167967687</v>
      </c>
      <c r="V517" s="10">
        <v>167967687</v>
      </c>
      <c r="W517" s="10">
        <v>16796769</v>
      </c>
      <c r="X517" s="10">
        <v>0</v>
      </c>
      <c r="Y517" s="10">
        <v>0</v>
      </c>
      <c r="Z517" s="10">
        <v>0</v>
      </c>
      <c r="AA517" s="10">
        <v>-1275000</v>
      </c>
    </row>
    <row r="518" spans="1:27" ht="18" x14ac:dyDescent="0.2">
      <c r="A518" s="6">
        <v>517</v>
      </c>
      <c r="B518" s="7" t="s">
        <v>1663</v>
      </c>
      <c r="C518" s="7" t="s">
        <v>1664</v>
      </c>
      <c r="D518" s="8" t="s">
        <v>190</v>
      </c>
      <c r="E518" s="9" t="s">
        <v>92</v>
      </c>
      <c r="F518" s="8">
        <v>365</v>
      </c>
      <c r="G518" s="8">
        <v>633476607</v>
      </c>
      <c r="H518" s="8">
        <v>80500000</v>
      </c>
      <c r="I518" s="8">
        <v>49506430</v>
      </c>
      <c r="J518" s="8">
        <v>2200643</v>
      </c>
      <c r="K518" s="10">
        <v>3825000</v>
      </c>
      <c r="L518" s="10">
        <v>30347660</v>
      </c>
      <c r="M518" s="10">
        <v>763483037</v>
      </c>
      <c r="N518" s="10">
        <v>36373303</v>
      </c>
      <c r="O518" s="10">
        <v>330000000</v>
      </c>
      <c r="P518" s="10">
        <v>27500000</v>
      </c>
      <c r="Q518" s="10">
        <v>55000000</v>
      </c>
      <c r="R518" s="10">
        <v>303476607</v>
      </c>
      <c r="S518" s="10">
        <v>22006430</v>
      </c>
      <c r="T518" s="10">
        <v>25500000</v>
      </c>
      <c r="U518" s="10">
        <v>350983037</v>
      </c>
      <c r="V518" s="10">
        <v>350983037</v>
      </c>
      <c r="W518" s="10">
        <v>35098304</v>
      </c>
      <c r="X518" s="10">
        <v>0</v>
      </c>
      <c r="Y518" s="10">
        <v>0</v>
      </c>
      <c r="Z518" s="10">
        <v>0</v>
      </c>
      <c r="AA518" s="10">
        <v>-1274999</v>
      </c>
    </row>
    <row r="519" spans="1:27" ht="18" x14ac:dyDescent="0.2">
      <c r="A519" s="6">
        <v>518</v>
      </c>
      <c r="B519" s="7" t="s">
        <v>1665</v>
      </c>
      <c r="C519" s="7" t="s">
        <v>1666</v>
      </c>
      <c r="D519" s="8" t="s">
        <v>1667</v>
      </c>
      <c r="E519" s="9" t="s">
        <v>1668</v>
      </c>
      <c r="F519" s="8">
        <v>365</v>
      </c>
      <c r="G519" s="8">
        <v>528170370</v>
      </c>
      <c r="H519" s="8">
        <v>80500000</v>
      </c>
      <c r="I519" s="8">
        <v>49506430</v>
      </c>
      <c r="J519" s="8">
        <v>2200643</v>
      </c>
      <c r="K519" s="10">
        <v>3825000</v>
      </c>
      <c r="L519" s="10">
        <v>19817038</v>
      </c>
      <c r="M519" s="10">
        <v>658176800</v>
      </c>
      <c r="N519" s="10">
        <v>25842681</v>
      </c>
      <c r="O519" s="10">
        <v>330000000</v>
      </c>
      <c r="P519" s="10">
        <v>27500000</v>
      </c>
      <c r="Q519" s="10">
        <v>55000000</v>
      </c>
      <c r="R519" s="10">
        <v>198170370</v>
      </c>
      <c r="S519" s="10">
        <v>22006430</v>
      </c>
      <c r="T519" s="10">
        <v>25500000</v>
      </c>
      <c r="U519" s="10">
        <v>245676800</v>
      </c>
      <c r="V519" s="10">
        <v>245676800</v>
      </c>
      <c r="W519" s="10">
        <v>24567680</v>
      </c>
      <c r="X519" s="10">
        <v>0</v>
      </c>
      <c r="Y519" s="10">
        <v>0</v>
      </c>
      <c r="Z519" s="10">
        <v>0</v>
      </c>
      <c r="AA519" s="10">
        <v>-1275001</v>
      </c>
    </row>
    <row r="520" spans="1:27" ht="18" x14ac:dyDescent="0.2">
      <c r="A520" s="6">
        <v>519</v>
      </c>
      <c r="B520" s="7" t="s">
        <v>1669</v>
      </c>
      <c r="C520" s="7" t="s">
        <v>1670</v>
      </c>
      <c r="D520" s="8" t="s">
        <v>1671</v>
      </c>
      <c r="E520" s="9" t="s">
        <v>1672</v>
      </c>
      <c r="F520" s="8">
        <v>365</v>
      </c>
      <c r="G520" s="8">
        <v>559764173</v>
      </c>
      <c r="H520" s="8">
        <v>96000000</v>
      </c>
      <c r="I520" s="8">
        <v>50788954</v>
      </c>
      <c r="J520" s="8">
        <v>2328895</v>
      </c>
      <c r="K520" s="10">
        <v>6150000</v>
      </c>
      <c r="L520" s="10">
        <v>22976417</v>
      </c>
      <c r="M520" s="10">
        <v>706553127</v>
      </c>
      <c r="N520" s="10">
        <v>31455312</v>
      </c>
      <c r="O520" s="10">
        <v>330000000</v>
      </c>
      <c r="P520" s="10">
        <v>27500000</v>
      </c>
      <c r="Q520" s="10">
        <v>55000000</v>
      </c>
      <c r="R520" s="10">
        <v>229764173</v>
      </c>
      <c r="S520" s="10">
        <v>23288954</v>
      </c>
      <c r="T520" s="10">
        <v>41000000</v>
      </c>
      <c r="U520" s="10">
        <v>294053127</v>
      </c>
      <c r="V520" s="10">
        <v>294053127</v>
      </c>
      <c r="W520" s="10">
        <v>29405313</v>
      </c>
      <c r="X520" s="10">
        <v>0</v>
      </c>
      <c r="Y520" s="10">
        <v>0</v>
      </c>
      <c r="Z520" s="10">
        <v>0</v>
      </c>
      <c r="AA520" s="10">
        <v>-2049999</v>
      </c>
    </row>
    <row r="521" spans="1:27" ht="18" x14ac:dyDescent="0.2">
      <c r="A521" s="6">
        <v>520</v>
      </c>
      <c r="B521" s="7" t="s">
        <v>1673</v>
      </c>
      <c r="C521" s="7" t="s">
        <v>1674</v>
      </c>
      <c r="D521" s="8" t="s">
        <v>669</v>
      </c>
      <c r="E521" s="9" t="s">
        <v>1675</v>
      </c>
      <c r="F521" s="8">
        <v>316</v>
      </c>
      <c r="G521" s="8">
        <v>623823659</v>
      </c>
      <c r="H521" s="8">
        <v>96000000</v>
      </c>
      <c r="I521" s="8">
        <v>56373283</v>
      </c>
      <c r="J521" s="8">
        <v>2917465</v>
      </c>
      <c r="K521" s="10">
        <v>6150000</v>
      </c>
      <c r="L521" s="10">
        <v>33812502</v>
      </c>
      <c r="M521" s="10">
        <v>776196942</v>
      </c>
      <c r="N521" s="10">
        <v>42879967</v>
      </c>
      <c r="O521" s="10">
        <v>285698630</v>
      </c>
      <c r="P521" s="10">
        <v>23808219</v>
      </c>
      <c r="Q521" s="10">
        <v>47616438</v>
      </c>
      <c r="R521" s="10">
        <v>338125029</v>
      </c>
      <c r="S521" s="10">
        <v>32565064</v>
      </c>
      <c r="T521" s="10">
        <v>48383562</v>
      </c>
      <c r="U521" s="10">
        <v>419073655</v>
      </c>
      <c r="V521" s="10">
        <v>419073655</v>
      </c>
      <c r="W521" s="10">
        <v>41907366</v>
      </c>
      <c r="X521" s="10">
        <v>0</v>
      </c>
      <c r="Y521" s="10">
        <v>0</v>
      </c>
      <c r="Z521" s="10">
        <v>0</v>
      </c>
      <c r="AA521" s="10">
        <v>-972601</v>
      </c>
    </row>
    <row r="522" spans="1:27" ht="18" x14ac:dyDescent="0.2">
      <c r="A522" s="6">
        <v>521</v>
      </c>
      <c r="B522" s="7" t="s">
        <v>1676</v>
      </c>
      <c r="C522" s="7" t="s">
        <v>1677</v>
      </c>
      <c r="D522" s="8" t="s">
        <v>652</v>
      </c>
      <c r="E522" s="9" t="s">
        <v>405</v>
      </c>
      <c r="F522" s="8">
        <v>365</v>
      </c>
      <c r="G522" s="8">
        <v>647826427</v>
      </c>
      <c r="H522" s="8">
        <v>96000000</v>
      </c>
      <c r="I522" s="8">
        <v>60349109</v>
      </c>
      <c r="J522" s="8">
        <v>3284911</v>
      </c>
      <c r="K522" s="10">
        <v>6150000</v>
      </c>
      <c r="L522" s="10">
        <v>31782643</v>
      </c>
      <c r="M522" s="10">
        <v>804175536</v>
      </c>
      <c r="N522" s="10">
        <v>41217554</v>
      </c>
      <c r="O522" s="10">
        <v>330000000</v>
      </c>
      <c r="P522" s="10">
        <v>27500000</v>
      </c>
      <c r="Q522" s="10">
        <v>55000000</v>
      </c>
      <c r="R522" s="10">
        <v>317826427</v>
      </c>
      <c r="S522" s="10">
        <v>32849109</v>
      </c>
      <c r="T522" s="10">
        <v>41000000</v>
      </c>
      <c r="U522" s="10">
        <v>391675536</v>
      </c>
      <c r="V522" s="10">
        <v>391675536</v>
      </c>
      <c r="W522" s="10">
        <v>39167554</v>
      </c>
      <c r="X522" s="10">
        <v>0</v>
      </c>
      <c r="Y522" s="10">
        <v>0</v>
      </c>
      <c r="Z522" s="10">
        <v>0</v>
      </c>
      <c r="AA522" s="10">
        <v>-2050000</v>
      </c>
    </row>
    <row r="523" spans="1:27" ht="18" x14ac:dyDescent="0.2">
      <c r="A523" s="6">
        <v>522</v>
      </c>
      <c r="B523" s="7" t="s">
        <v>1678</v>
      </c>
      <c r="C523" s="7" t="s">
        <v>1679</v>
      </c>
      <c r="D523" s="8" t="s">
        <v>314</v>
      </c>
      <c r="E523" s="9" t="s">
        <v>1680</v>
      </c>
      <c r="F523" s="8">
        <v>365</v>
      </c>
      <c r="G523" s="8">
        <v>707843705</v>
      </c>
      <c r="H523" s="8">
        <v>96000000</v>
      </c>
      <c r="I523" s="8">
        <v>65881238</v>
      </c>
      <c r="J523" s="8">
        <v>3838124</v>
      </c>
      <c r="K523" s="10">
        <v>6150000</v>
      </c>
      <c r="L523" s="10">
        <v>37784370</v>
      </c>
      <c r="M523" s="10">
        <v>869724943</v>
      </c>
      <c r="N523" s="10">
        <v>47772494</v>
      </c>
      <c r="O523" s="10">
        <v>330000000</v>
      </c>
      <c r="P523" s="10">
        <v>27500000</v>
      </c>
      <c r="Q523" s="10">
        <v>55000000</v>
      </c>
      <c r="R523" s="10">
        <v>377843705</v>
      </c>
      <c r="S523" s="10">
        <v>38381238</v>
      </c>
      <c r="T523" s="10">
        <v>41000000</v>
      </c>
      <c r="U523" s="10">
        <v>457224943</v>
      </c>
      <c r="V523" s="10">
        <v>457224943</v>
      </c>
      <c r="W523" s="10">
        <v>45722494</v>
      </c>
      <c r="X523" s="10">
        <v>0</v>
      </c>
      <c r="Y523" s="10">
        <v>0</v>
      </c>
      <c r="Z523" s="10">
        <v>0</v>
      </c>
      <c r="AA523" s="10">
        <v>-2050000</v>
      </c>
    </row>
    <row r="524" spans="1:27" ht="18" x14ac:dyDescent="0.2">
      <c r="A524" s="6">
        <v>523</v>
      </c>
      <c r="B524" s="7" t="s">
        <v>1681</v>
      </c>
      <c r="C524" s="7" t="s">
        <v>1682</v>
      </c>
      <c r="D524" s="8" t="s">
        <v>1683</v>
      </c>
      <c r="E524" s="9" t="s">
        <v>1684</v>
      </c>
      <c r="F524" s="8">
        <v>324</v>
      </c>
      <c r="G524" s="8">
        <v>462909069</v>
      </c>
      <c r="H524" s="8">
        <v>96000000</v>
      </c>
      <c r="I524" s="8">
        <v>51271612</v>
      </c>
      <c r="J524" s="8">
        <v>2377161</v>
      </c>
      <c r="K524" s="10">
        <v>6150000</v>
      </c>
      <c r="L524" s="10">
        <v>16997757</v>
      </c>
      <c r="M524" s="10">
        <v>610180681</v>
      </c>
      <c r="N524" s="10">
        <v>25524918</v>
      </c>
      <c r="O524" s="10">
        <v>292931507</v>
      </c>
      <c r="P524" s="10">
        <v>24410959</v>
      </c>
      <c r="Q524" s="10">
        <v>48821918</v>
      </c>
      <c r="R524" s="10">
        <v>169977562</v>
      </c>
      <c r="S524" s="10">
        <v>26860653</v>
      </c>
      <c r="T524" s="10">
        <v>47178082</v>
      </c>
      <c r="U524" s="10">
        <v>244016297</v>
      </c>
      <c r="V524" s="10">
        <v>244016297</v>
      </c>
      <c r="W524" s="10">
        <v>24401630</v>
      </c>
      <c r="X524" s="10">
        <v>0</v>
      </c>
      <c r="Y524" s="10">
        <v>0</v>
      </c>
      <c r="Z524" s="10">
        <v>0</v>
      </c>
      <c r="AA524" s="10">
        <v>-1123288</v>
      </c>
    </row>
    <row r="525" spans="1:27" ht="18" x14ac:dyDescent="0.2">
      <c r="A525" s="6">
        <v>524</v>
      </c>
      <c r="B525" s="7" t="s">
        <v>1685</v>
      </c>
      <c r="C525" s="7" t="s">
        <v>1686</v>
      </c>
      <c r="D525" s="8" t="s">
        <v>1518</v>
      </c>
      <c r="E525" s="9" t="s">
        <v>1687</v>
      </c>
      <c r="F525" s="8">
        <v>365</v>
      </c>
      <c r="G525" s="8">
        <v>653560209</v>
      </c>
      <c r="H525" s="8">
        <v>96000000</v>
      </c>
      <c r="I525" s="8">
        <v>61644099</v>
      </c>
      <c r="J525" s="8">
        <v>3414410</v>
      </c>
      <c r="K525" s="10">
        <v>6150000</v>
      </c>
      <c r="L525" s="10">
        <v>32356021</v>
      </c>
      <c r="M525" s="10">
        <v>811204308</v>
      </c>
      <c r="N525" s="10">
        <v>41920431</v>
      </c>
      <c r="O525" s="10">
        <v>330000000</v>
      </c>
      <c r="P525" s="10">
        <v>27500000</v>
      </c>
      <c r="Q525" s="10">
        <v>55000000</v>
      </c>
      <c r="R525" s="10">
        <v>323560209</v>
      </c>
      <c r="S525" s="10">
        <v>34144099</v>
      </c>
      <c r="T525" s="10">
        <v>41000000</v>
      </c>
      <c r="U525" s="10">
        <v>398704308</v>
      </c>
      <c r="V525" s="10">
        <v>398704308</v>
      </c>
      <c r="W525" s="10">
        <v>39870431</v>
      </c>
      <c r="X525" s="10">
        <v>0</v>
      </c>
      <c r="Y525" s="10">
        <v>0</v>
      </c>
      <c r="Z525" s="10">
        <v>0</v>
      </c>
      <c r="AA525" s="10">
        <v>-2050000</v>
      </c>
    </row>
    <row r="526" spans="1:27" ht="18" x14ac:dyDescent="0.2">
      <c r="A526" s="6">
        <v>525</v>
      </c>
      <c r="B526" s="7" t="s">
        <v>1688</v>
      </c>
      <c r="C526" s="7" t="s">
        <v>1689</v>
      </c>
      <c r="D526" s="8" t="s">
        <v>72</v>
      </c>
      <c r="E526" s="9" t="s">
        <v>1690</v>
      </c>
      <c r="F526" s="8">
        <v>365</v>
      </c>
      <c r="G526" s="8">
        <v>776197184</v>
      </c>
      <c r="H526" s="8">
        <v>96000000</v>
      </c>
      <c r="I526" s="8">
        <v>66944782</v>
      </c>
      <c r="J526" s="8">
        <v>5916717</v>
      </c>
      <c r="K526" s="10">
        <v>6150000</v>
      </c>
      <c r="L526" s="10">
        <v>44619719</v>
      </c>
      <c r="M526" s="10">
        <v>939141966</v>
      </c>
      <c r="N526" s="10">
        <v>56686436</v>
      </c>
      <c r="O526" s="10">
        <v>330000000</v>
      </c>
      <c r="P526" s="10">
        <v>27500000</v>
      </c>
      <c r="Q526" s="10">
        <v>55000000</v>
      </c>
      <c r="R526" s="10">
        <v>446197184</v>
      </c>
      <c r="S526" s="10">
        <v>39444782</v>
      </c>
      <c r="T526" s="10">
        <v>41000000</v>
      </c>
      <c r="U526" s="10">
        <v>526641966</v>
      </c>
      <c r="V526" s="10">
        <v>526641966</v>
      </c>
      <c r="W526" s="10">
        <v>49500000</v>
      </c>
      <c r="X526" s="10">
        <v>4746294.9000000004</v>
      </c>
      <c r="Y526" s="10">
        <v>0</v>
      </c>
      <c r="Z526" s="10">
        <v>0</v>
      </c>
      <c r="AA526" s="10">
        <v>-2440141</v>
      </c>
    </row>
    <row r="527" spans="1:27" ht="18" x14ac:dyDescent="0.2">
      <c r="A527" s="6">
        <v>526</v>
      </c>
      <c r="B527" s="7" t="s">
        <v>1691</v>
      </c>
      <c r="C527" s="7" t="s">
        <v>1692</v>
      </c>
      <c r="D527" s="8" t="s">
        <v>190</v>
      </c>
      <c r="E527" s="9" t="s">
        <v>124</v>
      </c>
      <c r="F527" s="8">
        <v>365</v>
      </c>
      <c r="G527" s="8">
        <v>711549022</v>
      </c>
      <c r="H527" s="8">
        <v>96000000</v>
      </c>
      <c r="I527" s="8">
        <v>62279592</v>
      </c>
      <c r="J527" s="8">
        <v>3477959</v>
      </c>
      <c r="K527" s="10">
        <v>6150000</v>
      </c>
      <c r="L527" s="10">
        <v>38154902</v>
      </c>
      <c r="M527" s="10">
        <v>869828614</v>
      </c>
      <c r="N527" s="10">
        <v>47782861</v>
      </c>
      <c r="O527" s="10">
        <v>330000000</v>
      </c>
      <c r="P527" s="10">
        <v>27500000</v>
      </c>
      <c r="Q527" s="10">
        <v>55000000</v>
      </c>
      <c r="R527" s="10">
        <v>381549022</v>
      </c>
      <c r="S527" s="10">
        <v>34779592</v>
      </c>
      <c r="T527" s="10">
        <v>41000000</v>
      </c>
      <c r="U527" s="10">
        <v>457328614</v>
      </c>
      <c r="V527" s="10">
        <v>457328614</v>
      </c>
      <c r="W527" s="10">
        <v>45732861</v>
      </c>
      <c r="X527" s="10">
        <v>0</v>
      </c>
      <c r="Y527" s="10">
        <v>0</v>
      </c>
      <c r="Z527" s="10">
        <v>0</v>
      </c>
      <c r="AA527" s="10">
        <v>-2050000</v>
      </c>
    </row>
    <row r="528" spans="1:27" ht="18" x14ac:dyDescent="0.2">
      <c r="A528" s="6">
        <v>527</v>
      </c>
      <c r="B528" s="7" t="s">
        <v>1693</v>
      </c>
      <c r="C528" s="7" t="s">
        <v>1694</v>
      </c>
      <c r="D528" s="8" t="s">
        <v>275</v>
      </c>
      <c r="E528" s="9" t="s">
        <v>393</v>
      </c>
      <c r="F528" s="8">
        <v>365</v>
      </c>
      <c r="G528" s="8">
        <v>754026809</v>
      </c>
      <c r="H528" s="8">
        <v>96000000</v>
      </c>
      <c r="I528" s="8">
        <v>64229077</v>
      </c>
      <c r="J528" s="8">
        <v>3672908</v>
      </c>
      <c r="K528" s="10">
        <v>6150000</v>
      </c>
      <c r="L528" s="10">
        <v>42402680</v>
      </c>
      <c r="M528" s="10">
        <v>914255886</v>
      </c>
      <c r="N528" s="10">
        <v>52225588</v>
      </c>
      <c r="O528" s="10">
        <v>330000000</v>
      </c>
      <c r="P528" s="10">
        <v>27500000</v>
      </c>
      <c r="Q528" s="10">
        <v>55000000</v>
      </c>
      <c r="R528" s="10">
        <v>424026809</v>
      </c>
      <c r="S528" s="10">
        <v>36729077</v>
      </c>
      <c r="T528" s="10">
        <v>41000000</v>
      </c>
      <c r="U528" s="10">
        <v>501755886</v>
      </c>
      <c r="V528" s="10">
        <v>501755886</v>
      </c>
      <c r="W528" s="10">
        <v>49500000</v>
      </c>
      <c r="X528" s="10">
        <v>1013382.9</v>
      </c>
      <c r="Y528" s="10">
        <v>0</v>
      </c>
      <c r="Z528" s="10">
        <v>0</v>
      </c>
      <c r="AA528" s="10">
        <v>-1712205</v>
      </c>
    </row>
    <row r="529" spans="1:27" ht="18" x14ac:dyDescent="0.2">
      <c r="A529" s="6">
        <v>528</v>
      </c>
      <c r="B529" s="7" t="s">
        <v>1695</v>
      </c>
      <c r="C529" s="7" t="s">
        <v>1696</v>
      </c>
      <c r="D529" s="8" t="s">
        <v>103</v>
      </c>
      <c r="E529" s="9" t="s">
        <v>1179</v>
      </c>
      <c r="F529" s="8">
        <v>365</v>
      </c>
      <c r="G529" s="8">
        <v>736254439</v>
      </c>
      <c r="H529" s="8">
        <v>96000000</v>
      </c>
      <c r="I529" s="8">
        <v>64156115</v>
      </c>
      <c r="J529" s="8">
        <v>3665612</v>
      </c>
      <c r="K529" s="10">
        <v>6150000</v>
      </c>
      <c r="L529" s="10">
        <v>40625444</v>
      </c>
      <c r="M529" s="10">
        <v>896410554</v>
      </c>
      <c r="N529" s="10">
        <v>50441056</v>
      </c>
      <c r="O529" s="10">
        <v>330000000</v>
      </c>
      <c r="P529" s="10">
        <v>27500000</v>
      </c>
      <c r="Q529" s="10">
        <v>55000000</v>
      </c>
      <c r="R529" s="10">
        <v>406254439</v>
      </c>
      <c r="S529" s="10">
        <v>36656115</v>
      </c>
      <c r="T529" s="10">
        <v>41000000</v>
      </c>
      <c r="U529" s="10">
        <v>483910554</v>
      </c>
      <c r="V529" s="10">
        <v>483910554</v>
      </c>
      <c r="W529" s="10">
        <v>48391055</v>
      </c>
      <c r="X529" s="10">
        <v>0</v>
      </c>
      <c r="Y529" s="10">
        <v>0</v>
      </c>
      <c r="Z529" s="10">
        <v>0</v>
      </c>
      <c r="AA529" s="10">
        <v>-2050001</v>
      </c>
    </row>
    <row r="530" spans="1:27" ht="18" x14ac:dyDescent="0.2">
      <c r="A530" s="6">
        <v>529</v>
      </c>
      <c r="B530" s="7" t="s">
        <v>1697</v>
      </c>
      <c r="C530" s="7" t="s">
        <v>1698</v>
      </c>
      <c r="D530" s="8" t="s">
        <v>867</v>
      </c>
      <c r="E530" s="9" t="s">
        <v>832</v>
      </c>
      <c r="F530" s="8">
        <v>365</v>
      </c>
      <c r="G530" s="8">
        <v>643211707</v>
      </c>
      <c r="H530" s="8">
        <v>96000000</v>
      </c>
      <c r="I530" s="8">
        <v>62279950</v>
      </c>
      <c r="J530" s="8">
        <v>3477995</v>
      </c>
      <c r="K530" s="10">
        <v>6150000</v>
      </c>
      <c r="L530" s="10">
        <v>31321171</v>
      </c>
      <c r="M530" s="10">
        <v>801491657</v>
      </c>
      <c r="N530" s="10">
        <v>40949166</v>
      </c>
      <c r="O530" s="10">
        <v>330000000</v>
      </c>
      <c r="P530" s="10">
        <v>27500000</v>
      </c>
      <c r="Q530" s="10">
        <v>55000000</v>
      </c>
      <c r="R530" s="10">
        <v>313211707</v>
      </c>
      <c r="S530" s="10">
        <v>34779950</v>
      </c>
      <c r="T530" s="10">
        <v>41000000</v>
      </c>
      <c r="U530" s="10">
        <v>388991657</v>
      </c>
      <c r="V530" s="10">
        <v>388991657</v>
      </c>
      <c r="W530" s="10">
        <v>38899166</v>
      </c>
      <c r="X530" s="10">
        <v>0</v>
      </c>
      <c r="Y530" s="10">
        <v>0</v>
      </c>
      <c r="Z530" s="10">
        <v>0</v>
      </c>
      <c r="AA530" s="10">
        <v>-2050000</v>
      </c>
    </row>
    <row r="531" spans="1:27" ht="18" x14ac:dyDescent="0.2">
      <c r="A531" s="6">
        <v>530</v>
      </c>
      <c r="B531" s="7" t="s">
        <v>1699</v>
      </c>
      <c r="C531" s="7" t="s">
        <v>1700</v>
      </c>
      <c r="D531" s="8" t="s">
        <v>80</v>
      </c>
      <c r="E531" s="9" t="s">
        <v>1701</v>
      </c>
      <c r="F531" s="8">
        <v>365</v>
      </c>
      <c r="G531" s="8">
        <v>635881688</v>
      </c>
      <c r="H531" s="8">
        <v>96000000</v>
      </c>
      <c r="I531" s="8">
        <v>50766198</v>
      </c>
      <c r="J531" s="8">
        <v>2326620</v>
      </c>
      <c r="K531" s="10">
        <v>6150000</v>
      </c>
      <c r="L531" s="10">
        <v>30588169</v>
      </c>
      <c r="M531" s="10">
        <v>782647886</v>
      </c>
      <c r="N531" s="10">
        <v>39064789</v>
      </c>
      <c r="O531" s="10">
        <v>330000000</v>
      </c>
      <c r="P531" s="10">
        <v>27500000</v>
      </c>
      <c r="Q531" s="10">
        <v>55000000</v>
      </c>
      <c r="R531" s="10">
        <v>305881688</v>
      </c>
      <c r="S531" s="10">
        <v>23266198</v>
      </c>
      <c r="T531" s="10">
        <v>41000000</v>
      </c>
      <c r="U531" s="10">
        <v>370147886</v>
      </c>
      <c r="V531" s="10">
        <v>370147886</v>
      </c>
      <c r="W531" s="10">
        <v>37014789</v>
      </c>
      <c r="X531" s="10">
        <v>0</v>
      </c>
      <c r="Y531" s="10">
        <v>0</v>
      </c>
      <c r="Z531" s="10">
        <v>0</v>
      </c>
      <c r="AA531" s="10">
        <v>-2050000</v>
      </c>
    </row>
    <row r="532" spans="1:27" ht="18" x14ac:dyDescent="0.2">
      <c r="A532" s="6">
        <v>531</v>
      </c>
      <c r="B532" s="7" t="s">
        <v>1702</v>
      </c>
      <c r="C532" s="7" t="s">
        <v>1703</v>
      </c>
      <c r="D532" s="8" t="s">
        <v>1704</v>
      </c>
      <c r="E532" s="9" t="s">
        <v>696</v>
      </c>
      <c r="F532" s="8">
        <v>365</v>
      </c>
      <c r="G532" s="8">
        <v>731508373</v>
      </c>
      <c r="H532" s="8">
        <v>96000000</v>
      </c>
      <c r="I532" s="8">
        <v>63612184</v>
      </c>
      <c r="J532" s="8">
        <v>3611218</v>
      </c>
      <c r="K532" s="10">
        <v>6150000</v>
      </c>
      <c r="L532" s="10">
        <v>40150837</v>
      </c>
      <c r="M532" s="10">
        <v>891120557</v>
      </c>
      <c r="N532" s="10">
        <v>49912055</v>
      </c>
      <c r="O532" s="10">
        <v>330000000</v>
      </c>
      <c r="P532" s="10">
        <v>27500000</v>
      </c>
      <c r="Q532" s="10">
        <v>55000000</v>
      </c>
      <c r="R532" s="10">
        <v>401508373</v>
      </c>
      <c r="S532" s="10">
        <v>36112184</v>
      </c>
      <c r="T532" s="10">
        <v>41000000</v>
      </c>
      <c r="U532" s="10">
        <v>478620557</v>
      </c>
      <c r="V532" s="10">
        <v>478620557</v>
      </c>
      <c r="W532" s="10">
        <v>47862056</v>
      </c>
      <c r="X532" s="10">
        <v>0</v>
      </c>
      <c r="Y532" s="10">
        <v>0</v>
      </c>
      <c r="Z532" s="10">
        <v>0</v>
      </c>
      <c r="AA532" s="10">
        <v>-2049999</v>
      </c>
    </row>
    <row r="533" spans="1:27" ht="18" x14ac:dyDescent="0.2">
      <c r="A533" s="6">
        <v>532</v>
      </c>
      <c r="B533" s="7" t="s">
        <v>1705</v>
      </c>
      <c r="C533" s="7" t="s">
        <v>1706</v>
      </c>
      <c r="D533" s="8" t="s">
        <v>310</v>
      </c>
      <c r="E533" s="9" t="s">
        <v>1668</v>
      </c>
      <c r="F533" s="8">
        <v>365</v>
      </c>
      <c r="G533" s="8">
        <v>756533855</v>
      </c>
      <c r="H533" s="8">
        <v>98000000</v>
      </c>
      <c r="I533" s="8">
        <v>63135392</v>
      </c>
      <c r="J533" s="8">
        <v>3563539</v>
      </c>
      <c r="K533" s="10">
        <v>6150000</v>
      </c>
      <c r="L533" s="10">
        <v>42653386</v>
      </c>
      <c r="M533" s="10">
        <v>917669247</v>
      </c>
      <c r="N533" s="10">
        <v>52366925</v>
      </c>
      <c r="O533" s="10">
        <v>330000000</v>
      </c>
      <c r="P533" s="10">
        <v>27500000</v>
      </c>
      <c r="Q533" s="10">
        <v>55000000</v>
      </c>
      <c r="R533" s="10">
        <v>426533855</v>
      </c>
      <c r="S533" s="10">
        <v>35635392</v>
      </c>
      <c r="T533" s="10">
        <v>43000000</v>
      </c>
      <c r="U533" s="10">
        <v>505169247</v>
      </c>
      <c r="V533" s="10">
        <v>505169247</v>
      </c>
      <c r="W533" s="10">
        <v>49500000</v>
      </c>
      <c r="X533" s="10">
        <v>1525387.05</v>
      </c>
      <c r="Y533" s="10">
        <v>0</v>
      </c>
      <c r="Z533" s="10">
        <v>0</v>
      </c>
      <c r="AA533" s="10">
        <v>-1341538</v>
      </c>
    </row>
    <row r="534" spans="1:27" ht="18" x14ac:dyDescent="0.2">
      <c r="A534" s="6">
        <v>533</v>
      </c>
      <c r="B534" s="7" t="s">
        <v>1707</v>
      </c>
      <c r="C534" s="7" t="s">
        <v>1708</v>
      </c>
      <c r="D534" s="8" t="s">
        <v>469</v>
      </c>
      <c r="E534" s="9" t="s">
        <v>1709</v>
      </c>
      <c r="F534" s="8">
        <v>365</v>
      </c>
      <c r="G534" s="8">
        <v>816628500</v>
      </c>
      <c r="H534" s="8">
        <v>98000000</v>
      </c>
      <c r="I534" s="8">
        <v>71277446</v>
      </c>
      <c r="J534" s="8">
        <v>6566617</v>
      </c>
      <c r="K534" s="10">
        <v>6150000</v>
      </c>
      <c r="L534" s="10">
        <v>48662850</v>
      </c>
      <c r="M534" s="10">
        <v>985905946</v>
      </c>
      <c r="N534" s="10">
        <v>61379467</v>
      </c>
      <c r="O534" s="10">
        <v>330000000</v>
      </c>
      <c r="P534" s="10">
        <v>27500000</v>
      </c>
      <c r="Q534" s="10">
        <v>55000000</v>
      </c>
      <c r="R534" s="10">
        <v>486628500</v>
      </c>
      <c r="S534" s="10">
        <v>43777446</v>
      </c>
      <c r="T534" s="10">
        <v>43000000</v>
      </c>
      <c r="U534" s="10">
        <v>573405946</v>
      </c>
      <c r="V534" s="10">
        <v>573405946</v>
      </c>
      <c r="W534" s="10">
        <v>49500000</v>
      </c>
      <c r="X534" s="10">
        <v>11760891.9</v>
      </c>
      <c r="Y534" s="10">
        <v>0</v>
      </c>
      <c r="Z534" s="10">
        <v>0</v>
      </c>
      <c r="AA534" s="10">
        <v>-118575</v>
      </c>
    </row>
    <row r="535" spans="1:27" ht="18" x14ac:dyDescent="0.2">
      <c r="A535" s="6">
        <v>534</v>
      </c>
      <c r="B535" s="7" t="s">
        <v>1710</v>
      </c>
      <c r="C535" s="7" t="s">
        <v>1711</v>
      </c>
      <c r="D535" s="8" t="s">
        <v>888</v>
      </c>
      <c r="E535" s="9" t="s">
        <v>1712</v>
      </c>
      <c r="F535" s="8">
        <v>365</v>
      </c>
      <c r="G535" s="8">
        <v>410421423</v>
      </c>
      <c r="H535" s="8">
        <v>80500000</v>
      </c>
      <c r="I535" s="8">
        <v>49506430</v>
      </c>
      <c r="J535" s="8">
        <v>2200643</v>
      </c>
      <c r="K535" s="10">
        <v>3825000</v>
      </c>
      <c r="L535" s="10">
        <v>8042142</v>
      </c>
      <c r="M535" s="10">
        <v>540427853</v>
      </c>
      <c r="N535" s="10">
        <v>14067785</v>
      </c>
      <c r="O535" s="10">
        <v>330000000</v>
      </c>
      <c r="P535" s="10">
        <v>27500000</v>
      </c>
      <c r="Q535" s="10">
        <v>55000000</v>
      </c>
      <c r="R535" s="10">
        <v>80421423</v>
      </c>
      <c r="S535" s="10">
        <v>22006430</v>
      </c>
      <c r="T535" s="10">
        <v>25500000</v>
      </c>
      <c r="U535" s="10">
        <v>127927853</v>
      </c>
      <c r="V535" s="10">
        <v>127927853</v>
      </c>
      <c r="W535" s="10">
        <v>12792785</v>
      </c>
      <c r="X535" s="10">
        <v>0</v>
      </c>
      <c r="Y535" s="10">
        <v>0</v>
      </c>
      <c r="Z535" s="10">
        <v>0</v>
      </c>
      <c r="AA535" s="10">
        <v>-1275000</v>
      </c>
    </row>
    <row r="536" spans="1:27" ht="18" x14ac:dyDescent="0.2">
      <c r="A536" s="6">
        <v>535</v>
      </c>
      <c r="B536" s="7" t="s">
        <v>1713</v>
      </c>
      <c r="C536" s="7" t="s">
        <v>1714</v>
      </c>
      <c r="D536" s="8" t="s">
        <v>80</v>
      </c>
      <c r="E536" s="9" t="s">
        <v>815</v>
      </c>
      <c r="F536" s="8">
        <v>365</v>
      </c>
      <c r="G536" s="8">
        <v>718067142</v>
      </c>
      <c r="H536" s="8">
        <v>96000000</v>
      </c>
      <c r="I536" s="8">
        <v>65713058</v>
      </c>
      <c r="J536" s="8">
        <v>3821306</v>
      </c>
      <c r="K536" s="10">
        <v>6150000</v>
      </c>
      <c r="L536" s="10">
        <v>38806715</v>
      </c>
      <c r="M536" s="10">
        <v>879780200</v>
      </c>
      <c r="N536" s="10">
        <v>48778021</v>
      </c>
      <c r="O536" s="10">
        <v>330000000</v>
      </c>
      <c r="P536" s="10">
        <v>27500000</v>
      </c>
      <c r="Q536" s="10">
        <v>55000000</v>
      </c>
      <c r="R536" s="10">
        <v>388067142</v>
      </c>
      <c r="S536" s="10">
        <v>38213058</v>
      </c>
      <c r="T536" s="10">
        <v>41000000</v>
      </c>
      <c r="U536" s="10">
        <v>467280200</v>
      </c>
      <c r="V536" s="10">
        <v>467280200</v>
      </c>
      <c r="W536" s="10">
        <v>46728020</v>
      </c>
      <c r="X536" s="10">
        <v>0</v>
      </c>
      <c r="Y536" s="10">
        <v>0</v>
      </c>
      <c r="Z536" s="10">
        <v>0</v>
      </c>
      <c r="AA536" s="10">
        <v>-2050001</v>
      </c>
    </row>
    <row r="537" spans="1:27" ht="18" x14ac:dyDescent="0.2">
      <c r="A537" s="6">
        <v>536</v>
      </c>
      <c r="B537" s="7" t="s">
        <v>1715</v>
      </c>
      <c r="C537" s="7" t="s">
        <v>1716</v>
      </c>
      <c r="D537" s="8" t="s">
        <v>1717</v>
      </c>
      <c r="E537" s="9" t="s">
        <v>1718</v>
      </c>
      <c r="F537" s="8">
        <v>365</v>
      </c>
      <c r="G537" s="8">
        <v>751504489</v>
      </c>
      <c r="H537" s="8">
        <v>96000000</v>
      </c>
      <c r="I537" s="8">
        <v>65116311</v>
      </c>
      <c r="J537" s="8">
        <v>3761631</v>
      </c>
      <c r="K537" s="10">
        <v>6150000</v>
      </c>
      <c r="L537" s="10">
        <v>42150449</v>
      </c>
      <c r="M537" s="10">
        <v>912620800</v>
      </c>
      <c r="N537" s="10">
        <v>52062080</v>
      </c>
      <c r="O537" s="10">
        <v>330000000</v>
      </c>
      <c r="P537" s="10">
        <v>27500000</v>
      </c>
      <c r="Q537" s="10">
        <v>55000000</v>
      </c>
      <c r="R537" s="10">
        <v>421504489</v>
      </c>
      <c r="S537" s="10">
        <v>37616311</v>
      </c>
      <c r="T537" s="10">
        <v>41000000</v>
      </c>
      <c r="U537" s="10">
        <v>500120800</v>
      </c>
      <c r="V537" s="10">
        <v>500120800</v>
      </c>
      <c r="W537" s="10">
        <v>49500000</v>
      </c>
      <c r="X537" s="10">
        <v>768120</v>
      </c>
      <c r="Y537" s="10">
        <v>0</v>
      </c>
      <c r="Z537" s="10">
        <v>0</v>
      </c>
      <c r="AA537" s="10">
        <v>-1793960</v>
      </c>
    </row>
    <row r="538" spans="1:27" ht="18" x14ac:dyDescent="0.2">
      <c r="A538" s="6">
        <v>537</v>
      </c>
      <c r="B538" s="7" t="s">
        <v>1719</v>
      </c>
      <c r="C538" s="7" t="s">
        <v>1720</v>
      </c>
      <c r="D538" s="8" t="s">
        <v>1721</v>
      </c>
      <c r="E538" s="9" t="s">
        <v>209</v>
      </c>
      <c r="F538" s="8">
        <v>365</v>
      </c>
      <c r="G538" s="8">
        <v>734585641</v>
      </c>
      <c r="H538" s="8">
        <v>96000000</v>
      </c>
      <c r="I538" s="8">
        <v>67454543</v>
      </c>
      <c r="J538" s="8">
        <v>3995454</v>
      </c>
      <c r="K538" s="10">
        <v>6150000</v>
      </c>
      <c r="L538" s="10">
        <v>40458564</v>
      </c>
      <c r="M538" s="10">
        <v>898040184</v>
      </c>
      <c r="N538" s="10">
        <v>50604018</v>
      </c>
      <c r="O538" s="10">
        <v>330000000</v>
      </c>
      <c r="P538" s="10">
        <v>27500000</v>
      </c>
      <c r="Q538" s="10">
        <v>55000000</v>
      </c>
      <c r="R538" s="10">
        <v>404585641</v>
      </c>
      <c r="S538" s="10">
        <v>39954543</v>
      </c>
      <c r="T538" s="10">
        <v>41000000</v>
      </c>
      <c r="U538" s="10">
        <v>485540184</v>
      </c>
      <c r="V538" s="10">
        <v>485540184</v>
      </c>
      <c r="W538" s="10">
        <v>48554018</v>
      </c>
      <c r="X538" s="10">
        <v>0</v>
      </c>
      <c r="Y538" s="10">
        <v>0</v>
      </c>
      <c r="Z538" s="10">
        <v>0</v>
      </c>
      <c r="AA538" s="10">
        <v>-2050000</v>
      </c>
    </row>
    <row r="539" spans="1:27" ht="18" x14ac:dyDescent="0.2">
      <c r="A539" s="6">
        <v>538</v>
      </c>
      <c r="B539" s="7" t="s">
        <v>1722</v>
      </c>
      <c r="C539" s="7" t="s">
        <v>1723</v>
      </c>
      <c r="D539" s="8" t="s">
        <v>1724</v>
      </c>
      <c r="E539" s="9" t="s">
        <v>1725</v>
      </c>
      <c r="F539" s="8">
        <v>365</v>
      </c>
      <c r="G539" s="8">
        <v>720772836</v>
      </c>
      <c r="H539" s="8">
        <v>96000000</v>
      </c>
      <c r="I539" s="8">
        <v>64907439</v>
      </c>
      <c r="J539" s="8">
        <v>3740744</v>
      </c>
      <c r="K539" s="10">
        <v>6150000</v>
      </c>
      <c r="L539" s="10">
        <v>39077284</v>
      </c>
      <c r="M539" s="10">
        <v>881680275</v>
      </c>
      <c r="N539" s="10">
        <v>48968028</v>
      </c>
      <c r="O539" s="10">
        <v>330000000</v>
      </c>
      <c r="P539" s="10">
        <v>27500000</v>
      </c>
      <c r="Q539" s="10">
        <v>55000000</v>
      </c>
      <c r="R539" s="10">
        <v>390772836</v>
      </c>
      <c r="S539" s="10">
        <v>37407439</v>
      </c>
      <c r="T539" s="10">
        <v>41000000</v>
      </c>
      <c r="U539" s="10">
        <v>469180275</v>
      </c>
      <c r="V539" s="10">
        <v>469180275</v>
      </c>
      <c r="W539" s="10">
        <v>46918028</v>
      </c>
      <c r="X539" s="10">
        <v>0</v>
      </c>
      <c r="Y539" s="10">
        <v>0</v>
      </c>
      <c r="Z539" s="10">
        <v>0</v>
      </c>
      <c r="AA539" s="10">
        <v>-2050000</v>
      </c>
    </row>
    <row r="540" spans="1:27" ht="18" x14ac:dyDescent="0.2">
      <c r="A540" s="6">
        <v>539</v>
      </c>
      <c r="B540" s="7" t="s">
        <v>1726</v>
      </c>
      <c r="C540" s="7" t="s">
        <v>1727</v>
      </c>
      <c r="D540" s="8" t="s">
        <v>76</v>
      </c>
      <c r="E540" s="9" t="s">
        <v>1728</v>
      </c>
      <c r="F540" s="8">
        <v>365</v>
      </c>
      <c r="G540" s="8">
        <v>788827745</v>
      </c>
      <c r="H540" s="8">
        <v>96000000</v>
      </c>
      <c r="I540" s="8">
        <v>63396049</v>
      </c>
      <c r="J540" s="8">
        <v>5384407</v>
      </c>
      <c r="K540" s="10">
        <v>6150000</v>
      </c>
      <c r="L540" s="10">
        <v>45882774</v>
      </c>
      <c r="M540" s="10">
        <v>948223794</v>
      </c>
      <c r="N540" s="10">
        <v>57417181</v>
      </c>
      <c r="O540" s="10">
        <v>330000000</v>
      </c>
      <c r="P540" s="10">
        <v>27500000</v>
      </c>
      <c r="Q540" s="10">
        <v>55000000</v>
      </c>
      <c r="R540" s="10">
        <v>458827745</v>
      </c>
      <c r="S540" s="10">
        <v>35896049</v>
      </c>
      <c r="T540" s="10">
        <v>41000000</v>
      </c>
      <c r="U540" s="10">
        <v>535723794</v>
      </c>
      <c r="V540" s="10">
        <v>535723794</v>
      </c>
      <c r="W540" s="10">
        <v>49500000</v>
      </c>
      <c r="X540" s="10">
        <v>6108569.0999999996</v>
      </c>
      <c r="Y540" s="10">
        <v>0</v>
      </c>
      <c r="Z540" s="10">
        <v>0</v>
      </c>
      <c r="AA540" s="10">
        <v>-1808612</v>
      </c>
    </row>
    <row r="541" spans="1:27" ht="18" x14ac:dyDescent="0.2">
      <c r="A541" s="6">
        <v>540</v>
      </c>
      <c r="B541" s="7" t="s">
        <v>1729</v>
      </c>
      <c r="C541" s="7" t="s">
        <v>1730</v>
      </c>
      <c r="D541" s="8" t="s">
        <v>1731</v>
      </c>
      <c r="E541" s="9" t="s">
        <v>1732</v>
      </c>
      <c r="F541" s="8">
        <v>365</v>
      </c>
      <c r="G541" s="8">
        <v>657850086</v>
      </c>
      <c r="H541" s="8">
        <v>96000000</v>
      </c>
      <c r="I541" s="8">
        <v>64138095</v>
      </c>
      <c r="J541" s="8">
        <v>3663810</v>
      </c>
      <c r="K541" s="10">
        <v>6150000</v>
      </c>
      <c r="L541" s="10">
        <v>32785009</v>
      </c>
      <c r="M541" s="10">
        <v>817988181</v>
      </c>
      <c r="N541" s="10">
        <v>42598819</v>
      </c>
      <c r="O541" s="10">
        <v>330000000</v>
      </c>
      <c r="P541" s="10">
        <v>27500000</v>
      </c>
      <c r="Q541" s="10">
        <v>55000000</v>
      </c>
      <c r="R541" s="10">
        <v>327850086</v>
      </c>
      <c r="S541" s="10">
        <v>36638095</v>
      </c>
      <c r="T541" s="10">
        <v>41000000</v>
      </c>
      <c r="U541" s="10">
        <v>405488181</v>
      </c>
      <c r="V541" s="10">
        <v>405488181</v>
      </c>
      <c r="W541" s="10">
        <v>40548818</v>
      </c>
      <c r="X541" s="10">
        <v>0</v>
      </c>
      <c r="Y541" s="10">
        <v>0</v>
      </c>
      <c r="Z541" s="10">
        <v>0</v>
      </c>
      <c r="AA541" s="10">
        <v>-2050001</v>
      </c>
    </row>
    <row r="542" spans="1:27" ht="18" x14ac:dyDescent="0.2">
      <c r="A542" s="6">
        <v>541</v>
      </c>
      <c r="B542" s="7" t="s">
        <v>1733</v>
      </c>
      <c r="C542" s="7" t="s">
        <v>1734</v>
      </c>
      <c r="D542" s="8" t="s">
        <v>275</v>
      </c>
      <c r="E542" s="9" t="s">
        <v>120</v>
      </c>
      <c r="F542" s="8">
        <v>365</v>
      </c>
      <c r="G542" s="8">
        <v>740923563</v>
      </c>
      <c r="H542" s="8">
        <v>96000000</v>
      </c>
      <c r="I542" s="8">
        <v>65355882</v>
      </c>
      <c r="J542" s="8">
        <v>3785588</v>
      </c>
      <c r="K542" s="10">
        <v>6150000</v>
      </c>
      <c r="L542" s="10">
        <v>41092356</v>
      </c>
      <c r="M542" s="10">
        <v>902279445</v>
      </c>
      <c r="N542" s="10">
        <v>51027944</v>
      </c>
      <c r="O542" s="10">
        <v>330000000</v>
      </c>
      <c r="P542" s="10">
        <v>27500000</v>
      </c>
      <c r="Q542" s="10">
        <v>55000000</v>
      </c>
      <c r="R542" s="10">
        <v>410923563</v>
      </c>
      <c r="S542" s="10">
        <v>37855882</v>
      </c>
      <c r="T542" s="10">
        <v>41000000</v>
      </c>
      <c r="U542" s="10">
        <v>489779445</v>
      </c>
      <c r="V542" s="10">
        <v>489779445</v>
      </c>
      <c r="W542" s="10">
        <v>48977945</v>
      </c>
      <c r="X542" s="10">
        <v>0</v>
      </c>
      <c r="Y542" s="10">
        <v>0</v>
      </c>
      <c r="Z542" s="10">
        <v>0</v>
      </c>
      <c r="AA542" s="10">
        <v>-2049999</v>
      </c>
    </row>
    <row r="543" spans="1:27" ht="18" x14ac:dyDescent="0.2">
      <c r="A543" s="6">
        <v>542</v>
      </c>
      <c r="B543" s="7" t="s">
        <v>1735</v>
      </c>
      <c r="C543" s="7" t="s">
        <v>1736</v>
      </c>
      <c r="D543" s="8" t="s">
        <v>314</v>
      </c>
      <c r="E543" s="9" t="s">
        <v>1737</v>
      </c>
      <c r="F543" s="8">
        <v>365</v>
      </c>
      <c r="G543" s="8">
        <v>788358419</v>
      </c>
      <c r="H543" s="8">
        <v>96000000</v>
      </c>
      <c r="I543" s="8">
        <v>69874271</v>
      </c>
      <c r="J543" s="8">
        <v>6356141</v>
      </c>
      <c r="K543" s="10">
        <v>6150000</v>
      </c>
      <c r="L543" s="10">
        <v>45835842</v>
      </c>
      <c r="M543" s="10">
        <v>954232690</v>
      </c>
      <c r="N543" s="10">
        <v>58341983</v>
      </c>
      <c r="O543" s="10">
        <v>330000000</v>
      </c>
      <c r="P543" s="10">
        <v>27500000</v>
      </c>
      <c r="Q543" s="10">
        <v>55000000</v>
      </c>
      <c r="R543" s="10">
        <v>458358419</v>
      </c>
      <c r="S543" s="10">
        <v>42374271</v>
      </c>
      <c r="T543" s="10">
        <v>41000000</v>
      </c>
      <c r="U543" s="10">
        <v>541732690</v>
      </c>
      <c r="V543" s="10">
        <v>541732690</v>
      </c>
      <c r="W543" s="10">
        <v>49500000</v>
      </c>
      <c r="X543" s="10">
        <v>7009903.5</v>
      </c>
      <c r="Y543" s="10">
        <v>0</v>
      </c>
      <c r="Z543" s="10">
        <v>0</v>
      </c>
      <c r="AA543" s="10">
        <v>-1832080</v>
      </c>
    </row>
    <row r="544" spans="1:27" ht="18" x14ac:dyDescent="0.2">
      <c r="A544" s="6">
        <v>543</v>
      </c>
      <c r="B544" s="7" t="s">
        <v>1738</v>
      </c>
      <c r="C544" s="7" t="s">
        <v>1739</v>
      </c>
      <c r="D544" s="8" t="s">
        <v>52</v>
      </c>
      <c r="E544" s="9" t="s">
        <v>868</v>
      </c>
      <c r="F544" s="8">
        <v>365</v>
      </c>
      <c r="G544" s="8">
        <v>801597390</v>
      </c>
      <c r="H544" s="8">
        <v>96000000</v>
      </c>
      <c r="I544" s="8">
        <v>68227934</v>
      </c>
      <c r="J544" s="8">
        <v>6109190</v>
      </c>
      <c r="K544" s="10">
        <v>6150000</v>
      </c>
      <c r="L544" s="10">
        <v>47159740</v>
      </c>
      <c r="M544" s="10">
        <v>965825324</v>
      </c>
      <c r="N544" s="10">
        <v>59418930</v>
      </c>
      <c r="O544" s="10">
        <v>330000000</v>
      </c>
      <c r="P544" s="10">
        <v>27500000</v>
      </c>
      <c r="Q544" s="10">
        <v>55000000</v>
      </c>
      <c r="R544" s="10">
        <v>471597390</v>
      </c>
      <c r="S544" s="10">
        <v>40727934</v>
      </c>
      <c r="T544" s="10">
        <v>41000000</v>
      </c>
      <c r="U544" s="10">
        <v>553325324</v>
      </c>
      <c r="V544" s="10">
        <v>553325324</v>
      </c>
      <c r="W544" s="10">
        <v>49500000</v>
      </c>
      <c r="X544" s="10">
        <v>8748798.5999999996</v>
      </c>
      <c r="Y544" s="10">
        <v>0</v>
      </c>
      <c r="Z544" s="10">
        <v>0</v>
      </c>
      <c r="AA544" s="10">
        <v>-1170131</v>
      </c>
    </row>
    <row r="545" spans="1:27" ht="18" x14ac:dyDescent="0.2">
      <c r="A545" s="6">
        <v>544</v>
      </c>
      <c r="B545" s="7" t="s">
        <v>1740</v>
      </c>
      <c r="C545" s="7" t="s">
        <v>1741</v>
      </c>
      <c r="D545" s="8" t="s">
        <v>322</v>
      </c>
      <c r="E545" s="9" t="s">
        <v>1742</v>
      </c>
      <c r="F545" s="8">
        <v>365</v>
      </c>
      <c r="G545" s="8">
        <v>749231416</v>
      </c>
      <c r="H545" s="8">
        <v>96000000</v>
      </c>
      <c r="I545" s="8">
        <v>67006395</v>
      </c>
      <c r="J545" s="8">
        <v>3950640</v>
      </c>
      <c r="K545" s="10">
        <v>6150000</v>
      </c>
      <c r="L545" s="10">
        <v>41923141</v>
      </c>
      <c r="M545" s="10">
        <v>912237811</v>
      </c>
      <c r="N545" s="10">
        <v>52023781</v>
      </c>
      <c r="O545" s="10">
        <v>330000000</v>
      </c>
      <c r="P545" s="10">
        <v>27500000</v>
      </c>
      <c r="Q545" s="10">
        <v>55000000</v>
      </c>
      <c r="R545" s="10">
        <v>419231416</v>
      </c>
      <c r="S545" s="10">
        <v>39506395</v>
      </c>
      <c r="T545" s="10">
        <v>41000000</v>
      </c>
      <c r="U545" s="10">
        <v>499737811</v>
      </c>
      <c r="V545" s="10">
        <v>499737811</v>
      </c>
      <c r="W545" s="10">
        <v>49500000</v>
      </c>
      <c r="X545" s="10">
        <v>710671.65</v>
      </c>
      <c r="Y545" s="10">
        <v>0</v>
      </c>
      <c r="Z545" s="10">
        <v>0</v>
      </c>
      <c r="AA545" s="10">
        <v>-1813109</v>
      </c>
    </row>
    <row r="546" spans="1:27" ht="18" x14ac:dyDescent="0.2">
      <c r="A546" s="6">
        <v>545</v>
      </c>
      <c r="B546" s="7" t="s">
        <v>1743</v>
      </c>
      <c r="C546" s="7" t="s">
        <v>1744</v>
      </c>
      <c r="D546" s="8" t="s">
        <v>29</v>
      </c>
      <c r="E546" s="9" t="s">
        <v>624</v>
      </c>
      <c r="F546" s="8">
        <v>303</v>
      </c>
      <c r="G546" s="8">
        <v>589306155</v>
      </c>
      <c r="H546" s="8">
        <v>80500000</v>
      </c>
      <c r="I546" s="8">
        <v>60581309</v>
      </c>
      <c r="J546" s="8">
        <v>3775254</v>
      </c>
      <c r="K546" s="10">
        <v>6150000</v>
      </c>
      <c r="L546" s="10">
        <v>31536095</v>
      </c>
      <c r="M546" s="10">
        <v>730387464</v>
      </c>
      <c r="N546" s="10">
        <v>41461349</v>
      </c>
      <c r="O546" s="10">
        <v>273945205</v>
      </c>
      <c r="P546" s="10">
        <v>22828767</v>
      </c>
      <c r="Q546" s="10">
        <v>45657534</v>
      </c>
      <c r="R546" s="10">
        <v>315360950</v>
      </c>
      <c r="S546" s="10">
        <v>37752542</v>
      </c>
      <c r="T546" s="10">
        <v>34842466</v>
      </c>
      <c r="U546" s="10">
        <v>387955958</v>
      </c>
      <c r="V546" s="10">
        <v>387955958</v>
      </c>
      <c r="W546" s="10">
        <v>38795596</v>
      </c>
      <c r="X546" s="10">
        <v>0</v>
      </c>
      <c r="Y546" s="10">
        <v>0</v>
      </c>
      <c r="Z546" s="10">
        <v>0</v>
      </c>
      <c r="AA546" s="10">
        <v>-2665753</v>
      </c>
    </row>
    <row r="547" spans="1:27" ht="18" x14ac:dyDescent="0.2">
      <c r="A547" s="6">
        <v>546</v>
      </c>
      <c r="B547" s="7" t="s">
        <v>1745</v>
      </c>
      <c r="C547" s="7" t="s">
        <v>1746</v>
      </c>
      <c r="D547" s="8" t="s">
        <v>867</v>
      </c>
      <c r="E547" s="9" t="s">
        <v>1747</v>
      </c>
      <c r="F547" s="8">
        <v>365</v>
      </c>
      <c r="G547" s="8">
        <v>608088192</v>
      </c>
      <c r="H547" s="8">
        <v>96000000</v>
      </c>
      <c r="I547" s="8">
        <v>54416599</v>
      </c>
      <c r="J547" s="8">
        <v>2691660</v>
      </c>
      <c r="K547" s="10">
        <v>6150000</v>
      </c>
      <c r="L547" s="10">
        <v>27808819</v>
      </c>
      <c r="M547" s="10">
        <v>758504791</v>
      </c>
      <c r="N547" s="10">
        <v>36650479</v>
      </c>
      <c r="O547" s="10">
        <v>330000000</v>
      </c>
      <c r="P547" s="10">
        <v>27500000</v>
      </c>
      <c r="Q547" s="10">
        <v>55000000</v>
      </c>
      <c r="R547" s="10">
        <v>278088192</v>
      </c>
      <c r="S547" s="10">
        <v>26916599</v>
      </c>
      <c r="T547" s="10">
        <v>41000000</v>
      </c>
      <c r="U547" s="10">
        <v>346004791</v>
      </c>
      <c r="V547" s="10">
        <v>346004791</v>
      </c>
      <c r="W547" s="10">
        <v>34600479</v>
      </c>
      <c r="X547" s="10">
        <v>0</v>
      </c>
      <c r="Y547" s="10">
        <v>0</v>
      </c>
      <c r="Z547" s="10">
        <v>0</v>
      </c>
      <c r="AA547" s="10">
        <v>-2050000</v>
      </c>
    </row>
    <row r="548" spans="1:27" ht="18" x14ac:dyDescent="0.2">
      <c r="A548" s="6">
        <v>547</v>
      </c>
      <c r="B548" s="7" t="s">
        <v>1748</v>
      </c>
      <c r="C548" s="7" t="s">
        <v>1749</v>
      </c>
      <c r="D548" s="8" t="s">
        <v>473</v>
      </c>
      <c r="E548" s="9" t="s">
        <v>1750</v>
      </c>
      <c r="F548" s="8">
        <v>365</v>
      </c>
      <c r="G548" s="8">
        <v>698526682</v>
      </c>
      <c r="H548" s="8">
        <v>96000000</v>
      </c>
      <c r="I548" s="8">
        <v>63963789</v>
      </c>
      <c r="J548" s="8">
        <v>3646379</v>
      </c>
      <c r="K548" s="10">
        <v>6150000</v>
      </c>
      <c r="L548" s="10">
        <v>36852668</v>
      </c>
      <c r="M548" s="10">
        <v>858490471</v>
      </c>
      <c r="N548" s="10">
        <v>46649047</v>
      </c>
      <c r="O548" s="10">
        <v>330000000</v>
      </c>
      <c r="P548" s="10">
        <v>27500000</v>
      </c>
      <c r="Q548" s="10">
        <v>55000000</v>
      </c>
      <c r="R548" s="10">
        <v>368526682</v>
      </c>
      <c r="S548" s="10">
        <v>36463789</v>
      </c>
      <c r="T548" s="10">
        <v>41000000</v>
      </c>
      <c r="U548" s="10">
        <v>445990471</v>
      </c>
      <c r="V548" s="10">
        <v>445990471</v>
      </c>
      <c r="W548" s="10">
        <v>44599047</v>
      </c>
      <c r="X548" s="10">
        <v>0</v>
      </c>
      <c r="Y548" s="10">
        <v>0</v>
      </c>
      <c r="Z548" s="10">
        <v>0</v>
      </c>
      <c r="AA548" s="10">
        <v>-2050000</v>
      </c>
    </row>
    <row r="549" spans="1:27" ht="18" x14ac:dyDescent="0.2">
      <c r="A549" s="6">
        <v>548</v>
      </c>
      <c r="B549" s="7" t="s">
        <v>1751</v>
      </c>
      <c r="C549" s="7" t="s">
        <v>1752</v>
      </c>
      <c r="D549" s="8" t="s">
        <v>314</v>
      </c>
      <c r="E549" s="9" t="s">
        <v>1753</v>
      </c>
      <c r="F549" s="8">
        <v>365</v>
      </c>
      <c r="G549" s="8">
        <v>723344343</v>
      </c>
      <c r="H549" s="8">
        <v>96000000</v>
      </c>
      <c r="I549" s="8">
        <v>66812626</v>
      </c>
      <c r="J549" s="8">
        <v>3931263</v>
      </c>
      <c r="K549" s="10">
        <v>6150000</v>
      </c>
      <c r="L549" s="10">
        <v>39334434</v>
      </c>
      <c r="M549" s="10">
        <v>886156969</v>
      </c>
      <c r="N549" s="10">
        <v>49415697</v>
      </c>
      <c r="O549" s="10">
        <v>330000000</v>
      </c>
      <c r="P549" s="10">
        <v>27500000</v>
      </c>
      <c r="Q549" s="10">
        <v>55000000</v>
      </c>
      <c r="R549" s="10">
        <v>393344343</v>
      </c>
      <c r="S549" s="10">
        <v>39312626</v>
      </c>
      <c r="T549" s="10">
        <v>41000000</v>
      </c>
      <c r="U549" s="10">
        <v>473656969</v>
      </c>
      <c r="V549" s="10">
        <v>473656969</v>
      </c>
      <c r="W549" s="10">
        <v>47365697</v>
      </c>
      <c r="X549" s="10">
        <v>0</v>
      </c>
      <c r="Y549" s="10">
        <v>0</v>
      </c>
      <c r="Z549" s="10">
        <v>0</v>
      </c>
      <c r="AA549" s="10">
        <v>-2050000</v>
      </c>
    </row>
    <row r="550" spans="1:27" ht="18" x14ac:dyDescent="0.2">
      <c r="A550" s="6">
        <v>549</v>
      </c>
      <c r="B550" s="7" t="s">
        <v>1754</v>
      </c>
      <c r="C550" s="7" t="s">
        <v>1755</v>
      </c>
      <c r="D550" s="8" t="s">
        <v>652</v>
      </c>
      <c r="E550" s="9" t="s">
        <v>1756</v>
      </c>
      <c r="F550" s="8">
        <v>365</v>
      </c>
      <c r="G550" s="8">
        <v>685149366</v>
      </c>
      <c r="H550" s="8">
        <v>96000000</v>
      </c>
      <c r="I550" s="8">
        <v>61554686</v>
      </c>
      <c r="J550" s="8">
        <v>3405469</v>
      </c>
      <c r="K550" s="10">
        <v>6150000</v>
      </c>
      <c r="L550" s="10">
        <v>35514937</v>
      </c>
      <c r="M550" s="10">
        <v>842704052</v>
      </c>
      <c r="N550" s="10">
        <v>45070406</v>
      </c>
      <c r="O550" s="10">
        <v>330000000</v>
      </c>
      <c r="P550" s="10">
        <v>27500000</v>
      </c>
      <c r="Q550" s="10">
        <v>55000000</v>
      </c>
      <c r="R550" s="10">
        <v>355149366</v>
      </c>
      <c r="S550" s="10">
        <v>34054686</v>
      </c>
      <c r="T550" s="10">
        <v>41000000</v>
      </c>
      <c r="U550" s="10">
        <v>430204052</v>
      </c>
      <c r="V550" s="10">
        <v>430204052</v>
      </c>
      <c r="W550" s="10">
        <v>43020405</v>
      </c>
      <c r="X550" s="10">
        <v>0</v>
      </c>
      <c r="Y550" s="10">
        <v>0</v>
      </c>
      <c r="Z550" s="10">
        <v>0</v>
      </c>
      <c r="AA550" s="10">
        <v>-2050001</v>
      </c>
    </row>
    <row r="551" spans="1:27" ht="18" x14ac:dyDescent="0.2">
      <c r="A551" s="6">
        <v>550</v>
      </c>
      <c r="B551" s="7" t="s">
        <v>1757</v>
      </c>
      <c r="C551" s="7" t="s">
        <v>1758</v>
      </c>
      <c r="D551" s="8" t="s">
        <v>127</v>
      </c>
      <c r="E551" s="9" t="s">
        <v>1759</v>
      </c>
      <c r="F551" s="8">
        <v>365</v>
      </c>
      <c r="G551" s="8">
        <v>690055376</v>
      </c>
      <c r="H551" s="8">
        <v>96000000</v>
      </c>
      <c r="I551" s="8">
        <v>64611746</v>
      </c>
      <c r="J551" s="8">
        <v>3711175</v>
      </c>
      <c r="K551" s="10">
        <v>6150000</v>
      </c>
      <c r="L551" s="10">
        <v>36005538</v>
      </c>
      <c r="M551" s="10">
        <v>850667122</v>
      </c>
      <c r="N551" s="10">
        <v>45866713</v>
      </c>
      <c r="O551" s="10">
        <v>330000000</v>
      </c>
      <c r="P551" s="10">
        <v>27500000</v>
      </c>
      <c r="Q551" s="10">
        <v>55000000</v>
      </c>
      <c r="R551" s="10">
        <v>360055376</v>
      </c>
      <c r="S551" s="10">
        <v>37111746</v>
      </c>
      <c r="T551" s="10">
        <v>41000000</v>
      </c>
      <c r="U551" s="10">
        <v>438167122</v>
      </c>
      <c r="V551" s="10">
        <v>438167122</v>
      </c>
      <c r="W551" s="10">
        <v>43816712</v>
      </c>
      <c r="X551" s="10">
        <v>0</v>
      </c>
      <c r="Y551" s="10">
        <v>0</v>
      </c>
      <c r="Z551" s="10">
        <v>0</v>
      </c>
      <c r="AA551" s="10">
        <v>-2050001</v>
      </c>
    </row>
    <row r="552" spans="1:27" ht="18" x14ac:dyDescent="0.2">
      <c r="A552" s="6">
        <v>551</v>
      </c>
      <c r="B552" s="7" t="s">
        <v>1760</v>
      </c>
      <c r="C552" s="7" t="s">
        <v>1761</v>
      </c>
      <c r="D552" s="8" t="s">
        <v>1721</v>
      </c>
      <c r="E552" s="9" t="s">
        <v>1762</v>
      </c>
      <c r="F552" s="8">
        <v>365</v>
      </c>
      <c r="G552" s="8">
        <v>493086316</v>
      </c>
      <c r="H552" s="8">
        <v>80500000</v>
      </c>
      <c r="I552" s="8">
        <v>49506430</v>
      </c>
      <c r="J552" s="8">
        <v>2200643</v>
      </c>
      <c r="K552" s="10">
        <v>3825000</v>
      </c>
      <c r="L552" s="10">
        <v>16308631</v>
      </c>
      <c r="M552" s="10">
        <v>623092746</v>
      </c>
      <c r="N552" s="10">
        <v>22334274</v>
      </c>
      <c r="O552" s="10">
        <v>330000000</v>
      </c>
      <c r="P552" s="10">
        <v>27500000</v>
      </c>
      <c r="Q552" s="10">
        <v>55000000</v>
      </c>
      <c r="R552" s="10">
        <v>163086316</v>
      </c>
      <c r="S552" s="10">
        <v>22006430</v>
      </c>
      <c r="T552" s="10">
        <v>25500000</v>
      </c>
      <c r="U552" s="10">
        <v>210592746</v>
      </c>
      <c r="V552" s="10">
        <v>210592746</v>
      </c>
      <c r="W552" s="10">
        <v>21059275</v>
      </c>
      <c r="X552" s="10">
        <v>0</v>
      </c>
      <c r="Y552" s="10">
        <v>0</v>
      </c>
      <c r="Z552" s="10">
        <v>0</v>
      </c>
      <c r="AA552" s="10">
        <v>-1274999</v>
      </c>
    </row>
    <row r="553" spans="1:27" ht="18" x14ac:dyDescent="0.2">
      <c r="A553" s="6">
        <v>552</v>
      </c>
      <c r="B553" s="7" t="s">
        <v>1763</v>
      </c>
      <c r="C553" s="7" t="s">
        <v>1764</v>
      </c>
      <c r="D553" s="8" t="s">
        <v>134</v>
      </c>
      <c r="E553" s="9" t="s">
        <v>1414</v>
      </c>
      <c r="F553" s="8">
        <v>365</v>
      </c>
      <c r="G553" s="8">
        <v>673318572</v>
      </c>
      <c r="H553" s="8">
        <v>80500000</v>
      </c>
      <c r="I553" s="8">
        <v>49506430</v>
      </c>
      <c r="J553" s="8">
        <v>2200643</v>
      </c>
      <c r="K553" s="10">
        <v>3825000</v>
      </c>
      <c r="L553" s="10">
        <v>34331857</v>
      </c>
      <c r="M553" s="10">
        <v>803325002</v>
      </c>
      <c r="N553" s="10">
        <v>40357500</v>
      </c>
      <c r="O553" s="10">
        <v>330000000</v>
      </c>
      <c r="P553" s="10">
        <v>27500000</v>
      </c>
      <c r="Q553" s="10">
        <v>55000000</v>
      </c>
      <c r="R553" s="10">
        <v>343318572</v>
      </c>
      <c r="S553" s="10">
        <v>22006430</v>
      </c>
      <c r="T553" s="10">
        <v>25500000</v>
      </c>
      <c r="U553" s="10">
        <v>390825002</v>
      </c>
      <c r="V553" s="10">
        <v>390825002</v>
      </c>
      <c r="W553" s="10">
        <v>39082500</v>
      </c>
      <c r="X553" s="10">
        <v>0</v>
      </c>
      <c r="Y553" s="10">
        <v>0</v>
      </c>
      <c r="Z553" s="10">
        <v>0</v>
      </c>
      <c r="AA553" s="10">
        <v>-1275000</v>
      </c>
    </row>
    <row r="554" spans="1:27" ht="18" x14ac:dyDescent="0.2">
      <c r="A554" s="6">
        <v>553</v>
      </c>
      <c r="B554" s="7" t="s">
        <v>1765</v>
      </c>
      <c r="C554" s="7" t="s">
        <v>1766</v>
      </c>
      <c r="D554" s="8" t="s">
        <v>756</v>
      </c>
      <c r="E554" s="9" t="s">
        <v>1767</v>
      </c>
      <c r="F554" s="8">
        <v>365</v>
      </c>
      <c r="G554" s="8">
        <v>662516599</v>
      </c>
      <c r="H554" s="8">
        <v>96000000</v>
      </c>
      <c r="I554" s="8">
        <v>55132743</v>
      </c>
      <c r="J554" s="8">
        <v>2763274</v>
      </c>
      <c r="K554" s="10">
        <v>6150000</v>
      </c>
      <c r="L554" s="10">
        <v>33251660</v>
      </c>
      <c r="M554" s="10">
        <v>813649342</v>
      </c>
      <c r="N554" s="10">
        <v>42164934</v>
      </c>
      <c r="O554" s="10">
        <v>330000000</v>
      </c>
      <c r="P554" s="10">
        <v>27500000</v>
      </c>
      <c r="Q554" s="10">
        <v>55000000</v>
      </c>
      <c r="R554" s="10">
        <v>332516599</v>
      </c>
      <c r="S554" s="10">
        <v>27632743</v>
      </c>
      <c r="T554" s="10">
        <v>41000000</v>
      </c>
      <c r="U554" s="10">
        <v>401149342</v>
      </c>
      <c r="V554" s="10">
        <v>401149342</v>
      </c>
      <c r="W554" s="10">
        <v>40114934</v>
      </c>
      <c r="X554" s="10">
        <v>0</v>
      </c>
      <c r="Y554" s="10">
        <v>0</v>
      </c>
      <c r="Z554" s="10">
        <v>0</v>
      </c>
      <c r="AA554" s="10">
        <v>-2050000</v>
      </c>
    </row>
    <row r="555" spans="1:27" ht="18" x14ac:dyDescent="0.2">
      <c r="A555" s="6">
        <v>554</v>
      </c>
      <c r="B555" s="7" t="s">
        <v>1768</v>
      </c>
      <c r="C555" s="7" t="s">
        <v>1769</v>
      </c>
      <c r="D555" s="8" t="s">
        <v>84</v>
      </c>
      <c r="E555" s="9" t="s">
        <v>1770</v>
      </c>
      <c r="F555" s="8">
        <v>365</v>
      </c>
      <c r="G555" s="8">
        <v>517502325</v>
      </c>
      <c r="H555" s="8">
        <v>80500000</v>
      </c>
      <c r="I555" s="8">
        <v>49506430</v>
      </c>
      <c r="J555" s="8">
        <v>2200643</v>
      </c>
      <c r="K555" s="10">
        <v>3825000</v>
      </c>
      <c r="L555" s="10">
        <v>18750233</v>
      </c>
      <c r="M555" s="10">
        <v>647508755</v>
      </c>
      <c r="N555" s="10">
        <v>24775876</v>
      </c>
      <c r="O555" s="10">
        <v>330000000</v>
      </c>
      <c r="P555" s="10">
        <v>27500000</v>
      </c>
      <c r="Q555" s="10">
        <v>55000000</v>
      </c>
      <c r="R555" s="10">
        <v>187502325</v>
      </c>
      <c r="S555" s="10">
        <v>22006430</v>
      </c>
      <c r="T555" s="10">
        <v>25500000</v>
      </c>
      <c r="U555" s="10">
        <v>235008755</v>
      </c>
      <c r="V555" s="10">
        <v>235008755</v>
      </c>
      <c r="W555" s="10">
        <v>23500876</v>
      </c>
      <c r="X555" s="10">
        <v>0</v>
      </c>
      <c r="Y555" s="10">
        <v>0</v>
      </c>
      <c r="Z555" s="10">
        <v>0</v>
      </c>
      <c r="AA555" s="10">
        <v>-1275000</v>
      </c>
    </row>
    <row r="556" spans="1:27" ht="18" x14ac:dyDescent="0.2">
      <c r="A556" s="6">
        <v>555</v>
      </c>
      <c r="B556" s="7" t="s">
        <v>1771</v>
      </c>
      <c r="C556" s="7" t="s">
        <v>1772</v>
      </c>
      <c r="D556" s="8" t="s">
        <v>508</v>
      </c>
      <c r="E556" s="9" t="s">
        <v>1773</v>
      </c>
      <c r="F556" s="8">
        <v>365</v>
      </c>
      <c r="G556" s="8">
        <v>435482713</v>
      </c>
      <c r="H556" s="8">
        <v>80500000</v>
      </c>
      <c r="I556" s="8">
        <v>49506430</v>
      </c>
      <c r="J556" s="8">
        <v>2200643</v>
      </c>
      <c r="K556" s="10">
        <v>3825000</v>
      </c>
      <c r="L556" s="10">
        <v>10548271</v>
      </c>
      <c r="M556" s="10">
        <v>565489143</v>
      </c>
      <c r="N556" s="10">
        <v>16573914</v>
      </c>
      <c r="O556" s="10">
        <v>330000000</v>
      </c>
      <c r="P556" s="10">
        <v>27500000</v>
      </c>
      <c r="Q556" s="10">
        <v>55000000</v>
      </c>
      <c r="R556" s="10">
        <v>105482713</v>
      </c>
      <c r="S556" s="10">
        <v>22006430</v>
      </c>
      <c r="T556" s="10">
        <v>25500000</v>
      </c>
      <c r="U556" s="10">
        <v>152989143</v>
      </c>
      <c r="V556" s="10">
        <v>152989143</v>
      </c>
      <c r="W556" s="10">
        <v>15298914</v>
      </c>
      <c r="X556" s="10">
        <v>0</v>
      </c>
      <c r="Y556" s="10">
        <v>0</v>
      </c>
      <c r="Z556" s="10">
        <v>0</v>
      </c>
      <c r="AA556" s="10">
        <v>-1275000</v>
      </c>
    </row>
    <row r="557" spans="1:27" ht="18" x14ac:dyDescent="0.2">
      <c r="A557" s="6">
        <v>556</v>
      </c>
      <c r="B557" s="7" t="s">
        <v>1774</v>
      </c>
      <c r="C557" s="7" t="s">
        <v>1775</v>
      </c>
      <c r="D557" s="8" t="s">
        <v>1776</v>
      </c>
      <c r="E557" s="9" t="s">
        <v>1777</v>
      </c>
      <c r="F557" s="8">
        <v>365</v>
      </c>
      <c r="G557" s="8">
        <v>559929911</v>
      </c>
      <c r="H557" s="8">
        <v>80500000</v>
      </c>
      <c r="I557" s="8">
        <v>49506430</v>
      </c>
      <c r="J557" s="8">
        <v>2200643</v>
      </c>
      <c r="K557" s="10">
        <v>3825000</v>
      </c>
      <c r="L557" s="10">
        <v>22992991</v>
      </c>
      <c r="M557" s="10">
        <v>689936341</v>
      </c>
      <c r="N557" s="10">
        <v>29018634</v>
      </c>
      <c r="O557" s="10">
        <v>330000000</v>
      </c>
      <c r="P557" s="10">
        <v>27500000</v>
      </c>
      <c r="Q557" s="10">
        <v>55000000</v>
      </c>
      <c r="R557" s="10">
        <v>229929911</v>
      </c>
      <c r="S557" s="10">
        <v>22006430</v>
      </c>
      <c r="T557" s="10">
        <v>25500000</v>
      </c>
      <c r="U557" s="10">
        <v>277436341</v>
      </c>
      <c r="V557" s="10">
        <v>277436341</v>
      </c>
      <c r="W557" s="10">
        <v>27743634</v>
      </c>
      <c r="X557" s="10">
        <v>0</v>
      </c>
      <c r="Y557" s="10">
        <v>0</v>
      </c>
      <c r="Z557" s="10">
        <v>0</v>
      </c>
      <c r="AA557" s="10">
        <v>-1275000</v>
      </c>
    </row>
    <row r="558" spans="1:27" ht="18" x14ac:dyDescent="0.2">
      <c r="A558" s="6">
        <v>557</v>
      </c>
      <c r="B558" s="7" t="s">
        <v>1778</v>
      </c>
      <c r="C558" s="7" t="s">
        <v>1779</v>
      </c>
      <c r="D558" s="8" t="s">
        <v>1780</v>
      </c>
      <c r="E558" s="9" t="s">
        <v>725</v>
      </c>
      <c r="F558" s="8">
        <v>365</v>
      </c>
      <c r="G558" s="8">
        <v>661136628</v>
      </c>
      <c r="H558" s="8">
        <v>96000000</v>
      </c>
      <c r="I558" s="8">
        <v>69736866</v>
      </c>
      <c r="J558" s="8">
        <v>4223687</v>
      </c>
      <c r="K558" s="10">
        <v>6150000</v>
      </c>
      <c r="L558" s="10">
        <v>33113663</v>
      </c>
      <c r="M558" s="10">
        <v>826873494</v>
      </c>
      <c r="N558" s="10">
        <v>43487350</v>
      </c>
      <c r="O558" s="10">
        <v>330000000</v>
      </c>
      <c r="P558" s="10">
        <v>27500000</v>
      </c>
      <c r="Q558" s="10">
        <v>55000000</v>
      </c>
      <c r="R558" s="10">
        <v>331136628</v>
      </c>
      <c r="S558" s="10">
        <v>42236866</v>
      </c>
      <c r="T558" s="10">
        <v>41000000</v>
      </c>
      <c r="U558" s="10">
        <v>414373494</v>
      </c>
      <c r="V558" s="10">
        <v>414373494</v>
      </c>
      <c r="W558" s="10">
        <v>41437349</v>
      </c>
      <c r="X558" s="10">
        <v>0</v>
      </c>
      <c r="Y558" s="10">
        <v>0</v>
      </c>
      <c r="Z558" s="10">
        <v>0</v>
      </c>
      <c r="AA558" s="10">
        <v>-2050001</v>
      </c>
    </row>
    <row r="559" spans="1:27" ht="18" x14ac:dyDescent="0.2">
      <c r="A559" s="6">
        <v>558</v>
      </c>
      <c r="B559" s="7" t="s">
        <v>1781</v>
      </c>
      <c r="C559" s="7" t="s">
        <v>1782</v>
      </c>
      <c r="D559" s="8" t="s">
        <v>1667</v>
      </c>
      <c r="E559" s="9" t="s">
        <v>1783</v>
      </c>
      <c r="F559" s="8">
        <v>365</v>
      </c>
      <c r="G559" s="8">
        <v>671953049</v>
      </c>
      <c r="H559" s="8">
        <v>96000000</v>
      </c>
      <c r="I559" s="8">
        <v>62023523</v>
      </c>
      <c r="J559" s="8">
        <v>3452352</v>
      </c>
      <c r="K559" s="10">
        <v>6150000</v>
      </c>
      <c r="L559" s="10">
        <v>34195304</v>
      </c>
      <c r="M559" s="10">
        <v>829976572</v>
      </c>
      <c r="N559" s="10">
        <v>43797656</v>
      </c>
      <c r="O559" s="10">
        <v>330000000</v>
      </c>
      <c r="P559" s="10">
        <v>27500000</v>
      </c>
      <c r="Q559" s="10">
        <v>55000000</v>
      </c>
      <c r="R559" s="10">
        <v>341953049</v>
      </c>
      <c r="S559" s="10">
        <v>34523523</v>
      </c>
      <c r="T559" s="10">
        <v>41000000</v>
      </c>
      <c r="U559" s="10">
        <v>417476572</v>
      </c>
      <c r="V559" s="10">
        <v>417476572</v>
      </c>
      <c r="W559" s="10">
        <v>41747657</v>
      </c>
      <c r="X559" s="10">
        <v>0</v>
      </c>
      <c r="Y559" s="10">
        <v>0</v>
      </c>
      <c r="Z559" s="10">
        <v>0</v>
      </c>
      <c r="AA559" s="10">
        <v>-2049999</v>
      </c>
    </row>
    <row r="560" spans="1:27" ht="18" x14ac:dyDescent="0.2">
      <c r="A560" s="6">
        <v>559</v>
      </c>
      <c r="B560" s="7" t="s">
        <v>1784</v>
      </c>
      <c r="C560" s="7" t="s">
        <v>1785</v>
      </c>
      <c r="D560" s="8" t="s">
        <v>84</v>
      </c>
      <c r="E560" s="9" t="s">
        <v>1786</v>
      </c>
      <c r="F560" s="8">
        <v>365</v>
      </c>
      <c r="G560" s="8">
        <v>754558130</v>
      </c>
      <c r="H560" s="8">
        <v>96000000</v>
      </c>
      <c r="I560" s="8">
        <v>65503670</v>
      </c>
      <c r="J560" s="8">
        <v>3800367</v>
      </c>
      <c r="K560" s="10">
        <v>6150000</v>
      </c>
      <c r="L560" s="10">
        <v>42455813</v>
      </c>
      <c r="M560" s="10">
        <v>916061800</v>
      </c>
      <c r="N560" s="10">
        <v>52406180</v>
      </c>
      <c r="O560" s="10">
        <v>330000000</v>
      </c>
      <c r="P560" s="10">
        <v>27500000</v>
      </c>
      <c r="Q560" s="10">
        <v>55000000</v>
      </c>
      <c r="R560" s="10">
        <v>424558130</v>
      </c>
      <c r="S560" s="10">
        <v>38003670</v>
      </c>
      <c r="T560" s="10">
        <v>41000000</v>
      </c>
      <c r="U560" s="10">
        <v>503561800</v>
      </c>
      <c r="V560" s="10">
        <v>503561800</v>
      </c>
      <c r="W560" s="10">
        <v>49500000</v>
      </c>
      <c r="X560" s="10">
        <v>1284270</v>
      </c>
      <c r="Y560" s="10">
        <v>0</v>
      </c>
      <c r="Z560" s="10">
        <v>0</v>
      </c>
      <c r="AA560" s="10">
        <v>-1621910</v>
      </c>
    </row>
    <row r="561" spans="1:27" ht="18" x14ac:dyDescent="0.2">
      <c r="A561" s="6">
        <v>560</v>
      </c>
      <c r="B561" s="7" t="s">
        <v>1787</v>
      </c>
      <c r="C561" s="7" t="s">
        <v>1788</v>
      </c>
      <c r="D561" s="8" t="s">
        <v>526</v>
      </c>
      <c r="E561" s="9" t="s">
        <v>1789</v>
      </c>
      <c r="F561" s="8">
        <v>365</v>
      </c>
      <c r="G561" s="8">
        <v>719940085</v>
      </c>
      <c r="H561" s="8">
        <v>96000000</v>
      </c>
      <c r="I561" s="8">
        <v>61807131</v>
      </c>
      <c r="J561" s="8">
        <v>3430713</v>
      </c>
      <c r="K561" s="10">
        <v>6150000</v>
      </c>
      <c r="L561" s="10">
        <v>38994008</v>
      </c>
      <c r="M561" s="10">
        <v>877747216</v>
      </c>
      <c r="N561" s="10">
        <v>48574721</v>
      </c>
      <c r="O561" s="10">
        <v>330000000</v>
      </c>
      <c r="P561" s="10">
        <v>27500000</v>
      </c>
      <c r="Q561" s="10">
        <v>55000000</v>
      </c>
      <c r="R561" s="10">
        <v>389940085</v>
      </c>
      <c r="S561" s="10">
        <v>34307131</v>
      </c>
      <c r="T561" s="10">
        <v>41000000</v>
      </c>
      <c r="U561" s="10">
        <v>465247216</v>
      </c>
      <c r="V561" s="10">
        <v>465247216</v>
      </c>
      <c r="W561" s="10">
        <v>46524722</v>
      </c>
      <c r="X561" s="10">
        <v>0</v>
      </c>
      <c r="Y561" s="10">
        <v>0</v>
      </c>
      <c r="Z561" s="10">
        <v>0</v>
      </c>
      <c r="AA561" s="10">
        <v>-2049999</v>
      </c>
    </row>
    <row r="562" spans="1:27" ht="18" x14ac:dyDescent="0.2">
      <c r="A562" s="6">
        <v>561</v>
      </c>
      <c r="B562" s="7" t="s">
        <v>1790</v>
      </c>
      <c r="C562" s="7" t="s">
        <v>1791</v>
      </c>
      <c r="D562" s="8" t="s">
        <v>234</v>
      </c>
      <c r="E562" s="9" t="s">
        <v>1792</v>
      </c>
      <c r="F562" s="8">
        <v>365</v>
      </c>
      <c r="G562" s="8">
        <v>655022353</v>
      </c>
      <c r="H562" s="8">
        <v>96000000</v>
      </c>
      <c r="I562" s="8">
        <v>58706384</v>
      </c>
      <c r="J562" s="8">
        <v>3120638</v>
      </c>
      <c r="K562" s="10">
        <v>6150000</v>
      </c>
      <c r="L562" s="10">
        <v>32502235</v>
      </c>
      <c r="M562" s="10">
        <v>809728737</v>
      </c>
      <c r="N562" s="10">
        <v>41772873</v>
      </c>
      <c r="O562" s="10">
        <v>330000000</v>
      </c>
      <c r="P562" s="10">
        <v>27500000</v>
      </c>
      <c r="Q562" s="10">
        <v>55000000</v>
      </c>
      <c r="R562" s="10">
        <v>325022353</v>
      </c>
      <c r="S562" s="10">
        <v>31206384</v>
      </c>
      <c r="T562" s="10">
        <v>41000000</v>
      </c>
      <c r="U562" s="10">
        <v>397228737</v>
      </c>
      <c r="V562" s="10">
        <v>397228737</v>
      </c>
      <c r="W562" s="10">
        <v>39722874</v>
      </c>
      <c r="X562" s="10">
        <v>0</v>
      </c>
      <c r="Y562" s="10">
        <v>0</v>
      </c>
      <c r="Z562" s="10">
        <v>0</v>
      </c>
      <c r="AA562" s="10">
        <v>-2049999</v>
      </c>
    </row>
    <row r="563" spans="1:27" ht="18" x14ac:dyDescent="0.2">
      <c r="A563" s="6">
        <v>562</v>
      </c>
      <c r="B563" s="7" t="s">
        <v>1793</v>
      </c>
      <c r="C563" s="7" t="s">
        <v>1794</v>
      </c>
      <c r="D563" s="8" t="s">
        <v>1795</v>
      </c>
      <c r="E563" s="9" t="s">
        <v>459</v>
      </c>
      <c r="F563" s="8">
        <v>365</v>
      </c>
      <c r="G563" s="8">
        <v>742008874</v>
      </c>
      <c r="H563" s="8">
        <v>106000000</v>
      </c>
      <c r="I563" s="8">
        <v>66425758</v>
      </c>
      <c r="J563" s="8">
        <v>3892576</v>
      </c>
      <c r="K563" s="10">
        <v>6150000</v>
      </c>
      <c r="L563" s="10">
        <v>41200888</v>
      </c>
      <c r="M563" s="10">
        <v>914434632</v>
      </c>
      <c r="N563" s="10">
        <v>51243464</v>
      </c>
      <c r="O563" s="10">
        <v>330000000</v>
      </c>
      <c r="P563" s="10">
        <v>27500000</v>
      </c>
      <c r="Q563" s="10">
        <v>55000000</v>
      </c>
      <c r="R563" s="10">
        <v>412008874</v>
      </c>
      <c r="S563" s="10">
        <v>38925758</v>
      </c>
      <c r="T563" s="10">
        <v>51000000</v>
      </c>
      <c r="U563" s="10">
        <v>501934632</v>
      </c>
      <c r="V563" s="10">
        <v>501934632</v>
      </c>
      <c r="W563" s="10">
        <v>49500000</v>
      </c>
      <c r="X563" s="10">
        <v>1040194.8</v>
      </c>
      <c r="Y563" s="10">
        <v>0</v>
      </c>
      <c r="Z563" s="10">
        <v>0</v>
      </c>
      <c r="AA563" s="10">
        <v>-703269</v>
      </c>
    </row>
    <row r="564" spans="1:27" ht="18" x14ac:dyDescent="0.2">
      <c r="A564" s="6">
        <v>563</v>
      </c>
      <c r="B564" s="7" t="s">
        <v>1796</v>
      </c>
      <c r="C564" s="7" t="s">
        <v>1797</v>
      </c>
      <c r="D564" s="8" t="s">
        <v>275</v>
      </c>
      <c r="E564" s="9" t="s">
        <v>1798</v>
      </c>
      <c r="F564" s="8">
        <v>365</v>
      </c>
      <c r="G564" s="8">
        <v>670256070</v>
      </c>
      <c r="H564" s="8">
        <v>96000000</v>
      </c>
      <c r="I564" s="8">
        <v>60091217</v>
      </c>
      <c r="J564" s="8">
        <v>3259122</v>
      </c>
      <c r="K564" s="10">
        <v>6150000</v>
      </c>
      <c r="L564" s="10">
        <v>34025608</v>
      </c>
      <c r="M564" s="10">
        <v>826347287</v>
      </c>
      <c r="N564" s="10">
        <v>43434730</v>
      </c>
      <c r="O564" s="10">
        <v>330000000</v>
      </c>
      <c r="P564" s="10">
        <v>27500000</v>
      </c>
      <c r="Q564" s="10">
        <v>55000000</v>
      </c>
      <c r="R564" s="10">
        <v>340256070</v>
      </c>
      <c r="S564" s="10">
        <v>32591217</v>
      </c>
      <c r="T564" s="10">
        <v>41000000</v>
      </c>
      <c r="U564" s="10">
        <v>413847287</v>
      </c>
      <c r="V564" s="10">
        <v>413847287</v>
      </c>
      <c r="W564" s="10">
        <v>41384729</v>
      </c>
      <c r="X564" s="10">
        <v>0</v>
      </c>
      <c r="Y564" s="10">
        <v>0</v>
      </c>
      <c r="Z564" s="10">
        <v>0</v>
      </c>
      <c r="AA564" s="10">
        <v>-2050001</v>
      </c>
    </row>
    <row r="565" spans="1:27" ht="18" x14ac:dyDescent="0.2">
      <c r="A565" s="6">
        <v>564</v>
      </c>
      <c r="B565" s="7" t="s">
        <v>1799</v>
      </c>
      <c r="C565" s="7" t="s">
        <v>1800</v>
      </c>
      <c r="D565" s="8" t="s">
        <v>1801</v>
      </c>
      <c r="E565" s="9" t="s">
        <v>614</v>
      </c>
      <c r="F565" s="8">
        <v>365</v>
      </c>
      <c r="G565" s="8">
        <v>705962886</v>
      </c>
      <c r="H565" s="8">
        <v>96000000</v>
      </c>
      <c r="I565" s="8">
        <v>65780108</v>
      </c>
      <c r="J565" s="8">
        <v>3828011</v>
      </c>
      <c r="K565" s="10">
        <v>6150000</v>
      </c>
      <c r="L565" s="10">
        <v>37596289</v>
      </c>
      <c r="M565" s="10">
        <v>867742994</v>
      </c>
      <c r="N565" s="10">
        <v>47574300</v>
      </c>
      <c r="O565" s="10">
        <v>330000000</v>
      </c>
      <c r="P565" s="10">
        <v>27500000</v>
      </c>
      <c r="Q565" s="10">
        <v>55000000</v>
      </c>
      <c r="R565" s="10">
        <v>375962886</v>
      </c>
      <c r="S565" s="10">
        <v>38280108</v>
      </c>
      <c r="T565" s="10">
        <v>41000000</v>
      </c>
      <c r="U565" s="10">
        <v>455242994</v>
      </c>
      <c r="V565" s="10">
        <v>455242994</v>
      </c>
      <c r="W565" s="10">
        <v>45524299</v>
      </c>
      <c r="X565" s="10">
        <v>0</v>
      </c>
      <c r="Y565" s="10">
        <v>0</v>
      </c>
      <c r="Z565" s="10">
        <v>0</v>
      </c>
      <c r="AA565" s="10">
        <v>-2050001</v>
      </c>
    </row>
    <row r="566" spans="1:27" ht="18" x14ac:dyDescent="0.2">
      <c r="A566" s="6">
        <v>565</v>
      </c>
      <c r="B566" s="7" t="s">
        <v>1802</v>
      </c>
      <c r="C566" s="7" t="s">
        <v>1803</v>
      </c>
      <c r="D566" s="8" t="s">
        <v>103</v>
      </c>
      <c r="E566" s="9" t="s">
        <v>69</v>
      </c>
      <c r="F566" s="8">
        <v>365</v>
      </c>
      <c r="G566" s="8">
        <v>671907080</v>
      </c>
      <c r="H566" s="8">
        <v>96000000</v>
      </c>
      <c r="I566" s="8">
        <v>59984857</v>
      </c>
      <c r="J566" s="8">
        <v>3248486</v>
      </c>
      <c r="K566" s="10">
        <v>6150000</v>
      </c>
      <c r="L566" s="10">
        <v>34190708</v>
      </c>
      <c r="M566" s="10">
        <v>827891937</v>
      </c>
      <c r="N566" s="10">
        <v>43589194</v>
      </c>
      <c r="O566" s="10">
        <v>330000000</v>
      </c>
      <c r="P566" s="10">
        <v>27500000</v>
      </c>
      <c r="Q566" s="10">
        <v>55000000</v>
      </c>
      <c r="R566" s="10">
        <v>341907080</v>
      </c>
      <c r="S566" s="10">
        <v>32484857</v>
      </c>
      <c r="T566" s="10">
        <v>41000000</v>
      </c>
      <c r="U566" s="10">
        <v>415391937</v>
      </c>
      <c r="V566" s="10">
        <v>415391937</v>
      </c>
      <c r="W566" s="10">
        <v>41539194</v>
      </c>
      <c r="X566" s="10">
        <v>0</v>
      </c>
      <c r="Y566" s="10">
        <v>0</v>
      </c>
      <c r="Z566" s="10">
        <v>0</v>
      </c>
      <c r="AA566" s="10">
        <v>-2050000</v>
      </c>
    </row>
    <row r="567" spans="1:27" ht="18" x14ac:dyDescent="0.2">
      <c r="A567" s="6">
        <v>566</v>
      </c>
      <c r="B567" s="7" t="s">
        <v>1804</v>
      </c>
      <c r="C567" s="7" t="s">
        <v>1805</v>
      </c>
      <c r="D567" s="8" t="s">
        <v>119</v>
      </c>
      <c r="E567" s="9" t="s">
        <v>1806</v>
      </c>
      <c r="F567" s="8">
        <v>365</v>
      </c>
      <c r="G567" s="8">
        <v>669793492</v>
      </c>
      <c r="H567" s="8">
        <v>96000000</v>
      </c>
      <c r="I567" s="8">
        <v>63372722</v>
      </c>
      <c r="J567" s="8">
        <v>3587272</v>
      </c>
      <c r="K567" s="10">
        <v>6150000</v>
      </c>
      <c r="L567" s="10">
        <v>33979349</v>
      </c>
      <c r="M567" s="10">
        <v>829166214</v>
      </c>
      <c r="N567" s="10">
        <v>43716621</v>
      </c>
      <c r="O567" s="10">
        <v>330000000</v>
      </c>
      <c r="P567" s="10">
        <v>27500000</v>
      </c>
      <c r="Q567" s="10">
        <v>55000000</v>
      </c>
      <c r="R567" s="10">
        <v>339793492</v>
      </c>
      <c r="S567" s="10">
        <v>35872722</v>
      </c>
      <c r="T567" s="10">
        <v>41000000</v>
      </c>
      <c r="U567" s="10">
        <v>416666214</v>
      </c>
      <c r="V567" s="10">
        <v>416666214</v>
      </c>
      <c r="W567" s="10">
        <v>41666621</v>
      </c>
      <c r="X567" s="10">
        <v>0</v>
      </c>
      <c r="Y567" s="10">
        <v>0</v>
      </c>
      <c r="Z567" s="10">
        <v>0</v>
      </c>
      <c r="AA567" s="10">
        <v>-2050000</v>
      </c>
    </row>
    <row r="568" spans="1:27" ht="18" x14ac:dyDescent="0.2">
      <c r="A568" s="6">
        <v>567</v>
      </c>
      <c r="B568" s="7" t="s">
        <v>1807</v>
      </c>
      <c r="C568" s="7" t="s">
        <v>1808</v>
      </c>
      <c r="D568" s="8" t="s">
        <v>91</v>
      </c>
      <c r="E568" s="9" t="s">
        <v>1809</v>
      </c>
      <c r="F568" s="8">
        <v>365</v>
      </c>
      <c r="G568" s="8">
        <v>785846208</v>
      </c>
      <c r="H568" s="8">
        <v>96000000</v>
      </c>
      <c r="I568" s="8">
        <v>66506801</v>
      </c>
      <c r="J568" s="8">
        <v>5851020</v>
      </c>
      <c r="K568" s="10">
        <v>6150000</v>
      </c>
      <c r="L568" s="10">
        <v>45584621</v>
      </c>
      <c r="M568" s="10">
        <v>948353009</v>
      </c>
      <c r="N568" s="10">
        <v>57585641</v>
      </c>
      <c r="O568" s="10">
        <v>330000000</v>
      </c>
      <c r="P568" s="10">
        <v>27500000</v>
      </c>
      <c r="Q568" s="10">
        <v>55000000</v>
      </c>
      <c r="R568" s="10">
        <v>455846208</v>
      </c>
      <c r="S568" s="10">
        <v>39006801</v>
      </c>
      <c r="T568" s="10">
        <v>41000000</v>
      </c>
      <c r="U568" s="10">
        <v>535853009</v>
      </c>
      <c r="V568" s="10">
        <v>535853009</v>
      </c>
      <c r="W568" s="10">
        <v>49500000</v>
      </c>
      <c r="X568" s="10">
        <v>6127951.3499999996</v>
      </c>
      <c r="Y568" s="10">
        <v>0</v>
      </c>
      <c r="Z568" s="10">
        <v>0</v>
      </c>
      <c r="AA568" s="10">
        <v>-1957690</v>
      </c>
    </row>
    <row r="569" spans="1:27" ht="18" x14ac:dyDescent="0.2">
      <c r="A569" s="6">
        <v>568</v>
      </c>
      <c r="B569" s="7" t="s">
        <v>1810</v>
      </c>
      <c r="C569" s="7" t="s">
        <v>1811</v>
      </c>
      <c r="D569" s="8" t="s">
        <v>1812</v>
      </c>
      <c r="E569" s="9" t="s">
        <v>1813</v>
      </c>
      <c r="F569" s="8">
        <v>365</v>
      </c>
      <c r="G569" s="8">
        <v>795792829</v>
      </c>
      <c r="H569" s="8">
        <v>96000000</v>
      </c>
      <c r="I569" s="8">
        <v>66452914</v>
      </c>
      <c r="J569" s="8">
        <v>5842937</v>
      </c>
      <c r="K569" s="10">
        <v>6150000</v>
      </c>
      <c r="L569" s="10">
        <v>46579283</v>
      </c>
      <c r="M569" s="10">
        <v>958245743</v>
      </c>
      <c r="N569" s="10">
        <v>58572220</v>
      </c>
      <c r="O569" s="10">
        <v>330000000</v>
      </c>
      <c r="P569" s="10">
        <v>27500000</v>
      </c>
      <c r="Q569" s="10">
        <v>55000000</v>
      </c>
      <c r="R569" s="10">
        <v>465792829</v>
      </c>
      <c r="S569" s="10">
        <v>38952914</v>
      </c>
      <c r="T569" s="10">
        <v>41000000</v>
      </c>
      <c r="U569" s="10">
        <v>545745743</v>
      </c>
      <c r="V569" s="10">
        <v>545745743</v>
      </c>
      <c r="W569" s="10">
        <v>49500000</v>
      </c>
      <c r="X569" s="10">
        <v>7611861.4500000002</v>
      </c>
      <c r="Y569" s="10">
        <v>0</v>
      </c>
      <c r="Z569" s="10">
        <v>0</v>
      </c>
      <c r="AA569" s="10">
        <v>-1460359</v>
      </c>
    </row>
    <row r="570" spans="1:27" ht="18" x14ac:dyDescent="0.2">
      <c r="A570" s="6">
        <v>569</v>
      </c>
      <c r="B570" s="7" t="s">
        <v>1814</v>
      </c>
      <c r="C570" s="7" t="s">
        <v>1815</v>
      </c>
      <c r="D570" s="8" t="s">
        <v>91</v>
      </c>
      <c r="E570" s="9" t="s">
        <v>124</v>
      </c>
      <c r="F570" s="8">
        <v>365</v>
      </c>
      <c r="G570" s="8">
        <v>791006101</v>
      </c>
      <c r="H570" s="8">
        <v>96000000</v>
      </c>
      <c r="I570" s="8">
        <v>65493017</v>
      </c>
      <c r="J570" s="8">
        <v>5698953</v>
      </c>
      <c r="K570" s="10">
        <v>6150000</v>
      </c>
      <c r="L570" s="10">
        <v>46100610</v>
      </c>
      <c r="M570" s="10">
        <v>952499118</v>
      </c>
      <c r="N570" s="10">
        <v>57949563</v>
      </c>
      <c r="O570" s="10">
        <v>330000000</v>
      </c>
      <c r="P570" s="10">
        <v>27500000</v>
      </c>
      <c r="Q570" s="10">
        <v>55000000</v>
      </c>
      <c r="R570" s="10">
        <v>461006101</v>
      </c>
      <c r="S570" s="10">
        <v>37993017</v>
      </c>
      <c r="T570" s="10">
        <v>41000000</v>
      </c>
      <c r="U570" s="10">
        <v>539999118</v>
      </c>
      <c r="V570" s="10">
        <v>539999118</v>
      </c>
      <c r="W570" s="10">
        <v>49500000</v>
      </c>
      <c r="X570" s="10">
        <v>6749867.7000000002</v>
      </c>
      <c r="Y570" s="10">
        <v>0</v>
      </c>
      <c r="Z570" s="10">
        <v>0</v>
      </c>
      <c r="AA570" s="10">
        <v>-1699695</v>
      </c>
    </row>
    <row r="571" spans="1:27" ht="18" x14ac:dyDescent="0.2">
      <c r="A571" s="6">
        <v>570</v>
      </c>
      <c r="B571" s="7" t="s">
        <v>1816</v>
      </c>
      <c r="C571" s="7" t="s">
        <v>1817</v>
      </c>
      <c r="D571" s="8" t="s">
        <v>103</v>
      </c>
      <c r="E571" s="9" t="s">
        <v>1818</v>
      </c>
      <c r="F571" s="8">
        <v>365</v>
      </c>
      <c r="G571" s="8">
        <v>744391198</v>
      </c>
      <c r="H571" s="8">
        <v>96000000</v>
      </c>
      <c r="I571" s="8">
        <v>68838057</v>
      </c>
      <c r="J571" s="8">
        <v>4133806</v>
      </c>
      <c r="K571" s="10">
        <v>6150000</v>
      </c>
      <c r="L571" s="10">
        <v>41439120</v>
      </c>
      <c r="M571" s="10">
        <v>909229255</v>
      </c>
      <c r="N571" s="10">
        <v>51722926</v>
      </c>
      <c r="O571" s="10">
        <v>330000000</v>
      </c>
      <c r="P571" s="10">
        <v>27500000</v>
      </c>
      <c r="Q571" s="10">
        <v>55000000</v>
      </c>
      <c r="R571" s="10">
        <v>414391198</v>
      </c>
      <c r="S571" s="10">
        <v>41338057</v>
      </c>
      <c r="T571" s="10">
        <v>41000000</v>
      </c>
      <c r="U571" s="10">
        <v>496729255</v>
      </c>
      <c r="V571" s="10">
        <v>496729255</v>
      </c>
      <c r="W571" s="10">
        <v>49500000</v>
      </c>
      <c r="X571" s="10">
        <v>259388.25</v>
      </c>
      <c r="Y571" s="10">
        <v>0</v>
      </c>
      <c r="Z571" s="10">
        <v>0</v>
      </c>
      <c r="AA571" s="10">
        <v>-1963538</v>
      </c>
    </row>
    <row r="572" spans="1:27" ht="18" x14ac:dyDescent="0.2">
      <c r="A572" s="6">
        <v>571</v>
      </c>
      <c r="B572" s="7" t="s">
        <v>1819</v>
      </c>
      <c r="C572" s="7" t="s">
        <v>1820</v>
      </c>
      <c r="D572" s="8" t="s">
        <v>1821</v>
      </c>
      <c r="E572" s="9" t="s">
        <v>1822</v>
      </c>
      <c r="F572" s="8">
        <v>365</v>
      </c>
      <c r="G572" s="8">
        <v>773294977</v>
      </c>
      <c r="H572" s="8">
        <v>96000000</v>
      </c>
      <c r="I572" s="8">
        <v>66468462</v>
      </c>
      <c r="J572" s="8">
        <v>5845269</v>
      </c>
      <c r="K572" s="10">
        <v>6150000</v>
      </c>
      <c r="L572" s="10">
        <v>44329498</v>
      </c>
      <c r="M572" s="10">
        <v>935763439</v>
      </c>
      <c r="N572" s="10">
        <v>56324767</v>
      </c>
      <c r="O572" s="10">
        <v>330000000</v>
      </c>
      <c r="P572" s="10">
        <v>27500000</v>
      </c>
      <c r="Q572" s="10">
        <v>55000000</v>
      </c>
      <c r="R572" s="10">
        <v>443294977</v>
      </c>
      <c r="S572" s="10">
        <v>38968462</v>
      </c>
      <c r="T572" s="10">
        <v>41000000</v>
      </c>
      <c r="U572" s="10">
        <v>523263439</v>
      </c>
      <c r="V572" s="10">
        <v>523263439</v>
      </c>
      <c r="W572" s="10">
        <v>49500000</v>
      </c>
      <c r="X572" s="10">
        <v>4239515.8499999996</v>
      </c>
      <c r="Y572" s="10">
        <v>0</v>
      </c>
      <c r="Z572" s="10">
        <v>0</v>
      </c>
      <c r="AA572" s="10">
        <v>-2585251</v>
      </c>
    </row>
    <row r="573" spans="1:27" ht="18" x14ac:dyDescent="0.2">
      <c r="A573" s="6">
        <v>572</v>
      </c>
      <c r="B573" s="7" t="s">
        <v>1823</v>
      </c>
      <c r="C573" s="7" t="s">
        <v>1824</v>
      </c>
      <c r="D573" s="8" t="s">
        <v>95</v>
      </c>
      <c r="E573" s="9" t="s">
        <v>1825</v>
      </c>
      <c r="F573" s="8">
        <v>365</v>
      </c>
      <c r="G573" s="8">
        <v>500276789</v>
      </c>
      <c r="H573" s="8">
        <v>80500000</v>
      </c>
      <c r="I573" s="8">
        <v>49506430</v>
      </c>
      <c r="J573" s="8">
        <v>2200643</v>
      </c>
      <c r="K573" s="10">
        <v>3825000</v>
      </c>
      <c r="L573" s="10">
        <v>17027678</v>
      </c>
      <c r="M573" s="10">
        <v>630283219</v>
      </c>
      <c r="N573" s="10">
        <v>23053321</v>
      </c>
      <c r="O573" s="10">
        <v>330000000</v>
      </c>
      <c r="P573" s="10">
        <v>27500000</v>
      </c>
      <c r="Q573" s="10">
        <v>55000000</v>
      </c>
      <c r="R573" s="10">
        <v>170276789</v>
      </c>
      <c r="S573" s="10">
        <v>22006430</v>
      </c>
      <c r="T573" s="10">
        <v>25500000</v>
      </c>
      <c r="U573" s="10">
        <v>217783219</v>
      </c>
      <c r="V573" s="10">
        <v>217783219</v>
      </c>
      <c r="W573" s="10">
        <v>21778322</v>
      </c>
      <c r="X573" s="10">
        <v>0</v>
      </c>
      <c r="Y573" s="10">
        <v>0</v>
      </c>
      <c r="Z573" s="10">
        <v>0</v>
      </c>
      <c r="AA573" s="10">
        <v>-1274999</v>
      </c>
    </row>
    <row r="574" spans="1:27" ht="18" x14ac:dyDescent="0.2">
      <c r="A574" s="6">
        <v>573</v>
      </c>
      <c r="B574" s="7" t="s">
        <v>1826</v>
      </c>
      <c r="C574" s="7" t="s">
        <v>1827</v>
      </c>
      <c r="D574" s="8" t="s">
        <v>1576</v>
      </c>
      <c r="E574" s="9" t="s">
        <v>1828</v>
      </c>
      <c r="F574" s="8">
        <v>365</v>
      </c>
      <c r="G574" s="8">
        <v>688010156</v>
      </c>
      <c r="H574" s="8">
        <v>96000000</v>
      </c>
      <c r="I574" s="8">
        <v>62818736</v>
      </c>
      <c r="J574" s="8">
        <v>3531874</v>
      </c>
      <c r="K574" s="10">
        <v>6150000</v>
      </c>
      <c r="L574" s="10">
        <v>35801016</v>
      </c>
      <c r="M574" s="10">
        <v>846828892</v>
      </c>
      <c r="N574" s="10">
        <v>45482890</v>
      </c>
      <c r="O574" s="10">
        <v>330000000</v>
      </c>
      <c r="P574" s="10">
        <v>27500000</v>
      </c>
      <c r="Q574" s="10">
        <v>55000000</v>
      </c>
      <c r="R574" s="10">
        <v>358010156</v>
      </c>
      <c r="S574" s="10">
        <v>35318736</v>
      </c>
      <c r="T574" s="10">
        <v>41000000</v>
      </c>
      <c r="U574" s="10">
        <v>434328892</v>
      </c>
      <c r="V574" s="10">
        <v>434328892</v>
      </c>
      <c r="W574" s="10">
        <v>43432889</v>
      </c>
      <c r="X574" s="10">
        <v>0</v>
      </c>
      <c r="Y574" s="10">
        <v>0</v>
      </c>
      <c r="Z574" s="10">
        <v>0</v>
      </c>
      <c r="AA574" s="10">
        <v>-2050001</v>
      </c>
    </row>
    <row r="575" spans="1:27" ht="18" x14ac:dyDescent="0.2">
      <c r="A575" s="6">
        <v>574</v>
      </c>
      <c r="B575" s="7" t="s">
        <v>1829</v>
      </c>
      <c r="C575" s="7" t="s">
        <v>1830</v>
      </c>
      <c r="D575" s="8" t="s">
        <v>760</v>
      </c>
      <c r="E575" s="9" t="s">
        <v>1831</v>
      </c>
      <c r="F575" s="8">
        <v>365</v>
      </c>
      <c r="G575" s="8">
        <v>0</v>
      </c>
      <c r="H575" s="8">
        <v>96000000</v>
      </c>
      <c r="I575" s="8">
        <v>93743133</v>
      </c>
      <c r="J575" s="8">
        <v>0</v>
      </c>
      <c r="K575" s="10">
        <v>6150000</v>
      </c>
      <c r="L575" s="10">
        <v>0</v>
      </c>
      <c r="M575" s="10">
        <v>189743133</v>
      </c>
      <c r="N575" s="10">
        <v>6150000</v>
      </c>
      <c r="O575" s="10">
        <v>330000000</v>
      </c>
      <c r="P575" s="10">
        <v>27500000</v>
      </c>
      <c r="Q575" s="10">
        <v>55000000</v>
      </c>
      <c r="R575" s="10">
        <v>0</v>
      </c>
      <c r="S575" s="10">
        <v>66243133</v>
      </c>
      <c r="T575" s="10">
        <v>41000000</v>
      </c>
      <c r="U575" s="10">
        <v>107243133</v>
      </c>
      <c r="V575" s="10">
        <v>107243133</v>
      </c>
      <c r="W575" s="10">
        <v>0</v>
      </c>
      <c r="X575" s="10">
        <v>0</v>
      </c>
      <c r="Y575" s="10">
        <v>0</v>
      </c>
      <c r="Z575" s="10">
        <v>0</v>
      </c>
      <c r="AA575" s="10">
        <v>-6150000</v>
      </c>
    </row>
    <row r="576" spans="1:27" ht="18" x14ac:dyDescent="0.2">
      <c r="A576" s="6">
        <v>575</v>
      </c>
      <c r="B576" s="7" t="s">
        <v>1832</v>
      </c>
      <c r="C576" s="7" t="s">
        <v>1833</v>
      </c>
      <c r="D576" s="8" t="s">
        <v>310</v>
      </c>
      <c r="E576" s="9" t="s">
        <v>1834</v>
      </c>
      <c r="F576" s="8">
        <v>365</v>
      </c>
      <c r="G576" s="8">
        <v>1092250001</v>
      </c>
      <c r="H576" s="8">
        <v>96000000</v>
      </c>
      <c r="I576" s="8">
        <v>96272341</v>
      </c>
      <c r="J576" s="8">
        <v>13754468</v>
      </c>
      <c r="K576" s="10">
        <v>6150000</v>
      </c>
      <c r="L576" s="10">
        <v>89587499</v>
      </c>
      <c r="M576" s="10">
        <v>1284522342</v>
      </c>
      <c r="N576" s="10">
        <v>109491967</v>
      </c>
      <c r="O576" s="10">
        <v>330000000</v>
      </c>
      <c r="P576" s="10">
        <v>27500000</v>
      </c>
      <c r="Q576" s="10">
        <v>55000000</v>
      </c>
      <c r="R576" s="10">
        <v>762250001</v>
      </c>
      <c r="S576" s="10">
        <v>68772341</v>
      </c>
      <c r="T576" s="10">
        <v>41000000</v>
      </c>
      <c r="U576" s="10">
        <v>872022342</v>
      </c>
      <c r="V576" s="10">
        <v>872022342</v>
      </c>
      <c r="W576" s="10">
        <v>49500000</v>
      </c>
      <c r="X576" s="10">
        <v>49500000</v>
      </c>
      <c r="Y576" s="10">
        <v>9404468.4000000004</v>
      </c>
      <c r="Z576" s="10">
        <v>0</v>
      </c>
      <c r="AA576" s="10">
        <v>-1087499</v>
      </c>
    </row>
    <row r="577" spans="1:27" ht="18" x14ac:dyDescent="0.2">
      <c r="A577" s="6">
        <v>576</v>
      </c>
      <c r="B577" s="7" t="s">
        <v>1835</v>
      </c>
      <c r="C577" s="7" t="s">
        <v>1836</v>
      </c>
      <c r="D577" s="8" t="s">
        <v>275</v>
      </c>
      <c r="E577" s="9" t="s">
        <v>88</v>
      </c>
      <c r="F577" s="8">
        <v>365</v>
      </c>
      <c r="G577" s="8">
        <v>800368477</v>
      </c>
      <c r="H577" s="8">
        <v>96000000</v>
      </c>
      <c r="I577" s="8">
        <v>61685955</v>
      </c>
      <c r="J577" s="8">
        <v>5127893</v>
      </c>
      <c r="K577" s="10">
        <v>6150000</v>
      </c>
      <c r="L577" s="10">
        <v>47036848</v>
      </c>
      <c r="M577" s="10">
        <v>958054432</v>
      </c>
      <c r="N577" s="10">
        <v>58314741</v>
      </c>
      <c r="O577" s="10">
        <v>330000000</v>
      </c>
      <c r="P577" s="10">
        <v>27500000</v>
      </c>
      <c r="Q577" s="10">
        <v>55000000</v>
      </c>
      <c r="R577" s="10">
        <v>470368477</v>
      </c>
      <c r="S577" s="10">
        <v>34185955</v>
      </c>
      <c r="T577" s="10">
        <v>41000000</v>
      </c>
      <c r="U577" s="10">
        <v>545554432</v>
      </c>
      <c r="V577" s="10">
        <v>545554432</v>
      </c>
      <c r="W577" s="10">
        <v>49500000</v>
      </c>
      <c r="X577" s="10">
        <v>7583164.7999999998</v>
      </c>
      <c r="Y577" s="10">
        <v>0</v>
      </c>
      <c r="Z577" s="10">
        <v>0</v>
      </c>
      <c r="AA577" s="10">
        <v>-1231576</v>
      </c>
    </row>
    <row r="578" spans="1:27" ht="18" x14ac:dyDescent="0.2">
      <c r="A578" s="6">
        <v>577</v>
      </c>
      <c r="B578" s="7" t="s">
        <v>1837</v>
      </c>
      <c r="C578" s="7" t="s">
        <v>1838</v>
      </c>
      <c r="D578" s="8" t="s">
        <v>119</v>
      </c>
      <c r="E578" s="9" t="s">
        <v>1839</v>
      </c>
      <c r="F578" s="8">
        <v>365</v>
      </c>
      <c r="G578" s="8">
        <v>793417290</v>
      </c>
      <c r="H578" s="8">
        <v>96000000</v>
      </c>
      <c r="I578" s="8">
        <v>62294929</v>
      </c>
      <c r="J578" s="8">
        <v>5219239</v>
      </c>
      <c r="K578" s="10">
        <v>6150000</v>
      </c>
      <c r="L578" s="10">
        <v>46341730</v>
      </c>
      <c r="M578" s="10">
        <v>951712219</v>
      </c>
      <c r="N578" s="10">
        <v>57710969</v>
      </c>
      <c r="O578" s="10">
        <v>330000000</v>
      </c>
      <c r="P578" s="10">
        <v>27500000</v>
      </c>
      <c r="Q578" s="10">
        <v>55000000</v>
      </c>
      <c r="R578" s="10">
        <v>463417290</v>
      </c>
      <c r="S578" s="10">
        <v>34794929</v>
      </c>
      <c r="T578" s="10">
        <v>41000000</v>
      </c>
      <c r="U578" s="10">
        <v>539212219</v>
      </c>
      <c r="V578" s="10">
        <v>539212219</v>
      </c>
      <c r="W578" s="10">
        <v>49500000</v>
      </c>
      <c r="X578" s="10">
        <v>6631832.8499999996</v>
      </c>
      <c r="Y578" s="10">
        <v>0</v>
      </c>
      <c r="Z578" s="10">
        <v>0</v>
      </c>
      <c r="AA578" s="10">
        <v>-1579136</v>
      </c>
    </row>
    <row r="579" spans="1:27" ht="18" x14ac:dyDescent="0.2">
      <c r="A579" s="6">
        <v>578</v>
      </c>
      <c r="B579" s="7" t="s">
        <v>1840</v>
      </c>
      <c r="C579" s="7" t="s">
        <v>1841</v>
      </c>
      <c r="D579" s="8" t="s">
        <v>905</v>
      </c>
      <c r="E579" s="9" t="s">
        <v>1842</v>
      </c>
      <c r="F579" s="8">
        <v>365</v>
      </c>
      <c r="G579" s="8">
        <v>786907039</v>
      </c>
      <c r="H579" s="8">
        <v>96000000</v>
      </c>
      <c r="I579" s="8">
        <v>66490513</v>
      </c>
      <c r="J579" s="8">
        <v>5848577</v>
      </c>
      <c r="K579" s="10">
        <v>6150000</v>
      </c>
      <c r="L579" s="10">
        <v>45690704</v>
      </c>
      <c r="M579" s="10">
        <v>949397552</v>
      </c>
      <c r="N579" s="10">
        <v>57689281</v>
      </c>
      <c r="O579" s="10">
        <v>330000000</v>
      </c>
      <c r="P579" s="10">
        <v>27500000</v>
      </c>
      <c r="Q579" s="10">
        <v>55000000</v>
      </c>
      <c r="R579" s="10">
        <v>456907039</v>
      </c>
      <c r="S579" s="10">
        <v>38990513</v>
      </c>
      <c r="T579" s="10">
        <v>41000000</v>
      </c>
      <c r="U579" s="10">
        <v>536897552</v>
      </c>
      <c r="V579" s="10">
        <v>536897552</v>
      </c>
      <c r="W579" s="10">
        <v>49500000</v>
      </c>
      <c r="X579" s="10">
        <v>6284632.7999999998</v>
      </c>
      <c r="Y579" s="10">
        <v>0</v>
      </c>
      <c r="Z579" s="10">
        <v>0</v>
      </c>
      <c r="AA579" s="10">
        <v>-1904648</v>
      </c>
    </row>
    <row r="580" spans="1:27" ht="18" x14ac:dyDescent="0.2">
      <c r="A580" s="6">
        <v>579</v>
      </c>
      <c r="B580" s="7" t="s">
        <v>1843</v>
      </c>
      <c r="C580" s="7" t="s">
        <v>1844</v>
      </c>
      <c r="D580" s="8" t="s">
        <v>119</v>
      </c>
      <c r="E580" s="9" t="s">
        <v>1845</v>
      </c>
      <c r="F580" s="8">
        <v>365</v>
      </c>
      <c r="G580" s="8">
        <v>739322195</v>
      </c>
      <c r="H580" s="8">
        <v>96000000</v>
      </c>
      <c r="I580" s="8">
        <v>57387948</v>
      </c>
      <c r="J580" s="8">
        <v>2988795</v>
      </c>
      <c r="K580" s="10">
        <v>6150000</v>
      </c>
      <c r="L580" s="10">
        <v>40932220</v>
      </c>
      <c r="M580" s="10">
        <v>892710143</v>
      </c>
      <c r="N580" s="10">
        <v>50071015</v>
      </c>
      <c r="O580" s="10">
        <v>330000000</v>
      </c>
      <c r="P580" s="10">
        <v>27500000</v>
      </c>
      <c r="Q580" s="10">
        <v>55000000</v>
      </c>
      <c r="R580" s="10">
        <v>409322195</v>
      </c>
      <c r="S580" s="10">
        <v>29887948</v>
      </c>
      <c r="T580" s="10">
        <v>41000000</v>
      </c>
      <c r="U580" s="10">
        <v>480210143</v>
      </c>
      <c r="V580" s="10">
        <v>480210143</v>
      </c>
      <c r="W580" s="10">
        <v>48021014</v>
      </c>
      <c r="X580" s="10">
        <v>0</v>
      </c>
      <c r="Y580" s="10">
        <v>0</v>
      </c>
      <c r="Z580" s="10">
        <v>0</v>
      </c>
      <c r="AA580" s="10">
        <v>-2050001</v>
      </c>
    </row>
    <row r="581" spans="1:27" ht="18" x14ac:dyDescent="0.2">
      <c r="A581" s="6">
        <v>580</v>
      </c>
      <c r="B581" s="7" t="s">
        <v>1846</v>
      </c>
      <c r="C581" s="7" t="s">
        <v>1847</v>
      </c>
      <c r="D581" s="8" t="s">
        <v>91</v>
      </c>
      <c r="E581" s="9" t="s">
        <v>1848</v>
      </c>
      <c r="F581" s="8">
        <v>365</v>
      </c>
      <c r="G581" s="8">
        <v>725098806</v>
      </c>
      <c r="H581" s="8">
        <v>96000000</v>
      </c>
      <c r="I581" s="8">
        <v>63254861</v>
      </c>
      <c r="J581" s="8">
        <v>3575486</v>
      </c>
      <c r="K581" s="10">
        <v>6150000</v>
      </c>
      <c r="L581" s="10">
        <v>39509881</v>
      </c>
      <c r="M581" s="10">
        <v>884353667</v>
      </c>
      <c r="N581" s="10">
        <v>49235367</v>
      </c>
      <c r="O581" s="10">
        <v>330000000</v>
      </c>
      <c r="P581" s="10">
        <v>27500000</v>
      </c>
      <c r="Q581" s="10">
        <v>55000000</v>
      </c>
      <c r="R581" s="10">
        <v>395098806</v>
      </c>
      <c r="S581" s="10">
        <v>35754861</v>
      </c>
      <c r="T581" s="10">
        <v>41000000</v>
      </c>
      <c r="U581" s="10">
        <v>471853667</v>
      </c>
      <c r="V581" s="10">
        <v>471853667</v>
      </c>
      <c r="W581" s="10">
        <v>47185367</v>
      </c>
      <c r="X581" s="10">
        <v>0</v>
      </c>
      <c r="Y581" s="10">
        <v>0</v>
      </c>
      <c r="Z581" s="10">
        <v>0</v>
      </c>
      <c r="AA581" s="10">
        <v>-2050000</v>
      </c>
    </row>
    <row r="582" spans="1:27" ht="18" x14ac:dyDescent="0.2">
      <c r="A582" s="6">
        <v>581</v>
      </c>
      <c r="B582" s="7" t="s">
        <v>1849</v>
      </c>
      <c r="C582" s="7" t="s">
        <v>1850</v>
      </c>
      <c r="D582" s="8" t="s">
        <v>344</v>
      </c>
      <c r="E582" s="9" t="s">
        <v>1851</v>
      </c>
      <c r="F582" s="8">
        <v>365</v>
      </c>
      <c r="G582" s="8">
        <v>691253694</v>
      </c>
      <c r="H582" s="8">
        <v>96000000</v>
      </c>
      <c r="I582" s="8">
        <v>54515255</v>
      </c>
      <c r="J582" s="8">
        <v>2701526</v>
      </c>
      <c r="K582" s="10">
        <v>6150000</v>
      </c>
      <c r="L582" s="10">
        <v>36125370</v>
      </c>
      <c r="M582" s="10">
        <v>841768949</v>
      </c>
      <c r="N582" s="10">
        <v>44976896</v>
      </c>
      <c r="O582" s="10">
        <v>330000000</v>
      </c>
      <c r="P582" s="10">
        <v>27500000</v>
      </c>
      <c r="Q582" s="10">
        <v>55000000</v>
      </c>
      <c r="R582" s="10">
        <v>361253694</v>
      </c>
      <c r="S582" s="10">
        <v>27015255</v>
      </c>
      <c r="T582" s="10">
        <v>41000000</v>
      </c>
      <c r="U582" s="10">
        <v>429268949</v>
      </c>
      <c r="V582" s="10">
        <v>429268949</v>
      </c>
      <c r="W582" s="10">
        <v>42926895</v>
      </c>
      <c r="X582" s="10">
        <v>0</v>
      </c>
      <c r="Y582" s="10">
        <v>0</v>
      </c>
      <c r="Z582" s="10">
        <v>0</v>
      </c>
      <c r="AA582" s="10">
        <v>-2050001</v>
      </c>
    </row>
    <row r="583" spans="1:27" ht="18" x14ac:dyDescent="0.2">
      <c r="A583" s="6">
        <v>582</v>
      </c>
      <c r="B583" s="7" t="s">
        <v>1852</v>
      </c>
      <c r="C583" s="7" t="s">
        <v>1853</v>
      </c>
      <c r="D583" s="8" t="s">
        <v>1210</v>
      </c>
      <c r="E583" s="9" t="s">
        <v>1854</v>
      </c>
      <c r="F583" s="8">
        <v>365</v>
      </c>
      <c r="G583" s="8">
        <v>0</v>
      </c>
      <c r="H583" s="8">
        <v>101000000</v>
      </c>
      <c r="I583" s="8">
        <v>76142567</v>
      </c>
      <c r="J583" s="8">
        <v>0</v>
      </c>
      <c r="K583" s="10">
        <v>6150000</v>
      </c>
      <c r="L583" s="10">
        <v>0</v>
      </c>
      <c r="M583" s="10">
        <v>177142567</v>
      </c>
      <c r="N583" s="10">
        <v>6150000</v>
      </c>
      <c r="O583" s="10">
        <v>330000000</v>
      </c>
      <c r="P583" s="10">
        <v>27500000</v>
      </c>
      <c r="Q583" s="10">
        <v>55000000</v>
      </c>
      <c r="R583" s="10">
        <v>0</v>
      </c>
      <c r="S583" s="10">
        <v>48642567</v>
      </c>
      <c r="T583" s="10">
        <v>46000000</v>
      </c>
      <c r="U583" s="10">
        <v>94642567</v>
      </c>
      <c r="V583" s="10">
        <v>94642567</v>
      </c>
      <c r="W583" s="10">
        <v>0</v>
      </c>
      <c r="X583" s="10">
        <v>0</v>
      </c>
      <c r="Y583" s="10">
        <v>0</v>
      </c>
      <c r="Z583" s="10">
        <v>0</v>
      </c>
      <c r="AA583" s="10">
        <v>-6150000</v>
      </c>
    </row>
    <row r="584" spans="1:27" ht="18" x14ac:dyDescent="0.2">
      <c r="A584" s="6">
        <v>583</v>
      </c>
      <c r="B584" s="7" t="s">
        <v>1855</v>
      </c>
      <c r="C584" s="7" t="s">
        <v>1856</v>
      </c>
      <c r="D584" s="8" t="s">
        <v>275</v>
      </c>
      <c r="E584" s="9" t="s">
        <v>1857</v>
      </c>
      <c r="F584" s="8">
        <v>365</v>
      </c>
      <c r="G584" s="8">
        <v>526292952</v>
      </c>
      <c r="H584" s="8">
        <v>80500000</v>
      </c>
      <c r="I584" s="8">
        <v>49506430</v>
      </c>
      <c r="J584" s="8">
        <v>2200643</v>
      </c>
      <c r="K584" s="10">
        <v>3825000</v>
      </c>
      <c r="L584" s="10">
        <v>19629295</v>
      </c>
      <c r="M584" s="10">
        <v>656299382</v>
      </c>
      <c r="N584" s="10">
        <v>25654938</v>
      </c>
      <c r="O584" s="10">
        <v>330000000</v>
      </c>
      <c r="P584" s="10">
        <v>27500000</v>
      </c>
      <c r="Q584" s="10">
        <v>55000000</v>
      </c>
      <c r="R584" s="10">
        <v>196292952</v>
      </c>
      <c r="S584" s="10">
        <v>22006430</v>
      </c>
      <c r="T584" s="10">
        <v>25500000</v>
      </c>
      <c r="U584" s="10">
        <v>243799382</v>
      </c>
      <c r="V584" s="10">
        <v>243799382</v>
      </c>
      <c r="W584" s="10">
        <v>24379938</v>
      </c>
      <c r="X584" s="10">
        <v>0</v>
      </c>
      <c r="Y584" s="10">
        <v>0</v>
      </c>
      <c r="Z584" s="10">
        <v>0</v>
      </c>
      <c r="AA584" s="10">
        <v>-1275000</v>
      </c>
    </row>
    <row r="585" spans="1:27" ht="18" x14ac:dyDescent="0.2">
      <c r="A585" s="6">
        <v>584</v>
      </c>
      <c r="B585" s="7" t="s">
        <v>1858</v>
      </c>
      <c r="C585" s="7" t="s">
        <v>1859</v>
      </c>
      <c r="D585" s="8" t="s">
        <v>275</v>
      </c>
      <c r="E585" s="9" t="s">
        <v>1860</v>
      </c>
      <c r="F585" s="8">
        <v>365</v>
      </c>
      <c r="G585" s="8">
        <v>381065919</v>
      </c>
      <c r="H585" s="8">
        <v>80500000</v>
      </c>
      <c r="I585" s="8">
        <v>49506430</v>
      </c>
      <c r="J585" s="8">
        <v>2200643</v>
      </c>
      <c r="K585" s="10">
        <v>3825000</v>
      </c>
      <c r="L585" s="10">
        <v>5254472</v>
      </c>
      <c r="M585" s="10">
        <v>511072349</v>
      </c>
      <c r="N585" s="10">
        <v>11280115</v>
      </c>
      <c r="O585" s="10">
        <v>330000000</v>
      </c>
      <c r="P585" s="10">
        <v>27500000</v>
      </c>
      <c r="Q585" s="10">
        <v>55000000</v>
      </c>
      <c r="R585" s="10">
        <v>51065919</v>
      </c>
      <c r="S585" s="10">
        <v>22006430</v>
      </c>
      <c r="T585" s="10">
        <v>25500000</v>
      </c>
      <c r="U585" s="10">
        <v>98572349</v>
      </c>
      <c r="V585" s="10">
        <v>98572349</v>
      </c>
      <c r="W585" s="10">
        <v>9857235</v>
      </c>
      <c r="X585" s="10">
        <v>0</v>
      </c>
      <c r="Y585" s="10">
        <v>0</v>
      </c>
      <c r="Z585" s="10">
        <v>0</v>
      </c>
      <c r="AA585" s="10">
        <v>-1422880</v>
      </c>
    </row>
    <row r="586" spans="1:27" ht="18" x14ac:dyDescent="0.2">
      <c r="A586" s="6">
        <v>585</v>
      </c>
      <c r="B586" s="7" t="s">
        <v>1861</v>
      </c>
      <c r="C586" s="7" t="s">
        <v>1862</v>
      </c>
      <c r="D586" s="8" t="s">
        <v>1863</v>
      </c>
      <c r="E586" s="9" t="s">
        <v>69</v>
      </c>
      <c r="F586" s="8">
        <v>365</v>
      </c>
      <c r="G586" s="8">
        <v>439668412</v>
      </c>
      <c r="H586" s="8">
        <v>80500000</v>
      </c>
      <c r="I586" s="8">
        <v>49506430</v>
      </c>
      <c r="J586" s="8">
        <v>2200643</v>
      </c>
      <c r="K586" s="10">
        <v>3825000</v>
      </c>
      <c r="L586" s="10">
        <v>10966841</v>
      </c>
      <c r="M586" s="10">
        <v>569674842</v>
      </c>
      <c r="N586" s="10">
        <v>16992484</v>
      </c>
      <c r="O586" s="10">
        <v>330000000</v>
      </c>
      <c r="P586" s="10">
        <v>27500000</v>
      </c>
      <c r="Q586" s="10">
        <v>55000000</v>
      </c>
      <c r="R586" s="10">
        <v>109668412</v>
      </c>
      <c r="S586" s="10">
        <v>22006430</v>
      </c>
      <c r="T586" s="10">
        <v>25500000</v>
      </c>
      <c r="U586" s="10">
        <v>157174842</v>
      </c>
      <c r="V586" s="10">
        <v>157174842</v>
      </c>
      <c r="W586" s="10">
        <v>15717484</v>
      </c>
      <c r="X586" s="10">
        <v>0</v>
      </c>
      <c r="Y586" s="10">
        <v>0</v>
      </c>
      <c r="Z586" s="10">
        <v>0</v>
      </c>
      <c r="AA586" s="10">
        <v>-1275000</v>
      </c>
    </row>
    <row r="587" spans="1:27" ht="18" x14ac:dyDescent="0.2">
      <c r="A587" s="6">
        <v>586</v>
      </c>
      <c r="B587" s="7" t="s">
        <v>1864</v>
      </c>
      <c r="C587" s="7" t="s">
        <v>1865</v>
      </c>
      <c r="D587" s="8" t="s">
        <v>604</v>
      </c>
      <c r="E587" s="9" t="s">
        <v>1866</v>
      </c>
      <c r="F587" s="8">
        <v>365</v>
      </c>
      <c r="G587" s="8">
        <v>365026676</v>
      </c>
      <c r="H587" s="8">
        <v>80500000</v>
      </c>
      <c r="I587" s="8">
        <v>49506430</v>
      </c>
      <c r="J587" s="8">
        <v>2200643</v>
      </c>
      <c r="K587" s="10">
        <v>3825000</v>
      </c>
      <c r="L587" s="10">
        <v>3535697</v>
      </c>
      <c r="M587" s="10">
        <v>495033106</v>
      </c>
      <c r="N587" s="10">
        <v>9561340</v>
      </c>
      <c r="O587" s="10">
        <v>330000000</v>
      </c>
      <c r="P587" s="10">
        <v>27500000</v>
      </c>
      <c r="Q587" s="10">
        <v>55000000</v>
      </c>
      <c r="R587" s="10">
        <v>35026676</v>
      </c>
      <c r="S587" s="10">
        <v>22006430</v>
      </c>
      <c r="T587" s="10">
        <v>25500000</v>
      </c>
      <c r="U587" s="10">
        <v>82533106</v>
      </c>
      <c r="V587" s="10">
        <v>82533106</v>
      </c>
      <c r="W587" s="10">
        <v>8253311</v>
      </c>
      <c r="X587" s="10">
        <v>0</v>
      </c>
      <c r="Y587" s="10">
        <v>0</v>
      </c>
      <c r="Z587" s="10">
        <v>0</v>
      </c>
      <c r="AA587" s="10">
        <v>-1308029</v>
      </c>
    </row>
    <row r="588" spans="1:27" ht="18" x14ac:dyDescent="0.2">
      <c r="A588" s="6">
        <v>587</v>
      </c>
      <c r="B588" s="7" t="s">
        <v>1867</v>
      </c>
      <c r="C588" s="7" t="s">
        <v>1868</v>
      </c>
      <c r="D588" s="8" t="s">
        <v>1869</v>
      </c>
      <c r="E588" s="9" t="s">
        <v>1870</v>
      </c>
      <c r="F588" s="8">
        <v>365</v>
      </c>
      <c r="G588" s="8">
        <v>639221825</v>
      </c>
      <c r="H588" s="8">
        <v>96000000</v>
      </c>
      <c r="I588" s="8">
        <v>60744110</v>
      </c>
      <c r="J588" s="8">
        <v>3324411</v>
      </c>
      <c r="K588" s="10">
        <v>6150000</v>
      </c>
      <c r="L588" s="10">
        <v>30922182</v>
      </c>
      <c r="M588" s="10">
        <v>795965935</v>
      </c>
      <c r="N588" s="10">
        <v>40396593</v>
      </c>
      <c r="O588" s="10">
        <v>330000000</v>
      </c>
      <c r="P588" s="10">
        <v>27500000</v>
      </c>
      <c r="Q588" s="10">
        <v>55000000</v>
      </c>
      <c r="R588" s="10">
        <v>309221825</v>
      </c>
      <c r="S588" s="10">
        <v>33244110</v>
      </c>
      <c r="T588" s="10">
        <v>41000000</v>
      </c>
      <c r="U588" s="10">
        <v>383465935</v>
      </c>
      <c r="V588" s="10">
        <v>383465935</v>
      </c>
      <c r="W588" s="10">
        <v>38346594</v>
      </c>
      <c r="X588" s="10">
        <v>0</v>
      </c>
      <c r="Y588" s="10">
        <v>0</v>
      </c>
      <c r="Z588" s="10">
        <v>0</v>
      </c>
      <c r="AA588" s="10">
        <v>-2049999</v>
      </c>
    </row>
    <row r="589" spans="1:27" ht="18" x14ac:dyDescent="0.2">
      <c r="A589" s="6">
        <v>588</v>
      </c>
      <c r="B589" s="7" t="s">
        <v>1871</v>
      </c>
      <c r="C589" s="7" t="s">
        <v>1872</v>
      </c>
      <c r="D589" s="8" t="s">
        <v>322</v>
      </c>
      <c r="E589" s="9" t="s">
        <v>1873</v>
      </c>
      <c r="F589" s="8">
        <v>365</v>
      </c>
      <c r="G589" s="8">
        <v>767671602</v>
      </c>
      <c r="H589" s="8">
        <v>96000000</v>
      </c>
      <c r="I589" s="8">
        <v>61883722</v>
      </c>
      <c r="J589" s="8">
        <v>3438372</v>
      </c>
      <c r="K589" s="10">
        <v>6150000</v>
      </c>
      <c r="L589" s="10">
        <v>43767161</v>
      </c>
      <c r="M589" s="10">
        <v>925555324</v>
      </c>
      <c r="N589" s="10">
        <v>53355533</v>
      </c>
      <c r="O589" s="10">
        <v>330000000</v>
      </c>
      <c r="P589" s="10">
        <v>27500000</v>
      </c>
      <c r="Q589" s="10">
        <v>55000000</v>
      </c>
      <c r="R589" s="10">
        <v>437671602</v>
      </c>
      <c r="S589" s="10">
        <v>34383722</v>
      </c>
      <c r="T589" s="10">
        <v>41000000</v>
      </c>
      <c r="U589" s="10">
        <v>513055324</v>
      </c>
      <c r="V589" s="10">
        <v>513055324</v>
      </c>
      <c r="W589" s="10">
        <v>49500000</v>
      </c>
      <c r="X589" s="10">
        <v>2708298.6</v>
      </c>
      <c r="Y589" s="10">
        <v>0</v>
      </c>
      <c r="Z589" s="10">
        <v>0</v>
      </c>
      <c r="AA589" s="10">
        <v>-1147234</v>
      </c>
    </row>
    <row r="590" spans="1:27" ht="18" x14ac:dyDescent="0.2">
      <c r="A590" s="6">
        <v>589</v>
      </c>
      <c r="B590" s="7" t="s">
        <v>1874</v>
      </c>
      <c r="C590" s="7" t="s">
        <v>1875</v>
      </c>
      <c r="D590" s="8" t="s">
        <v>756</v>
      </c>
      <c r="E590" s="9" t="s">
        <v>1876</v>
      </c>
      <c r="F590" s="8">
        <v>365</v>
      </c>
      <c r="G590" s="8">
        <v>618555196</v>
      </c>
      <c r="H590" s="8">
        <v>96000000</v>
      </c>
      <c r="I590" s="8">
        <v>57458591</v>
      </c>
      <c r="J590" s="8">
        <v>2995859</v>
      </c>
      <c r="K590" s="10">
        <v>6150000</v>
      </c>
      <c r="L590" s="10">
        <v>28855519</v>
      </c>
      <c r="M590" s="10">
        <v>772013787</v>
      </c>
      <c r="N590" s="10">
        <v>38001378</v>
      </c>
      <c r="O590" s="10">
        <v>330000000</v>
      </c>
      <c r="P590" s="10">
        <v>27500000</v>
      </c>
      <c r="Q590" s="10">
        <v>55000000</v>
      </c>
      <c r="R590" s="10">
        <v>288555196</v>
      </c>
      <c r="S590" s="10">
        <v>29958591</v>
      </c>
      <c r="T590" s="10">
        <v>41000000</v>
      </c>
      <c r="U590" s="10">
        <v>359513787</v>
      </c>
      <c r="V590" s="10">
        <v>359513787</v>
      </c>
      <c r="W590" s="10">
        <v>35951379</v>
      </c>
      <c r="X590" s="10">
        <v>0</v>
      </c>
      <c r="Y590" s="10">
        <v>0</v>
      </c>
      <c r="Z590" s="10">
        <v>0</v>
      </c>
      <c r="AA590" s="10">
        <v>-2049999</v>
      </c>
    </row>
    <row r="591" spans="1:27" ht="18" x14ac:dyDescent="0.2">
      <c r="A591" s="6">
        <v>590</v>
      </c>
      <c r="B591" s="7" t="s">
        <v>1877</v>
      </c>
      <c r="C591" s="7" t="s">
        <v>1878</v>
      </c>
      <c r="D591" s="8" t="s">
        <v>1879</v>
      </c>
      <c r="E591" s="9" t="s">
        <v>88</v>
      </c>
      <c r="F591" s="8">
        <v>365</v>
      </c>
      <c r="G591" s="8">
        <v>580189249</v>
      </c>
      <c r="H591" s="8">
        <v>80500000</v>
      </c>
      <c r="I591" s="8">
        <v>49506430</v>
      </c>
      <c r="J591" s="8">
        <v>2200643</v>
      </c>
      <c r="K591" s="10">
        <v>3825000</v>
      </c>
      <c r="L591" s="10">
        <v>25018925</v>
      </c>
      <c r="M591" s="10">
        <v>710195679</v>
      </c>
      <c r="N591" s="10">
        <v>31044568</v>
      </c>
      <c r="O591" s="10">
        <v>330000000</v>
      </c>
      <c r="P591" s="10">
        <v>27500000</v>
      </c>
      <c r="Q591" s="10">
        <v>55000000</v>
      </c>
      <c r="R591" s="10">
        <v>250189249</v>
      </c>
      <c r="S591" s="10">
        <v>22006430</v>
      </c>
      <c r="T591" s="10">
        <v>25500000</v>
      </c>
      <c r="U591" s="10">
        <v>297695679</v>
      </c>
      <c r="V591" s="10">
        <v>297695679</v>
      </c>
      <c r="W591" s="10">
        <v>29769568</v>
      </c>
      <c r="X591" s="10">
        <v>0</v>
      </c>
      <c r="Y591" s="10">
        <v>0</v>
      </c>
      <c r="Z591" s="10">
        <v>0</v>
      </c>
      <c r="AA591" s="10">
        <v>-1275000</v>
      </c>
    </row>
    <row r="592" spans="1:27" ht="18" x14ac:dyDescent="0.2">
      <c r="A592" s="6">
        <v>591</v>
      </c>
      <c r="B592" s="7" t="s">
        <v>1880</v>
      </c>
      <c r="C592" s="7" t="s">
        <v>1881</v>
      </c>
      <c r="D592" s="8" t="s">
        <v>76</v>
      </c>
      <c r="E592" s="9" t="s">
        <v>1653</v>
      </c>
      <c r="F592" s="8">
        <v>365</v>
      </c>
      <c r="G592" s="8">
        <v>502431501</v>
      </c>
      <c r="H592" s="8">
        <v>101000000</v>
      </c>
      <c r="I592" s="8">
        <v>51325260</v>
      </c>
      <c r="J592" s="8">
        <v>2382526</v>
      </c>
      <c r="K592" s="10">
        <v>6150000</v>
      </c>
      <c r="L592" s="10">
        <v>17243150</v>
      </c>
      <c r="M592" s="10">
        <v>654756761</v>
      </c>
      <c r="N592" s="10">
        <v>25775676</v>
      </c>
      <c r="O592" s="10">
        <v>330000000</v>
      </c>
      <c r="P592" s="10">
        <v>27500000</v>
      </c>
      <c r="Q592" s="10">
        <v>55000000</v>
      </c>
      <c r="R592" s="10">
        <v>172431501</v>
      </c>
      <c r="S592" s="10">
        <v>23825260</v>
      </c>
      <c r="T592" s="10">
        <v>46000000</v>
      </c>
      <c r="U592" s="10">
        <v>242256761</v>
      </c>
      <c r="V592" s="10">
        <v>242256761</v>
      </c>
      <c r="W592" s="10">
        <v>24225676</v>
      </c>
      <c r="X592" s="10">
        <v>0</v>
      </c>
      <c r="Y592" s="10">
        <v>0</v>
      </c>
      <c r="Z592" s="10">
        <v>0</v>
      </c>
      <c r="AA592" s="10">
        <v>-1550000</v>
      </c>
    </row>
    <row r="593" spans="1:27" ht="18" x14ac:dyDescent="0.2">
      <c r="A593" s="6">
        <v>592</v>
      </c>
      <c r="B593" s="7" t="s">
        <v>1882</v>
      </c>
      <c r="C593" s="7" t="s">
        <v>1883</v>
      </c>
      <c r="D593" s="8" t="s">
        <v>84</v>
      </c>
      <c r="E593" s="9" t="s">
        <v>1884</v>
      </c>
      <c r="F593" s="8">
        <v>365</v>
      </c>
      <c r="G593" s="8">
        <v>650848389</v>
      </c>
      <c r="H593" s="8">
        <v>96000000</v>
      </c>
      <c r="I593" s="8">
        <v>61276326</v>
      </c>
      <c r="J593" s="8">
        <v>3377633</v>
      </c>
      <c r="K593" s="10">
        <v>6150000</v>
      </c>
      <c r="L593" s="10">
        <v>32084839</v>
      </c>
      <c r="M593" s="10">
        <v>808124715</v>
      </c>
      <c r="N593" s="10">
        <v>41612472</v>
      </c>
      <c r="O593" s="10">
        <v>330000000</v>
      </c>
      <c r="P593" s="10">
        <v>27500000</v>
      </c>
      <c r="Q593" s="10">
        <v>55000000</v>
      </c>
      <c r="R593" s="10">
        <v>320848389</v>
      </c>
      <c r="S593" s="10">
        <v>33776326</v>
      </c>
      <c r="T593" s="10">
        <v>41000000</v>
      </c>
      <c r="U593" s="10">
        <v>395624715</v>
      </c>
      <c r="V593" s="10">
        <v>395624715</v>
      </c>
      <c r="W593" s="10">
        <v>39562472</v>
      </c>
      <c r="X593" s="10">
        <v>0</v>
      </c>
      <c r="Y593" s="10">
        <v>0</v>
      </c>
      <c r="Z593" s="10">
        <v>0</v>
      </c>
      <c r="AA593" s="10">
        <v>-2050000</v>
      </c>
    </row>
    <row r="594" spans="1:27" ht="18" x14ac:dyDescent="0.2">
      <c r="A594" s="6">
        <v>593</v>
      </c>
      <c r="B594" s="7" t="s">
        <v>1885</v>
      </c>
      <c r="C594" s="7" t="s">
        <v>1886</v>
      </c>
      <c r="D594" s="8" t="s">
        <v>502</v>
      </c>
      <c r="E594" s="9" t="s">
        <v>1887</v>
      </c>
      <c r="F594" s="8">
        <v>365</v>
      </c>
      <c r="G594" s="8">
        <v>502537623</v>
      </c>
      <c r="H594" s="8">
        <v>96000000</v>
      </c>
      <c r="I594" s="8">
        <v>52704961</v>
      </c>
      <c r="J594" s="8">
        <v>2520496</v>
      </c>
      <c r="K594" s="10">
        <v>6150000</v>
      </c>
      <c r="L594" s="10">
        <v>17253762</v>
      </c>
      <c r="M594" s="10">
        <v>651242584</v>
      </c>
      <c r="N594" s="10">
        <v>25924258</v>
      </c>
      <c r="O594" s="10">
        <v>330000000</v>
      </c>
      <c r="P594" s="10">
        <v>27500000</v>
      </c>
      <c r="Q594" s="10">
        <v>55000000</v>
      </c>
      <c r="R594" s="10">
        <v>172537623</v>
      </c>
      <c r="S594" s="10">
        <v>25204961</v>
      </c>
      <c r="T594" s="10">
        <v>41000000</v>
      </c>
      <c r="U594" s="10">
        <v>238742584</v>
      </c>
      <c r="V594" s="10">
        <v>238742584</v>
      </c>
      <c r="W594" s="10">
        <v>23874258</v>
      </c>
      <c r="X594" s="10">
        <v>0</v>
      </c>
      <c r="Y594" s="10">
        <v>0</v>
      </c>
      <c r="Z594" s="10">
        <v>0</v>
      </c>
      <c r="AA594" s="10">
        <v>-2050000</v>
      </c>
    </row>
    <row r="595" spans="1:27" ht="18" x14ac:dyDescent="0.2">
      <c r="A595" s="6">
        <v>594</v>
      </c>
      <c r="B595" s="7" t="s">
        <v>1888</v>
      </c>
      <c r="C595" s="7" t="s">
        <v>1889</v>
      </c>
      <c r="D595" s="8" t="s">
        <v>190</v>
      </c>
      <c r="E595" s="9" t="s">
        <v>624</v>
      </c>
      <c r="F595" s="8">
        <v>365</v>
      </c>
      <c r="G595" s="8">
        <v>516823837</v>
      </c>
      <c r="H595" s="8">
        <v>96000000</v>
      </c>
      <c r="I595" s="8">
        <v>50666519</v>
      </c>
      <c r="J595" s="8">
        <v>2316652</v>
      </c>
      <c r="K595" s="10">
        <v>6150000</v>
      </c>
      <c r="L595" s="10">
        <v>18682384</v>
      </c>
      <c r="M595" s="10">
        <v>663490356</v>
      </c>
      <c r="N595" s="10">
        <v>27149036</v>
      </c>
      <c r="O595" s="10">
        <v>330000000</v>
      </c>
      <c r="P595" s="10">
        <v>27500000</v>
      </c>
      <c r="Q595" s="10">
        <v>55000000</v>
      </c>
      <c r="R595" s="10">
        <v>186823837</v>
      </c>
      <c r="S595" s="10">
        <v>23166519</v>
      </c>
      <c r="T595" s="10">
        <v>41000000</v>
      </c>
      <c r="U595" s="10">
        <v>250990356</v>
      </c>
      <c r="V595" s="10">
        <v>250990356</v>
      </c>
      <c r="W595" s="10">
        <v>25099036</v>
      </c>
      <c r="X595" s="10">
        <v>0</v>
      </c>
      <c r="Y595" s="10">
        <v>0</v>
      </c>
      <c r="Z595" s="10">
        <v>0</v>
      </c>
      <c r="AA595" s="10">
        <v>-2050000</v>
      </c>
    </row>
    <row r="596" spans="1:27" ht="18" x14ac:dyDescent="0.2">
      <c r="A596" s="6">
        <v>595</v>
      </c>
      <c r="B596" s="7" t="s">
        <v>1890</v>
      </c>
      <c r="C596" s="7" t="s">
        <v>1891</v>
      </c>
      <c r="D596" s="8" t="s">
        <v>1892</v>
      </c>
      <c r="E596" s="9" t="s">
        <v>88</v>
      </c>
      <c r="F596" s="8">
        <v>365</v>
      </c>
      <c r="G596" s="8">
        <v>579232127</v>
      </c>
      <c r="H596" s="8">
        <v>94500000</v>
      </c>
      <c r="I596" s="8">
        <v>53387882</v>
      </c>
      <c r="J596" s="8">
        <v>2588788</v>
      </c>
      <c r="K596" s="10">
        <v>5925000</v>
      </c>
      <c r="L596" s="10">
        <v>24923213</v>
      </c>
      <c r="M596" s="10">
        <v>727120009</v>
      </c>
      <c r="N596" s="10">
        <v>33437001</v>
      </c>
      <c r="O596" s="10">
        <v>330000000</v>
      </c>
      <c r="P596" s="10">
        <v>27500000</v>
      </c>
      <c r="Q596" s="10">
        <v>55000000</v>
      </c>
      <c r="R596" s="10">
        <v>249232127</v>
      </c>
      <c r="S596" s="10">
        <v>25887882</v>
      </c>
      <c r="T596" s="10">
        <v>39500000</v>
      </c>
      <c r="U596" s="10">
        <v>314620009</v>
      </c>
      <c r="V596" s="10">
        <v>314620009</v>
      </c>
      <c r="W596" s="10">
        <v>31462001</v>
      </c>
      <c r="X596" s="10">
        <v>0</v>
      </c>
      <c r="Y596" s="10">
        <v>0</v>
      </c>
      <c r="Z596" s="10">
        <v>0</v>
      </c>
      <c r="AA596" s="10">
        <v>-1975000</v>
      </c>
    </row>
    <row r="597" spans="1:27" ht="18" x14ac:dyDescent="0.2">
      <c r="A597" s="6">
        <v>596</v>
      </c>
      <c r="B597" s="7" t="s">
        <v>1893</v>
      </c>
      <c r="C597" s="7" t="s">
        <v>1894</v>
      </c>
      <c r="D597" s="8" t="s">
        <v>1895</v>
      </c>
      <c r="E597" s="9" t="s">
        <v>1896</v>
      </c>
      <c r="F597" s="8">
        <v>365</v>
      </c>
      <c r="G597" s="8">
        <v>363708598</v>
      </c>
      <c r="H597" s="8">
        <v>96000000</v>
      </c>
      <c r="I597" s="8">
        <v>42169979</v>
      </c>
      <c r="J597" s="8">
        <v>1466998</v>
      </c>
      <c r="K597" s="10">
        <v>6150000</v>
      </c>
      <c r="L597" s="10">
        <v>3370860</v>
      </c>
      <c r="M597" s="10">
        <v>501878577</v>
      </c>
      <c r="N597" s="10">
        <v>10987858</v>
      </c>
      <c r="O597" s="10">
        <v>330000000</v>
      </c>
      <c r="P597" s="10">
        <v>27500000</v>
      </c>
      <c r="Q597" s="10">
        <v>55000000</v>
      </c>
      <c r="R597" s="10">
        <v>33708598</v>
      </c>
      <c r="S597" s="10">
        <v>14669979</v>
      </c>
      <c r="T597" s="10">
        <v>41000000</v>
      </c>
      <c r="U597" s="10">
        <v>89378577</v>
      </c>
      <c r="V597" s="10">
        <v>89378577</v>
      </c>
      <c r="W597" s="10">
        <v>8937858</v>
      </c>
      <c r="X597" s="10">
        <v>0</v>
      </c>
      <c r="Y597" s="10">
        <v>0</v>
      </c>
      <c r="Z597" s="10">
        <v>0</v>
      </c>
      <c r="AA597" s="10">
        <v>-2050000</v>
      </c>
    </row>
    <row r="598" spans="1:27" ht="18" x14ac:dyDescent="0.2">
      <c r="A598" s="6">
        <v>597</v>
      </c>
      <c r="B598" s="7" t="s">
        <v>1897</v>
      </c>
      <c r="C598" s="7" t="s">
        <v>1898</v>
      </c>
      <c r="D598" s="8" t="s">
        <v>29</v>
      </c>
      <c r="E598" s="9" t="s">
        <v>1899</v>
      </c>
      <c r="F598" s="8">
        <v>365</v>
      </c>
      <c r="G598" s="8">
        <v>607889398</v>
      </c>
      <c r="H598" s="8">
        <v>96000000</v>
      </c>
      <c r="I598" s="8">
        <v>60412215</v>
      </c>
      <c r="J598" s="8">
        <v>3291222</v>
      </c>
      <c r="K598" s="10">
        <v>6150000</v>
      </c>
      <c r="L598" s="10">
        <v>27788940</v>
      </c>
      <c r="M598" s="10">
        <v>764301613</v>
      </c>
      <c r="N598" s="10">
        <v>37230162</v>
      </c>
      <c r="O598" s="10">
        <v>330000000</v>
      </c>
      <c r="P598" s="10">
        <v>27500000</v>
      </c>
      <c r="Q598" s="10">
        <v>55000000</v>
      </c>
      <c r="R598" s="10">
        <v>277889398</v>
      </c>
      <c r="S598" s="10">
        <v>32912215</v>
      </c>
      <c r="T598" s="10">
        <v>41000000</v>
      </c>
      <c r="U598" s="10">
        <v>351801613</v>
      </c>
      <c r="V598" s="10">
        <v>351801613</v>
      </c>
      <c r="W598" s="10">
        <v>35180161</v>
      </c>
      <c r="X598" s="10">
        <v>0</v>
      </c>
      <c r="Y598" s="10">
        <v>0</v>
      </c>
      <c r="Z598" s="10">
        <v>0</v>
      </c>
      <c r="AA598" s="10">
        <v>-2050001</v>
      </c>
    </row>
    <row r="599" spans="1:27" ht="18" x14ac:dyDescent="0.2">
      <c r="A599" s="6">
        <v>598</v>
      </c>
      <c r="B599" s="7" t="s">
        <v>1900</v>
      </c>
      <c r="C599" s="7" t="s">
        <v>1901</v>
      </c>
      <c r="D599" s="8" t="s">
        <v>1374</v>
      </c>
      <c r="E599" s="9" t="s">
        <v>1902</v>
      </c>
      <c r="F599" s="8">
        <v>365</v>
      </c>
      <c r="G599" s="8">
        <v>689314356</v>
      </c>
      <c r="H599" s="8">
        <v>96000000</v>
      </c>
      <c r="I599" s="8">
        <v>64635292</v>
      </c>
      <c r="J599" s="8">
        <v>3713529</v>
      </c>
      <c r="K599" s="10">
        <v>6150000</v>
      </c>
      <c r="L599" s="10">
        <v>35931436</v>
      </c>
      <c r="M599" s="10">
        <v>849949648</v>
      </c>
      <c r="N599" s="10">
        <v>45794965</v>
      </c>
      <c r="O599" s="10">
        <v>330000000</v>
      </c>
      <c r="P599" s="10">
        <v>27500000</v>
      </c>
      <c r="Q599" s="10">
        <v>55000000</v>
      </c>
      <c r="R599" s="10">
        <v>359314356</v>
      </c>
      <c r="S599" s="10">
        <v>37135292</v>
      </c>
      <c r="T599" s="10">
        <v>41000000</v>
      </c>
      <c r="U599" s="10">
        <v>437449648</v>
      </c>
      <c r="V599" s="10">
        <v>437449648</v>
      </c>
      <c r="W599" s="10">
        <v>43744965</v>
      </c>
      <c r="X599" s="10">
        <v>0</v>
      </c>
      <c r="Y599" s="10">
        <v>0</v>
      </c>
      <c r="Z599" s="10">
        <v>0</v>
      </c>
      <c r="AA599" s="10">
        <v>-2050000</v>
      </c>
    </row>
    <row r="600" spans="1:27" ht="18" x14ac:dyDescent="0.2">
      <c r="A600" s="6">
        <v>599</v>
      </c>
      <c r="B600" s="7" t="s">
        <v>1903</v>
      </c>
      <c r="C600" s="7" t="s">
        <v>1904</v>
      </c>
      <c r="D600" s="8" t="s">
        <v>220</v>
      </c>
      <c r="E600" s="9" t="s">
        <v>1905</v>
      </c>
      <c r="F600" s="8">
        <v>365</v>
      </c>
      <c r="G600" s="8">
        <v>800146955</v>
      </c>
      <c r="H600" s="8">
        <v>96000000</v>
      </c>
      <c r="I600" s="8">
        <v>67009291</v>
      </c>
      <c r="J600" s="8">
        <v>5926394</v>
      </c>
      <c r="K600" s="10">
        <v>6150000</v>
      </c>
      <c r="L600" s="10">
        <v>47014696</v>
      </c>
      <c r="M600" s="10">
        <v>963156246</v>
      </c>
      <c r="N600" s="10">
        <v>59091090</v>
      </c>
      <c r="O600" s="10">
        <v>330000000</v>
      </c>
      <c r="P600" s="10">
        <v>27500000</v>
      </c>
      <c r="Q600" s="10">
        <v>55000000</v>
      </c>
      <c r="R600" s="10">
        <v>470146955</v>
      </c>
      <c r="S600" s="10">
        <v>39509291</v>
      </c>
      <c r="T600" s="10">
        <v>41000000</v>
      </c>
      <c r="U600" s="10">
        <v>550656246</v>
      </c>
      <c r="V600" s="10">
        <v>550656246</v>
      </c>
      <c r="W600" s="10">
        <v>49500000</v>
      </c>
      <c r="X600" s="10">
        <v>8348436.9000000004</v>
      </c>
      <c r="Y600" s="10">
        <v>0</v>
      </c>
      <c r="Z600" s="10">
        <v>0</v>
      </c>
      <c r="AA600" s="10">
        <v>-1242653</v>
      </c>
    </row>
    <row r="601" spans="1:27" ht="18" x14ac:dyDescent="0.2">
      <c r="A601" s="6">
        <v>600</v>
      </c>
      <c r="B601" s="7" t="s">
        <v>1906</v>
      </c>
      <c r="C601" s="7" t="s">
        <v>1907</v>
      </c>
      <c r="D601" s="8" t="s">
        <v>356</v>
      </c>
      <c r="E601" s="9" t="s">
        <v>88</v>
      </c>
      <c r="F601" s="8">
        <v>365</v>
      </c>
      <c r="G601" s="8">
        <v>581276349</v>
      </c>
      <c r="H601" s="8">
        <v>96000000</v>
      </c>
      <c r="I601" s="8">
        <v>60055399</v>
      </c>
      <c r="J601" s="8">
        <v>3255540</v>
      </c>
      <c r="K601" s="10">
        <v>6150000</v>
      </c>
      <c r="L601" s="10">
        <v>25127635</v>
      </c>
      <c r="M601" s="10">
        <v>737331748</v>
      </c>
      <c r="N601" s="10">
        <v>34533175</v>
      </c>
      <c r="O601" s="10">
        <v>330000000</v>
      </c>
      <c r="P601" s="10">
        <v>27500000</v>
      </c>
      <c r="Q601" s="10">
        <v>55000000</v>
      </c>
      <c r="R601" s="10">
        <v>251276349</v>
      </c>
      <c r="S601" s="10">
        <v>32555399</v>
      </c>
      <c r="T601" s="10">
        <v>41000000</v>
      </c>
      <c r="U601" s="10">
        <v>324831748</v>
      </c>
      <c r="V601" s="10">
        <v>324831748</v>
      </c>
      <c r="W601" s="10">
        <v>32483175</v>
      </c>
      <c r="X601" s="10">
        <v>0</v>
      </c>
      <c r="Y601" s="10">
        <v>0</v>
      </c>
      <c r="Z601" s="10">
        <v>0</v>
      </c>
      <c r="AA601" s="10">
        <v>-2050000</v>
      </c>
    </row>
    <row r="602" spans="1:27" ht="18" x14ac:dyDescent="0.2">
      <c r="A602" s="6">
        <v>601</v>
      </c>
      <c r="B602" s="7" t="s">
        <v>1908</v>
      </c>
      <c r="C602" s="7" t="s">
        <v>1909</v>
      </c>
      <c r="D602" s="8" t="s">
        <v>1910</v>
      </c>
      <c r="E602" s="9" t="s">
        <v>1911</v>
      </c>
      <c r="F602" s="8">
        <v>365</v>
      </c>
      <c r="G602" s="8">
        <v>736999731</v>
      </c>
      <c r="H602" s="8">
        <v>96000000</v>
      </c>
      <c r="I602" s="8">
        <v>63560405</v>
      </c>
      <c r="J602" s="8">
        <v>3606041</v>
      </c>
      <c r="K602" s="10">
        <v>6150000</v>
      </c>
      <c r="L602" s="10">
        <v>40699973</v>
      </c>
      <c r="M602" s="10">
        <v>896560136</v>
      </c>
      <c r="N602" s="10">
        <v>50456014</v>
      </c>
      <c r="O602" s="10">
        <v>330000000</v>
      </c>
      <c r="P602" s="10">
        <v>27500000</v>
      </c>
      <c r="Q602" s="10">
        <v>55000000</v>
      </c>
      <c r="R602" s="10">
        <v>406999731</v>
      </c>
      <c r="S602" s="10">
        <v>36060405</v>
      </c>
      <c r="T602" s="10">
        <v>41000000</v>
      </c>
      <c r="U602" s="10">
        <v>484060136</v>
      </c>
      <c r="V602" s="10">
        <v>484060136</v>
      </c>
      <c r="W602" s="10">
        <v>48406014</v>
      </c>
      <c r="X602" s="10">
        <v>0</v>
      </c>
      <c r="Y602" s="10">
        <v>0</v>
      </c>
      <c r="Z602" s="10">
        <v>0</v>
      </c>
      <c r="AA602" s="10">
        <v>-2050000</v>
      </c>
    </row>
    <row r="603" spans="1:27" ht="18" x14ac:dyDescent="0.2">
      <c r="A603" s="6">
        <v>602</v>
      </c>
      <c r="B603" s="7" t="s">
        <v>1912</v>
      </c>
      <c r="C603" s="7" t="s">
        <v>1913</v>
      </c>
      <c r="D603" s="8" t="s">
        <v>322</v>
      </c>
      <c r="E603" s="9" t="s">
        <v>825</v>
      </c>
      <c r="F603" s="8">
        <v>365</v>
      </c>
      <c r="G603" s="8">
        <v>718083700</v>
      </c>
      <c r="H603" s="8">
        <v>96000000</v>
      </c>
      <c r="I603" s="8">
        <v>65465034</v>
      </c>
      <c r="J603" s="8">
        <v>3796503</v>
      </c>
      <c r="K603" s="10">
        <v>6150000</v>
      </c>
      <c r="L603" s="10">
        <v>38808370</v>
      </c>
      <c r="M603" s="10">
        <v>879548734</v>
      </c>
      <c r="N603" s="10">
        <v>48754873</v>
      </c>
      <c r="O603" s="10">
        <v>330000000</v>
      </c>
      <c r="P603" s="10">
        <v>27500000</v>
      </c>
      <c r="Q603" s="10">
        <v>55000000</v>
      </c>
      <c r="R603" s="10">
        <v>388083700</v>
      </c>
      <c r="S603" s="10">
        <v>37965034</v>
      </c>
      <c r="T603" s="10">
        <v>41000000</v>
      </c>
      <c r="U603" s="10">
        <v>467048734</v>
      </c>
      <c r="V603" s="10">
        <v>467048734</v>
      </c>
      <c r="W603" s="10">
        <v>46704873</v>
      </c>
      <c r="X603" s="10">
        <v>0</v>
      </c>
      <c r="Y603" s="10">
        <v>0</v>
      </c>
      <c r="Z603" s="10">
        <v>0</v>
      </c>
      <c r="AA603" s="10">
        <v>-2050000</v>
      </c>
    </row>
    <row r="604" spans="1:27" ht="18" x14ac:dyDescent="0.2">
      <c r="A604" s="6">
        <v>603</v>
      </c>
      <c r="B604" s="7" t="s">
        <v>1914</v>
      </c>
      <c r="C604" s="7" t="s">
        <v>1915</v>
      </c>
      <c r="D604" s="8" t="s">
        <v>80</v>
      </c>
      <c r="E604" s="9" t="s">
        <v>580</v>
      </c>
      <c r="F604" s="8">
        <v>365</v>
      </c>
      <c r="G604" s="8">
        <v>812536653</v>
      </c>
      <c r="H604" s="8">
        <v>96000000</v>
      </c>
      <c r="I604" s="8">
        <v>64720355</v>
      </c>
      <c r="J604" s="8">
        <v>5583053</v>
      </c>
      <c r="K604" s="10">
        <v>6150000</v>
      </c>
      <c r="L604" s="10">
        <v>48253666</v>
      </c>
      <c r="M604" s="10">
        <v>973257008</v>
      </c>
      <c r="N604" s="10">
        <v>59986719</v>
      </c>
      <c r="O604" s="10">
        <v>330000000</v>
      </c>
      <c r="P604" s="10">
        <v>27500000</v>
      </c>
      <c r="Q604" s="10">
        <v>55000000</v>
      </c>
      <c r="R604" s="10">
        <v>482536653</v>
      </c>
      <c r="S604" s="10">
        <v>37220355</v>
      </c>
      <c r="T604" s="10">
        <v>41000000</v>
      </c>
      <c r="U604" s="10">
        <v>560757008</v>
      </c>
      <c r="V604" s="10">
        <v>560757008</v>
      </c>
      <c r="W604" s="10">
        <v>49500000</v>
      </c>
      <c r="X604" s="10">
        <v>9863551.1999999993</v>
      </c>
      <c r="Y604" s="10">
        <v>0</v>
      </c>
      <c r="Z604" s="10">
        <v>0</v>
      </c>
      <c r="AA604" s="10">
        <v>-623168</v>
      </c>
    </row>
    <row r="605" spans="1:27" ht="18" x14ac:dyDescent="0.2">
      <c r="A605" s="6">
        <v>604</v>
      </c>
      <c r="B605" s="7" t="s">
        <v>1916</v>
      </c>
      <c r="C605" s="7" t="s">
        <v>1917</v>
      </c>
      <c r="D605" s="8" t="s">
        <v>1918</v>
      </c>
      <c r="E605" s="9" t="s">
        <v>1919</v>
      </c>
      <c r="F605" s="8">
        <v>365</v>
      </c>
      <c r="G605" s="8">
        <v>754003555</v>
      </c>
      <c r="H605" s="8">
        <v>96000000</v>
      </c>
      <c r="I605" s="8">
        <v>65532109</v>
      </c>
      <c r="J605" s="8">
        <v>3803211</v>
      </c>
      <c r="K605" s="10">
        <v>6150000</v>
      </c>
      <c r="L605" s="10">
        <v>42400356</v>
      </c>
      <c r="M605" s="10">
        <v>915535664</v>
      </c>
      <c r="N605" s="10">
        <v>52353567</v>
      </c>
      <c r="O605" s="10">
        <v>330000000</v>
      </c>
      <c r="P605" s="10">
        <v>27500000</v>
      </c>
      <c r="Q605" s="10">
        <v>55000000</v>
      </c>
      <c r="R605" s="10">
        <v>424003555</v>
      </c>
      <c r="S605" s="10">
        <v>38032109</v>
      </c>
      <c r="T605" s="10">
        <v>41000000</v>
      </c>
      <c r="U605" s="10">
        <v>503035664</v>
      </c>
      <c r="V605" s="10">
        <v>503035664</v>
      </c>
      <c r="W605" s="10">
        <v>49500000</v>
      </c>
      <c r="X605" s="10">
        <v>1205349.6000000001</v>
      </c>
      <c r="Y605" s="10">
        <v>0</v>
      </c>
      <c r="Z605" s="10">
        <v>0</v>
      </c>
      <c r="AA605" s="10">
        <v>-1648217</v>
      </c>
    </row>
    <row r="606" spans="1:27" ht="18" x14ac:dyDescent="0.2">
      <c r="A606" s="6">
        <v>605</v>
      </c>
      <c r="B606" s="7" t="s">
        <v>1920</v>
      </c>
      <c r="C606" s="7" t="s">
        <v>1921</v>
      </c>
      <c r="D606" s="8" t="s">
        <v>1922</v>
      </c>
      <c r="E606" s="9" t="s">
        <v>1923</v>
      </c>
      <c r="F606" s="8">
        <v>365</v>
      </c>
      <c r="G606" s="8">
        <v>787550759</v>
      </c>
      <c r="H606" s="8">
        <v>96000000</v>
      </c>
      <c r="I606" s="8">
        <v>63174993</v>
      </c>
      <c r="J606" s="8">
        <v>5351249</v>
      </c>
      <c r="K606" s="10">
        <v>6150000</v>
      </c>
      <c r="L606" s="10">
        <v>45755076</v>
      </c>
      <c r="M606" s="10">
        <v>946725752</v>
      </c>
      <c r="N606" s="10">
        <v>57256325</v>
      </c>
      <c r="O606" s="10">
        <v>330000000</v>
      </c>
      <c r="P606" s="10">
        <v>27500000</v>
      </c>
      <c r="Q606" s="10">
        <v>55000000</v>
      </c>
      <c r="R606" s="10">
        <v>457550759</v>
      </c>
      <c r="S606" s="10">
        <v>35674993</v>
      </c>
      <c r="T606" s="10">
        <v>41000000</v>
      </c>
      <c r="U606" s="10">
        <v>534225752</v>
      </c>
      <c r="V606" s="10">
        <v>534225752</v>
      </c>
      <c r="W606" s="10">
        <v>49500000</v>
      </c>
      <c r="X606" s="10">
        <v>5883862.7999999998</v>
      </c>
      <c r="Y606" s="10">
        <v>0</v>
      </c>
      <c r="Z606" s="10">
        <v>0</v>
      </c>
      <c r="AA606" s="10">
        <v>-1872462</v>
      </c>
    </row>
    <row r="607" spans="1:27" ht="18" x14ac:dyDescent="0.2">
      <c r="A607" s="6">
        <v>606</v>
      </c>
      <c r="B607" s="7" t="s">
        <v>1924</v>
      </c>
      <c r="C607" s="7" t="s">
        <v>1925</v>
      </c>
      <c r="D607" s="8" t="s">
        <v>80</v>
      </c>
      <c r="E607" s="9" t="s">
        <v>1926</v>
      </c>
      <c r="F607" s="8">
        <v>365</v>
      </c>
      <c r="G607" s="8">
        <v>795408914</v>
      </c>
      <c r="H607" s="8">
        <v>96000000</v>
      </c>
      <c r="I607" s="8">
        <v>65054921</v>
      </c>
      <c r="J607" s="8">
        <v>5633238</v>
      </c>
      <c r="K607" s="10">
        <v>6150000</v>
      </c>
      <c r="L607" s="10">
        <v>46540891</v>
      </c>
      <c r="M607" s="10">
        <v>956463835</v>
      </c>
      <c r="N607" s="10">
        <v>58324129</v>
      </c>
      <c r="O607" s="10">
        <v>330000000</v>
      </c>
      <c r="P607" s="10">
        <v>27500000</v>
      </c>
      <c r="Q607" s="10">
        <v>55000000</v>
      </c>
      <c r="R607" s="10">
        <v>465408914</v>
      </c>
      <c r="S607" s="10">
        <v>37554921</v>
      </c>
      <c r="T607" s="10">
        <v>41000000</v>
      </c>
      <c r="U607" s="10">
        <v>543963835</v>
      </c>
      <c r="V607" s="10">
        <v>543963835</v>
      </c>
      <c r="W607" s="10">
        <v>49500000</v>
      </c>
      <c r="X607" s="10">
        <v>7344575.25</v>
      </c>
      <c r="Y607" s="10">
        <v>0</v>
      </c>
      <c r="Z607" s="10">
        <v>0</v>
      </c>
      <c r="AA607" s="10">
        <v>-1479554</v>
      </c>
    </row>
    <row r="608" spans="1:27" ht="18" x14ac:dyDescent="0.2">
      <c r="A608" s="6">
        <v>607</v>
      </c>
      <c r="B608" s="7" t="s">
        <v>1927</v>
      </c>
      <c r="C608" s="7" t="s">
        <v>1928</v>
      </c>
      <c r="D608" s="8" t="s">
        <v>1929</v>
      </c>
      <c r="E608" s="9" t="s">
        <v>868</v>
      </c>
      <c r="F608" s="8">
        <v>365</v>
      </c>
      <c r="G608" s="8">
        <v>643880773</v>
      </c>
      <c r="H608" s="8">
        <v>96000000</v>
      </c>
      <c r="I608" s="8">
        <v>60798494</v>
      </c>
      <c r="J608" s="8">
        <v>3329849</v>
      </c>
      <c r="K608" s="10">
        <v>6150000</v>
      </c>
      <c r="L608" s="10">
        <v>31388077</v>
      </c>
      <c r="M608" s="10">
        <v>800679267</v>
      </c>
      <c r="N608" s="10">
        <v>40867926</v>
      </c>
      <c r="O608" s="10">
        <v>330000000</v>
      </c>
      <c r="P608" s="10">
        <v>27500000</v>
      </c>
      <c r="Q608" s="10">
        <v>55000000</v>
      </c>
      <c r="R608" s="10">
        <v>313880773</v>
      </c>
      <c r="S608" s="10">
        <v>33298494</v>
      </c>
      <c r="T608" s="10">
        <v>41000000</v>
      </c>
      <c r="U608" s="10">
        <v>388179267</v>
      </c>
      <c r="V608" s="10">
        <v>388179267</v>
      </c>
      <c r="W608" s="10">
        <v>38817927</v>
      </c>
      <c r="X608" s="10">
        <v>0</v>
      </c>
      <c r="Y608" s="10">
        <v>0</v>
      </c>
      <c r="Z608" s="10">
        <v>0</v>
      </c>
      <c r="AA608" s="10">
        <v>-2049999</v>
      </c>
    </row>
    <row r="609" spans="1:27" ht="18" x14ac:dyDescent="0.2">
      <c r="A609" s="6">
        <v>608</v>
      </c>
      <c r="B609" s="7" t="s">
        <v>1930</v>
      </c>
      <c r="C609" s="7" t="s">
        <v>1931</v>
      </c>
      <c r="D609" s="8" t="s">
        <v>33</v>
      </c>
      <c r="E609" s="9" t="s">
        <v>393</v>
      </c>
      <c r="F609" s="8">
        <v>365</v>
      </c>
      <c r="G609" s="8">
        <v>369905688</v>
      </c>
      <c r="H609" s="8">
        <v>98000000</v>
      </c>
      <c r="I609" s="8">
        <v>40917652</v>
      </c>
      <c r="J609" s="8">
        <v>1341765</v>
      </c>
      <c r="K609" s="10">
        <v>6150000</v>
      </c>
      <c r="L609" s="10">
        <v>4759634</v>
      </c>
      <c r="M609" s="10">
        <v>508823340</v>
      </c>
      <c r="N609" s="10">
        <v>12251399</v>
      </c>
      <c r="O609" s="10">
        <v>330000000</v>
      </c>
      <c r="P609" s="10">
        <v>27500000</v>
      </c>
      <c r="Q609" s="10">
        <v>55000000</v>
      </c>
      <c r="R609" s="10">
        <v>39905688</v>
      </c>
      <c r="S609" s="10">
        <v>13417652</v>
      </c>
      <c r="T609" s="10">
        <v>43000000</v>
      </c>
      <c r="U609" s="10">
        <v>96323340</v>
      </c>
      <c r="V609" s="10">
        <v>96323340</v>
      </c>
      <c r="W609" s="10">
        <v>9632334</v>
      </c>
      <c r="X609" s="10">
        <v>0</v>
      </c>
      <c r="Y609" s="10">
        <v>0</v>
      </c>
      <c r="Z609" s="10">
        <v>0</v>
      </c>
      <c r="AA609" s="10">
        <v>-2619065</v>
      </c>
    </row>
    <row r="610" spans="1:27" ht="18" x14ac:dyDescent="0.2">
      <c r="A610" s="6">
        <v>609</v>
      </c>
      <c r="B610" s="7" t="s">
        <v>1932</v>
      </c>
      <c r="C610" s="7" t="s">
        <v>1933</v>
      </c>
      <c r="D610" s="8" t="s">
        <v>902</v>
      </c>
      <c r="E610" s="9" t="s">
        <v>1934</v>
      </c>
      <c r="F610" s="8">
        <v>365</v>
      </c>
      <c r="G610" s="8">
        <v>685227885</v>
      </c>
      <c r="H610" s="8">
        <v>96000000</v>
      </c>
      <c r="I610" s="8">
        <v>63292336</v>
      </c>
      <c r="J610" s="8">
        <v>3579234</v>
      </c>
      <c r="K610" s="10">
        <v>6150000</v>
      </c>
      <c r="L610" s="10">
        <v>35522789</v>
      </c>
      <c r="M610" s="10">
        <v>844520221</v>
      </c>
      <c r="N610" s="10">
        <v>45252023</v>
      </c>
      <c r="O610" s="10">
        <v>330000000</v>
      </c>
      <c r="P610" s="10">
        <v>27500000</v>
      </c>
      <c r="Q610" s="10">
        <v>55000000</v>
      </c>
      <c r="R610" s="10">
        <v>355227885</v>
      </c>
      <c r="S610" s="10">
        <v>35792336</v>
      </c>
      <c r="T610" s="10">
        <v>41000000</v>
      </c>
      <c r="U610" s="10">
        <v>432020221</v>
      </c>
      <c r="V610" s="10">
        <v>432020221</v>
      </c>
      <c r="W610" s="10">
        <v>43202022</v>
      </c>
      <c r="X610" s="10">
        <v>0</v>
      </c>
      <c r="Y610" s="10">
        <v>0</v>
      </c>
      <c r="Z610" s="10">
        <v>0</v>
      </c>
      <c r="AA610" s="10">
        <v>-2050001</v>
      </c>
    </row>
    <row r="611" spans="1:27" ht="18" x14ac:dyDescent="0.2">
      <c r="A611" s="6">
        <v>610</v>
      </c>
      <c r="B611" s="7" t="s">
        <v>1935</v>
      </c>
      <c r="C611" s="7" t="s">
        <v>1936</v>
      </c>
      <c r="D611" s="8" t="s">
        <v>756</v>
      </c>
      <c r="E611" s="9" t="s">
        <v>1937</v>
      </c>
      <c r="F611" s="8">
        <v>365</v>
      </c>
      <c r="G611" s="8">
        <v>748254232</v>
      </c>
      <c r="H611" s="8">
        <v>96000000</v>
      </c>
      <c r="I611" s="8">
        <v>67780346</v>
      </c>
      <c r="J611" s="8">
        <v>4028035</v>
      </c>
      <c r="K611" s="10">
        <v>6150000</v>
      </c>
      <c r="L611" s="10">
        <v>41825423</v>
      </c>
      <c r="M611" s="10">
        <v>912034578</v>
      </c>
      <c r="N611" s="10">
        <v>52003458</v>
      </c>
      <c r="O611" s="10">
        <v>330000000</v>
      </c>
      <c r="P611" s="10">
        <v>27500000</v>
      </c>
      <c r="Q611" s="10">
        <v>55000000</v>
      </c>
      <c r="R611" s="10">
        <v>418254232</v>
      </c>
      <c r="S611" s="10">
        <v>40280346</v>
      </c>
      <c r="T611" s="10">
        <v>41000000</v>
      </c>
      <c r="U611" s="10">
        <v>499534578</v>
      </c>
      <c r="V611" s="10">
        <v>499534578</v>
      </c>
      <c r="W611" s="10">
        <v>49500000</v>
      </c>
      <c r="X611" s="10">
        <v>680186.7</v>
      </c>
      <c r="Y611" s="10">
        <v>0</v>
      </c>
      <c r="Z611" s="10">
        <v>0</v>
      </c>
      <c r="AA611" s="10">
        <v>-1823271</v>
      </c>
    </row>
    <row r="612" spans="1:27" ht="18" x14ac:dyDescent="0.2">
      <c r="A612" s="6">
        <v>611</v>
      </c>
      <c r="B612" s="7" t="s">
        <v>1938</v>
      </c>
      <c r="C612" s="7" t="s">
        <v>1939</v>
      </c>
      <c r="D612" s="8" t="s">
        <v>1940</v>
      </c>
      <c r="E612" s="9" t="s">
        <v>1941</v>
      </c>
      <c r="F612" s="8">
        <v>365</v>
      </c>
      <c r="G612" s="8">
        <v>564551042</v>
      </c>
      <c r="H612" s="8">
        <v>94500000</v>
      </c>
      <c r="I612" s="8">
        <v>57584992</v>
      </c>
      <c r="J612" s="8">
        <v>3008499</v>
      </c>
      <c r="K612" s="10">
        <v>5925000</v>
      </c>
      <c r="L612" s="10">
        <v>23455104</v>
      </c>
      <c r="M612" s="10">
        <v>716636034</v>
      </c>
      <c r="N612" s="10">
        <v>32388603</v>
      </c>
      <c r="O612" s="10">
        <v>330000000</v>
      </c>
      <c r="P612" s="10">
        <v>27500000</v>
      </c>
      <c r="Q612" s="10">
        <v>55000000</v>
      </c>
      <c r="R612" s="10">
        <v>234551042</v>
      </c>
      <c r="S612" s="10">
        <v>30084992</v>
      </c>
      <c r="T612" s="10">
        <v>39500000</v>
      </c>
      <c r="U612" s="10">
        <v>304136034</v>
      </c>
      <c r="V612" s="10">
        <v>304136034</v>
      </c>
      <c r="W612" s="10">
        <v>30413603</v>
      </c>
      <c r="X612" s="10">
        <v>0</v>
      </c>
      <c r="Y612" s="10">
        <v>0</v>
      </c>
      <c r="Z612" s="10">
        <v>0</v>
      </c>
      <c r="AA612" s="10">
        <v>-1975000</v>
      </c>
    </row>
    <row r="613" spans="1:27" ht="18" x14ac:dyDescent="0.2">
      <c r="A613" s="6">
        <v>612</v>
      </c>
      <c r="B613" s="7" t="s">
        <v>1942</v>
      </c>
      <c r="C613" s="7" t="s">
        <v>1943</v>
      </c>
      <c r="D613" s="8" t="s">
        <v>177</v>
      </c>
      <c r="E613" s="9" t="s">
        <v>88</v>
      </c>
      <c r="F613" s="8">
        <v>365</v>
      </c>
      <c r="G613" s="8">
        <v>631459020</v>
      </c>
      <c r="H613" s="8">
        <v>80500000</v>
      </c>
      <c r="I613" s="8">
        <v>49506430</v>
      </c>
      <c r="J613" s="8">
        <v>2200643</v>
      </c>
      <c r="K613" s="10">
        <v>3825000</v>
      </c>
      <c r="L613" s="10">
        <v>30145902</v>
      </c>
      <c r="M613" s="10">
        <v>761465450</v>
      </c>
      <c r="N613" s="10">
        <v>36171545</v>
      </c>
      <c r="O613" s="10">
        <v>330000000</v>
      </c>
      <c r="P613" s="10">
        <v>27500000</v>
      </c>
      <c r="Q613" s="10">
        <v>55000000</v>
      </c>
      <c r="R613" s="10">
        <v>301459020</v>
      </c>
      <c r="S613" s="10">
        <v>22006430</v>
      </c>
      <c r="T613" s="10">
        <v>25500000</v>
      </c>
      <c r="U613" s="10">
        <v>348965450</v>
      </c>
      <c r="V613" s="10">
        <v>348965450</v>
      </c>
      <c r="W613" s="10">
        <v>34896545</v>
      </c>
      <c r="X613" s="10">
        <v>0</v>
      </c>
      <c r="Y613" s="10">
        <v>0</v>
      </c>
      <c r="Z613" s="10">
        <v>0</v>
      </c>
      <c r="AA613" s="10">
        <v>-1275000</v>
      </c>
    </row>
    <row r="614" spans="1:27" ht="18" x14ac:dyDescent="0.2">
      <c r="A614" s="6">
        <v>613</v>
      </c>
      <c r="B614" s="7" t="s">
        <v>1944</v>
      </c>
      <c r="C614" s="7" t="s">
        <v>1945</v>
      </c>
      <c r="D614" s="8" t="s">
        <v>220</v>
      </c>
      <c r="E614" s="9" t="s">
        <v>1313</v>
      </c>
      <c r="F614" s="8">
        <v>365</v>
      </c>
      <c r="G614" s="8">
        <v>385057609</v>
      </c>
      <c r="H614" s="8">
        <v>80500000</v>
      </c>
      <c r="I614" s="8">
        <v>49506430</v>
      </c>
      <c r="J614" s="8">
        <v>2200643</v>
      </c>
      <c r="K614" s="10">
        <v>3825000</v>
      </c>
      <c r="L614" s="10">
        <v>5714552</v>
      </c>
      <c r="M614" s="10">
        <v>515064039</v>
      </c>
      <c r="N614" s="10">
        <v>11740195</v>
      </c>
      <c r="O614" s="10">
        <v>330000000</v>
      </c>
      <c r="P614" s="10">
        <v>27500000</v>
      </c>
      <c r="Q614" s="10">
        <v>55000000</v>
      </c>
      <c r="R614" s="10">
        <v>55057609</v>
      </c>
      <c r="S614" s="10">
        <v>22006430</v>
      </c>
      <c r="T614" s="10">
        <v>25500000</v>
      </c>
      <c r="U614" s="10">
        <v>102564039</v>
      </c>
      <c r="V614" s="10">
        <v>102564039</v>
      </c>
      <c r="W614" s="10">
        <v>10256404</v>
      </c>
      <c r="X614" s="10">
        <v>0</v>
      </c>
      <c r="Y614" s="10">
        <v>0</v>
      </c>
      <c r="Z614" s="10">
        <v>0</v>
      </c>
      <c r="AA614" s="10">
        <v>-1483791</v>
      </c>
    </row>
    <row r="615" spans="1:27" ht="18" x14ac:dyDescent="0.2">
      <c r="A615" s="6">
        <v>614</v>
      </c>
      <c r="B615" s="7" t="s">
        <v>1946</v>
      </c>
      <c r="C615" s="7" t="s">
        <v>1947</v>
      </c>
      <c r="D615" s="8" t="s">
        <v>1895</v>
      </c>
      <c r="E615" s="9" t="s">
        <v>1948</v>
      </c>
      <c r="F615" s="8">
        <v>287</v>
      </c>
      <c r="G615" s="8">
        <v>470357778</v>
      </c>
      <c r="H615" s="8">
        <v>96000000</v>
      </c>
      <c r="I615" s="8">
        <v>60753361</v>
      </c>
      <c r="J615" s="8">
        <v>3325336</v>
      </c>
      <c r="K615" s="10">
        <v>6150000</v>
      </c>
      <c r="L615" s="10">
        <v>21087833</v>
      </c>
      <c r="M615" s="10">
        <v>627111139</v>
      </c>
      <c r="N615" s="10">
        <v>30563169</v>
      </c>
      <c r="O615" s="10">
        <v>259479452</v>
      </c>
      <c r="P615" s="10">
        <v>21623288</v>
      </c>
      <c r="Q615" s="10">
        <v>43246575</v>
      </c>
      <c r="R615" s="10">
        <v>210878326</v>
      </c>
      <c r="S615" s="10">
        <v>39130073</v>
      </c>
      <c r="T615" s="10">
        <v>52753425</v>
      </c>
      <c r="U615" s="10">
        <v>302761824</v>
      </c>
      <c r="V615" s="10">
        <v>302761824</v>
      </c>
      <c r="W615" s="10">
        <v>30276182</v>
      </c>
      <c r="X615" s="10">
        <v>0</v>
      </c>
      <c r="Y615" s="10">
        <v>0</v>
      </c>
      <c r="Z615" s="10">
        <v>0</v>
      </c>
      <c r="AA615" s="10">
        <v>-286987</v>
      </c>
    </row>
    <row r="616" spans="1:27" ht="18" x14ac:dyDescent="0.2">
      <c r="A616" s="6">
        <v>615</v>
      </c>
      <c r="B616" s="7" t="s">
        <v>1949</v>
      </c>
      <c r="C616" s="7" t="s">
        <v>1950</v>
      </c>
      <c r="D616" s="8" t="s">
        <v>1951</v>
      </c>
      <c r="E616" s="9" t="s">
        <v>815</v>
      </c>
      <c r="F616" s="8">
        <v>365</v>
      </c>
      <c r="G616" s="8">
        <v>732956315</v>
      </c>
      <c r="H616" s="8">
        <v>96000000</v>
      </c>
      <c r="I616" s="8">
        <v>66052824</v>
      </c>
      <c r="J616" s="8">
        <v>3855282</v>
      </c>
      <c r="K616" s="10">
        <v>6150000</v>
      </c>
      <c r="L616" s="10">
        <v>40295632</v>
      </c>
      <c r="M616" s="10">
        <v>895009139</v>
      </c>
      <c r="N616" s="10">
        <v>50300914</v>
      </c>
      <c r="O616" s="10">
        <v>330000000</v>
      </c>
      <c r="P616" s="10">
        <v>27500000</v>
      </c>
      <c r="Q616" s="10">
        <v>55000000</v>
      </c>
      <c r="R616" s="10">
        <v>402956315</v>
      </c>
      <c r="S616" s="10">
        <v>38552824</v>
      </c>
      <c r="T616" s="10">
        <v>41000000</v>
      </c>
      <c r="U616" s="10">
        <v>482509139</v>
      </c>
      <c r="V616" s="10">
        <v>482509139</v>
      </c>
      <c r="W616" s="10">
        <v>48250914</v>
      </c>
      <c r="X616" s="10">
        <v>0</v>
      </c>
      <c r="Y616" s="10">
        <v>0</v>
      </c>
      <c r="Z616" s="10">
        <v>0</v>
      </c>
      <c r="AA616" s="10">
        <v>-2050000</v>
      </c>
    </row>
    <row r="617" spans="1:27" ht="18" x14ac:dyDescent="0.2">
      <c r="A617" s="6">
        <v>616</v>
      </c>
      <c r="B617" s="7" t="s">
        <v>1952</v>
      </c>
      <c r="C617" s="7" t="s">
        <v>1953</v>
      </c>
      <c r="D617" s="8" t="s">
        <v>275</v>
      </c>
      <c r="E617" s="9" t="s">
        <v>889</v>
      </c>
      <c r="F617" s="8">
        <v>365</v>
      </c>
      <c r="G617" s="8">
        <v>772566180</v>
      </c>
      <c r="H617" s="8">
        <v>96000000</v>
      </c>
      <c r="I617" s="8">
        <v>68243970</v>
      </c>
      <c r="J617" s="8">
        <v>4074397</v>
      </c>
      <c r="K617" s="10">
        <v>6150000</v>
      </c>
      <c r="L617" s="10">
        <v>44256618</v>
      </c>
      <c r="M617" s="10">
        <v>936810150</v>
      </c>
      <c r="N617" s="10">
        <v>54481015</v>
      </c>
      <c r="O617" s="10">
        <v>330000000</v>
      </c>
      <c r="P617" s="10">
        <v>27500000</v>
      </c>
      <c r="Q617" s="10">
        <v>55000000</v>
      </c>
      <c r="R617" s="10">
        <v>442566180</v>
      </c>
      <c r="S617" s="10">
        <v>40743970</v>
      </c>
      <c r="T617" s="10">
        <v>41000000</v>
      </c>
      <c r="U617" s="10">
        <v>524310150</v>
      </c>
      <c r="V617" s="10">
        <v>524310150</v>
      </c>
      <c r="W617" s="10">
        <v>49500000</v>
      </c>
      <c r="X617" s="10">
        <v>4396522.5</v>
      </c>
      <c r="Y617" s="10">
        <v>0</v>
      </c>
      <c r="Z617" s="10">
        <v>0</v>
      </c>
      <c r="AA617" s="10">
        <v>-584493</v>
      </c>
    </row>
    <row r="618" spans="1:27" ht="18" x14ac:dyDescent="0.2">
      <c r="A618" s="6">
        <v>617</v>
      </c>
      <c r="B618" s="7" t="s">
        <v>1954</v>
      </c>
      <c r="C618" s="7" t="s">
        <v>1955</v>
      </c>
      <c r="D618" s="8" t="s">
        <v>157</v>
      </c>
      <c r="E618" s="9" t="s">
        <v>1956</v>
      </c>
      <c r="F618" s="8">
        <v>365</v>
      </c>
      <c r="G618" s="8">
        <v>795869427</v>
      </c>
      <c r="H618" s="8">
        <v>96000000</v>
      </c>
      <c r="I618" s="8">
        <v>67875954</v>
      </c>
      <c r="J618" s="8">
        <v>6056393</v>
      </c>
      <c r="K618" s="10">
        <v>6150000</v>
      </c>
      <c r="L618" s="10">
        <v>46586942</v>
      </c>
      <c r="M618" s="10">
        <v>959745381</v>
      </c>
      <c r="N618" s="10">
        <v>58793335</v>
      </c>
      <c r="O618" s="10">
        <v>330000000</v>
      </c>
      <c r="P618" s="10">
        <v>27500000</v>
      </c>
      <c r="Q618" s="10">
        <v>55000000</v>
      </c>
      <c r="R618" s="10">
        <v>465869427</v>
      </c>
      <c r="S618" s="10">
        <v>40375954</v>
      </c>
      <c r="T618" s="10">
        <v>41000000</v>
      </c>
      <c r="U618" s="10">
        <v>547245381</v>
      </c>
      <c r="V618" s="10">
        <v>547245381</v>
      </c>
      <c r="W618" s="10">
        <v>49500000</v>
      </c>
      <c r="X618" s="10">
        <v>7836807.1500000004</v>
      </c>
      <c r="Y618" s="10">
        <v>0</v>
      </c>
      <c r="Z618" s="10">
        <v>0</v>
      </c>
      <c r="AA618" s="10">
        <v>-1456528</v>
      </c>
    </row>
    <row r="619" spans="1:27" ht="18" x14ac:dyDescent="0.2">
      <c r="A619" s="6">
        <v>618</v>
      </c>
      <c r="B619" s="7" t="s">
        <v>1957</v>
      </c>
      <c r="C619" s="7" t="s">
        <v>1958</v>
      </c>
      <c r="D619" s="8" t="s">
        <v>356</v>
      </c>
      <c r="E619" s="9" t="s">
        <v>1959</v>
      </c>
      <c r="F619" s="8">
        <v>365</v>
      </c>
      <c r="G619" s="8">
        <v>817640300</v>
      </c>
      <c r="H619" s="8">
        <v>96000000</v>
      </c>
      <c r="I619" s="8">
        <v>59202001</v>
      </c>
      <c r="J619" s="8">
        <v>4755300</v>
      </c>
      <c r="K619" s="10">
        <v>6150000</v>
      </c>
      <c r="L619" s="10">
        <v>48764030</v>
      </c>
      <c r="M619" s="10">
        <v>972842301</v>
      </c>
      <c r="N619" s="10">
        <v>59669330</v>
      </c>
      <c r="O619" s="10">
        <v>330000000</v>
      </c>
      <c r="P619" s="10">
        <v>27500000</v>
      </c>
      <c r="Q619" s="10">
        <v>55000000</v>
      </c>
      <c r="R619" s="10">
        <v>487640300</v>
      </c>
      <c r="S619" s="10">
        <v>31702001</v>
      </c>
      <c r="T619" s="10">
        <v>41000000</v>
      </c>
      <c r="U619" s="10">
        <v>560342301</v>
      </c>
      <c r="V619" s="10">
        <v>560342301</v>
      </c>
      <c r="W619" s="10">
        <v>49500000</v>
      </c>
      <c r="X619" s="10">
        <v>9801345.1500000004</v>
      </c>
      <c r="Y619" s="10">
        <v>0</v>
      </c>
      <c r="Z619" s="10">
        <v>0</v>
      </c>
      <c r="AA619" s="10">
        <v>-367985</v>
      </c>
    </row>
    <row r="620" spans="1:27" ht="18" x14ac:dyDescent="0.2">
      <c r="A620" s="6">
        <v>619</v>
      </c>
      <c r="B620" s="7" t="s">
        <v>1960</v>
      </c>
      <c r="C620" s="7" t="s">
        <v>1961</v>
      </c>
      <c r="D620" s="8" t="s">
        <v>314</v>
      </c>
      <c r="E620" s="9" t="s">
        <v>1962</v>
      </c>
      <c r="F620" s="8">
        <v>365</v>
      </c>
      <c r="G620" s="8">
        <v>352381810</v>
      </c>
      <c r="H620" s="8">
        <v>80500000</v>
      </c>
      <c r="I620" s="8">
        <v>49506430</v>
      </c>
      <c r="J620" s="8">
        <v>2200643</v>
      </c>
      <c r="K620" s="10">
        <v>3825000</v>
      </c>
      <c r="L620" s="10">
        <v>2238181</v>
      </c>
      <c r="M620" s="10">
        <v>482388240</v>
      </c>
      <c r="N620" s="10">
        <v>8263824</v>
      </c>
      <c r="O620" s="10">
        <v>330000000</v>
      </c>
      <c r="P620" s="10">
        <v>27500000</v>
      </c>
      <c r="Q620" s="10">
        <v>55000000</v>
      </c>
      <c r="R620" s="10">
        <v>22381810</v>
      </c>
      <c r="S620" s="10">
        <v>22006430</v>
      </c>
      <c r="T620" s="10">
        <v>25500000</v>
      </c>
      <c r="U620" s="10">
        <v>69888240</v>
      </c>
      <c r="V620" s="10">
        <v>69888240</v>
      </c>
      <c r="W620" s="10">
        <v>6988824</v>
      </c>
      <c r="X620" s="10">
        <v>0</v>
      </c>
      <c r="Y620" s="10">
        <v>0</v>
      </c>
      <c r="Z620" s="10">
        <v>0</v>
      </c>
      <c r="AA620" s="10">
        <v>-1275000</v>
      </c>
    </row>
    <row r="621" spans="1:27" ht="18" x14ac:dyDescent="0.2">
      <c r="A621" s="6">
        <v>620</v>
      </c>
      <c r="B621" s="7" t="s">
        <v>1963</v>
      </c>
      <c r="C621" s="7" t="s">
        <v>1964</v>
      </c>
      <c r="D621" s="8" t="s">
        <v>49</v>
      </c>
      <c r="E621" s="9" t="s">
        <v>228</v>
      </c>
      <c r="F621" s="8">
        <v>365</v>
      </c>
      <c r="G621" s="8">
        <v>607308837</v>
      </c>
      <c r="H621" s="8">
        <v>96000000</v>
      </c>
      <c r="I621" s="8">
        <v>58057910</v>
      </c>
      <c r="J621" s="8">
        <v>3055791</v>
      </c>
      <c r="K621" s="10">
        <v>6150000</v>
      </c>
      <c r="L621" s="10">
        <v>27730884</v>
      </c>
      <c r="M621" s="10">
        <v>761366747</v>
      </c>
      <c r="N621" s="10">
        <v>36936675</v>
      </c>
      <c r="O621" s="10">
        <v>330000000</v>
      </c>
      <c r="P621" s="10">
        <v>27500000</v>
      </c>
      <c r="Q621" s="10">
        <v>55000000</v>
      </c>
      <c r="R621" s="10">
        <v>277308837</v>
      </c>
      <c r="S621" s="10">
        <v>30557910</v>
      </c>
      <c r="T621" s="10">
        <v>41000000</v>
      </c>
      <c r="U621" s="10">
        <v>348866747</v>
      </c>
      <c r="V621" s="10">
        <v>348866747</v>
      </c>
      <c r="W621" s="10">
        <v>34886675</v>
      </c>
      <c r="X621" s="10">
        <v>0</v>
      </c>
      <c r="Y621" s="10">
        <v>0</v>
      </c>
      <c r="Z621" s="10">
        <v>0</v>
      </c>
      <c r="AA621" s="10">
        <v>-2050000</v>
      </c>
    </row>
    <row r="622" spans="1:27" ht="18" x14ac:dyDescent="0.2">
      <c r="A622" s="6">
        <v>621</v>
      </c>
      <c r="B622" s="7" t="s">
        <v>1965</v>
      </c>
      <c r="C622" s="7" t="s">
        <v>1966</v>
      </c>
      <c r="D622" s="8" t="s">
        <v>356</v>
      </c>
      <c r="E622" s="9" t="s">
        <v>1967</v>
      </c>
      <c r="F622" s="8">
        <v>365</v>
      </c>
      <c r="G622" s="8">
        <v>360668841</v>
      </c>
      <c r="H622" s="8">
        <v>80500000</v>
      </c>
      <c r="I622" s="8">
        <v>49506430</v>
      </c>
      <c r="J622" s="8">
        <v>2200643</v>
      </c>
      <c r="K622" s="10">
        <v>3825000</v>
      </c>
      <c r="L622" s="10">
        <v>3066884</v>
      </c>
      <c r="M622" s="10">
        <v>490675271</v>
      </c>
      <c r="N622" s="10">
        <v>9092527</v>
      </c>
      <c r="O622" s="10">
        <v>330000000</v>
      </c>
      <c r="P622" s="10">
        <v>27500000</v>
      </c>
      <c r="Q622" s="10">
        <v>55000000</v>
      </c>
      <c r="R622" s="10">
        <v>30668841</v>
      </c>
      <c r="S622" s="10">
        <v>22006430</v>
      </c>
      <c r="T622" s="10">
        <v>25500000</v>
      </c>
      <c r="U622" s="10">
        <v>78175271</v>
      </c>
      <c r="V622" s="10">
        <v>78175271</v>
      </c>
      <c r="W622" s="10">
        <v>7817527</v>
      </c>
      <c r="X622" s="10">
        <v>0</v>
      </c>
      <c r="Y622" s="10">
        <v>0</v>
      </c>
      <c r="Z622" s="10">
        <v>0</v>
      </c>
      <c r="AA622" s="10">
        <v>-1275000</v>
      </c>
    </row>
    <row r="623" spans="1:27" ht="18" x14ac:dyDescent="0.2">
      <c r="A623" s="6">
        <v>622</v>
      </c>
      <c r="B623" s="7" t="s">
        <v>1968</v>
      </c>
      <c r="C623" s="7" t="s">
        <v>1969</v>
      </c>
      <c r="D623" s="8" t="s">
        <v>234</v>
      </c>
      <c r="E623" s="9" t="s">
        <v>371</v>
      </c>
      <c r="F623" s="8">
        <v>365</v>
      </c>
      <c r="G623" s="8">
        <v>485538865</v>
      </c>
      <c r="H623" s="8">
        <v>80500000</v>
      </c>
      <c r="I623" s="8">
        <v>49506430</v>
      </c>
      <c r="J623" s="8">
        <v>2200643</v>
      </c>
      <c r="K623" s="10">
        <v>3825000</v>
      </c>
      <c r="L623" s="10">
        <v>15553886</v>
      </c>
      <c r="M623" s="10">
        <v>615545295</v>
      </c>
      <c r="N623" s="10">
        <v>21579529</v>
      </c>
      <c r="O623" s="10">
        <v>330000000</v>
      </c>
      <c r="P623" s="10">
        <v>27500000</v>
      </c>
      <c r="Q623" s="10">
        <v>55000000</v>
      </c>
      <c r="R623" s="10">
        <v>155538865</v>
      </c>
      <c r="S623" s="10">
        <v>22006430</v>
      </c>
      <c r="T623" s="10">
        <v>25500000</v>
      </c>
      <c r="U623" s="10">
        <v>203045295</v>
      </c>
      <c r="V623" s="10">
        <v>203045295</v>
      </c>
      <c r="W623" s="10">
        <v>20304530</v>
      </c>
      <c r="X623" s="10">
        <v>0</v>
      </c>
      <c r="Y623" s="10">
        <v>0</v>
      </c>
      <c r="Z623" s="10">
        <v>0</v>
      </c>
      <c r="AA623" s="10">
        <v>-1274999</v>
      </c>
    </row>
    <row r="624" spans="1:27" ht="18" x14ac:dyDescent="0.2">
      <c r="A624" s="6">
        <v>623</v>
      </c>
      <c r="B624" s="7" t="s">
        <v>1970</v>
      </c>
      <c r="C624" s="7" t="s">
        <v>1971</v>
      </c>
      <c r="D624" s="8" t="s">
        <v>72</v>
      </c>
      <c r="E624" s="9" t="s">
        <v>1972</v>
      </c>
      <c r="F624" s="8">
        <v>365</v>
      </c>
      <c r="G624" s="8">
        <v>400503452</v>
      </c>
      <c r="H624" s="8">
        <v>80500000</v>
      </c>
      <c r="I624" s="8">
        <v>49506430</v>
      </c>
      <c r="J624" s="8">
        <v>2200643</v>
      </c>
      <c r="K624" s="10">
        <v>3825000</v>
      </c>
      <c r="L624" s="10">
        <v>7050346</v>
      </c>
      <c r="M624" s="10">
        <v>530509882</v>
      </c>
      <c r="N624" s="10">
        <v>13075989</v>
      </c>
      <c r="O624" s="10">
        <v>330000000</v>
      </c>
      <c r="P624" s="10">
        <v>27500000</v>
      </c>
      <c r="Q624" s="10">
        <v>55000000</v>
      </c>
      <c r="R624" s="10">
        <v>70503452</v>
      </c>
      <c r="S624" s="10">
        <v>22006430</v>
      </c>
      <c r="T624" s="10">
        <v>25500000</v>
      </c>
      <c r="U624" s="10">
        <v>118009882</v>
      </c>
      <c r="V624" s="10">
        <v>118009882</v>
      </c>
      <c r="W624" s="10">
        <v>11800988</v>
      </c>
      <c r="X624" s="10">
        <v>0</v>
      </c>
      <c r="Y624" s="10">
        <v>0</v>
      </c>
      <c r="Z624" s="10">
        <v>0</v>
      </c>
      <c r="AA624" s="10">
        <v>-1275001</v>
      </c>
    </row>
    <row r="625" spans="1:27" ht="18" x14ac:dyDescent="0.2">
      <c r="A625" s="6">
        <v>624</v>
      </c>
      <c r="B625" s="7" t="s">
        <v>1973</v>
      </c>
      <c r="C625" s="7" t="s">
        <v>1974</v>
      </c>
      <c r="D625" s="8" t="s">
        <v>389</v>
      </c>
      <c r="E625" s="9" t="s">
        <v>478</v>
      </c>
      <c r="F625" s="8">
        <v>365</v>
      </c>
      <c r="G625" s="8">
        <v>421861174</v>
      </c>
      <c r="H625" s="8">
        <v>80500000</v>
      </c>
      <c r="I625" s="8">
        <v>49506430</v>
      </c>
      <c r="J625" s="8">
        <v>2200643</v>
      </c>
      <c r="K625" s="10">
        <v>3825000</v>
      </c>
      <c r="L625" s="10">
        <v>9186118</v>
      </c>
      <c r="M625" s="10">
        <v>551867604</v>
      </c>
      <c r="N625" s="10">
        <v>15211761</v>
      </c>
      <c r="O625" s="10">
        <v>330000000</v>
      </c>
      <c r="P625" s="10">
        <v>27500000</v>
      </c>
      <c r="Q625" s="10">
        <v>55000000</v>
      </c>
      <c r="R625" s="10">
        <v>91861174</v>
      </c>
      <c r="S625" s="10">
        <v>22006430</v>
      </c>
      <c r="T625" s="10">
        <v>25500000</v>
      </c>
      <c r="U625" s="10">
        <v>139367604</v>
      </c>
      <c r="V625" s="10">
        <v>139367604</v>
      </c>
      <c r="W625" s="10">
        <v>13936760</v>
      </c>
      <c r="X625" s="10">
        <v>0</v>
      </c>
      <c r="Y625" s="10">
        <v>0</v>
      </c>
      <c r="Z625" s="10">
        <v>0</v>
      </c>
      <c r="AA625" s="10">
        <v>-1275001</v>
      </c>
    </row>
    <row r="626" spans="1:27" ht="18" x14ac:dyDescent="0.2">
      <c r="A626" s="6">
        <v>625</v>
      </c>
      <c r="B626" s="7" t="s">
        <v>1975</v>
      </c>
      <c r="C626" s="7" t="s">
        <v>1976</v>
      </c>
      <c r="D626" s="8" t="s">
        <v>1795</v>
      </c>
      <c r="E626" s="9" t="s">
        <v>104</v>
      </c>
      <c r="F626" s="8">
        <v>365</v>
      </c>
      <c r="G626" s="8">
        <v>438095560</v>
      </c>
      <c r="H626" s="8">
        <v>80500000</v>
      </c>
      <c r="I626" s="8">
        <v>49506430</v>
      </c>
      <c r="J626" s="8">
        <v>2200643</v>
      </c>
      <c r="K626" s="10">
        <v>3825000</v>
      </c>
      <c r="L626" s="10">
        <v>10809556</v>
      </c>
      <c r="M626" s="10">
        <v>568101990</v>
      </c>
      <c r="N626" s="10">
        <v>16835199</v>
      </c>
      <c r="O626" s="10">
        <v>330000000</v>
      </c>
      <c r="P626" s="10">
        <v>27500000</v>
      </c>
      <c r="Q626" s="10">
        <v>55000000</v>
      </c>
      <c r="R626" s="10">
        <v>108095560</v>
      </c>
      <c r="S626" s="10">
        <v>22006430</v>
      </c>
      <c r="T626" s="10">
        <v>25500000</v>
      </c>
      <c r="U626" s="10">
        <v>155601990</v>
      </c>
      <c r="V626" s="10">
        <v>155601990</v>
      </c>
      <c r="W626" s="10">
        <v>15560199</v>
      </c>
      <c r="X626" s="10">
        <v>0</v>
      </c>
      <c r="Y626" s="10">
        <v>0</v>
      </c>
      <c r="Z626" s="10">
        <v>0</v>
      </c>
      <c r="AA626" s="10">
        <v>-1275000</v>
      </c>
    </row>
    <row r="627" spans="1:27" ht="18" x14ac:dyDescent="0.2">
      <c r="A627" s="6">
        <v>626</v>
      </c>
      <c r="B627" s="7" t="s">
        <v>1977</v>
      </c>
      <c r="C627" s="7" t="s">
        <v>1978</v>
      </c>
      <c r="D627" s="8" t="s">
        <v>1199</v>
      </c>
      <c r="E627" s="9" t="s">
        <v>1979</v>
      </c>
      <c r="F627" s="8">
        <v>365</v>
      </c>
      <c r="G627" s="8">
        <v>341108765</v>
      </c>
      <c r="H627" s="8">
        <v>80500000</v>
      </c>
      <c r="I627" s="8">
        <v>49506430</v>
      </c>
      <c r="J627" s="8">
        <v>2200643</v>
      </c>
      <c r="K627" s="10">
        <v>3825000</v>
      </c>
      <c r="L627" s="10">
        <v>2089300</v>
      </c>
      <c r="M627" s="10">
        <v>471115195</v>
      </c>
      <c r="N627" s="10">
        <v>8114943</v>
      </c>
      <c r="O627" s="10">
        <v>330000000</v>
      </c>
      <c r="P627" s="10">
        <v>27500000</v>
      </c>
      <c r="Q627" s="10">
        <v>55000000</v>
      </c>
      <c r="R627" s="10">
        <v>11108765</v>
      </c>
      <c r="S627" s="10">
        <v>22006430</v>
      </c>
      <c r="T627" s="10">
        <v>25500000</v>
      </c>
      <c r="U627" s="10">
        <v>58615195</v>
      </c>
      <c r="V627" s="10">
        <v>58615195</v>
      </c>
      <c r="W627" s="10">
        <v>5861520</v>
      </c>
      <c r="X627" s="10">
        <v>0</v>
      </c>
      <c r="Y627" s="10">
        <v>0</v>
      </c>
      <c r="Z627" s="10">
        <v>0</v>
      </c>
      <c r="AA627" s="10">
        <v>-2253423</v>
      </c>
    </row>
    <row r="628" spans="1:27" ht="18" x14ac:dyDescent="0.2">
      <c r="A628" s="6">
        <v>627</v>
      </c>
      <c r="B628" s="7" t="s">
        <v>1980</v>
      </c>
      <c r="C628" s="7" t="s">
        <v>1981</v>
      </c>
      <c r="D628" s="8" t="s">
        <v>1090</v>
      </c>
      <c r="E628" s="9" t="s">
        <v>1449</v>
      </c>
      <c r="F628" s="8">
        <v>365</v>
      </c>
      <c r="G628" s="8">
        <v>445418833</v>
      </c>
      <c r="H628" s="8">
        <v>80500000</v>
      </c>
      <c r="I628" s="8">
        <v>49506430</v>
      </c>
      <c r="J628" s="8">
        <v>2200643</v>
      </c>
      <c r="K628" s="10">
        <v>3825000</v>
      </c>
      <c r="L628" s="10">
        <v>11541883</v>
      </c>
      <c r="M628" s="10">
        <v>575425263</v>
      </c>
      <c r="N628" s="10">
        <v>17567526</v>
      </c>
      <c r="O628" s="10">
        <v>330000000</v>
      </c>
      <c r="P628" s="10">
        <v>27500000</v>
      </c>
      <c r="Q628" s="10">
        <v>55000000</v>
      </c>
      <c r="R628" s="10">
        <v>115418833</v>
      </c>
      <c r="S628" s="10">
        <v>22006430</v>
      </c>
      <c r="T628" s="10">
        <v>25500000</v>
      </c>
      <c r="U628" s="10">
        <v>162925263</v>
      </c>
      <c r="V628" s="10">
        <v>162925263</v>
      </c>
      <c r="W628" s="10">
        <v>16292526</v>
      </c>
      <c r="X628" s="10">
        <v>0</v>
      </c>
      <c r="Y628" s="10">
        <v>0</v>
      </c>
      <c r="Z628" s="10">
        <v>0</v>
      </c>
      <c r="AA628" s="10">
        <v>-1275000</v>
      </c>
    </row>
    <row r="629" spans="1:27" ht="18" x14ac:dyDescent="0.2">
      <c r="A629" s="6">
        <v>628</v>
      </c>
      <c r="B629" s="7" t="s">
        <v>1982</v>
      </c>
      <c r="C629" s="7" t="s">
        <v>1983</v>
      </c>
      <c r="D629" s="8" t="s">
        <v>1984</v>
      </c>
      <c r="E629" s="9" t="s">
        <v>815</v>
      </c>
      <c r="F629" s="8">
        <v>365</v>
      </c>
      <c r="G629" s="8">
        <v>352901127</v>
      </c>
      <c r="H629" s="8">
        <v>80500000</v>
      </c>
      <c r="I629" s="8">
        <v>49506430</v>
      </c>
      <c r="J629" s="8">
        <v>2200643</v>
      </c>
      <c r="K629" s="10">
        <v>3825000</v>
      </c>
      <c r="L629" s="10">
        <v>3144716</v>
      </c>
      <c r="M629" s="10">
        <v>482907557</v>
      </c>
      <c r="N629" s="10">
        <v>9170359</v>
      </c>
      <c r="O629" s="10">
        <v>330000000</v>
      </c>
      <c r="P629" s="10">
        <v>27500000</v>
      </c>
      <c r="Q629" s="10">
        <v>55000000</v>
      </c>
      <c r="R629" s="10">
        <v>22901127</v>
      </c>
      <c r="S629" s="10">
        <v>22006430</v>
      </c>
      <c r="T629" s="10">
        <v>25500000</v>
      </c>
      <c r="U629" s="10">
        <v>70407557</v>
      </c>
      <c r="V629" s="10">
        <v>70407557</v>
      </c>
      <c r="W629" s="10">
        <v>7040756</v>
      </c>
      <c r="X629" s="10">
        <v>0</v>
      </c>
      <c r="Y629" s="10">
        <v>0</v>
      </c>
      <c r="Z629" s="10">
        <v>0</v>
      </c>
      <c r="AA629" s="10">
        <v>-2129603</v>
      </c>
    </row>
    <row r="630" spans="1:27" ht="18" x14ac:dyDescent="0.2">
      <c r="A630" s="6">
        <v>629</v>
      </c>
      <c r="B630" s="7" t="s">
        <v>1985</v>
      </c>
      <c r="C630" s="7" t="s">
        <v>1986</v>
      </c>
      <c r="D630" s="8" t="s">
        <v>119</v>
      </c>
      <c r="E630" s="9" t="s">
        <v>1987</v>
      </c>
      <c r="F630" s="8">
        <v>365</v>
      </c>
      <c r="G630" s="8">
        <v>0</v>
      </c>
      <c r="H630" s="8">
        <v>96000000</v>
      </c>
      <c r="I630" s="8">
        <v>85783109</v>
      </c>
      <c r="J630" s="8">
        <v>0</v>
      </c>
      <c r="K630" s="10">
        <v>6150000</v>
      </c>
      <c r="L630" s="10">
        <v>0</v>
      </c>
      <c r="M630" s="10">
        <v>181783109</v>
      </c>
      <c r="N630" s="10">
        <v>6150000</v>
      </c>
      <c r="O630" s="10">
        <v>330000000</v>
      </c>
      <c r="P630" s="10">
        <v>27500000</v>
      </c>
      <c r="Q630" s="10">
        <v>55000000</v>
      </c>
      <c r="R630" s="10">
        <v>0</v>
      </c>
      <c r="S630" s="10">
        <v>58283109</v>
      </c>
      <c r="T630" s="10">
        <v>41000000</v>
      </c>
      <c r="U630" s="10">
        <v>99283109</v>
      </c>
      <c r="V630" s="10">
        <v>99283109</v>
      </c>
      <c r="W630" s="10">
        <v>0</v>
      </c>
      <c r="X630" s="10">
        <v>0</v>
      </c>
      <c r="Y630" s="10">
        <v>0</v>
      </c>
      <c r="Z630" s="10">
        <v>0</v>
      </c>
      <c r="AA630" s="10">
        <v>-6150000</v>
      </c>
    </row>
    <row r="631" spans="1:27" ht="18" x14ac:dyDescent="0.2">
      <c r="A631" s="6">
        <v>630</v>
      </c>
      <c r="B631" s="7" t="s">
        <v>1988</v>
      </c>
      <c r="C631" s="7" t="s">
        <v>1989</v>
      </c>
      <c r="D631" s="8" t="s">
        <v>220</v>
      </c>
      <c r="E631" s="9" t="s">
        <v>1990</v>
      </c>
      <c r="F631" s="8">
        <v>365</v>
      </c>
      <c r="G631" s="8">
        <v>431925870</v>
      </c>
      <c r="H631" s="8">
        <v>80500000</v>
      </c>
      <c r="I631" s="8">
        <v>49506430</v>
      </c>
      <c r="J631" s="8">
        <v>2200643</v>
      </c>
      <c r="K631" s="10">
        <v>3825000</v>
      </c>
      <c r="L631" s="10">
        <v>10192588</v>
      </c>
      <c r="M631" s="10">
        <v>561932300</v>
      </c>
      <c r="N631" s="10">
        <v>16218231</v>
      </c>
      <c r="O631" s="10">
        <v>330000000</v>
      </c>
      <c r="P631" s="10">
        <v>27500000</v>
      </c>
      <c r="Q631" s="10">
        <v>55000000</v>
      </c>
      <c r="R631" s="10">
        <v>101925870</v>
      </c>
      <c r="S631" s="10">
        <v>22006430</v>
      </c>
      <c r="T631" s="10">
        <v>25500000</v>
      </c>
      <c r="U631" s="10">
        <v>149432300</v>
      </c>
      <c r="V631" s="10">
        <v>149432300</v>
      </c>
      <c r="W631" s="10">
        <v>14943230</v>
      </c>
      <c r="X631" s="10">
        <v>0</v>
      </c>
      <c r="Y631" s="10">
        <v>0</v>
      </c>
      <c r="Z631" s="10">
        <v>0</v>
      </c>
      <c r="AA631" s="10">
        <v>-1275001</v>
      </c>
    </row>
    <row r="632" spans="1:27" ht="18" x14ac:dyDescent="0.2">
      <c r="A632" s="6">
        <v>631</v>
      </c>
      <c r="B632" s="7" t="s">
        <v>1991</v>
      </c>
      <c r="C632" s="7" t="s">
        <v>1992</v>
      </c>
      <c r="D632" s="8" t="s">
        <v>502</v>
      </c>
      <c r="E632" s="9" t="s">
        <v>1993</v>
      </c>
      <c r="F632" s="8">
        <v>365</v>
      </c>
      <c r="G632" s="8">
        <v>581347929</v>
      </c>
      <c r="H632" s="8">
        <v>96000000</v>
      </c>
      <c r="I632" s="8">
        <v>56884606</v>
      </c>
      <c r="J632" s="8">
        <v>2938461</v>
      </c>
      <c r="K632" s="10">
        <v>6150000</v>
      </c>
      <c r="L632" s="10">
        <v>25134793</v>
      </c>
      <c r="M632" s="10">
        <v>734232535</v>
      </c>
      <c r="N632" s="10">
        <v>34223254</v>
      </c>
      <c r="O632" s="10">
        <v>330000000</v>
      </c>
      <c r="P632" s="10">
        <v>27500000</v>
      </c>
      <c r="Q632" s="10">
        <v>55000000</v>
      </c>
      <c r="R632" s="10">
        <v>251347929</v>
      </c>
      <c r="S632" s="10">
        <v>29384606</v>
      </c>
      <c r="T632" s="10">
        <v>41000000</v>
      </c>
      <c r="U632" s="10">
        <v>321732535</v>
      </c>
      <c r="V632" s="10">
        <v>321732535</v>
      </c>
      <c r="W632" s="10">
        <v>32173254</v>
      </c>
      <c r="X632" s="10">
        <v>0</v>
      </c>
      <c r="Y632" s="10">
        <v>0</v>
      </c>
      <c r="Z632" s="10">
        <v>0</v>
      </c>
      <c r="AA632" s="10">
        <v>-2050000</v>
      </c>
    </row>
    <row r="633" spans="1:27" ht="18" x14ac:dyDescent="0.2">
      <c r="A633" s="6">
        <v>632</v>
      </c>
      <c r="B633" s="7" t="s">
        <v>1994</v>
      </c>
      <c r="C633" s="7" t="s">
        <v>1995</v>
      </c>
      <c r="D633" s="8" t="s">
        <v>80</v>
      </c>
      <c r="E633" s="9" t="s">
        <v>1996</v>
      </c>
      <c r="F633" s="8">
        <v>365</v>
      </c>
      <c r="G633" s="8">
        <v>756341559</v>
      </c>
      <c r="H633" s="8">
        <v>96000000</v>
      </c>
      <c r="I633" s="8">
        <v>65718772</v>
      </c>
      <c r="J633" s="8">
        <v>3821877</v>
      </c>
      <c r="K633" s="10">
        <v>6150000</v>
      </c>
      <c r="L633" s="10">
        <v>42634156</v>
      </c>
      <c r="M633" s="10">
        <v>918060331</v>
      </c>
      <c r="N633" s="10">
        <v>52606033</v>
      </c>
      <c r="O633" s="10">
        <v>330000000</v>
      </c>
      <c r="P633" s="10">
        <v>27500000</v>
      </c>
      <c r="Q633" s="10">
        <v>55000000</v>
      </c>
      <c r="R633" s="10">
        <v>426341559</v>
      </c>
      <c r="S633" s="10">
        <v>38218772</v>
      </c>
      <c r="T633" s="10">
        <v>41000000</v>
      </c>
      <c r="U633" s="10">
        <v>505560331</v>
      </c>
      <c r="V633" s="10">
        <v>505560331</v>
      </c>
      <c r="W633" s="10">
        <v>49500000</v>
      </c>
      <c r="X633" s="10">
        <v>1584049.65</v>
      </c>
      <c r="Y633" s="10">
        <v>0</v>
      </c>
      <c r="Z633" s="10">
        <v>0</v>
      </c>
      <c r="AA633" s="10">
        <v>-1521983</v>
      </c>
    </row>
    <row r="634" spans="1:27" ht="18" x14ac:dyDescent="0.2">
      <c r="A634" s="6">
        <v>633</v>
      </c>
      <c r="B634" s="7" t="s">
        <v>1997</v>
      </c>
      <c r="C634" s="7" t="s">
        <v>1998</v>
      </c>
      <c r="D634" s="8" t="s">
        <v>103</v>
      </c>
      <c r="E634" s="9" t="s">
        <v>1999</v>
      </c>
      <c r="F634" s="8">
        <v>365</v>
      </c>
      <c r="G634" s="8">
        <v>678800913</v>
      </c>
      <c r="H634" s="8">
        <v>96000000</v>
      </c>
      <c r="I634" s="8">
        <v>62898765</v>
      </c>
      <c r="J634" s="8">
        <v>3539877</v>
      </c>
      <c r="K634" s="10">
        <v>6150000</v>
      </c>
      <c r="L634" s="10">
        <v>34880092</v>
      </c>
      <c r="M634" s="10">
        <v>837699678</v>
      </c>
      <c r="N634" s="10">
        <v>44569969</v>
      </c>
      <c r="O634" s="10">
        <v>330000000</v>
      </c>
      <c r="P634" s="10">
        <v>27500000</v>
      </c>
      <c r="Q634" s="10">
        <v>55000000</v>
      </c>
      <c r="R634" s="10">
        <v>348800913</v>
      </c>
      <c r="S634" s="10">
        <v>35398765</v>
      </c>
      <c r="T634" s="10">
        <v>41000000</v>
      </c>
      <c r="U634" s="10">
        <v>425199678</v>
      </c>
      <c r="V634" s="10">
        <v>425199678</v>
      </c>
      <c r="W634" s="10">
        <v>42519968</v>
      </c>
      <c r="X634" s="10">
        <v>0</v>
      </c>
      <c r="Y634" s="10">
        <v>0</v>
      </c>
      <c r="Z634" s="10">
        <v>0</v>
      </c>
      <c r="AA634" s="10">
        <v>-2050001</v>
      </c>
    </row>
    <row r="635" spans="1:27" ht="18" x14ac:dyDescent="0.2">
      <c r="A635" s="6">
        <v>634</v>
      </c>
      <c r="B635" s="7" t="s">
        <v>2000</v>
      </c>
      <c r="C635" s="7" t="s">
        <v>2001</v>
      </c>
      <c r="D635" s="8" t="s">
        <v>1671</v>
      </c>
      <c r="E635" s="9" t="s">
        <v>2002</v>
      </c>
      <c r="F635" s="8">
        <v>365</v>
      </c>
      <c r="G635" s="8">
        <v>528498970</v>
      </c>
      <c r="H635" s="8">
        <v>96000000</v>
      </c>
      <c r="I635" s="8">
        <v>51732728</v>
      </c>
      <c r="J635" s="8">
        <v>2423273</v>
      </c>
      <c r="K635" s="10">
        <v>6150000</v>
      </c>
      <c r="L635" s="10">
        <v>19849897</v>
      </c>
      <c r="M635" s="10">
        <v>676231698</v>
      </c>
      <c r="N635" s="10">
        <v>28423170</v>
      </c>
      <c r="O635" s="10">
        <v>330000000</v>
      </c>
      <c r="P635" s="10">
        <v>27500000</v>
      </c>
      <c r="Q635" s="10">
        <v>55000000</v>
      </c>
      <c r="R635" s="10">
        <v>198498970</v>
      </c>
      <c r="S635" s="10">
        <v>24232728</v>
      </c>
      <c r="T635" s="10">
        <v>41000000</v>
      </c>
      <c r="U635" s="10">
        <v>263731698</v>
      </c>
      <c r="V635" s="10">
        <v>263731698</v>
      </c>
      <c r="W635" s="10">
        <v>26373170</v>
      </c>
      <c r="X635" s="10">
        <v>0</v>
      </c>
      <c r="Y635" s="10">
        <v>0</v>
      </c>
      <c r="Z635" s="10">
        <v>0</v>
      </c>
      <c r="AA635" s="10">
        <v>-2050000</v>
      </c>
    </row>
    <row r="636" spans="1:27" ht="18" x14ac:dyDescent="0.2">
      <c r="A636" s="6">
        <v>635</v>
      </c>
      <c r="B636" s="7" t="s">
        <v>2003</v>
      </c>
      <c r="C636" s="7" t="s">
        <v>2004</v>
      </c>
      <c r="D636" s="8" t="s">
        <v>169</v>
      </c>
      <c r="E636" s="9" t="s">
        <v>2005</v>
      </c>
      <c r="F636" s="8">
        <v>365</v>
      </c>
      <c r="G636" s="8">
        <v>700947090</v>
      </c>
      <c r="H636" s="8">
        <v>98000000</v>
      </c>
      <c r="I636" s="8">
        <v>62928718</v>
      </c>
      <c r="J636" s="8">
        <v>3542872</v>
      </c>
      <c r="K636" s="10">
        <v>6150000</v>
      </c>
      <c r="L636" s="10">
        <v>37094710</v>
      </c>
      <c r="M636" s="10">
        <v>861875808</v>
      </c>
      <c r="N636" s="10">
        <v>46787582</v>
      </c>
      <c r="O636" s="10">
        <v>330000000</v>
      </c>
      <c r="P636" s="10">
        <v>27500000</v>
      </c>
      <c r="Q636" s="10">
        <v>55000000</v>
      </c>
      <c r="R636" s="10">
        <v>370947090</v>
      </c>
      <c r="S636" s="10">
        <v>35428718</v>
      </c>
      <c r="T636" s="10">
        <v>43000000</v>
      </c>
      <c r="U636" s="10">
        <v>449375808</v>
      </c>
      <c r="V636" s="10">
        <v>449375808</v>
      </c>
      <c r="W636" s="10">
        <v>44937581</v>
      </c>
      <c r="X636" s="10">
        <v>0</v>
      </c>
      <c r="Y636" s="10">
        <v>0</v>
      </c>
      <c r="Z636" s="10">
        <v>0</v>
      </c>
      <c r="AA636" s="10">
        <v>-1850001</v>
      </c>
    </row>
    <row r="637" spans="1:27" ht="18" x14ac:dyDescent="0.2">
      <c r="A637" s="6">
        <v>636</v>
      </c>
      <c r="B637" s="7" t="s">
        <v>2006</v>
      </c>
      <c r="C637" s="7" t="s">
        <v>2007</v>
      </c>
      <c r="D637" s="8" t="s">
        <v>454</v>
      </c>
      <c r="E637" s="9" t="s">
        <v>2008</v>
      </c>
      <c r="F637" s="8">
        <v>365</v>
      </c>
      <c r="G637" s="8">
        <v>451867636</v>
      </c>
      <c r="H637" s="8">
        <v>96000000</v>
      </c>
      <c r="I637" s="8">
        <v>49676874</v>
      </c>
      <c r="J637" s="8">
        <v>2217687</v>
      </c>
      <c r="K637" s="10">
        <v>6150000</v>
      </c>
      <c r="L637" s="10">
        <v>12186763</v>
      </c>
      <c r="M637" s="10">
        <v>597544510</v>
      </c>
      <c r="N637" s="10">
        <v>20554450</v>
      </c>
      <c r="O637" s="10">
        <v>330000000</v>
      </c>
      <c r="P637" s="10">
        <v>27500000</v>
      </c>
      <c r="Q637" s="10">
        <v>55000000</v>
      </c>
      <c r="R637" s="10">
        <v>121867636</v>
      </c>
      <c r="S637" s="10">
        <v>22176874</v>
      </c>
      <c r="T637" s="10">
        <v>41000000</v>
      </c>
      <c r="U637" s="10">
        <v>185044510</v>
      </c>
      <c r="V637" s="10">
        <v>185044510</v>
      </c>
      <c r="W637" s="10">
        <v>18504451</v>
      </c>
      <c r="X637" s="10">
        <v>0</v>
      </c>
      <c r="Y637" s="10">
        <v>0</v>
      </c>
      <c r="Z637" s="10">
        <v>0</v>
      </c>
      <c r="AA637" s="10">
        <v>-2049999</v>
      </c>
    </row>
    <row r="638" spans="1:27" ht="18" x14ac:dyDescent="0.2">
      <c r="A638" s="6">
        <v>637</v>
      </c>
      <c r="B638" s="7" t="s">
        <v>2009</v>
      </c>
      <c r="C638" s="7" t="s">
        <v>2010</v>
      </c>
      <c r="D638" s="8" t="s">
        <v>396</v>
      </c>
      <c r="E638" s="9" t="s">
        <v>731</v>
      </c>
      <c r="F638" s="8">
        <v>365</v>
      </c>
      <c r="G638" s="8">
        <v>432124196</v>
      </c>
      <c r="H638" s="8">
        <v>96000000</v>
      </c>
      <c r="I638" s="8">
        <v>47357130</v>
      </c>
      <c r="J638" s="8">
        <v>1985713</v>
      </c>
      <c r="K638" s="10">
        <v>6150000</v>
      </c>
      <c r="L638" s="10">
        <v>10212420</v>
      </c>
      <c r="M638" s="10">
        <v>575481326</v>
      </c>
      <c r="N638" s="10">
        <v>18348133</v>
      </c>
      <c r="O638" s="10">
        <v>330000000</v>
      </c>
      <c r="P638" s="10">
        <v>27500000</v>
      </c>
      <c r="Q638" s="10">
        <v>55000000</v>
      </c>
      <c r="R638" s="10">
        <v>102124196</v>
      </c>
      <c r="S638" s="10">
        <v>19857130</v>
      </c>
      <c r="T638" s="10">
        <v>41000000</v>
      </c>
      <c r="U638" s="10">
        <v>162981326</v>
      </c>
      <c r="V638" s="10">
        <v>162981326</v>
      </c>
      <c r="W638" s="10">
        <v>16298133</v>
      </c>
      <c r="X638" s="10">
        <v>0</v>
      </c>
      <c r="Y638" s="10">
        <v>0</v>
      </c>
      <c r="Z638" s="10">
        <v>0</v>
      </c>
      <c r="AA638" s="10">
        <v>-2050000</v>
      </c>
    </row>
    <row r="639" spans="1:27" ht="18" x14ac:dyDescent="0.2">
      <c r="A639" s="6">
        <v>638</v>
      </c>
      <c r="B639" s="7" t="s">
        <v>2011</v>
      </c>
      <c r="C639" s="7" t="s">
        <v>2012</v>
      </c>
      <c r="D639" s="8" t="s">
        <v>1795</v>
      </c>
      <c r="E639" s="9" t="s">
        <v>150</v>
      </c>
      <c r="F639" s="8">
        <v>365</v>
      </c>
      <c r="G639" s="8">
        <v>500308397</v>
      </c>
      <c r="H639" s="8">
        <v>96000000</v>
      </c>
      <c r="I639" s="8">
        <v>48650636</v>
      </c>
      <c r="J639" s="8">
        <v>2115064</v>
      </c>
      <c r="K639" s="10">
        <v>6150000</v>
      </c>
      <c r="L639" s="10">
        <v>17030839</v>
      </c>
      <c r="M639" s="10">
        <v>644959033</v>
      </c>
      <c r="N639" s="10">
        <v>25295903</v>
      </c>
      <c r="O639" s="10">
        <v>330000000</v>
      </c>
      <c r="P639" s="10">
        <v>27500000</v>
      </c>
      <c r="Q639" s="10">
        <v>55000000</v>
      </c>
      <c r="R639" s="10">
        <v>170308397</v>
      </c>
      <c r="S639" s="10">
        <v>21150636</v>
      </c>
      <c r="T639" s="10">
        <v>41000000</v>
      </c>
      <c r="U639" s="10">
        <v>232459033</v>
      </c>
      <c r="V639" s="10">
        <v>232459033</v>
      </c>
      <c r="W639" s="10">
        <v>23245903</v>
      </c>
      <c r="X639" s="10">
        <v>0</v>
      </c>
      <c r="Y639" s="10">
        <v>0</v>
      </c>
      <c r="Z639" s="10">
        <v>0</v>
      </c>
      <c r="AA639" s="10">
        <v>-2050000</v>
      </c>
    </row>
    <row r="640" spans="1:27" ht="18" x14ac:dyDescent="0.2">
      <c r="A640" s="6">
        <v>639</v>
      </c>
      <c r="B640" s="7" t="s">
        <v>2013</v>
      </c>
      <c r="C640" s="7" t="s">
        <v>2014</v>
      </c>
      <c r="D640" s="8" t="s">
        <v>291</v>
      </c>
      <c r="E640" s="9" t="s">
        <v>88</v>
      </c>
      <c r="F640" s="8">
        <v>365</v>
      </c>
      <c r="G640" s="8">
        <v>637104449</v>
      </c>
      <c r="H640" s="8">
        <v>96000000</v>
      </c>
      <c r="I640" s="8">
        <v>56741261</v>
      </c>
      <c r="J640" s="8">
        <v>2924126</v>
      </c>
      <c r="K640" s="10">
        <v>6150000</v>
      </c>
      <c r="L640" s="10">
        <v>30710444</v>
      </c>
      <c r="M640" s="10">
        <v>789845710</v>
      </c>
      <c r="N640" s="10">
        <v>39784570</v>
      </c>
      <c r="O640" s="10">
        <v>330000000</v>
      </c>
      <c r="P640" s="10">
        <v>27500000</v>
      </c>
      <c r="Q640" s="10">
        <v>55000000</v>
      </c>
      <c r="R640" s="10">
        <v>307104449</v>
      </c>
      <c r="S640" s="10">
        <v>29241261</v>
      </c>
      <c r="T640" s="10">
        <v>41000000</v>
      </c>
      <c r="U640" s="10">
        <v>377345710</v>
      </c>
      <c r="V640" s="10">
        <v>377345710</v>
      </c>
      <c r="W640" s="10">
        <v>37734571</v>
      </c>
      <c r="X640" s="10">
        <v>0</v>
      </c>
      <c r="Y640" s="10">
        <v>0</v>
      </c>
      <c r="Z640" s="10">
        <v>0</v>
      </c>
      <c r="AA640" s="10">
        <v>-2049999</v>
      </c>
    </row>
    <row r="641" spans="1:27" ht="18" x14ac:dyDescent="0.2">
      <c r="A641" s="6">
        <v>640</v>
      </c>
      <c r="B641" s="7" t="s">
        <v>2015</v>
      </c>
      <c r="C641" s="7" t="s">
        <v>2016</v>
      </c>
      <c r="D641" s="8" t="s">
        <v>756</v>
      </c>
      <c r="E641" s="9" t="s">
        <v>2017</v>
      </c>
      <c r="F641" s="8">
        <v>365</v>
      </c>
      <c r="G641" s="8">
        <v>408562617</v>
      </c>
      <c r="H641" s="8">
        <v>96000000</v>
      </c>
      <c r="I641" s="8">
        <v>43984540</v>
      </c>
      <c r="J641" s="8">
        <v>1648454</v>
      </c>
      <c r="K641" s="10">
        <v>6150000</v>
      </c>
      <c r="L641" s="10">
        <v>7856262</v>
      </c>
      <c r="M641" s="10">
        <v>548547157</v>
      </c>
      <c r="N641" s="10">
        <v>15654716</v>
      </c>
      <c r="O641" s="10">
        <v>330000000</v>
      </c>
      <c r="P641" s="10">
        <v>27500000</v>
      </c>
      <c r="Q641" s="10">
        <v>55000000</v>
      </c>
      <c r="R641" s="10">
        <v>78562617</v>
      </c>
      <c r="S641" s="10">
        <v>16484540</v>
      </c>
      <c r="T641" s="10">
        <v>41000000</v>
      </c>
      <c r="U641" s="10">
        <v>136047157</v>
      </c>
      <c r="V641" s="10">
        <v>136047157</v>
      </c>
      <c r="W641" s="10">
        <v>13604716</v>
      </c>
      <c r="X641" s="10">
        <v>0</v>
      </c>
      <c r="Y641" s="10">
        <v>0</v>
      </c>
      <c r="Z641" s="10">
        <v>0</v>
      </c>
      <c r="AA641" s="10">
        <v>-2050000</v>
      </c>
    </row>
    <row r="642" spans="1:27" ht="18" x14ac:dyDescent="0.2">
      <c r="A642" s="6">
        <v>641</v>
      </c>
      <c r="B642" s="7" t="s">
        <v>2018</v>
      </c>
      <c r="C642" s="7" t="s">
        <v>2019</v>
      </c>
      <c r="D642" s="8" t="s">
        <v>2020</v>
      </c>
      <c r="E642" s="9" t="s">
        <v>228</v>
      </c>
      <c r="F642" s="8">
        <v>365</v>
      </c>
      <c r="G642" s="8">
        <v>423948455</v>
      </c>
      <c r="H642" s="8">
        <v>96000000</v>
      </c>
      <c r="I642" s="8">
        <v>48361977</v>
      </c>
      <c r="J642" s="8">
        <v>2086198</v>
      </c>
      <c r="K642" s="10">
        <v>6150000</v>
      </c>
      <c r="L642" s="10">
        <v>9394846</v>
      </c>
      <c r="M642" s="10">
        <v>568310432</v>
      </c>
      <c r="N642" s="10">
        <v>17631044</v>
      </c>
      <c r="O642" s="10">
        <v>330000000</v>
      </c>
      <c r="P642" s="10">
        <v>27500000</v>
      </c>
      <c r="Q642" s="10">
        <v>55000000</v>
      </c>
      <c r="R642" s="10">
        <v>93948455</v>
      </c>
      <c r="S642" s="10">
        <v>20861977</v>
      </c>
      <c r="T642" s="10">
        <v>41000000</v>
      </c>
      <c r="U642" s="10">
        <v>155810432</v>
      </c>
      <c r="V642" s="10">
        <v>155810432</v>
      </c>
      <c r="W642" s="10">
        <v>15581043</v>
      </c>
      <c r="X642" s="10">
        <v>0</v>
      </c>
      <c r="Y642" s="10">
        <v>0</v>
      </c>
      <c r="Z642" s="10">
        <v>0</v>
      </c>
      <c r="AA642" s="10">
        <v>-2050001</v>
      </c>
    </row>
    <row r="643" spans="1:27" ht="18" x14ac:dyDescent="0.2">
      <c r="A643" s="6">
        <v>642</v>
      </c>
      <c r="B643" s="7" t="s">
        <v>2021</v>
      </c>
      <c r="C643" s="7" t="s">
        <v>2022</v>
      </c>
      <c r="D643" s="8" t="s">
        <v>2023</v>
      </c>
      <c r="E643" s="9" t="s">
        <v>104</v>
      </c>
      <c r="F643" s="8">
        <v>306</v>
      </c>
      <c r="G643" s="8">
        <v>309561174</v>
      </c>
      <c r="H643" s="8">
        <v>82300000</v>
      </c>
      <c r="I643" s="8">
        <v>39132456</v>
      </c>
      <c r="J643" s="8">
        <v>1163246</v>
      </c>
      <c r="K643" s="10">
        <v>4095000</v>
      </c>
      <c r="L643" s="10">
        <v>3585451</v>
      </c>
      <c r="M643" s="10">
        <v>430993630</v>
      </c>
      <c r="N643" s="10">
        <v>8843697</v>
      </c>
      <c r="O643" s="10">
        <v>276657534</v>
      </c>
      <c r="P643" s="10">
        <v>23054795</v>
      </c>
      <c r="Q643" s="10">
        <v>46109589</v>
      </c>
      <c r="R643" s="10">
        <v>32903640</v>
      </c>
      <c r="S643" s="10">
        <v>16077661</v>
      </c>
      <c r="T643" s="10">
        <v>36190411</v>
      </c>
      <c r="U643" s="10">
        <v>85171712</v>
      </c>
      <c r="V643" s="10">
        <v>85171712</v>
      </c>
      <c r="W643" s="10">
        <v>8517171</v>
      </c>
      <c r="X643" s="10">
        <v>0</v>
      </c>
      <c r="Y643" s="10">
        <v>0</v>
      </c>
      <c r="Z643" s="10">
        <v>0</v>
      </c>
      <c r="AA643" s="10">
        <v>-326526</v>
      </c>
    </row>
    <row r="644" spans="1:27" ht="18" x14ac:dyDescent="0.2">
      <c r="A644" s="6">
        <v>643</v>
      </c>
      <c r="B644" s="7" t="s">
        <v>2024</v>
      </c>
      <c r="C644" s="7" t="s">
        <v>2025</v>
      </c>
      <c r="D644" s="8" t="s">
        <v>119</v>
      </c>
      <c r="E644" s="9" t="s">
        <v>788</v>
      </c>
      <c r="F644" s="8">
        <v>365</v>
      </c>
      <c r="G644" s="8">
        <v>530414346</v>
      </c>
      <c r="H644" s="8">
        <v>80500000</v>
      </c>
      <c r="I644" s="8">
        <v>49506430</v>
      </c>
      <c r="J644" s="8">
        <v>2200643</v>
      </c>
      <c r="K644" s="10">
        <v>3825000</v>
      </c>
      <c r="L644" s="10">
        <v>20041435</v>
      </c>
      <c r="M644" s="10">
        <v>660420776</v>
      </c>
      <c r="N644" s="10">
        <v>26067078</v>
      </c>
      <c r="O644" s="10">
        <v>330000000</v>
      </c>
      <c r="P644" s="10">
        <v>27500000</v>
      </c>
      <c r="Q644" s="10">
        <v>55000000</v>
      </c>
      <c r="R644" s="10">
        <v>200414346</v>
      </c>
      <c r="S644" s="10">
        <v>22006430</v>
      </c>
      <c r="T644" s="10">
        <v>25500000</v>
      </c>
      <c r="U644" s="10">
        <v>247920776</v>
      </c>
      <c r="V644" s="10">
        <v>247920776</v>
      </c>
      <c r="W644" s="10">
        <v>24792078</v>
      </c>
      <c r="X644" s="10">
        <v>0</v>
      </c>
      <c r="Y644" s="10">
        <v>0</v>
      </c>
      <c r="Z644" s="10">
        <v>0</v>
      </c>
      <c r="AA644" s="10">
        <v>-1275000</v>
      </c>
    </row>
    <row r="645" spans="1:27" ht="18" x14ac:dyDescent="0.2">
      <c r="A645" s="6">
        <v>644</v>
      </c>
      <c r="B645" s="7" t="s">
        <v>2026</v>
      </c>
      <c r="C645" s="7" t="s">
        <v>2027</v>
      </c>
      <c r="D645" s="8" t="s">
        <v>80</v>
      </c>
      <c r="E645" s="9" t="s">
        <v>871</v>
      </c>
      <c r="F645" s="8">
        <v>365</v>
      </c>
      <c r="G645" s="8">
        <v>768560043</v>
      </c>
      <c r="H645" s="8">
        <v>96000000</v>
      </c>
      <c r="I645" s="8">
        <v>68766199</v>
      </c>
      <c r="J645" s="8">
        <v>4126620</v>
      </c>
      <c r="K645" s="10">
        <v>6150000</v>
      </c>
      <c r="L645" s="10">
        <v>43856004</v>
      </c>
      <c r="M645" s="10">
        <v>933326242</v>
      </c>
      <c r="N645" s="10">
        <v>54132624</v>
      </c>
      <c r="O645" s="10">
        <v>330000000</v>
      </c>
      <c r="P645" s="10">
        <v>27500000</v>
      </c>
      <c r="Q645" s="10">
        <v>55000000</v>
      </c>
      <c r="R645" s="10">
        <v>438560043</v>
      </c>
      <c r="S645" s="10">
        <v>41266199</v>
      </c>
      <c r="T645" s="10">
        <v>41000000</v>
      </c>
      <c r="U645" s="10">
        <v>520826242</v>
      </c>
      <c r="V645" s="10">
        <v>520826242</v>
      </c>
      <c r="W645" s="10">
        <v>49500000</v>
      </c>
      <c r="X645" s="10">
        <v>3873936.3</v>
      </c>
      <c r="Y645" s="10">
        <v>0</v>
      </c>
      <c r="Z645" s="10">
        <v>0</v>
      </c>
      <c r="AA645" s="10">
        <v>-758688</v>
      </c>
    </row>
    <row r="646" spans="1:27" ht="18" x14ac:dyDescent="0.2">
      <c r="A646" s="6">
        <v>645</v>
      </c>
      <c r="B646" s="7" t="s">
        <v>2028</v>
      </c>
      <c r="C646" s="7" t="s">
        <v>2029</v>
      </c>
      <c r="D646" s="8" t="s">
        <v>2030</v>
      </c>
      <c r="E646" s="9" t="s">
        <v>624</v>
      </c>
      <c r="F646" s="8">
        <v>365</v>
      </c>
      <c r="G646" s="8">
        <v>471998049</v>
      </c>
      <c r="H646" s="8">
        <v>94500000</v>
      </c>
      <c r="I646" s="8">
        <v>49072731</v>
      </c>
      <c r="J646" s="8">
        <v>2157273</v>
      </c>
      <c r="K646" s="10">
        <v>5925000</v>
      </c>
      <c r="L646" s="10">
        <v>14199805</v>
      </c>
      <c r="M646" s="10">
        <v>615570780</v>
      </c>
      <c r="N646" s="10">
        <v>22282078</v>
      </c>
      <c r="O646" s="10">
        <v>330000000</v>
      </c>
      <c r="P646" s="10">
        <v>27500000</v>
      </c>
      <c r="Q646" s="10">
        <v>55000000</v>
      </c>
      <c r="R646" s="10">
        <v>141998049</v>
      </c>
      <c r="S646" s="10">
        <v>21572731</v>
      </c>
      <c r="T646" s="10">
        <v>39500000</v>
      </c>
      <c r="U646" s="10">
        <v>203070780</v>
      </c>
      <c r="V646" s="10">
        <v>203070780</v>
      </c>
      <c r="W646" s="10">
        <v>20307078</v>
      </c>
      <c r="X646" s="10">
        <v>0</v>
      </c>
      <c r="Y646" s="10">
        <v>0</v>
      </c>
      <c r="Z646" s="10">
        <v>0</v>
      </c>
      <c r="AA646" s="10">
        <v>-1975000</v>
      </c>
    </row>
    <row r="647" spans="1:27" ht="18" x14ac:dyDescent="0.2">
      <c r="A647" s="6">
        <v>646</v>
      </c>
      <c r="B647" s="7" t="s">
        <v>2031</v>
      </c>
      <c r="C647" s="7" t="s">
        <v>2032</v>
      </c>
      <c r="D647" s="8" t="s">
        <v>895</v>
      </c>
      <c r="E647" s="9" t="s">
        <v>2033</v>
      </c>
      <c r="F647" s="8">
        <v>365</v>
      </c>
      <c r="G647" s="8">
        <v>653196620</v>
      </c>
      <c r="H647" s="8">
        <v>96000000</v>
      </c>
      <c r="I647" s="8">
        <v>55956260</v>
      </c>
      <c r="J647" s="8">
        <v>2845626</v>
      </c>
      <c r="K647" s="10">
        <v>6150000</v>
      </c>
      <c r="L647" s="10">
        <v>32319662</v>
      </c>
      <c r="M647" s="10">
        <v>805152880</v>
      </c>
      <c r="N647" s="10">
        <v>41315288</v>
      </c>
      <c r="O647" s="10">
        <v>330000000</v>
      </c>
      <c r="P647" s="10">
        <v>27500000</v>
      </c>
      <c r="Q647" s="10">
        <v>55000000</v>
      </c>
      <c r="R647" s="10">
        <v>323196620</v>
      </c>
      <c r="S647" s="10">
        <v>28456260</v>
      </c>
      <c r="T647" s="10">
        <v>41000000</v>
      </c>
      <c r="U647" s="10">
        <v>392652880</v>
      </c>
      <c r="V647" s="10">
        <v>392652880</v>
      </c>
      <c r="W647" s="10">
        <v>39265288</v>
      </c>
      <c r="X647" s="10">
        <v>0</v>
      </c>
      <c r="Y647" s="10">
        <v>0</v>
      </c>
      <c r="Z647" s="10">
        <v>0</v>
      </c>
      <c r="AA647" s="10">
        <v>-2050000</v>
      </c>
    </row>
    <row r="648" spans="1:27" ht="18" x14ac:dyDescent="0.2">
      <c r="A648" s="6">
        <v>647</v>
      </c>
      <c r="B648" s="7" t="s">
        <v>2034</v>
      </c>
      <c r="C648" s="7" t="s">
        <v>2035</v>
      </c>
      <c r="D648" s="8" t="s">
        <v>2036</v>
      </c>
      <c r="E648" s="9" t="s">
        <v>2037</v>
      </c>
      <c r="F648" s="8">
        <v>365</v>
      </c>
      <c r="G648" s="8">
        <v>594544547</v>
      </c>
      <c r="H648" s="8">
        <v>96000000</v>
      </c>
      <c r="I648" s="8">
        <v>59488667</v>
      </c>
      <c r="J648" s="8">
        <v>3198867</v>
      </c>
      <c r="K648" s="10">
        <v>6150000</v>
      </c>
      <c r="L648" s="10">
        <v>26454455</v>
      </c>
      <c r="M648" s="10">
        <v>750033214</v>
      </c>
      <c r="N648" s="10">
        <v>35803322</v>
      </c>
      <c r="O648" s="10">
        <v>330000000</v>
      </c>
      <c r="P648" s="10">
        <v>27500000</v>
      </c>
      <c r="Q648" s="10">
        <v>55000000</v>
      </c>
      <c r="R648" s="10">
        <v>264544547</v>
      </c>
      <c r="S648" s="10">
        <v>31988667</v>
      </c>
      <c r="T648" s="10">
        <v>41000000</v>
      </c>
      <c r="U648" s="10">
        <v>337533214</v>
      </c>
      <c r="V648" s="10">
        <v>337533214</v>
      </c>
      <c r="W648" s="10">
        <v>33753321</v>
      </c>
      <c r="X648" s="10">
        <v>0</v>
      </c>
      <c r="Y648" s="10">
        <v>0</v>
      </c>
      <c r="Z648" s="10">
        <v>0</v>
      </c>
      <c r="AA648" s="10">
        <v>-2050001</v>
      </c>
    </row>
    <row r="649" spans="1:27" ht="18" x14ac:dyDescent="0.2">
      <c r="A649" s="6">
        <v>648</v>
      </c>
      <c r="B649" s="7" t="s">
        <v>2038</v>
      </c>
      <c r="C649" s="7" t="s">
        <v>2039</v>
      </c>
      <c r="D649" s="8" t="s">
        <v>72</v>
      </c>
      <c r="E649" s="9" t="s">
        <v>2040</v>
      </c>
      <c r="F649" s="8">
        <v>365</v>
      </c>
      <c r="G649" s="8">
        <v>414855013</v>
      </c>
      <c r="H649" s="8">
        <v>96000000</v>
      </c>
      <c r="I649" s="8">
        <v>42969180</v>
      </c>
      <c r="J649" s="8">
        <v>1546918</v>
      </c>
      <c r="K649" s="10">
        <v>6150000</v>
      </c>
      <c r="L649" s="10">
        <v>8485501</v>
      </c>
      <c r="M649" s="10">
        <v>553824193</v>
      </c>
      <c r="N649" s="10">
        <v>16182419</v>
      </c>
      <c r="O649" s="10">
        <v>330000000</v>
      </c>
      <c r="P649" s="10">
        <v>27500000</v>
      </c>
      <c r="Q649" s="10">
        <v>55000000</v>
      </c>
      <c r="R649" s="10">
        <v>84855013</v>
      </c>
      <c r="S649" s="10">
        <v>15469180</v>
      </c>
      <c r="T649" s="10">
        <v>41000000</v>
      </c>
      <c r="U649" s="10">
        <v>141324193</v>
      </c>
      <c r="V649" s="10">
        <v>141324193</v>
      </c>
      <c r="W649" s="10">
        <v>14132419</v>
      </c>
      <c r="X649" s="10">
        <v>0</v>
      </c>
      <c r="Y649" s="10">
        <v>0</v>
      </c>
      <c r="Z649" s="10">
        <v>0</v>
      </c>
      <c r="AA649" s="10">
        <v>-2050000</v>
      </c>
    </row>
    <row r="650" spans="1:27" ht="18" x14ac:dyDescent="0.2">
      <c r="A650" s="6">
        <v>649</v>
      </c>
      <c r="B650" s="7" t="s">
        <v>2041</v>
      </c>
      <c r="C650" s="7" t="s">
        <v>2042</v>
      </c>
      <c r="D650" s="8" t="s">
        <v>123</v>
      </c>
      <c r="E650" s="9" t="s">
        <v>815</v>
      </c>
      <c r="F650" s="8">
        <v>365</v>
      </c>
      <c r="G650" s="8">
        <v>552884971</v>
      </c>
      <c r="H650" s="8">
        <v>80500000</v>
      </c>
      <c r="I650" s="8">
        <v>49506430</v>
      </c>
      <c r="J650" s="8">
        <v>2200643</v>
      </c>
      <c r="K650" s="10">
        <v>3825000</v>
      </c>
      <c r="L650" s="10">
        <v>22288498</v>
      </c>
      <c r="M650" s="10">
        <v>682891401</v>
      </c>
      <c r="N650" s="10">
        <v>28314141</v>
      </c>
      <c r="O650" s="10">
        <v>330000000</v>
      </c>
      <c r="P650" s="10">
        <v>27500000</v>
      </c>
      <c r="Q650" s="10">
        <v>55000000</v>
      </c>
      <c r="R650" s="10">
        <v>222884971</v>
      </c>
      <c r="S650" s="10">
        <v>22006430</v>
      </c>
      <c r="T650" s="10">
        <v>25500000</v>
      </c>
      <c r="U650" s="10">
        <v>270391401</v>
      </c>
      <c r="V650" s="10">
        <v>270391401</v>
      </c>
      <c r="W650" s="10">
        <v>27039140</v>
      </c>
      <c r="X650" s="10">
        <v>0</v>
      </c>
      <c r="Y650" s="10">
        <v>0</v>
      </c>
      <c r="Z650" s="10">
        <v>0</v>
      </c>
      <c r="AA650" s="10">
        <v>-1275001</v>
      </c>
    </row>
    <row r="651" spans="1:27" ht="18" x14ac:dyDescent="0.2">
      <c r="A651" s="6">
        <v>650</v>
      </c>
      <c r="B651" s="7" t="s">
        <v>2043</v>
      </c>
      <c r="C651" s="7" t="s">
        <v>2044</v>
      </c>
      <c r="D651" s="8" t="s">
        <v>76</v>
      </c>
      <c r="E651" s="9" t="s">
        <v>2045</v>
      </c>
      <c r="F651" s="8">
        <v>365</v>
      </c>
      <c r="G651" s="8">
        <v>350575777</v>
      </c>
      <c r="H651" s="8">
        <v>80500000</v>
      </c>
      <c r="I651" s="8">
        <v>49506430</v>
      </c>
      <c r="J651" s="8">
        <v>2200643</v>
      </c>
      <c r="K651" s="10">
        <v>3825000</v>
      </c>
      <c r="L651" s="10">
        <v>4141467</v>
      </c>
      <c r="M651" s="10">
        <v>480582207</v>
      </c>
      <c r="N651" s="10">
        <v>10167110</v>
      </c>
      <c r="O651" s="10">
        <v>330000000</v>
      </c>
      <c r="P651" s="10">
        <v>27500000</v>
      </c>
      <c r="Q651" s="10">
        <v>55000000</v>
      </c>
      <c r="R651" s="10">
        <v>20575777</v>
      </c>
      <c r="S651" s="10">
        <v>22006430</v>
      </c>
      <c r="T651" s="10">
        <v>25500000</v>
      </c>
      <c r="U651" s="10">
        <v>68082207</v>
      </c>
      <c r="V651" s="10">
        <v>68082207</v>
      </c>
      <c r="W651" s="10">
        <v>6808221</v>
      </c>
      <c r="X651" s="10">
        <v>0</v>
      </c>
      <c r="Y651" s="10">
        <v>0</v>
      </c>
      <c r="Z651" s="10">
        <v>0</v>
      </c>
      <c r="AA651" s="10">
        <v>-3358889</v>
      </c>
    </row>
    <row r="652" spans="1:27" ht="18" x14ac:dyDescent="0.2">
      <c r="A652" s="6">
        <v>651</v>
      </c>
      <c r="B652" s="7" t="s">
        <v>2046</v>
      </c>
      <c r="C652" s="7" t="s">
        <v>2047</v>
      </c>
      <c r="D652" s="8" t="s">
        <v>103</v>
      </c>
      <c r="E652" s="9" t="s">
        <v>635</v>
      </c>
      <c r="F652" s="8">
        <v>365</v>
      </c>
      <c r="G652" s="8">
        <v>354011296</v>
      </c>
      <c r="H652" s="8">
        <v>80500000</v>
      </c>
      <c r="I652" s="8">
        <v>49506430</v>
      </c>
      <c r="J652" s="8">
        <v>2200643</v>
      </c>
      <c r="K652" s="10">
        <v>3825000</v>
      </c>
      <c r="L652" s="10">
        <v>4516588</v>
      </c>
      <c r="M652" s="10">
        <v>484017726</v>
      </c>
      <c r="N652" s="10">
        <v>10542231</v>
      </c>
      <c r="O652" s="10">
        <v>330000000</v>
      </c>
      <c r="P652" s="10">
        <v>27500000</v>
      </c>
      <c r="Q652" s="10">
        <v>55000000</v>
      </c>
      <c r="R652" s="10">
        <v>24011296</v>
      </c>
      <c r="S652" s="10">
        <v>22006430</v>
      </c>
      <c r="T652" s="10">
        <v>25500000</v>
      </c>
      <c r="U652" s="10">
        <v>71517726</v>
      </c>
      <c r="V652" s="10">
        <v>71517726</v>
      </c>
      <c r="W652" s="10">
        <v>7151773</v>
      </c>
      <c r="X652" s="10">
        <v>0</v>
      </c>
      <c r="Y652" s="10">
        <v>0</v>
      </c>
      <c r="Z652" s="10">
        <v>0</v>
      </c>
      <c r="AA652" s="10">
        <v>-3390458</v>
      </c>
    </row>
    <row r="653" spans="1:27" ht="18" x14ac:dyDescent="0.2">
      <c r="A653" s="6">
        <v>652</v>
      </c>
      <c r="B653" s="7" t="s">
        <v>2048</v>
      </c>
      <c r="C653" s="7" t="s">
        <v>2049</v>
      </c>
      <c r="D653" s="8" t="s">
        <v>80</v>
      </c>
      <c r="E653" s="9" t="s">
        <v>2050</v>
      </c>
      <c r="F653" s="8">
        <v>365</v>
      </c>
      <c r="G653" s="8">
        <v>320476549</v>
      </c>
      <c r="H653" s="8">
        <v>80500000</v>
      </c>
      <c r="I653" s="8">
        <v>49506430</v>
      </c>
      <c r="J653" s="8">
        <v>2200643</v>
      </c>
      <c r="K653" s="10">
        <v>3825000</v>
      </c>
      <c r="L653" s="10">
        <v>1256351</v>
      </c>
      <c r="M653" s="10">
        <v>450482979</v>
      </c>
      <c r="N653" s="10">
        <v>7281994</v>
      </c>
      <c r="O653" s="10">
        <v>330000000</v>
      </c>
      <c r="P653" s="10">
        <v>27500000</v>
      </c>
      <c r="Q653" s="10">
        <v>55000000</v>
      </c>
      <c r="R653" s="10">
        <v>0</v>
      </c>
      <c r="S653" s="10">
        <v>22006430</v>
      </c>
      <c r="T653" s="10">
        <v>25500000</v>
      </c>
      <c r="U653" s="10">
        <v>47506430</v>
      </c>
      <c r="V653" s="10">
        <v>47506430</v>
      </c>
      <c r="W653" s="10">
        <v>4750643</v>
      </c>
      <c r="X653" s="10">
        <v>0</v>
      </c>
      <c r="Y653" s="10">
        <v>0</v>
      </c>
      <c r="Z653" s="10">
        <v>0</v>
      </c>
      <c r="AA653" s="10">
        <v>-2531351</v>
      </c>
    </row>
    <row r="654" spans="1:27" ht="18" x14ac:dyDescent="0.2">
      <c r="A654" s="6">
        <v>653</v>
      </c>
      <c r="B654" s="7" t="s">
        <v>2051</v>
      </c>
      <c r="C654" s="7" t="s">
        <v>2052</v>
      </c>
      <c r="D654" s="8" t="s">
        <v>2053</v>
      </c>
      <c r="E654" s="9" t="s">
        <v>2054</v>
      </c>
      <c r="F654" s="8">
        <v>365</v>
      </c>
      <c r="G654" s="8">
        <v>339535174</v>
      </c>
      <c r="H654" s="8">
        <v>80500000</v>
      </c>
      <c r="I654" s="8">
        <v>49506430</v>
      </c>
      <c r="J654" s="8">
        <v>2200643</v>
      </c>
      <c r="K654" s="10">
        <v>3825000</v>
      </c>
      <c r="L654" s="10">
        <v>2857501</v>
      </c>
      <c r="M654" s="10">
        <v>469541604</v>
      </c>
      <c r="N654" s="10">
        <v>8883144</v>
      </c>
      <c r="O654" s="10">
        <v>330000000</v>
      </c>
      <c r="P654" s="10">
        <v>27500000</v>
      </c>
      <c r="Q654" s="10">
        <v>55000000</v>
      </c>
      <c r="R654" s="10">
        <v>9535174</v>
      </c>
      <c r="S654" s="10">
        <v>22006430</v>
      </c>
      <c r="T654" s="10">
        <v>25500000</v>
      </c>
      <c r="U654" s="10">
        <v>57041604</v>
      </c>
      <c r="V654" s="10">
        <v>57041604</v>
      </c>
      <c r="W654" s="10">
        <v>5704160</v>
      </c>
      <c r="X654" s="10">
        <v>0</v>
      </c>
      <c r="Y654" s="10">
        <v>0</v>
      </c>
      <c r="Z654" s="10">
        <v>0</v>
      </c>
      <c r="AA654" s="10">
        <v>-3178984</v>
      </c>
    </row>
    <row r="655" spans="1:27" ht="18" x14ac:dyDescent="0.2">
      <c r="A655" s="6">
        <v>654</v>
      </c>
      <c r="B655" s="7" t="s">
        <v>2055</v>
      </c>
      <c r="C655" s="7" t="s">
        <v>2056</v>
      </c>
      <c r="D655" s="8" t="s">
        <v>291</v>
      </c>
      <c r="E655" s="9" t="s">
        <v>2057</v>
      </c>
      <c r="F655" s="8">
        <v>365</v>
      </c>
      <c r="G655" s="8">
        <v>318650618</v>
      </c>
      <c r="H655" s="8">
        <v>80500000</v>
      </c>
      <c r="I655" s="8">
        <v>49506430</v>
      </c>
      <c r="J655" s="8">
        <v>2200643</v>
      </c>
      <c r="K655" s="10">
        <v>3825000</v>
      </c>
      <c r="L655" s="10">
        <v>2164431</v>
      </c>
      <c r="M655" s="10">
        <v>448657048</v>
      </c>
      <c r="N655" s="10">
        <v>8190074</v>
      </c>
      <c r="O655" s="10">
        <v>330000000</v>
      </c>
      <c r="P655" s="10">
        <v>27500000</v>
      </c>
      <c r="Q655" s="10">
        <v>55000000</v>
      </c>
      <c r="R655" s="10">
        <v>0</v>
      </c>
      <c r="S655" s="10">
        <v>22006430</v>
      </c>
      <c r="T655" s="10">
        <v>25500000</v>
      </c>
      <c r="U655" s="10">
        <v>47506430</v>
      </c>
      <c r="V655" s="10">
        <v>47506430</v>
      </c>
      <c r="W655" s="10">
        <v>4750643</v>
      </c>
      <c r="X655" s="10">
        <v>0</v>
      </c>
      <c r="Y655" s="10">
        <v>0</v>
      </c>
      <c r="Z655" s="10">
        <v>0</v>
      </c>
      <c r="AA655" s="10">
        <v>-3439431</v>
      </c>
    </row>
    <row r="656" spans="1:27" ht="18" x14ac:dyDescent="0.2">
      <c r="A656" s="6">
        <v>655</v>
      </c>
      <c r="B656" s="7" t="s">
        <v>2058</v>
      </c>
      <c r="C656" s="7" t="s">
        <v>2059</v>
      </c>
      <c r="D656" s="8" t="s">
        <v>84</v>
      </c>
      <c r="E656" s="9" t="s">
        <v>2060</v>
      </c>
      <c r="F656" s="8">
        <v>334</v>
      </c>
      <c r="G656" s="8">
        <v>342391459</v>
      </c>
      <c r="H656" s="8">
        <v>80500000</v>
      </c>
      <c r="I656" s="8">
        <v>49506430</v>
      </c>
      <c r="J656" s="8">
        <v>2200643</v>
      </c>
      <c r="K656" s="10">
        <v>3825000</v>
      </c>
      <c r="L656" s="10">
        <v>4041886</v>
      </c>
      <c r="M656" s="10">
        <v>472397889</v>
      </c>
      <c r="N656" s="10">
        <v>10067529</v>
      </c>
      <c r="O656" s="10">
        <v>301972603</v>
      </c>
      <c r="P656" s="10">
        <v>25164384</v>
      </c>
      <c r="Q656" s="10">
        <v>50328767</v>
      </c>
      <c r="R656" s="10">
        <v>40418856</v>
      </c>
      <c r="S656" s="10">
        <v>24342046</v>
      </c>
      <c r="T656" s="10">
        <v>30171233</v>
      </c>
      <c r="U656" s="10">
        <v>94932135</v>
      </c>
      <c r="V656" s="10">
        <v>94932135</v>
      </c>
      <c r="W656" s="10">
        <v>9493214</v>
      </c>
      <c r="X656" s="10">
        <v>0</v>
      </c>
      <c r="Y656" s="10">
        <v>0</v>
      </c>
      <c r="Z656" s="10">
        <v>0</v>
      </c>
      <c r="AA656" s="10">
        <v>-574315</v>
      </c>
    </row>
    <row r="657" spans="1:27" ht="18" x14ac:dyDescent="0.2">
      <c r="A657" s="6">
        <v>656</v>
      </c>
      <c r="B657" s="7" t="s">
        <v>2061</v>
      </c>
      <c r="C657" s="7" t="s">
        <v>2062</v>
      </c>
      <c r="D657" s="8" t="s">
        <v>454</v>
      </c>
      <c r="E657" s="9" t="s">
        <v>2063</v>
      </c>
      <c r="F657" s="8">
        <v>365</v>
      </c>
      <c r="G657" s="8">
        <v>312872484</v>
      </c>
      <c r="H657" s="8">
        <v>80500000</v>
      </c>
      <c r="I657" s="8">
        <v>49506430</v>
      </c>
      <c r="J657" s="8">
        <v>2200643</v>
      </c>
      <c r="K657" s="10">
        <v>3825000</v>
      </c>
      <c r="L657" s="10">
        <v>3042237</v>
      </c>
      <c r="M657" s="10">
        <v>442878914</v>
      </c>
      <c r="N657" s="10">
        <v>9067880</v>
      </c>
      <c r="O657" s="10">
        <v>330000000</v>
      </c>
      <c r="P657" s="10">
        <v>27500000</v>
      </c>
      <c r="Q657" s="10">
        <v>55000000</v>
      </c>
      <c r="R657" s="10">
        <v>0</v>
      </c>
      <c r="S657" s="10">
        <v>22006430</v>
      </c>
      <c r="T657" s="10">
        <v>25500000</v>
      </c>
      <c r="U657" s="10">
        <v>47506430</v>
      </c>
      <c r="V657" s="10">
        <v>47506430</v>
      </c>
      <c r="W657" s="10">
        <v>4750643</v>
      </c>
      <c r="X657" s="10">
        <v>0</v>
      </c>
      <c r="Y657" s="10">
        <v>0</v>
      </c>
      <c r="Z657" s="10">
        <v>0</v>
      </c>
      <c r="AA657" s="10">
        <v>-4317237</v>
      </c>
    </row>
    <row r="658" spans="1:27" ht="18" x14ac:dyDescent="0.2">
      <c r="A658" s="6">
        <v>657</v>
      </c>
      <c r="B658" s="7" t="s">
        <v>2064</v>
      </c>
      <c r="C658" s="7" t="s">
        <v>2065</v>
      </c>
      <c r="D658" s="8" t="s">
        <v>2066</v>
      </c>
      <c r="E658" s="9" t="s">
        <v>725</v>
      </c>
      <c r="F658" s="8">
        <v>365</v>
      </c>
      <c r="G658" s="8">
        <v>439852035</v>
      </c>
      <c r="H658" s="8">
        <v>80500000</v>
      </c>
      <c r="I658" s="8">
        <v>49506430</v>
      </c>
      <c r="J658" s="8">
        <v>2200643</v>
      </c>
      <c r="K658" s="10">
        <v>3825000</v>
      </c>
      <c r="L658" s="10">
        <v>10985203</v>
      </c>
      <c r="M658" s="10">
        <v>569858465</v>
      </c>
      <c r="N658" s="10">
        <v>17010846</v>
      </c>
      <c r="O658" s="10">
        <v>330000000</v>
      </c>
      <c r="P658" s="10">
        <v>27500000</v>
      </c>
      <c r="Q658" s="10">
        <v>55000000</v>
      </c>
      <c r="R658" s="10">
        <v>109852035</v>
      </c>
      <c r="S658" s="10">
        <v>22006430</v>
      </c>
      <c r="T658" s="10">
        <v>25500000</v>
      </c>
      <c r="U658" s="10">
        <v>157358465</v>
      </c>
      <c r="V658" s="10">
        <v>157358465</v>
      </c>
      <c r="W658" s="10">
        <v>15735847</v>
      </c>
      <c r="X658" s="10">
        <v>0</v>
      </c>
      <c r="Y658" s="10">
        <v>0</v>
      </c>
      <c r="Z658" s="10">
        <v>0</v>
      </c>
      <c r="AA658" s="10">
        <v>-1274999</v>
      </c>
    </row>
    <row r="659" spans="1:27" ht="18" x14ac:dyDescent="0.2">
      <c r="A659" s="6">
        <v>658</v>
      </c>
      <c r="B659" s="7" t="s">
        <v>2067</v>
      </c>
      <c r="C659" s="7" t="s">
        <v>2068</v>
      </c>
      <c r="D659" s="8" t="s">
        <v>526</v>
      </c>
      <c r="E659" s="9" t="s">
        <v>1341</v>
      </c>
      <c r="F659" s="8">
        <v>365</v>
      </c>
      <c r="G659" s="8">
        <v>312798221</v>
      </c>
      <c r="H659" s="8">
        <v>80500000</v>
      </c>
      <c r="I659" s="8">
        <v>49506430</v>
      </c>
      <c r="J659" s="8">
        <v>2200643</v>
      </c>
      <c r="K659" s="10">
        <v>3825000</v>
      </c>
      <c r="L659" s="10">
        <v>1805857</v>
      </c>
      <c r="M659" s="10">
        <v>442804651</v>
      </c>
      <c r="N659" s="10">
        <v>7831500</v>
      </c>
      <c r="O659" s="10">
        <v>330000000</v>
      </c>
      <c r="P659" s="10">
        <v>27500000</v>
      </c>
      <c r="Q659" s="10">
        <v>55000000</v>
      </c>
      <c r="R659" s="10">
        <v>0</v>
      </c>
      <c r="S659" s="10">
        <v>22006430</v>
      </c>
      <c r="T659" s="10">
        <v>25500000</v>
      </c>
      <c r="U659" s="10">
        <v>47506430</v>
      </c>
      <c r="V659" s="10">
        <v>47506430</v>
      </c>
      <c r="W659" s="10">
        <v>4750643</v>
      </c>
      <c r="X659" s="10">
        <v>0</v>
      </c>
      <c r="Y659" s="10">
        <v>0</v>
      </c>
      <c r="Z659" s="10">
        <v>0</v>
      </c>
      <c r="AA659" s="10">
        <v>-3080857</v>
      </c>
    </row>
    <row r="660" spans="1:27" ht="18" x14ac:dyDescent="0.2">
      <c r="A660" s="6">
        <v>659</v>
      </c>
      <c r="B660" s="7" t="s">
        <v>2069</v>
      </c>
      <c r="C660" s="7" t="s">
        <v>2070</v>
      </c>
      <c r="D660" s="8" t="s">
        <v>275</v>
      </c>
      <c r="E660" s="9" t="s">
        <v>2071</v>
      </c>
      <c r="F660" s="8">
        <v>365</v>
      </c>
      <c r="G660" s="8">
        <v>332507150</v>
      </c>
      <c r="H660" s="8">
        <v>80500000</v>
      </c>
      <c r="I660" s="8">
        <v>49506430</v>
      </c>
      <c r="J660" s="8">
        <v>2200643</v>
      </c>
      <c r="K660" s="10">
        <v>3825000</v>
      </c>
      <c r="L660" s="10">
        <v>2735712</v>
      </c>
      <c r="M660" s="10">
        <v>462513580</v>
      </c>
      <c r="N660" s="10">
        <v>8761355</v>
      </c>
      <c r="O660" s="10">
        <v>330000000</v>
      </c>
      <c r="P660" s="10">
        <v>27500000</v>
      </c>
      <c r="Q660" s="10">
        <v>55000000</v>
      </c>
      <c r="R660" s="10">
        <v>2507150</v>
      </c>
      <c r="S660" s="10">
        <v>22006430</v>
      </c>
      <c r="T660" s="10">
        <v>25500000</v>
      </c>
      <c r="U660" s="10">
        <v>50013580</v>
      </c>
      <c r="V660" s="10">
        <v>50013580</v>
      </c>
      <c r="W660" s="10">
        <v>5001358</v>
      </c>
      <c r="X660" s="10">
        <v>0</v>
      </c>
      <c r="Y660" s="10">
        <v>0</v>
      </c>
      <c r="Z660" s="10">
        <v>0</v>
      </c>
      <c r="AA660" s="10">
        <v>-3759997</v>
      </c>
    </row>
    <row r="661" spans="1:27" ht="18" x14ac:dyDescent="0.2">
      <c r="A661" s="6">
        <v>660</v>
      </c>
      <c r="B661" s="7" t="s">
        <v>2072</v>
      </c>
      <c r="C661" s="7" t="s">
        <v>2073</v>
      </c>
      <c r="D661" s="8" t="s">
        <v>1951</v>
      </c>
      <c r="E661" s="9" t="s">
        <v>1407</v>
      </c>
      <c r="F661" s="8">
        <v>365</v>
      </c>
      <c r="G661" s="8">
        <v>305211622</v>
      </c>
      <c r="H661" s="8">
        <v>80500000</v>
      </c>
      <c r="I661" s="8">
        <v>49506430</v>
      </c>
      <c r="J661" s="8">
        <v>2200643</v>
      </c>
      <c r="K661" s="10">
        <v>3825000</v>
      </c>
      <c r="L661" s="10">
        <v>941324</v>
      </c>
      <c r="M661" s="10">
        <v>435218052</v>
      </c>
      <c r="N661" s="10">
        <v>6966967</v>
      </c>
      <c r="O661" s="10">
        <v>330000000</v>
      </c>
      <c r="P661" s="10">
        <v>27500000</v>
      </c>
      <c r="Q661" s="10">
        <v>55000000</v>
      </c>
      <c r="R661" s="10">
        <v>0</v>
      </c>
      <c r="S661" s="10">
        <v>22006430</v>
      </c>
      <c r="T661" s="10">
        <v>25500000</v>
      </c>
      <c r="U661" s="10">
        <v>47506430</v>
      </c>
      <c r="V661" s="10">
        <v>47506430</v>
      </c>
      <c r="W661" s="10">
        <v>4750643</v>
      </c>
      <c r="X661" s="10">
        <v>0</v>
      </c>
      <c r="Y661" s="10">
        <v>0</v>
      </c>
      <c r="Z661" s="10">
        <v>0</v>
      </c>
      <c r="AA661" s="10">
        <v>-2216324</v>
      </c>
    </row>
    <row r="662" spans="1:27" ht="18" x14ac:dyDescent="0.2">
      <c r="A662" s="6">
        <v>661</v>
      </c>
      <c r="B662" s="7" t="s">
        <v>2074</v>
      </c>
      <c r="C662" s="7" t="s">
        <v>2075</v>
      </c>
      <c r="D662" s="8" t="s">
        <v>652</v>
      </c>
      <c r="E662" s="9" t="s">
        <v>1860</v>
      </c>
      <c r="F662" s="8">
        <v>365</v>
      </c>
      <c r="G662" s="8">
        <v>403331422</v>
      </c>
      <c r="H662" s="8">
        <v>80500000</v>
      </c>
      <c r="I662" s="8">
        <v>49506430</v>
      </c>
      <c r="J662" s="8">
        <v>2200643</v>
      </c>
      <c r="K662" s="10">
        <v>3825000</v>
      </c>
      <c r="L662" s="10">
        <v>7378997</v>
      </c>
      <c r="M662" s="10">
        <v>533337852</v>
      </c>
      <c r="N662" s="10">
        <v>13404640</v>
      </c>
      <c r="O662" s="10">
        <v>330000000</v>
      </c>
      <c r="P662" s="10">
        <v>27500000</v>
      </c>
      <c r="Q662" s="10">
        <v>55000000</v>
      </c>
      <c r="R662" s="10">
        <v>73331422</v>
      </c>
      <c r="S662" s="10">
        <v>22006430</v>
      </c>
      <c r="T662" s="10">
        <v>25500000</v>
      </c>
      <c r="U662" s="10">
        <v>120837852</v>
      </c>
      <c r="V662" s="10">
        <v>120837852</v>
      </c>
      <c r="W662" s="10">
        <v>12083785</v>
      </c>
      <c r="X662" s="10">
        <v>0</v>
      </c>
      <c r="Y662" s="10">
        <v>0</v>
      </c>
      <c r="Z662" s="10">
        <v>0</v>
      </c>
      <c r="AA662" s="10">
        <v>-1320855</v>
      </c>
    </row>
    <row r="663" spans="1:27" ht="18" x14ac:dyDescent="0.2">
      <c r="A663" s="6">
        <v>662</v>
      </c>
      <c r="B663" s="7" t="s">
        <v>2076</v>
      </c>
      <c r="C663" s="7" t="s">
        <v>2077</v>
      </c>
      <c r="D663" s="8" t="s">
        <v>91</v>
      </c>
      <c r="E663" s="9" t="s">
        <v>439</v>
      </c>
      <c r="F663" s="8">
        <v>365</v>
      </c>
      <c r="G663" s="8">
        <v>367814533</v>
      </c>
      <c r="H663" s="8">
        <v>80500000</v>
      </c>
      <c r="I663" s="8">
        <v>49506430</v>
      </c>
      <c r="J663" s="8">
        <v>2200643</v>
      </c>
      <c r="K663" s="10">
        <v>3825000</v>
      </c>
      <c r="L663" s="10">
        <v>5035546</v>
      </c>
      <c r="M663" s="10">
        <v>497820963</v>
      </c>
      <c r="N663" s="10">
        <v>11061189</v>
      </c>
      <c r="O663" s="10">
        <v>330000000</v>
      </c>
      <c r="P663" s="10">
        <v>27500000</v>
      </c>
      <c r="Q663" s="10">
        <v>55000000</v>
      </c>
      <c r="R663" s="10">
        <v>37814533</v>
      </c>
      <c r="S663" s="10">
        <v>22006430</v>
      </c>
      <c r="T663" s="10">
        <v>25500000</v>
      </c>
      <c r="U663" s="10">
        <v>85320963</v>
      </c>
      <c r="V663" s="10">
        <v>85320963</v>
      </c>
      <c r="W663" s="10">
        <v>8532096</v>
      </c>
      <c r="X663" s="10">
        <v>0</v>
      </c>
      <c r="Y663" s="10">
        <v>0</v>
      </c>
      <c r="Z663" s="10">
        <v>0</v>
      </c>
      <c r="AA663" s="10">
        <v>-2529093</v>
      </c>
    </row>
    <row r="664" spans="1:27" ht="18" x14ac:dyDescent="0.2">
      <c r="A664" s="6">
        <v>663</v>
      </c>
      <c r="B664" s="7" t="s">
        <v>2078</v>
      </c>
      <c r="C664" s="7" t="s">
        <v>2079</v>
      </c>
      <c r="D664" s="8" t="s">
        <v>352</v>
      </c>
      <c r="E664" s="9" t="s">
        <v>2080</v>
      </c>
      <c r="F664" s="8">
        <v>365</v>
      </c>
      <c r="G664" s="8">
        <v>354781429</v>
      </c>
      <c r="H664" s="8">
        <v>80500000</v>
      </c>
      <c r="I664" s="8">
        <v>49506430</v>
      </c>
      <c r="J664" s="8">
        <v>2200643</v>
      </c>
      <c r="K664" s="10">
        <v>3825000</v>
      </c>
      <c r="L664" s="10">
        <v>3331390</v>
      </c>
      <c r="M664" s="10">
        <v>484787859</v>
      </c>
      <c r="N664" s="10">
        <v>9357033</v>
      </c>
      <c r="O664" s="10">
        <v>330000000</v>
      </c>
      <c r="P664" s="10">
        <v>27500000</v>
      </c>
      <c r="Q664" s="10">
        <v>55000000</v>
      </c>
      <c r="R664" s="10">
        <v>24781429</v>
      </c>
      <c r="S664" s="10">
        <v>22006430</v>
      </c>
      <c r="T664" s="10">
        <v>25500000</v>
      </c>
      <c r="U664" s="10">
        <v>72287859</v>
      </c>
      <c r="V664" s="10">
        <v>72287859</v>
      </c>
      <c r="W664" s="10">
        <v>7228786</v>
      </c>
      <c r="X664" s="10">
        <v>0</v>
      </c>
      <c r="Y664" s="10">
        <v>0</v>
      </c>
      <c r="Z664" s="10">
        <v>0</v>
      </c>
      <c r="AA664" s="10">
        <v>-2128247</v>
      </c>
    </row>
    <row r="665" spans="1:27" ht="18" x14ac:dyDescent="0.2">
      <c r="A665" s="6">
        <v>664</v>
      </c>
      <c r="B665" s="7" t="s">
        <v>2081</v>
      </c>
      <c r="C665" s="7" t="s">
        <v>2082</v>
      </c>
      <c r="D665" s="8" t="s">
        <v>902</v>
      </c>
      <c r="E665" s="9" t="s">
        <v>2083</v>
      </c>
      <c r="F665" s="8">
        <v>365</v>
      </c>
      <c r="G665" s="8">
        <v>283431941</v>
      </c>
      <c r="H665" s="8">
        <v>80500000</v>
      </c>
      <c r="I665" s="8">
        <v>49506430</v>
      </c>
      <c r="J665" s="8">
        <v>2200643</v>
      </c>
      <c r="K665" s="10">
        <v>3825000</v>
      </c>
      <c r="L665" s="10">
        <v>729389</v>
      </c>
      <c r="M665" s="10">
        <v>413438371</v>
      </c>
      <c r="N665" s="10">
        <v>6755032</v>
      </c>
      <c r="O665" s="10">
        <v>330000000</v>
      </c>
      <c r="P665" s="10">
        <v>27500000</v>
      </c>
      <c r="Q665" s="10">
        <v>55000000</v>
      </c>
      <c r="R665" s="10">
        <v>0</v>
      </c>
      <c r="S665" s="10">
        <v>22006430</v>
      </c>
      <c r="T665" s="10">
        <v>25500000</v>
      </c>
      <c r="U665" s="10">
        <v>47506430</v>
      </c>
      <c r="V665" s="10">
        <v>47506430</v>
      </c>
      <c r="W665" s="10">
        <v>4750643</v>
      </c>
      <c r="X665" s="10">
        <v>0</v>
      </c>
      <c r="Y665" s="10">
        <v>0</v>
      </c>
      <c r="Z665" s="10">
        <v>0</v>
      </c>
      <c r="AA665" s="10">
        <v>-2004389</v>
      </c>
    </row>
    <row r="666" spans="1:27" ht="18" x14ac:dyDescent="0.2">
      <c r="A666" s="6">
        <v>665</v>
      </c>
      <c r="B666" s="7" t="s">
        <v>2084</v>
      </c>
      <c r="C666" s="7" t="s">
        <v>2085</v>
      </c>
      <c r="D666" s="8" t="s">
        <v>2086</v>
      </c>
      <c r="E666" s="9" t="s">
        <v>624</v>
      </c>
      <c r="F666" s="8">
        <v>335</v>
      </c>
      <c r="G666" s="8">
        <v>341156525</v>
      </c>
      <c r="H666" s="8">
        <v>80500000</v>
      </c>
      <c r="I666" s="8">
        <v>49506430</v>
      </c>
      <c r="J666" s="8">
        <v>2200643</v>
      </c>
      <c r="K666" s="10">
        <v>3825000</v>
      </c>
      <c r="L666" s="10">
        <v>5325947</v>
      </c>
      <c r="M666" s="10">
        <v>471162955</v>
      </c>
      <c r="N666" s="10">
        <v>11351590</v>
      </c>
      <c r="O666" s="10">
        <v>302876712</v>
      </c>
      <c r="P666" s="10">
        <v>25239726</v>
      </c>
      <c r="Q666" s="10">
        <v>50479452</v>
      </c>
      <c r="R666" s="10">
        <v>38279813</v>
      </c>
      <c r="S666" s="10">
        <v>24266704</v>
      </c>
      <c r="T666" s="10">
        <v>30020548</v>
      </c>
      <c r="U666" s="10">
        <v>92567065</v>
      </c>
      <c r="V666" s="10">
        <v>92567065</v>
      </c>
      <c r="W666" s="10">
        <v>9256707</v>
      </c>
      <c r="X666" s="10">
        <v>0</v>
      </c>
      <c r="Y666" s="10">
        <v>0</v>
      </c>
      <c r="Z666" s="10">
        <v>0</v>
      </c>
      <c r="AA666" s="10">
        <v>-2094883</v>
      </c>
    </row>
    <row r="667" spans="1:27" ht="18" x14ac:dyDescent="0.2">
      <c r="A667" s="6">
        <v>666</v>
      </c>
      <c r="B667" s="7" t="s">
        <v>2087</v>
      </c>
      <c r="C667" s="7" t="s">
        <v>2088</v>
      </c>
      <c r="D667" s="8" t="s">
        <v>72</v>
      </c>
      <c r="E667" s="9" t="s">
        <v>2089</v>
      </c>
      <c r="F667" s="8">
        <v>365</v>
      </c>
      <c r="G667" s="8">
        <v>508122179</v>
      </c>
      <c r="H667" s="8">
        <v>101000000</v>
      </c>
      <c r="I667" s="8">
        <v>53483088</v>
      </c>
      <c r="J667" s="8">
        <v>2598309</v>
      </c>
      <c r="K667" s="10">
        <v>6150000</v>
      </c>
      <c r="L667" s="10">
        <v>17812218</v>
      </c>
      <c r="M667" s="10">
        <v>662605267</v>
      </c>
      <c r="N667" s="10">
        <v>26560527</v>
      </c>
      <c r="O667" s="10">
        <v>330000000</v>
      </c>
      <c r="P667" s="10">
        <v>27500000</v>
      </c>
      <c r="Q667" s="10">
        <v>55000000</v>
      </c>
      <c r="R667" s="10">
        <v>178122179</v>
      </c>
      <c r="S667" s="10">
        <v>25983088</v>
      </c>
      <c r="T667" s="10">
        <v>46000000</v>
      </c>
      <c r="U667" s="10">
        <v>250105267</v>
      </c>
      <c r="V667" s="10">
        <v>250105267</v>
      </c>
      <c r="W667" s="10">
        <v>25010527</v>
      </c>
      <c r="X667" s="10">
        <v>0</v>
      </c>
      <c r="Y667" s="10">
        <v>0</v>
      </c>
      <c r="Z667" s="10">
        <v>0</v>
      </c>
      <c r="AA667" s="10">
        <v>-1550000</v>
      </c>
    </row>
    <row r="668" spans="1:27" ht="18" x14ac:dyDescent="0.2">
      <c r="A668" s="6">
        <v>667</v>
      </c>
      <c r="B668" s="7" t="s">
        <v>2090</v>
      </c>
      <c r="C668" s="7" t="s">
        <v>2091</v>
      </c>
      <c r="D668" s="8" t="s">
        <v>190</v>
      </c>
      <c r="E668" s="9" t="s">
        <v>371</v>
      </c>
      <c r="F668" s="8">
        <v>365</v>
      </c>
      <c r="G668" s="8">
        <v>347891986</v>
      </c>
      <c r="H668" s="8">
        <v>80500000</v>
      </c>
      <c r="I668" s="8">
        <v>49506430</v>
      </c>
      <c r="J668" s="8">
        <v>2200643</v>
      </c>
      <c r="K668" s="10">
        <v>3825000</v>
      </c>
      <c r="L668" s="10">
        <v>3498478</v>
      </c>
      <c r="M668" s="10">
        <v>477898416</v>
      </c>
      <c r="N668" s="10">
        <v>9524121</v>
      </c>
      <c r="O668" s="10">
        <v>330000000</v>
      </c>
      <c r="P668" s="10">
        <v>27500000</v>
      </c>
      <c r="Q668" s="10">
        <v>55000000</v>
      </c>
      <c r="R668" s="10">
        <v>17891986</v>
      </c>
      <c r="S668" s="10">
        <v>22006430</v>
      </c>
      <c r="T668" s="10">
        <v>25500000</v>
      </c>
      <c r="U668" s="10">
        <v>65398416</v>
      </c>
      <c r="V668" s="10">
        <v>65398416</v>
      </c>
      <c r="W668" s="10">
        <v>6539842</v>
      </c>
      <c r="X668" s="10">
        <v>0</v>
      </c>
      <c r="Y668" s="10">
        <v>0</v>
      </c>
      <c r="Z668" s="10">
        <v>0</v>
      </c>
      <c r="AA668" s="10">
        <v>-2984279</v>
      </c>
    </row>
    <row r="669" spans="1:27" ht="18" x14ac:dyDescent="0.2">
      <c r="A669" s="6">
        <v>668</v>
      </c>
      <c r="B669" s="7" t="s">
        <v>2092</v>
      </c>
      <c r="C669" s="7" t="s">
        <v>2093</v>
      </c>
      <c r="D669" s="8" t="s">
        <v>145</v>
      </c>
      <c r="E669" s="9" t="s">
        <v>2094</v>
      </c>
      <c r="F669" s="8">
        <v>365</v>
      </c>
      <c r="G669" s="8">
        <v>327835403</v>
      </c>
      <c r="H669" s="8">
        <v>80500000</v>
      </c>
      <c r="I669" s="8">
        <v>49506430</v>
      </c>
      <c r="J669" s="8">
        <v>2200643</v>
      </c>
      <c r="K669" s="10">
        <v>3825000</v>
      </c>
      <c r="L669" s="10">
        <v>1227963</v>
      </c>
      <c r="M669" s="10">
        <v>457841833</v>
      </c>
      <c r="N669" s="10">
        <v>7253606</v>
      </c>
      <c r="O669" s="10">
        <v>330000000</v>
      </c>
      <c r="P669" s="10">
        <v>27500000</v>
      </c>
      <c r="Q669" s="10">
        <v>55000000</v>
      </c>
      <c r="R669" s="10">
        <v>0</v>
      </c>
      <c r="S669" s="10">
        <v>22006430</v>
      </c>
      <c r="T669" s="10">
        <v>25500000</v>
      </c>
      <c r="U669" s="10">
        <v>47506430</v>
      </c>
      <c r="V669" s="10">
        <v>47506430</v>
      </c>
      <c r="W669" s="10">
        <v>4750643</v>
      </c>
      <c r="X669" s="10">
        <v>0</v>
      </c>
      <c r="Y669" s="10">
        <v>0</v>
      </c>
      <c r="Z669" s="10">
        <v>0</v>
      </c>
      <c r="AA669" s="10">
        <v>-2502963</v>
      </c>
    </row>
    <row r="670" spans="1:27" ht="18" x14ac:dyDescent="0.2">
      <c r="A670" s="6">
        <v>669</v>
      </c>
      <c r="B670" s="7" t="s">
        <v>2095</v>
      </c>
      <c r="C670" s="7" t="s">
        <v>2096</v>
      </c>
      <c r="D670" s="8" t="s">
        <v>2097</v>
      </c>
      <c r="E670" s="9" t="s">
        <v>2098</v>
      </c>
      <c r="F670" s="8">
        <v>365</v>
      </c>
      <c r="G670" s="8">
        <v>406792925</v>
      </c>
      <c r="H670" s="8">
        <v>80500000</v>
      </c>
      <c r="I670" s="8">
        <v>49506430</v>
      </c>
      <c r="J670" s="8">
        <v>2200643</v>
      </c>
      <c r="K670" s="10">
        <v>3825000</v>
      </c>
      <c r="L670" s="10">
        <v>7679292</v>
      </c>
      <c r="M670" s="10">
        <v>536799355</v>
      </c>
      <c r="N670" s="10">
        <v>13704935</v>
      </c>
      <c r="O670" s="10">
        <v>330000000</v>
      </c>
      <c r="P670" s="10">
        <v>27500000</v>
      </c>
      <c r="Q670" s="10">
        <v>55000000</v>
      </c>
      <c r="R670" s="10">
        <v>76792925</v>
      </c>
      <c r="S670" s="10">
        <v>22006430</v>
      </c>
      <c r="T670" s="10">
        <v>25500000</v>
      </c>
      <c r="U670" s="10">
        <v>124299355</v>
      </c>
      <c r="V670" s="10">
        <v>124299355</v>
      </c>
      <c r="W670" s="10">
        <v>12429936</v>
      </c>
      <c r="X670" s="10">
        <v>0</v>
      </c>
      <c r="Y670" s="10">
        <v>0</v>
      </c>
      <c r="Z670" s="10">
        <v>0</v>
      </c>
      <c r="AA670" s="10">
        <v>-1274999</v>
      </c>
    </row>
    <row r="671" spans="1:27" ht="18" x14ac:dyDescent="0.2">
      <c r="A671" s="6">
        <v>670</v>
      </c>
      <c r="B671" s="7" t="s">
        <v>2099</v>
      </c>
      <c r="C671" s="7" t="s">
        <v>2100</v>
      </c>
      <c r="D671" s="8" t="s">
        <v>454</v>
      </c>
      <c r="E671" s="9" t="s">
        <v>2101</v>
      </c>
      <c r="F671" s="8">
        <v>365</v>
      </c>
      <c r="G671" s="8">
        <v>632301074</v>
      </c>
      <c r="H671" s="8">
        <v>96000000</v>
      </c>
      <c r="I671" s="8">
        <v>55853982</v>
      </c>
      <c r="J671" s="8">
        <v>2835398</v>
      </c>
      <c r="K671" s="10">
        <v>6150000</v>
      </c>
      <c r="L671" s="10">
        <v>30230107</v>
      </c>
      <c r="M671" s="10">
        <v>784155056</v>
      </c>
      <c r="N671" s="10">
        <v>39215505</v>
      </c>
      <c r="O671" s="10">
        <v>330000000</v>
      </c>
      <c r="P671" s="10">
        <v>27500000</v>
      </c>
      <c r="Q671" s="10">
        <v>55000000</v>
      </c>
      <c r="R671" s="10">
        <v>302301074</v>
      </c>
      <c r="S671" s="10">
        <v>28353982</v>
      </c>
      <c r="T671" s="10">
        <v>41000000</v>
      </c>
      <c r="U671" s="10">
        <v>371655056</v>
      </c>
      <c r="V671" s="10">
        <v>371655056</v>
      </c>
      <c r="W671" s="10">
        <v>37165506</v>
      </c>
      <c r="X671" s="10">
        <v>0</v>
      </c>
      <c r="Y671" s="10">
        <v>0</v>
      </c>
      <c r="Z671" s="10">
        <v>0</v>
      </c>
      <c r="AA671" s="10">
        <v>-2049999</v>
      </c>
    </row>
    <row r="672" spans="1:27" ht="18" x14ac:dyDescent="0.2">
      <c r="A672" s="6">
        <v>671</v>
      </c>
      <c r="B672" s="7" t="s">
        <v>2102</v>
      </c>
      <c r="C672" s="7" t="s">
        <v>2103</v>
      </c>
      <c r="D672" s="8" t="s">
        <v>2104</v>
      </c>
      <c r="E672" s="9" t="s">
        <v>2105</v>
      </c>
      <c r="F672" s="8">
        <v>365</v>
      </c>
      <c r="G672" s="8">
        <v>374544287</v>
      </c>
      <c r="H672" s="8">
        <v>80500000</v>
      </c>
      <c r="I672" s="8">
        <v>49506430</v>
      </c>
      <c r="J672" s="8">
        <v>2200643</v>
      </c>
      <c r="K672" s="10">
        <v>3825000</v>
      </c>
      <c r="L672" s="10">
        <v>4796002</v>
      </c>
      <c r="M672" s="10">
        <v>504550717</v>
      </c>
      <c r="N672" s="10">
        <v>10821645</v>
      </c>
      <c r="O672" s="10">
        <v>330000000</v>
      </c>
      <c r="P672" s="10">
        <v>27500000</v>
      </c>
      <c r="Q672" s="10">
        <v>55000000</v>
      </c>
      <c r="R672" s="10">
        <v>44544287</v>
      </c>
      <c r="S672" s="10">
        <v>22006430</v>
      </c>
      <c r="T672" s="10">
        <v>25500000</v>
      </c>
      <c r="U672" s="10">
        <v>92050717</v>
      </c>
      <c r="V672" s="10">
        <v>92050717</v>
      </c>
      <c r="W672" s="10">
        <v>9205072</v>
      </c>
      <c r="X672" s="10">
        <v>0</v>
      </c>
      <c r="Y672" s="10">
        <v>0</v>
      </c>
      <c r="Z672" s="10">
        <v>0</v>
      </c>
      <c r="AA672" s="10">
        <v>-1616573</v>
      </c>
    </row>
    <row r="673" spans="1:27" ht="18" x14ac:dyDescent="0.2">
      <c r="A673" s="6">
        <v>672</v>
      </c>
      <c r="B673" s="7" t="s">
        <v>2106</v>
      </c>
      <c r="C673" s="7" t="s">
        <v>2107</v>
      </c>
      <c r="D673" s="8" t="s">
        <v>2108</v>
      </c>
      <c r="E673" s="9" t="s">
        <v>2109</v>
      </c>
      <c r="F673" s="8">
        <v>365</v>
      </c>
      <c r="G673" s="8">
        <v>440634389</v>
      </c>
      <c r="H673" s="8">
        <v>80500000</v>
      </c>
      <c r="I673" s="8">
        <v>49506430</v>
      </c>
      <c r="J673" s="8">
        <v>2200643</v>
      </c>
      <c r="K673" s="10">
        <v>3825000</v>
      </c>
      <c r="L673" s="10">
        <v>11063438</v>
      </c>
      <c r="M673" s="10">
        <v>570640819</v>
      </c>
      <c r="N673" s="10">
        <v>17089081</v>
      </c>
      <c r="O673" s="10">
        <v>330000000</v>
      </c>
      <c r="P673" s="10">
        <v>27500000</v>
      </c>
      <c r="Q673" s="10">
        <v>55000000</v>
      </c>
      <c r="R673" s="10">
        <v>110634389</v>
      </c>
      <c r="S673" s="10">
        <v>22006430</v>
      </c>
      <c r="T673" s="10">
        <v>25500000</v>
      </c>
      <c r="U673" s="10">
        <v>158140819</v>
      </c>
      <c r="V673" s="10">
        <v>158140819</v>
      </c>
      <c r="W673" s="10">
        <v>15814082</v>
      </c>
      <c r="X673" s="10">
        <v>0</v>
      </c>
      <c r="Y673" s="10">
        <v>0</v>
      </c>
      <c r="Z673" s="10">
        <v>0</v>
      </c>
      <c r="AA673" s="10">
        <v>-1274999</v>
      </c>
    </row>
    <row r="674" spans="1:27" ht="18" x14ac:dyDescent="0.2">
      <c r="A674" s="6">
        <v>673</v>
      </c>
      <c r="B674" s="7" t="s">
        <v>2110</v>
      </c>
      <c r="C674" s="7" t="s">
        <v>2111</v>
      </c>
      <c r="D674" s="8" t="s">
        <v>2112</v>
      </c>
      <c r="E674" s="9" t="s">
        <v>2113</v>
      </c>
      <c r="F674" s="8">
        <v>365</v>
      </c>
      <c r="G674" s="8">
        <v>482675640</v>
      </c>
      <c r="H674" s="8">
        <v>80500000</v>
      </c>
      <c r="I674" s="8">
        <v>49506430</v>
      </c>
      <c r="J674" s="8">
        <v>2200643</v>
      </c>
      <c r="K674" s="10">
        <v>3825000</v>
      </c>
      <c r="L674" s="10">
        <v>15267564</v>
      </c>
      <c r="M674" s="10">
        <v>612682070</v>
      </c>
      <c r="N674" s="10">
        <v>21293207</v>
      </c>
      <c r="O674" s="10">
        <v>330000000</v>
      </c>
      <c r="P674" s="10">
        <v>27500000</v>
      </c>
      <c r="Q674" s="10">
        <v>55000000</v>
      </c>
      <c r="R674" s="10">
        <v>152675640</v>
      </c>
      <c r="S674" s="10">
        <v>22006430</v>
      </c>
      <c r="T674" s="10">
        <v>25500000</v>
      </c>
      <c r="U674" s="10">
        <v>200182070</v>
      </c>
      <c r="V674" s="10">
        <v>200182070</v>
      </c>
      <c r="W674" s="10">
        <v>20018207</v>
      </c>
      <c r="X674" s="10">
        <v>0</v>
      </c>
      <c r="Y674" s="10">
        <v>0</v>
      </c>
      <c r="Z674" s="10">
        <v>0</v>
      </c>
      <c r="AA674" s="10">
        <v>-1275000</v>
      </c>
    </row>
    <row r="675" spans="1:27" ht="18" x14ac:dyDescent="0.2">
      <c r="A675" s="6">
        <v>674</v>
      </c>
      <c r="B675" s="7" t="s">
        <v>2114</v>
      </c>
      <c r="C675" s="7" t="s">
        <v>2115</v>
      </c>
      <c r="D675" s="8" t="s">
        <v>1257</v>
      </c>
      <c r="E675" s="9" t="s">
        <v>150</v>
      </c>
      <c r="F675" s="8">
        <v>365</v>
      </c>
      <c r="G675" s="8">
        <v>382627035</v>
      </c>
      <c r="H675" s="8">
        <v>80500000</v>
      </c>
      <c r="I675" s="8">
        <v>49506430</v>
      </c>
      <c r="J675" s="8">
        <v>2200643</v>
      </c>
      <c r="K675" s="10">
        <v>3825000</v>
      </c>
      <c r="L675" s="10">
        <v>5262703</v>
      </c>
      <c r="M675" s="10">
        <v>512633465</v>
      </c>
      <c r="N675" s="10">
        <v>11288346</v>
      </c>
      <c r="O675" s="10">
        <v>330000000</v>
      </c>
      <c r="P675" s="10">
        <v>27500000</v>
      </c>
      <c r="Q675" s="10">
        <v>55000000</v>
      </c>
      <c r="R675" s="10">
        <v>52627035</v>
      </c>
      <c r="S675" s="10">
        <v>22006430</v>
      </c>
      <c r="T675" s="10">
        <v>25500000</v>
      </c>
      <c r="U675" s="10">
        <v>100133465</v>
      </c>
      <c r="V675" s="10">
        <v>100133465</v>
      </c>
      <c r="W675" s="10">
        <v>10013347</v>
      </c>
      <c r="X675" s="10">
        <v>0</v>
      </c>
      <c r="Y675" s="10">
        <v>0</v>
      </c>
      <c r="Z675" s="10">
        <v>0</v>
      </c>
      <c r="AA675" s="10">
        <v>-1274999</v>
      </c>
    </row>
    <row r="676" spans="1:27" ht="18" x14ac:dyDescent="0.2">
      <c r="A676" s="6">
        <v>675</v>
      </c>
      <c r="B676" s="7" t="s">
        <v>2116</v>
      </c>
      <c r="C676" s="7" t="s">
        <v>2117</v>
      </c>
      <c r="D676" s="8" t="s">
        <v>536</v>
      </c>
      <c r="E676" s="9" t="s">
        <v>1133</v>
      </c>
      <c r="F676" s="8">
        <v>365</v>
      </c>
      <c r="G676" s="8">
        <v>437049630</v>
      </c>
      <c r="H676" s="8">
        <v>80500000</v>
      </c>
      <c r="I676" s="8">
        <v>49506430</v>
      </c>
      <c r="J676" s="8">
        <v>2200643</v>
      </c>
      <c r="K676" s="10">
        <v>3825000</v>
      </c>
      <c r="L676" s="10">
        <v>10704964</v>
      </c>
      <c r="M676" s="10">
        <v>567056060</v>
      </c>
      <c r="N676" s="10">
        <v>16730607</v>
      </c>
      <c r="O676" s="10">
        <v>330000000</v>
      </c>
      <c r="P676" s="10">
        <v>27500000</v>
      </c>
      <c r="Q676" s="10">
        <v>55000000</v>
      </c>
      <c r="R676" s="10">
        <v>107049630</v>
      </c>
      <c r="S676" s="10">
        <v>22006430</v>
      </c>
      <c r="T676" s="10">
        <v>25500000</v>
      </c>
      <c r="U676" s="10">
        <v>154556060</v>
      </c>
      <c r="V676" s="10">
        <v>154556060</v>
      </c>
      <c r="W676" s="10">
        <v>15455606</v>
      </c>
      <c r="X676" s="10">
        <v>0</v>
      </c>
      <c r="Y676" s="10">
        <v>0</v>
      </c>
      <c r="Z676" s="10">
        <v>0</v>
      </c>
      <c r="AA676" s="10">
        <v>-1275001</v>
      </c>
    </row>
    <row r="677" spans="1:27" ht="18" x14ac:dyDescent="0.2">
      <c r="A677" s="6">
        <v>676</v>
      </c>
      <c r="B677" s="7" t="s">
        <v>2118</v>
      </c>
      <c r="C677" s="7" t="s">
        <v>2119</v>
      </c>
      <c r="D677" s="8" t="s">
        <v>84</v>
      </c>
      <c r="E677" s="9" t="s">
        <v>2120</v>
      </c>
      <c r="F677" s="8">
        <v>365</v>
      </c>
      <c r="G677" s="8">
        <v>347709382</v>
      </c>
      <c r="H677" s="8">
        <v>96000000</v>
      </c>
      <c r="I677" s="8">
        <v>39016873</v>
      </c>
      <c r="J677" s="8">
        <v>1151687</v>
      </c>
      <c r="K677" s="10">
        <v>6150000</v>
      </c>
      <c r="L677" s="10">
        <v>1770938</v>
      </c>
      <c r="M677" s="10">
        <v>482726255</v>
      </c>
      <c r="N677" s="10">
        <v>9072625</v>
      </c>
      <c r="O677" s="10">
        <v>330000000</v>
      </c>
      <c r="P677" s="10">
        <v>27500000</v>
      </c>
      <c r="Q677" s="10">
        <v>55000000</v>
      </c>
      <c r="R677" s="10">
        <v>17709382</v>
      </c>
      <c r="S677" s="10">
        <v>11516873</v>
      </c>
      <c r="T677" s="10">
        <v>41000000</v>
      </c>
      <c r="U677" s="10">
        <v>70226255</v>
      </c>
      <c r="V677" s="10">
        <v>70226255</v>
      </c>
      <c r="W677" s="10">
        <v>7022626</v>
      </c>
      <c r="X677" s="10">
        <v>0</v>
      </c>
      <c r="Y677" s="10">
        <v>0</v>
      </c>
      <c r="Z677" s="10">
        <v>0</v>
      </c>
      <c r="AA677" s="10">
        <v>-2049999</v>
      </c>
    </row>
    <row r="678" spans="1:27" ht="18" x14ac:dyDescent="0.2">
      <c r="A678" s="6">
        <v>677</v>
      </c>
      <c r="B678" s="7" t="s">
        <v>2121</v>
      </c>
      <c r="C678" s="7" t="s">
        <v>2122</v>
      </c>
      <c r="D678" s="8" t="s">
        <v>2123</v>
      </c>
      <c r="E678" s="9" t="s">
        <v>2124</v>
      </c>
      <c r="F678" s="8">
        <v>365</v>
      </c>
      <c r="G678" s="8">
        <v>365667902</v>
      </c>
      <c r="H678" s="8">
        <v>96000000</v>
      </c>
      <c r="I678" s="8">
        <v>39481881</v>
      </c>
      <c r="J678" s="8">
        <v>1198188</v>
      </c>
      <c r="K678" s="10">
        <v>6150000</v>
      </c>
      <c r="L678" s="10">
        <v>3597519</v>
      </c>
      <c r="M678" s="10">
        <v>501149783</v>
      </c>
      <c r="N678" s="10">
        <v>10945707</v>
      </c>
      <c r="O678" s="10">
        <v>330000000</v>
      </c>
      <c r="P678" s="10">
        <v>27500000</v>
      </c>
      <c r="Q678" s="10">
        <v>55000000</v>
      </c>
      <c r="R678" s="10">
        <v>35667902</v>
      </c>
      <c r="S678" s="10">
        <v>11981881</v>
      </c>
      <c r="T678" s="10">
        <v>41000000</v>
      </c>
      <c r="U678" s="10">
        <v>88649783</v>
      </c>
      <c r="V678" s="10">
        <v>88649783</v>
      </c>
      <c r="W678" s="10">
        <v>8864978</v>
      </c>
      <c r="X678" s="10">
        <v>0</v>
      </c>
      <c r="Y678" s="10">
        <v>0</v>
      </c>
      <c r="Z678" s="10">
        <v>0</v>
      </c>
      <c r="AA678" s="10">
        <v>-2080729</v>
      </c>
    </row>
    <row r="679" spans="1:27" ht="18" x14ac:dyDescent="0.2">
      <c r="A679" s="6">
        <v>678</v>
      </c>
      <c r="B679" s="7" t="s">
        <v>2125</v>
      </c>
      <c r="C679" s="7" t="s">
        <v>2126</v>
      </c>
      <c r="D679" s="8" t="s">
        <v>2127</v>
      </c>
      <c r="E679" s="9" t="s">
        <v>1919</v>
      </c>
      <c r="F679" s="8">
        <v>365</v>
      </c>
      <c r="G679" s="8">
        <v>441477851</v>
      </c>
      <c r="H679" s="8">
        <v>96000000</v>
      </c>
      <c r="I679" s="8">
        <v>44838884</v>
      </c>
      <c r="J679" s="8">
        <v>1733888</v>
      </c>
      <c r="K679" s="10">
        <v>6150000</v>
      </c>
      <c r="L679" s="10">
        <v>11147785</v>
      </c>
      <c r="M679" s="10">
        <v>582316735</v>
      </c>
      <c r="N679" s="10">
        <v>19031673</v>
      </c>
      <c r="O679" s="10">
        <v>330000000</v>
      </c>
      <c r="P679" s="10">
        <v>27500000</v>
      </c>
      <c r="Q679" s="10">
        <v>55000000</v>
      </c>
      <c r="R679" s="10">
        <v>111477851</v>
      </c>
      <c r="S679" s="10">
        <v>17338884</v>
      </c>
      <c r="T679" s="10">
        <v>41000000</v>
      </c>
      <c r="U679" s="10">
        <v>169816735</v>
      </c>
      <c r="V679" s="10">
        <v>169816735</v>
      </c>
      <c r="W679" s="10">
        <v>16981674</v>
      </c>
      <c r="X679" s="10">
        <v>0</v>
      </c>
      <c r="Y679" s="10">
        <v>0</v>
      </c>
      <c r="Z679" s="10">
        <v>0</v>
      </c>
      <c r="AA679" s="10">
        <v>-2049999</v>
      </c>
    </row>
    <row r="680" spans="1:27" ht="18" x14ac:dyDescent="0.2">
      <c r="A680" s="6">
        <v>679</v>
      </c>
      <c r="B680" s="7" t="s">
        <v>2128</v>
      </c>
      <c r="C680" s="7" t="s">
        <v>2129</v>
      </c>
      <c r="D680" s="8" t="s">
        <v>322</v>
      </c>
      <c r="E680" s="9" t="s">
        <v>2130</v>
      </c>
      <c r="F680" s="8">
        <v>365</v>
      </c>
      <c r="G680" s="8">
        <v>352691202</v>
      </c>
      <c r="H680" s="8">
        <v>96000000</v>
      </c>
      <c r="I680" s="8">
        <v>43978895</v>
      </c>
      <c r="J680" s="8">
        <v>1647890</v>
      </c>
      <c r="K680" s="10">
        <v>6150000</v>
      </c>
      <c r="L680" s="10">
        <v>2269121</v>
      </c>
      <c r="M680" s="10">
        <v>492670097</v>
      </c>
      <c r="N680" s="10">
        <v>10067011</v>
      </c>
      <c r="O680" s="10">
        <v>330000000</v>
      </c>
      <c r="P680" s="10">
        <v>27500000</v>
      </c>
      <c r="Q680" s="10">
        <v>55000000</v>
      </c>
      <c r="R680" s="10">
        <v>22691202</v>
      </c>
      <c r="S680" s="10">
        <v>16478895</v>
      </c>
      <c r="T680" s="10">
        <v>41000000</v>
      </c>
      <c r="U680" s="10">
        <v>80170097</v>
      </c>
      <c r="V680" s="10">
        <v>80170097</v>
      </c>
      <c r="W680" s="10">
        <v>8017010</v>
      </c>
      <c r="X680" s="10">
        <v>0</v>
      </c>
      <c r="Y680" s="10">
        <v>0</v>
      </c>
      <c r="Z680" s="10">
        <v>0</v>
      </c>
      <c r="AA680" s="10">
        <v>-2050001</v>
      </c>
    </row>
    <row r="681" spans="1:27" ht="18" x14ac:dyDescent="0.2">
      <c r="A681" s="6">
        <v>680</v>
      </c>
      <c r="B681" s="7" t="s">
        <v>2131</v>
      </c>
      <c r="C681" s="7" t="s">
        <v>2132</v>
      </c>
      <c r="D681" s="8" t="s">
        <v>103</v>
      </c>
      <c r="E681" s="9" t="s">
        <v>2133</v>
      </c>
      <c r="F681" s="8">
        <v>365</v>
      </c>
      <c r="G681" s="8">
        <v>474084433</v>
      </c>
      <c r="H681" s="8">
        <v>96000000</v>
      </c>
      <c r="I681" s="8">
        <v>46115436</v>
      </c>
      <c r="J681" s="8">
        <v>1861544</v>
      </c>
      <c r="K681" s="10">
        <v>6150000</v>
      </c>
      <c r="L681" s="10">
        <v>14408443</v>
      </c>
      <c r="M681" s="10">
        <v>616199869</v>
      </c>
      <c r="N681" s="10">
        <v>22419987</v>
      </c>
      <c r="O681" s="10">
        <v>330000000</v>
      </c>
      <c r="P681" s="10">
        <v>27500000</v>
      </c>
      <c r="Q681" s="10">
        <v>55000000</v>
      </c>
      <c r="R681" s="10">
        <v>144084433</v>
      </c>
      <c r="S681" s="10">
        <v>18615436</v>
      </c>
      <c r="T681" s="10">
        <v>41000000</v>
      </c>
      <c r="U681" s="10">
        <v>203699869</v>
      </c>
      <c r="V681" s="10">
        <v>203699869</v>
      </c>
      <c r="W681" s="10">
        <v>20369987</v>
      </c>
      <c r="X681" s="10">
        <v>0</v>
      </c>
      <c r="Y681" s="10">
        <v>0</v>
      </c>
      <c r="Z681" s="10">
        <v>0</v>
      </c>
      <c r="AA681" s="10">
        <v>-2050000</v>
      </c>
    </row>
    <row r="682" spans="1:27" ht="18" x14ac:dyDescent="0.2">
      <c r="A682" s="6">
        <v>681</v>
      </c>
      <c r="B682" s="7" t="s">
        <v>2134</v>
      </c>
      <c r="C682" s="7" t="s">
        <v>2135</v>
      </c>
      <c r="D682" s="8" t="s">
        <v>157</v>
      </c>
      <c r="E682" s="9" t="s">
        <v>2136</v>
      </c>
      <c r="F682" s="8">
        <v>365</v>
      </c>
      <c r="G682" s="8">
        <v>437032279</v>
      </c>
      <c r="H682" s="8">
        <v>96000000</v>
      </c>
      <c r="I682" s="8">
        <v>45625220</v>
      </c>
      <c r="J682" s="8">
        <v>1812522</v>
      </c>
      <c r="K682" s="10">
        <v>6150000</v>
      </c>
      <c r="L682" s="10">
        <v>10703228</v>
      </c>
      <c r="M682" s="10">
        <v>578657499</v>
      </c>
      <c r="N682" s="10">
        <v>18665750</v>
      </c>
      <c r="O682" s="10">
        <v>330000000</v>
      </c>
      <c r="P682" s="10">
        <v>27500000</v>
      </c>
      <c r="Q682" s="10">
        <v>55000000</v>
      </c>
      <c r="R682" s="10">
        <v>107032279</v>
      </c>
      <c r="S682" s="10">
        <v>18125220</v>
      </c>
      <c r="T682" s="10">
        <v>41000000</v>
      </c>
      <c r="U682" s="10">
        <v>166157499</v>
      </c>
      <c r="V682" s="10">
        <v>166157499</v>
      </c>
      <c r="W682" s="10">
        <v>16615750</v>
      </c>
      <c r="X682" s="10">
        <v>0</v>
      </c>
      <c r="Y682" s="10">
        <v>0</v>
      </c>
      <c r="Z682" s="10">
        <v>0</v>
      </c>
      <c r="AA682" s="10">
        <v>-2050000</v>
      </c>
    </row>
    <row r="683" spans="1:27" ht="18" x14ac:dyDescent="0.2">
      <c r="A683" s="6">
        <v>682</v>
      </c>
      <c r="B683" s="7" t="s">
        <v>2137</v>
      </c>
      <c r="C683" s="7" t="s">
        <v>2138</v>
      </c>
      <c r="D683" s="8" t="s">
        <v>1518</v>
      </c>
      <c r="E683" s="9" t="s">
        <v>2139</v>
      </c>
      <c r="F683" s="8">
        <v>365</v>
      </c>
      <c r="G683" s="8">
        <v>327501917</v>
      </c>
      <c r="H683" s="8">
        <v>96000000</v>
      </c>
      <c r="I683" s="8">
        <v>38326365</v>
      </c>
      <c r="J683" s="8">
        <v>1082637</v>
      </c>
      <c r="K683" s="10">
        <v>6150000</v>
      </c>
      <c r="L683" s="10">
        <v>931640</v>
      </c>
      <c r="M683" s="10">
        <v>461828282</v>
      </c>
      <c r="N683" s="10">
        <v>8164277</v>
      </c>
      <c r="O683" s="10">
        <v>330000000</v>
      </c>
      <c r="P683" s="10">
        <v>27500000</v>
      </c>
      <c r="Q683" s="10">
        <v>55000000</v>
      </c>
      <c r="R683" s="10">
        <v>0</v>
      </c>
      <c r="S683" s="10">
        <v>10826365</v>
      </c>
      <c r="T683" s="10">
        <v>41000000</v>
      </c>
      <c r="U683" s="10">
        <v>51826365</v>
      </c>
      <c r="V683" s="10">
        <v>51826365</v>
      </c>
      <c r="W683" s="10">
        <v>5182637</v>
      </c>
      <c r="X683" s="10">
        <v>0</v>
      </c>
      <c r="Y683" s="10">
        <v>0</v>
      </c>
      <c r="Z683" s="10">
        <v>0</v>
      </c>
      <c r="AA683" s="10">
        <v>-2981640</v>
      </c>
    </row>
    <row r="684" spans="1:27" ht="18" x14ac:dyDescent="0.2">
      <c r="A684" s="6">
        <v>683</v>
      </c>
      <c r="B684" s="7" t="s">
        <v>2140</v>
      </c>
      <c r="C684" s="7" t="s">
        <v>2141</v>
      </c>
      <c r="D684" s="8" t="s">
        <v>380</v>
      </c>
      <c r="E684" s="9" t="s">
        <v>2142</v>
      </c>
      <c r="F684" s="8">
        <v>365</v>
      </c>
      <c r="G684" s="8">
        <v>389013587</v>
      </c>
      <c r="H684" s="8">
        <v>96000000</v>
      </c>
      <c r="I684" s="8">
        <v>41921306</v>
      </c>
      <c r="J684" s="8">
        <v>1442131</v>
      </c>
      <c r="K684" s="10">
        <v>6150000</v>
      </c>
      <c r="L684" s="10">
        <v>5901359</v>
      </c>
      <c r="M684" s="10">
        <v>526934893</v>
      </c>
      <c r="N684" s="10">
        <v>13493490</v>
      </c>
      <c r="O684" s="10">
        <v>330000000</v>
      </c>
      <c r="P684" s="10">
        <v>27500000</v>
      </c>
      <c r="Q684" s="10">
        <v>55000000</v>
      </c>
      <c r="R684" s="10">
        <v>59013587</v>
      </c>
      <c r="S684" s="10">
        <v>14421306</v>
      </c>
      <c r="T684" s="10">
        <v>41000000</v>
      </c>
      <c r="U684" s="10">
        <v>114434893</v>
      </c>
      <c r="V684" s="10">
        <v>114434893</v>
      </c>
      <c r="W684" s="10">
        <v>11443489</v>
      </c>
      <c r="X684" s="10">
        <v>0</v>
      </c>
      <c r="Y684" s="10">
        <v>0</v>
      </c>
      <c r="Z684" s="10">
        <v>0</v>
      </c>
      <c r="AA684" s="10">
        <v>-2050001</v>
      </c>
    </row>
    <row r="685" spans="1:27" ht="18" x14ac:dyDescent="0.2">
      <c r="A685" s="6">
        <v>684</v>
      </c>
      <c r="B685" s="7" t="s">
        <v>2143</v>
      </c>
      <c r="C685" s="7" t="s">
        <v>2144</v>
      </c>
      <c r="D685" s="8" t="s">
        <v>123</v>
      </c>
      <c r="E685" s="9" t="s">
        <v>2145</v>
      </c>
      <c r="F685" s="8">
        <v>365</v>
      </c>
      <c r="G685" s="8">
        <v>360920443</v>
      </c>
      <c r="H685" s="8">
        <v>96000000</v>
      </c>
      <c r="I685" s="8">
        <v>41031378</v>
      </c>
      <c r="J685" s="8">
        <v>1353138</v>
      </c>
      <c r="K685" s="10">
        <v>6150000</v>
      </c>
      <c r="L685" s="10">
        <v>3092045</v>
      </c>
      <c r="M685" s="10">
        <v>497951821</v>
      </c>
      <c r="N685" s="10">
        <v>10595183</v>
      </c>
      <c r="O685" s="10">
        <v>330000000</v>
      </c>
      <c r="P685" s="10">
        <v>27500000</v>
      </c>
      <c r="Q685" s="10">
        <v>55000000</v>
      </c>
      <c r="R685" s="10">
        <v>30920443</v>
      </c>
      <c r="S685" s="10">
        <v>13531378</v>
      </c>
      <c r="T685" s="10">
        <v>41000000</v>
      </c>
      <c r="U685" s="10">
        <v>85451821</v>
      </c>
      <c r="V685" s="10">
        <v>85451821</v>
      </c>
      <c r="W685" s="10">
        <v>8545182</v>
      </c>
      <c r="X685" s="10">
        <v>0</v>
      </c>
      <c r="Y685" s="10">
        <v>0</v>
      </c>
      <c r="Z685" s="10">
        <v>0</v>
      </c>
      <c r="AA685" s="10">
        <v>-2050001</v>
      </c>
    </row>
    <row r="686" spans="1:27" ht="18" x14ac:dyDescent="0.2">
      <c r="A686" s="6">
        <v>685</v>
      </c>
      <c r="B686" s="7" t="s">
        <v>2146</v>
      </c>
      <c r="C686" s="7" t="s">
        <v>2147</v>
      </c>
      <c r="D686" s="8" t="s">
        <v>91</v>
      </c>
      <c r="E686" s="9" t="s">
        <v>1310</v>
      </c>
      <c r="F686" s="8">
        <v>365</v>
      </c>
      <c r="G686" s="8">
        <v>370532174</v>
      </c>
      <c r="H686" s="8">
        <v>96000000</v>
      </c>
      <c r="I686" s="8">
        <v>40829520</v>
      </c>
      <c r="J686" s="8">
        <v>1332952</v>
      </c>
      <c r="K686" s="10">
        <v>6150000</v>
      </c>
      <c r="L686" s="10">
        <v>4053217</v>
      </c>
      <c r="M686" s="10">
        <v>507361694</v>
      </c>
      <c r="N686" s="10">
        <v>11536169</v>
      </c>
      <c r="O686" s="10">
        <v>330000000</v>
      </c>
      <c r="P686" s="10">
        <v>27500000</v>
      </c>
      <c r="Q686" s="10">
        <v>55000000</v>
      </c>
      <c r="R686" s="10">
        <v>40532174</v>
      </c>
      <c r="S686" s="10">
        <v>13329520</v>
      </c>
      <c r="T686" s="10">
        <v>41000000</v>
      </c>
      <c r="U686" s="10">
        <v>94861694</v>
      </c>
      <c r="V686" s="10">
        <v>94861694</v>
      </c>
      <c r="W686" s="10">
        <v>9486169</v>
      </c>
      <c r="X686" s="10">
        <v>0</v>
      </c>
      <c r="Y686" s="10">
        <v>0</v>
      </c>
      <c r="Z686" s="10">
        <v>0</v>
      </c>
      <c r="AA686" s="10">
        <v>-2050000</v>
      </c>
    </row>
    <row r="687" spans="1:27" ht="18" x14ac:dyDescent="0.2">
      <c r="A687" s="6">
        <v>686</v>
      </c>
      <c r="B687" s="7" t="s">
        <v>2148</v>
      </c>
      <c r="C687" s="7" t="s">
        <v>2149</v>
      </c>
      <c r="D687" s="8" t="s">
        <v>103</v>
      </c>
      <c r="E687" s="9" t="s">
        <v>2150</v>
      </c>
      <c r="F687" s="8">
        <v>365</v>
      </c>
      <c r="G687" s="8">
        <v>354410130</v>
      </c>
      <c r="H687" s="8">
        <v>96000000</v>
      </c>
      <c r="I687" s="8">
        <v>39123444</v>
      </c>
      <c r="J687" s="8">
        <v>1162344</v>
      </c>
      <c r="K687" s="10">
        <v>6150000</v>
      </c>
      <c r="L687" s="10">
        <v>2441014</v>
      </c>
      <c r="M687" s="10">
        <v>489533574</v>
      </c>
      <c r="N687" s="10">
        <v>9753358</v>
      </c>
      <c r="O687" s="10">
        <v>330000000</v>
      </c>
      <c r="P687" s="10">
        <v>27500000</v>
      </c>
      <c r="Q687" s="10">
        <v>55000000</v>
      </c>
      <c r="R687" s="10">
        <v>24410130</v>
      </c>
      <c r="S687" s="10">
        <v>11623444</v>
      </c>
      <c r="T687" s="10">
        <v>41000000</v>
      </c>
      <c r="U687" s="10">
        <v>77033574</v>
      </c>
      <c r="V687" s="10">
        <v>77033574</v>
      </c>
      <c r="W687" s="10">
        <v>7703357</v>
      </c>
      <c r="X687" s="10">
        <v>0</v>
      </c>
      <c r="Y687" s="10">
        <v>0</v>
      </c>
      <c r="Z687" s="10">
        <v>0</v>
      </c>
      <c r="AA687" s="10">
        <v>-2050001</v>
      </c>
    </row>
    <row r="688" spans="1:27" ht="18" x14ac:dyDescent="0.2">
      <c r="A688" s="6">
        <v>687</v>
      </c>
      <c r="B688" s="7" t="s">
        <v>2151</v>
      </c>
      <c r="C688" s="7" t="s">
        <v>2152</v>
      </c>
      <c r="D688" s="8" t="s">
        <v>103</v>
      </c>
      <c r="E688" s="9" t="s">
        <v>2153</v>
      </c>
      <c r="F688" s="8">
        <v>365</v>
      </c>
      <c r="G688" s="8">
        <v>366774456</v>
      </c>
      <c r="H688" s="8">
        <v>96000000</v>
      </c>
      <c r="I688" s="8">
        <v>38826157</v>
      </c>
      <c r="J688" s="8">
        <v>1132616</v>
      </c>
      <c r="K688" s="10">
        <v>6150000</v>
      </c>
      <c r="L688" s="10">
        <v>3683963</v>
      </c>
      <c r="M688" s="10">
        <v>501600613</v>
      </c>
      <c r="N688" s="10">
        <v>10966579</v>
      </c>
      <c r="O688" s="10">
        <v>330000000</v>
      </c>
      <c r="P688" s="10">
        <v>27500000</v>
      </c>
      <c r="Q688" s="10">
        <v>55000000</v>
      </c>
      <c r="R688" s="10">
        <v>36774456</v>
      </c>
      <c r="S688" s="10">
        <v>11326157</v>
      </c>
      <c r="T688" s="10">
        <v>41000000</v>
      </c>
      <c r="U688" s="10">
        <v>89100613</v>
      </c>
      <c r="V688" s="10">
        <v>89100613</v>
      </c>
      <c r="W688" s="10">
        <v>8910061</v>
      </c>
      <c r="X688" s="10">
        <v>0</v>
      </c>
      <c r="Y688" s="10">
        <v>0</v>
      </c>
      <c r="Z688" s="10">
        <v>0</v>
      </c>
      <c r="AA688" s="10">
        <v>-2056518</v>
      </c>
    </row>
    <row r="689" spans="1:27" ht="18" x14ac:dyDescent="0.2">
      <c r="A689" s="6">
        <v>688</v>
      </c>
      <c r="B689" s="7" t="s">
        <v>2154</v>
      </c>
      <c r="C689" s="7" t="s">
        <v>2155</v>
      </c>
      <c r="D689" s="8" t="s">
        <v>2086</v>
      </c>
      <c r="E689" s="9" t="s">
        <v>2156</v>
      </c>
      <c r="F689" s="8">
        <v>365</v>
      </c>
      <c r="G689" s="8">
        <v>342176047</v>
      </c>
      <c r="H689" s="8">
        <v>96000000</v>
      </c>
      <c r="I689" s="8">
        <v>36507307</v>
      </c>
      <c r="J689" s="8">
        <v>900731</v>
      </c>
      <c r="K689" s="10">
        <v>6150000</v>
      </c>
      <c r="L689" s="10">
        <v>1217605</v>
      </c>
      <c r="M689" s="10">
        <v>474683354</v>
      </c>
      <c r="N689" s="10">
        <v>8268336</v>
      </c>
      <c r="O689" s="10">
        <v>330000000</v>
      </c>
      <c r="P689" s="10">
        <v>27500000</v>
      </c>
      <c r="Q689" s="10">
        <v>55000000</v>
      </c>
      <c r="R689" s="10">
        <v>12176047</v>
      </c>
      <c r="S689" s="10">
        <v>9007307</v>
      </c>
      <c r="T689" s="10">
        <v>41000000</v>
      </c>
      <c r="U689" s="10">
        <v>62183354</v>
      </c>
      <c r="V689" s="10">
        <v>62183354</v>
      </c>
      <c r="W689" s="10">
        <v>6218335</v>
      </c>
      <c r="X689" s="10">
        <v>0</v>
      </c>
      <c r="Y689" s="10">
        <v>0</v>
      </c>
      <c r="Z689" s="10">
        <v>0</v>
      </c>
      <c r="AA689" s="10">
        <v>-2050001</v>
      </c>
    </row>
    <row r="690" spans="1:27" ht="18" x14ac:dyDescent="0.2">
      <c r="A690" s="6">
        <v>689</v>
      </c>
      <c r="B690" s="7" t="s">
        <v>2157</v>
      </c>
      <c r="C690" s="7" t="s">
        <v>2158</v>
      </c>
      <c r="D690" s="8" t="s">
        <v>448</v>
      </c>
      <c r="E690" s="9" t="s">
        <v>2159</v>
      </c>
      <c r="F690" s="8">
        <v>365</v>
      </c>
      <c r="G690" s="8">
        <v>389447785</v>
      </c>
      <c r="H690" s="8">
        <v>96000000</v>
      </c>
      <c r="I690" s="8">
        <v>40537490</v>
      </c>
      <c r="J690" s="8">
        <v>1303749</v>
      </c>
      <c r="K690" s="10">
        <v>6150000</v>
      </c>
      <c r="L690" s="10">
        <v>5944778</v>
      </c>
      <c r="M690" s="10">
        <v>525985275</v>
      </c>
      <c r="N690" s="10">
        <v>13398527</v>
      </c>
      <c r="O690" s="10">
        <v>330000000</v>
      </c>
      <c r="P690" s="10">
        <v>27500000</v>
      </c>
      <c r="Q690" s="10">
        <v>55000000</v>
      </c>
      <c r="R690" s="10">
        <v>59447785</v>
      </c>
      <c r="S690" s="10">
        <v>13037490</v>
      </c>
      <c r="T690" s="10">
        <v>41000000</v>
      </c>
      <c r="U690" s="10">
        <v>113485275</v>
      </c>
      <c r="V690" s="10">
        <v>113485275</v>
      </c>
      <c r="W690" s="10">
        <v>11348528</v>
      </c>
      <c r="X690" s="10">
        <v>0</v>
      </c>
      <c r="Y690" s="10">
        <v>0</v>
      </c>
      <c r="Z690" s="10">
        <v>0</v>
      </c>
      <c r="AA690" s="10">
        <v>-2049999</v>
      </c>
    </row>
    <row r="691" spans="1:27" ht="18" x14ac:dyDescent="0.2">
      <c r="A691" s="6">
        <v>690</v>
      </c>
      <c r="B691" s="7" t="s">
        <v>2160</v>
      </c>
      <c r="C691" s="7" t="s">
        <v>2161</v>
      </c>
      <c r="D691" s="8" t="s">
        <v>310</v>
      </c>
      <c r="E691" s="9" t="s">
        <v>2162</v>
      </c>
      <c r="F691" s="8">
        <v>365</v>
      </c>
      <c r="G691" s="8">
        <v>484082006</v>
      </c>
      <c r="H691" s="8">
        <v>96000000</v>
      </c>
      <c r="I691" s="8">
        <v>47030826</v>
      </c>
      <c r="J691" s="8">
        <v>1953083</v>
      </c>
      <c r="K691" s="10">
        <v>6150000</v>
      </c>
      <c r="L691" s="10">
        <v>15408200</v>
      </c>
      <c r="M691" s="10">
        <v>627112832</v>
      </c>
      <c r="N691" s="10">
        <v>23511283</v>
      </c>
      <c r="O691" s="10">
        <v>330000000</v>
      </c>
      <c r="P691" s="10">
        <v>27500000</v>
      </c>
      <c r="Q691" s="10">
        <v>55000000</v>
      </c>
      <c r="R691" s="10">
        <v>154082006</v>
      </c>
      <c r="S691" s="10">
        <v>19530826</v>
      </c>
      <c r="T691" s="10">
        <v>41000000</v>
      </c>
      <c r="U691" s="10">
        <v>214612832</v>
      </c>
      <c r="V691" s="10">
        <v>214612832</v>
      </c>
      <c r="W691" s="10">
        <v>21461283</v>
      </c>
      <c r="X691" s="10">
        <v>0</v>
      </c>
      <c r="Y691" s="10">
        <v>0</v>
      </c>
      <c r="Z691" s="10">
        <v>0</v>
      </c>
      <c r="AA691" s="10">
        <v>-2050000</v>
      </c>
    </row>
    <row r="692" spans="1:27" ht="18" x14ac:dyDescent="0.2">
      <c r="A692" s="6">
        <v>691</v>
      </c>
      <c r="B692" s="7" t="s">
        <v>2163</v>
      </c>
      <c r="C692" s="7" t="s">
        <v>2164</v>
      </c>
      <c r="D692" s="8" t="s">
        <v>169</v>
      </c>
      <c r="E692" s="9" t="s">
        <v>2165</v>
      </c>
      <c r="F692" s="8">
        <v>365</v>
      </c>
      <c r="G692" s="8">
        <v>535196656</v>
      </c>
      <c r="H692" s="8">
        <v>96000000</v>
      </c>
      <c r="I692" s="8">
        <v>50334258</v>
      </c>
      <c r="J692" s="8">
        <v>2283426</v>
      </c>
      <c r="K692" s="10">
        <v>6150000</v>
      </c>
      <c r="L692" s="10">
        <v>20519665</v>
      </c>
      <c r="M692" s="10">
        <v>681530914</v>
      </c>
      <c r="N692" s="10">
        <v>28953091</v>
      </c>
      <c r="O692" s="10">
        <v>330000000</v>
      </c>
      <c r="P692" s="10">
        <v>27500000</v>
      </c>
      <c r="Q692" s="10">
        <v>55000000</v>
      </c>
      <c r="R692" s="10">
        <v>205196656</v>
      </c>
      <c r="S692" s="10">
        <v>22834258</v>
      </c>
      <c r="T692" s="10">
        <v>41000000</v>
      </c>
      <c r="U692" s="10">
        <v>269030914</v>
      </c>
      <c r="V692" s="10">
        <v>269030914</v>
      </c>
      <c r="W692" s="10">
        <v>26903091</v>
      </c>
      <c r="X692" s="10">
        <v>0</v>
      </c>
      <c r="Y692" s="10">
        <v>0</v>
      </c>
      <c r="Z692" s="10">
        <v>0</v>
      </c>
      <c r="AA692" s="10">
        <v>-2050000</v>
      </c>
    </row>
    <row r="693" spans="1:27" ht="18" x14ac:dyDescent="0.2">
      <c r="A693" s="6">
        <v>692</v>
      </c>
      <c r="B693" s="7" t="s">
        <v>2166</v>
      </c>
      <c r="C693" s="7" t="s">
        <v>2167</v>
      </c>
      <c r="D693" s="8" t="s">
        <v>72</v>
      </c>
      <c r="E693" s="9" t="s">
        <v>1329</v>
      </c>
      <c r="F693" s="8">
        <v>365</v>
      </c>
      <c r="G693" s="8">
        <v>452438600</v>
      </c>
      <c r="H693" s="8">
        <v>96000000</v>
      </c>
      <c r="I693" s="8">
        <v>47869462</v>
      </c>
      <c r="J693" s="8">
        <v>2036946</v>
      </c>
      <c r="K693" s="10">
        <v>6150000</v>
      </c>
      <c r="L693" s="10">
        <v>12243860</v>
      </c>
      <c r="M693" s="10">
        <v>596308062</v>
      </c>
      <c r="N693" s="10">
        <v>20430806</v>
      </c>
      <c r="O693" s="10">
        <v>330000000</v>
      </c>
      <c r="P693" s="10">
        <v>27500000</v>
      </c>
      <c r="Q693" s="10">
        <v>55000000</v>
      </c>
      <c r="R693" s="10">
        <v>122438600</v>
      </c>
      <c r="S693" s="10">
        <v>20369462</v>
      </c>
      <c r="T693" s="10">
        <v>41000000</v>
      </c>
      <c r="U693" s="10">
        <v>183808062</v>
      </c>
      <c r="V693" s="10">
        <v>183808062</v>
      </c>
      <c r="W693" s="10">
        <v>18380806</v>
      </c>
      <c r="X693" s="10">
        <v>0</v>
      </c>
      <c r="Y693" s="10">
        <v>0</v>
      </c>
      <c r="Z693" s="10">
        <v>0</v>
      </c>
      <c r="AA693" s="10">
        <v>-2050000</v>
      </c>
    </row>
    <row r="694" spans="1:27" ht="18" x14ac:dyDescent="0.2">
      <c r="A694" s="6">
        <v>693</v>
      </c>
      <c r="B694" s="7" t="s">
        <v>2168</v>
      </c>
      <c r="C694" s="7" t="s">
        <v>2169</v>
      </c>
      <c r="D694" s="8" t="s">
        <v>119</v>
      </c>
      <c r="E694" s="9" t="s">
        <v>537</v>
      </c>
      <c r="F694" s="8">
        <v>365</v>
      </c>
      <c r="G694" s="8">
        <v>426733571</v>
      </c>
      <c r="H694" s="8">
        <v>96000000</v>
      </c>
      <c r="I694" s="8">
        <v>45523292</v>
      </c>
      <c r="J694" s="8">
        <v>1802329</v>
      </c>
      <c r="K694" s="10">
        <v>6150000</v>
      </c>
      <c r="L694" s="10">
        <v>9673357</v>
      </c>
      <c r="M694" s="10">
        <v>568256863</v>
      </c>
      <c r="N694" s="10">
        <v>17625686</v>
      </c>
      <c r="O694" s="10">
        <v>330000000</v>
      </c>
      <c r="P694" s="10">
        <v>27500000</v>
      </c>
      <c r="Q694" s="10">
        <v>55000000</v>
      </c>
      <c r="R694" s="10">
        <v>96733571</v>
      </c>
      <c r="S694" s="10">
        <v>18023292</v>
      </c>
      <c r="T694" s="10">
        <v>41000000</v>
      </c>
      <c r="U694" s="10">
        <v>155756863</v>
      </c>
      <c r="V694" s="10">
        <v>155756863</v>
      </c>
      <c r="W694" s="10">
        <v>15575686</v>
      </c>
      <c r="X694" s="10">
        <v>0</v>
      </c>
      <c r="Y694" s="10">
        <v>0</v>
      </c>
      <c r="Z694" s="10">
        <v>0</v>
      </c>
      <c r="AA694" s="10">
        <v>-2050000</v>
      </c>
    </row>
    <row r="695" spans="1:27" ht="18" x14ac:dyDescent="0.2">
      <c r="A695" s="6">
        <v>694</v>
      </c>
      <c r="B695" s="7" t="s">
        <v>2170</v>
      </c>
      <c r="C695" s="7" t="s">
        <v>2171</v>
      </c>
      <c r="D695" s="8" t="s">
        <v>190</v>
      </c>
      <c r="E695" s="9" t="s">
        <v>2172</v>
      </c>
      <c r="F695" s="8">
        <v>365</v>
      </c>
      <c r="G695" s="8">
        <v>327789838</v>
      </c>
      <c r="H695" s="8">
        <v>96000000</v>
      </c>
      <c r="I695" s="8">
        <v>36472020</v>
      </c>
      <c r="J695" s="8">
        <v>897202</v>
      </c>
      <c r="K695" s="10">
        <v>6150000</v>
      </c>
      <c r="L695" s="10">
        <v>467619</v>
      </c>
      <c r="M695" s="10">
        <v>460261858</v>
      </c>
      <c r="N695" s="10">
        <v>7514821</v>
      </c>
      <c r="O695" s="10">
        <v>330000000</v>
      </c>
      <c r="P695" s="10">
        <v>27500000</v>
      </c>
      <c r="Q695" s="10">
        <v>55000000</v>
      </c>
      <c r="R695" s="10">
        <v>0</v>
      </c>
      <c r="S695" s="10">
        <v>8972020</v>
      </c>
      <c r="T695" s="10">
        <v>41000000</v>
      </c>
      <c r="U695" s="10">
        <v>49972020</v>
      </c>
      <c r="V695" s="10">
        <v>49972020</v>
      </c>
      <c r="W695" s="10">
        <v>4997202</v>
      </c>
      <c r="X695" s="10">
        <v>0</v>
      </c>
      <c r="Y695" s="10">
        <v>0</v>
      </c>
      <c r="Z695" s="10">
        <v>0</v>
      </c>
      <c r="AA695" s="10">
        <v>-2517619</v>
      </c>
    </row>
    <row r="696" spans="1:27" ht="18" x14ac:dyDescent="0.2">
      <c r="A696" s="6">
        <v>695</v>
      </c>
      <c r="B696" s="7" t="s">
        <v>2173</v>
      </c>
      <c r="C696" s="7" t="s">
        <v>2174</v>
      </c>
      <c r="D696" s="8" t="s">
        <v>1094</v>
      </c>
      <c r="E696" s="9" t="s">
        <v>2175</v>
      </c>
      <c r="F696" s="8">
        <v>365</v>
      </c>
      <c r="G696" s="8">
        <v>357569597</v>
      </c>
      <c r="H696" s="8">
        <v>96000000</v>
      </c>
      <c r="I696" s="8">
        <v>38484309</v>
      </c>
      <c r="J696" s="8">
        <v>1098431</v>
      </c>
      <c r="K696" s="10">
        <v>6150000</v>
      </c>
      <c r="L696" s="10">
        <v>2756959</v>
      </c>
      <c r="M696" s="10">
        <v>492053906</v>
      </c>
      <c r="N696" s="10">
        <v>10005390</v>
      </c>
      <c r="O696" s="10">
        <v>330000000</v>
      </c>
      <c r="P696" s="10">
        <v>27500000</v>
      </c>
      <c r="Q696" s="10">
        <v>55000000</v>
      </c>
      <c r="R696" s="10">
        <v>27569597</v>
      </c>
      <c r="S696" s="10">
        <v>10984309</v>
      </c>
      <c r="T696" s="10">
        <v>41000000</v>
      </c>
      <c r="U696" s="10">
        <v>79553906</v>
      </c>
      <c r="V696" s="10">
        <v>79553906</v>
      </c>
      <c r="W696" s="10">
        <v>7955391</v>
      </c>
      <c r="X696" s="10">
        <v>0</v>
      </c>
      <c r="Y696" s="10">
        <v>0</v>
      </c>
      <c r="Z696" s="10">
        <v>0</v>
      </c>
      <c r="AA696" s="10">
        <v>-2049999</v>
      </c>
    </row>
    <row r="697" spans="1:27" ht="18" x14ac:dyDescent="0.2">
      <c r="A697" s="6">
        <v>696</v>
      </c>
      <c r="B697" s="7" t="s">
        <v>2176</v>
      </c>
      <c r="C697" s="7" t="s">
        <v>2177</v>
      </c>
      <c r="D697" s="8" t="s">
        <v>2178</v>
      </c>
      <c r="E697" s="9" t="s">
        <v>725</v>
      </c>
      <c r="F697" s="8">
        <v>365</v>
      </c>
      <c r="G697" s="8">
        <v>423969354</v>
      </c>
      <c r="H697" s="8">
        <v>96000000</v>
      </c>
      <c r="I697" s="8">
        <v>46183185</v>
      </c>
      <c r="J697" s="8">
        <v>1868319</v>
      </c>
      <c r="K697" s="10">
        <v>6150000</v>
      </c>
      <c r="L697" s="10">
        <v>9396936</v>
      </c>
      <c r="M697" s="10">
        <v>566152539</v>
      </c>
      <c r="N697" s="10">
        <v>17415255</v>
      </c>
      <c r="O697" s="10">
        <v>330000000</v>
      </c>
      <c r="P697" s="10">
        <v>27500000</v>
      </c>
      <c r="Q697" s="10">
        <v>55000000</v>
      </c>
      <c r="R697" s="10">
        <v>93969354</v>
      </c>
      <c r="S697" s="10">
        <v>18683185</v>
      </c>
      <c r="T697" s="10">
        <v>41000000</v>
      </c>
      <c r="U697" s="10">
        <v>153652539</v>
      </c>
      <c r="V697" s="10">
        <v>153652539</v>
      </c>
      <c r="W697" s="10">
        <v>15365254</v>
      </c>
      <c r="X697" s="10">
        <v>0</v>
      </c>
      <c r="Y697" s="10">
        <v>0</v>
      </c>
      <c r="Z697" s="10">
        <v>0</v>
      </c>
      <c r="AA697" s="10">
        <v>-2050001</v>
      </c>
    </row>
    <row r="698" spans="1:27" ht="18" x14ac:dyDescent="0.2">
      <c r="A698" s="6">
        <v>697</v>
      </c>
      <c r="B698" s="7" t="s">
        <v>2179</v>
      </c>
      <c r="C698" s="7" t="s">
        <v>2180</v>
      </c>
      <c r="D698" s="8" t="s">
        <v>72</v>
      </c>
      <c r="E698" s="9" t="s">
        <v>838</v>
      </c>
      <c r="F698" s="8">
        <v>365</v>
      </c>
      <c r="G698" s="8">
        <v>339962319</v>
      </c>
      <c r="H698" s="8">
        <v>96000000</v>
      </c>
      <c r="I698" s="8">
        <v>36472020</v>
      </c>
      <c r="J698" s="8">
        <v>897202</v>
      </c>
      <c r="K698" s="10">
        <v>6150000</v>
      </c>
      <c r="L698" s="10">
        <v>1961174</v>
      </c>
      <c r="M698" s="10">
        <v>472434339</v>
      </c>
      <c r="N698" s="10">
        <v>9008376</v>
      </c>
      <c r="O698" s="10">
        <v>330000000</v>
      </c>
      <c r="P698" s="10">
        <v>27500000</v>
      </c>
      <c r="Q698" s="10">
        <v>55000000</v>
      </c>
      <c r="R698" s="10">
        <v>9962319</v>
      </c>
      <c r="S698" s="10">
        <v>8972020</v>
      </c>
      <c r="T698" s="10">
        <v>41000000</v>
      </c>
      <c r="U698" s="10">
        <v>59934339</v>
      </c>
      <c r="V698" s="10">
        <v>59934339</v>
      </c>
      <c r="W698" s="10">
        <v>5993434</v>
      </c>
      <c r="X698" s="10">
        <v>0</v>
      </c>
      <c r="Y698" s="10">
        <v>0</v>
      </c>
      <c r="Z698" s="10">
        <v>0</v>
      </c>
      <c r="AA698" s="10">
        <v>-3014942</v>
      </c>
    </row>
    <row r="699" spans="1:27" ht="18" x14ac:dyDescent="0.2">
      <c r="A699" s="6">
        <v>698</v>
      </c>
      <c r="B699" s="7" t="s">
        <v>2181</v>
      </c>
      <c r="C699" s="7" t="s">
        <v>2182</v>
      </c>
      <c r="D699" s="8" t="s">
        <v>29</v>
      </c>
      <c r="E699" s="9" t="s">
        <v>2183</v>
      </c>
      <c r="F699" s="8">
        <v>365</v>
      </c>
      <c r="G699" s="8">
        <v>324202285</v>
      </c>
      <c r="H699" s="8">
        <v>96000000</v>
      </c>
      <c r="I699" s="8">
        <v>38834242</v>
      </c>
      <c r="J699" s="8">
        <v>1133424</v>
      </c>
      <c r="K699" s="10">
        <v>6150000</v>
      </c>
      <c r="L699" s="10">
        <v>470536</v>
      </c>
      <c r="M699" s="10">
        <v>459036527</v>
      </c>
      <c r="N699" s="10">
        <v>7753960</v>
      </c>
      <c r="O699" s="10">
        <v>330000000</v>
      </c>
      <c r="P699" s="10">
        <v>27500000</v>
      </c>
      <c r="Q699" s="10">
        <v>55000000</v>
      </c>
      <c r="R699" s="10">
        <v>0</v>
      </c>
      <c r="S699" s="10">
        <v>11334242</v>
      </c>
      <c r="T699" s="10">
        <v>41000000</v>
      </c>
      <c r="U699" s="10">
        <v>52334242</v>
      </c>
      <c r="V699" s="10">
        <v>52334242</v>
      </c>
      <c r="W699" s="10">
        <v>5233424</v>
      </c>
      <c r="X699" s="10">
        <v>0</v>
      </c>
      <c r="Y699" s="10">
        <v>0</v>
      </c>
      <c r="Z699" s="10">
        <v>0</v>
      </c>
      <c r="AA699" s="10">
        <v>-2520536</v>
      </c>
    </row>
    <row r="700" spans="1:27" ht="18" x14ac:dyDescent="0.2">
      <c r="A700" s="6">
        <v>699</v>
      </c>
      <c r="B700" s="7" t="s">
        <v>2184</v>
      </c>
      <c r="C700" s="7" t="s">
        <v>2185</v>
      </c>
      <c r="D700" s="8" t="s">
        <v>1585</v>
      </c>
      <c r="E700" s="9" t="s">
        <v>2186</v>
      </c>
      <c r="F700" s="8">
        <v>365</v>
      </c>
      <c r="G700" s="8">
        <v>315821541</v>
      </c>
      <c r="H700" s="8">
        <v>96000000</v>
      </c>
      <c r="I700" s="8">
        <v>37798812</v>
      </c>
      <c r="J700" s="8">
        <v>1029881</v>
      </c>
      <c r="K700" s="10">
        <v>6150000</v>
      </c>
      <c r="L700" s="10">
        <v>367600</v>
      </c>
      <c r="M700" s="10">
        <v>449620353</v>
      </c>
      <c r="N700" s="10">
        <v>7547481</v>
      </c>
      <c r="O700" s="10">
        <v>330000000</v>
      </c>
      <c r="P700" s="10">
        <v>27500000</v>
      </c>
      <c r="Q700" s="10">
        <v>55000000</v>
      </c>
      <c r="R700" s="10">
        <v>0</v>
      </c>
      <c r="S700" s="10">
        <v>10298812</v>
      </c>
      <c r="T700" s="10">
        <v>41000000</v>
      </c>
      <c r="U700" s="10">
        <v>51298812</v>
      </c>
      <c r="V700" s="10">
        <v>51298812</v>
      </c>
      <c r="W700" s="10">
        <v>5129881</v>
      </c>
      <c r="X700" s="10">
        <v>0</v>
      </c>
      <c r="Y700" s="10">
        <v>0</v>
      </c>
      <c r="Z700" s="10">
        <v>0</v>
      </c>
      <c r="AA700" s="10">
        <v>-2417600</v>
      </c>
    </row>
    <row r="701" spans="1:27" ht="18" x14ac:dyDescent="0.2">
      <c r="A701" s="6">
        <v>700</v>
      </c>
      <c r="B701" s="7" t="s">
        <v>2187</v>
      </c>
      <c r="C701" s="7" t="s">
        <v>2188</v>
      </c>
      <c r="D701" s="8" t="s">
        <v>84</v>
      </c>
      <c r="E701" s="9" t="s">
        <v>2189</v>
      </c>
      <c r="F701" s="8">
        <v>365</v>
      </c>
      <c r="G701" s="8">
        <v>353421436</v>
      </c>
      <c r="H701" s="8">
        <v>96000000</v>
      </c>
      <c r="I701" s="8">
        <v>37724416</v>
      </c>
      <c r="J701" s="8">
        <v>1022442</v>
      </c>
      <c r="K701" s="10">
        <v>6150000</v>
      </c>
      <c r="L701" s="10">
        <v>2478142</v>
      </c>
      <c r="M701" s="10">
        <v>487145852</v>
      </c>
      <c r="N701" s="10">
        <v>9650584</v>
      </c>
      <c r="O701" s="10">
        <v>330000000</v>
      </c>
      <c r="P701" s="10">
        <v>27500000</v>
      </c>
      <c r="Q701" s="10">
        <v>55000000</v>
      </c>
      <c r="R701" s="10">
        <v>23421436</v>
      </c>
      <c r="S701" s="10">
        <v>10224416</v>
      </c>
      <c r="T701" s="10">
        <v>41000000</v>
      </c>
      <c r="U701" s="10">
        <v>74645852</v>
      </c>
      <c r="V701" s="10">
        <v>74645852</v>
      </c>
      <c r="W701" s="10">
        <v>7464585</v>
      </c>
      <c r="X701" s="10">
        <v>0</v>
      </c>
      <c r="Y701" s="10">
        <v>0</v>
      </c>
      <c r="Z701" s="10">
        <v>0</v>
      </c>
      <c r="AA701" s="10">
        <v>-2185999</v>
      </c>
    </row>
    <row r="702" spans="1:27" ht="18" x14ac:dyDescent="0.2">
      <c r="A702" s="6">
        <v>701</v>
      </c>
      <c r="B702" s="7" t="s">
        <v>2190</v>
      </c>
      <c r="C702" s="7" t="s">
        <v>2191</v>
      </c>
      <c r="D702" s="8" t="s">
        <v>123</v>
      </c>
      <c r="E702" s="9" t="s">
        <v>405</v>
      </c>
      <c r="F702" s="8">
        <v>365</v>
      </c>
      <c r="G702" s="8">
        <v>369227115</v>
      </c>
      <c r="H702" s="8">
        <v>96000000</v>
      </c>
      <c r="I702" s="8">
        <v>41176167</v>
      </c>
      <c r="J702" s="8">
        <v>1367617</v>
      </c>
      <c r="K702" s="10">
        <v>6150000</v>
      </c>
      <c r="L702" s="10">
        <v>3922711</v>
      </c>
      <c r="M702" s="10">
        <v>506403282</v>
      </c>
      <c r="N702" s="10">
        <v>11440328</v>
      </c>
      <c r="O702" s="10">
        <v>330000000</v>
      </c>
      <c r="P702" s="10">
        <v>27500000</v>
      </c>
      <c r="Q702" s="10">
        <v>55000000</v>
      </c>
      <c r="R702" s="10">
        <v>39227115</v>
      </c>
      <c r="S702" s="10">
        <v>13676167</v>
      </c>
      <c r="T702" s="10">
        <v>41000000</v>
      </c>
      <c r="U702" s="10">
        <v>93903282</v>
      </c>
      <c r="V702" s="10">
        <v>93903282</v>
      </c>
      <c r="W702" s="10">
        <v>9390328</v>
      </c>
      <c r="X702" s="10">
        <v>0</v>
      </c>
      <c r="Y702" s="10">
        <v>0</v>
      </c>
      <c r="Z702" s="10">
        <v>0</v>
      </c>
      <c r="AA702" s="10">
        <v>-2050000</v>
      </c>
    </row>
    <row r="703" spans="1:27" ht="18" x14ac:dyDescent="0.2">
      <c r="A703" s="6">
        <v>702</v>
      </c>
      <c r="B703" s="7" t="s">
        <v>2192</v>
      </c>
      <c r="C703" s="7" t="s">
        <v>2193</v>
      </c>
      <c r="D703" s="8" t="s">
        <v>173</v>
      </c>
      <c r="E703" s="9" t="s">
        <v>104</v>
      </c>
      <c r="F703" s="8">
        <v>365</v>
      </c>
      <c r="G703" s="8">
        <v>370080420</v>
      </c>
      <c r="H703" s="8">
        <v>96000000</v>
      </c>
      <c r="I703" s="8">
        <v>40027429</v>
      </c>
      <c r="J703" s="8">
        <v>1252743</v>
      </c>
      <c r="K703" s="10">
        <v>6150000</v>
      </c>
      <c r="L703" s="10">
        <v>4008042</v>
      </c>
      <c r="M703" s="10">
        <v>506107849</v>
      </c>
      <c r="N703" s="10">
        <v>11410785</v>
      </c>
      <c r="O703" s="10">
        <v>330000000</v>
      </c>
      <c r="P703" s="10">
        <v>27500000</v>
      </c>
      <c r="Q703" s="10">
        <v>55000000</v>
      </c>
      <c r="R703" s="10">
        <v>40080420</v>
      </c>
      <c r="S703" s="10">
        <v>12527429</v>
      </c>
      <c r="T703" s="10">
        <v>41000000</v>
      </c>
      <c r="U703" s="10">
        <v>93607849</v>
      </c>
      <c r="V703" s="10">
        <v>93607849</v>
      </c>
      <c r="W703" s="10">
        <v>9360785</v>
      </c>
      <c r="X703" s="10">
        <v>0</v>
      </c>
      <c r="Y703" s="10">
        <v>0</v>
      </c>
      <c r="Z703" s="10">
        <v>0</v>
      </c>
      <c r="AA703" s="10">
        <v>-2050000</v>
      </c>
    </row>
    <row r="704" spans="1:27" ht="18" x14ac:dyDescent="0.2">
      <c r="A704" s="6">
        <v>703</v>
      </c>
      <c r="B704" s="7" t="s">
        <v>2194</v>
      </c>
      <c r="C704" s="7" t="s">
        <v>2195</v>
      </c>
      <c r="D704" s="8" t="s">
        <v>2196</v>
      </c>
      <c r="E704" s="9" t="s">
        <v>2197</v>
      </c>
      <c r="F704" s="8">
        <v>365</v>
      </c>
      <c r="G704" s="8">
        <v>351525819</v>
      </c>
      <c r="H704" s="8">
        <v>96000000</v>
      </c>
      <c r="I704" s="8">
        <v>40553649</v>
      </c>
      <c r="J704" s="8">
        <v>1305365</v>
      </c>
      <c r="K704" s="10">
        <v>6150000</v>
      </c>
      <c r="L704" s="10">
        <v>2229456</v>
      </c>
      <c r="M704" s="10">
        <v>488079468</v>
      </c>
      <c r="N704" s="10">
        <v>9684821</v>
      </c>
      <c r="O704" s="10">
        <v>330000000</v>
      </c>
      <c r="P704" s="10">
        <v>27500000</v>
      </c>
      <c r="Q704" s="10">
        <v>55000000</v>
      </c>
      <c r="R704" s="10">
        <v>21525819</v>
      </c>
      <c r="S704" s="10">
        <v>13053649</v>
      </c>
      <c r="T704" s="10">
        <v>41000000</v>
      </c>
      <c r="U704" s="10">
        <v>75579468</v>
      </c>
      <c r="V704" s="10">
        <v>75579468</v>
      </c>
      <c r="W704" s="10">
        <v>7557947</v>
      </c>
      <c r="X704" s="10">
        <v>0</v>
      </c>
      <c r="Y704" s="10">
        <v>0</v>
      </c>
      <c r="Z704" s="10">
        <v>0</v>
      </c>
      <c r="AA704" s="10">
        <v>-2126874</v>
      </c>
    </row>
    <row r="705" spans="1:27" ht="18" x14ac:dyDescent="0.2">
      <c r="A705" s="6">
        <v>704</v>
      </c>
      <c r="B705" s="7" t="s">
        <v>2198</v>
      </c>
      <c r="C705" s="7" t="s">
        <v>2199</v>
      </c>
      <c r="D705" s="8" t="s">
        <v>1307</v>
      </c>
      <c r="E705" s="9" t="s">
        <v>774</v>
      </c>
      <c r="F705" s="8">
        <v>365</v>
      </c>
      <c r="G705" s="8">
        <v>448611391</v>
      </c>
      <c r="H705" s="8">
        <v>96000000</v>
      </c>
      <c r="I705" s="8">
        <v>46712887</v>
      </c>
      <c r="J705" s="8">
        <v>1921289</v>
      </c>
      <c r="K705" s="10">
        <v>6150000</v>
      </c>
      <c r="L705" s="10">
        <v>11861140</v>
      </c>
      <c r="M705" s="10">
        <v>591324278</v>
      </c>
      <c r="N705" s="10">
        <v>19932429</v>
      </c>
      <c r="O705" s="10">
        <v>330000000</v>
      </c>
      <c r="P705" s="10">
        <v>27500000</v>
      </c>
      <c r="Q705" s="10">
        <v>55000000</v>
      </c>
      <c r="R705" s="10">
        <v>118611391</v>
      </c>
      <c r="S705" s="10">
        <v>19212887</v>
      </c>
      <c r="T705" s="10">
        <v>41000000</v>
      </c>
      <c r="U705" s="10">
        <v>178824278</v>
      </c>
      <c r="V705" s="10">
        <v>178824278</v>
      </c>
      <c r="W705" s="10">
        <v>17882428</v>
      </c>
      <c r="X705" s="10">
        <v>0</v>
      </c>
      <c r="Y705" s="10">
        <v>0</v>
      </c>
      <c r="Z705" s="10">
        <v>0</v>
      </c>
      <c r="AA705" s="10">
        <v>-2050001</v>
      </c>
    </row>
    <row r="706" spans="1:27" ht="18" x14ac:dyDescent="0.2">
      <c r="A706" s="6">
        <v>705</v>
      </c>
      <c r="B706" s="7" t="s">
        <v>2200</v>
      </c>
      <c r="C706" s="7" t="s">
        <v>2201</v>
      </c>
      <c r="D706" s="8" t="s">
        <v>389</v>
      </c>
      <c r="E706" s="9" t="s">
        <v>2202</v>
      </c>
      <c r="F706" s="8">
        <v>365</v>
      </c>
      <c r="G706" s="8">
        <v>332126701</v>
      </c>
      <c r="H706" s="8">
        <v>96000000</v>
      </c>
      <c r="I706" s="8">
        <v>38338281</v>
      </c>
      <c r="J706" s="8">
        <v>1083828</v>
      </c>
      <c r="K706" s="10">
        <v>6150000</v>
      </c>
      <c r="L706" s="10">
        <v>1004926</v>
      </c>
      <c r="M706" s="10">
        <v>466464982</v>
      </c>
      <c r="N706" s="10">
        <v>8238754</v>
      </c>
      <c r="O706" s="10">
        <v>330000000</v>
      </c>
      <c r="P706" s="10">
        <v>27500000</v>
      </c>
      <c r="Q706" s="10">
        <v>55000000</v>
      </c>
      <c r="R706" s="10">
        <v>2126701</v>
      </c>
      <c r="S706" s="10">
        <v>10838281</v>
      </c>
      <c r="T706" s="10">
        <v>41000000</v>
      </c>
      <c r="U706" s="10">
        <v>53964982</v>
      </c>
      <c r="V706" s="10">
        <v>53964982</v>
      </c>
      <c r="W706" s="10">
        <v>5396498</v>
      </c>
      <c r="X706" s="10">
        <v>0</v>
      </c>
      <c r="Y706" s="10">
        <v>0</v>
      </c>
      <c r="Z706" s="10">
        <v>0</v>
      </c>
      <c r="AA706" s="10">
        <v>-2842256</v>
      </c>
    </row>
    <row r="707" spans="1:27" ht="18" x14ac:dyDescent="0.2">
      <c r="A707" s="6">
        <v>706</v>
      </c>
      <c r="B707" s="7" t="s">
        <v>2203</v>
      </c>
      <c r="C707" s="7" t="s">
        <v>2204</v>
      </c>
      <c r="D707" s="8" t="s">
        <v>314</v>
      </c>
      <c r="E707" s="9" t="s">
        <v>1024</v>
      </c>
      <c r="F707" s="8">
        <v>365</v>
      </c>
      <c r="G707" s="8">
        <v>379490025</v>
      </c>
      <c r="H707" s="8">
        <v>96000000</v>
      </c>
      <c r="I707" s="8">
        <v>40367167</v>
      </c>
      <c r="J707" s="8">
        <v>1286717</v>
      </c>
      <c r="K707" s="10">
        <v>6150000</v>
      </c>
      <c r="L707" s="10">
        <v>4949003</v>
      </c>
      <c r="M707" s="10">
        <v>515857192</v>
      </c>
      <c r="N707" s="10">
        <v>12385720</v>
      </c>
      <c r="O707" s="10">
        <v>330000000</v>
      </c>
      <c r="P707" s="10">
        <v>27500000</v>
      </c>
      <c r="Q707" s="10">
        <v>55000000</v>
      </c>
      <c r="R707" s="10">
        <v>49490025</v>
      </c>
      <c r="S707" s="10">
        <v>12867167</v>
      </c>
      <c r="T707" s="10">
        <v>41000000</v>
      </c>
      <c r="U707" s="10">
        <v>103357192</v>
      </c>
      <c r="V707" s="10">
        <v>103357192</v>
      </c>
      <c r="W707" s="10">
        <v>10335719</v>
      </c>
      <c r="X707" s="10">
        <v>0</v>
      </c>
      <c r="Y707" s="10">
        <v>0</v>
      </c>
      <c r="Z707" s="10">
        <v>0</v>
      </c>
      <c r="AA707" s="10">
        <v>-2050001</v>
      </c>
    </row>
    <row r="708" spans="1:27" ht="18" x14ac:dyDescent="0.2">
      <c r="A708" s="6">
        <v>707</v>
      </c>
      <c r="B708" s="7" t="s">
        <v>2205</v>
      </c>
      <c r="C708" s="7" t="s">
        <v>2206</v>
      </c>
      <c r="D708" s="8" t="s">
        <v>2207</v>
      </c>
      <c r="E708" s="9" t="s">
        <v>393</v>
      </c>
      <c r="F708" s="8">
        <v>365</v>
      </c>
      <c r="G708" s="8">
        <v>341460936</v>
      </c>
      <c r="H708" s="8">
        <v>96000000</v>
      </c>
      <c r="I708" s="8">
        <v>38617843</v>
      </c>
      <c r="J708" s="8">
        <v>1111784</v>
      </c>
      <c r="K708" s="10">
        <v>6150000</v>
      </c>
      <c r="L708" s="10">
        <v>1393269</v>
      </c>
      <c r="M708" s="10">
        <v>476078779</v>
      </c>
      <c r="N708" s="10">
        <v>8655053</v>
      </c>
      <c r="O708" s="10">
        <v>330000000</v>
      </c>
      <c r="P708" s="10">
        <v>27500000</v>
      </c>
      <c r="Q708" s="10">
        <v>55000000</v>
      </c>
      <c r="R708" s="10">
        <v>11460936</v>
      </c>
      <c r="S708" s="10">
        <v>11117843</v>
      </c>
      <c r="T708" s="10">
        <v>41000000</v>
      </c>
      <c r="U708" s="10">
        <v>63578779</v>
      </c>
      <c r="V708" s="10">
        <v>63578779</v>
      </c>
      <c r="W708" s="10">
        <v>6357878</v>
      </c>
      <c r="X708" s="10">
        <v>0</v>
      </c>
      <c r="Y708" s="10">
        <v>0</v>
      </c>
      <c r="Z708" s="10">
        <v>0</v>
      </c>
      <c r="AA708" s="10">
        <v>-2297175</v>
      </c>
    </row>
    <row r="709" spans="1:27" ht="18" x14ac:dyDescent="0.2">
      <c r="A709" s="6">
        <v>708</v>
      </c>
      <c r="B709" s="7" t="s">
        <v>2208</v>
      </c>
      <c r="C709" s="7" t="s">
        <v>2209</v>
      </c>
      <c r="D709" s="8" t="s">
        <v>72</v>
      </c>
      <c r="E709" s="9" t="s">
        <v>2210</v>
      </c>
      <c r="F709" s="8">
        <v>365</v>
      </c>
      <c r="G709" s="8">
        <v>335807108</v>
      </c>
      <c r="H709" s="8">
        <v>96000000</v>
      </c>
      <c r="I709" s="8">
        <v>39511844</v>
      </c>
      <c r="J709" s="8">
        <v>1201184</v>
      </c>
      <c r="K709" s="10">
        <v>6150000</v>
      </c>
      <c r="L709" s="10">
        <v>630874</v>
      </c>
      <c r="M709" s="10">
        <v>471318952</v>
      </c>
      <c r="N709" s="10">
        <v>7982058</v>
      </c>
      <c r="O709" s="10">
        <v>330000000</v>
      </c>
      <c r="P709" s="10">
        <v>27500000</v>
      </c>
      <c r="Q709" s="10">
        <v>55000000</v>
      </c>
      <c r="R709" s="10">
        <v>5807108</v>
      </c>
      <c r="S709" s="10">
        <v>12011844</v>
      </c>
      <c r="T709" s="10">
        <v>41000000</v>
      </c>
      <c r="U709" s="10">
        <v>58818952</v>
      </c>
      <c r="V709" s="10">
        <v>58818952</v>
      </c>
      <c r="W709" s="10">
        <v>5881895</v>
      </c>
      <c r="X709" s="10">
        <v>0</v>
      </c>
      <c r="Y709" s="10">
        <v>0</v>
      </c>
      <c r="Z709" s="10">
        <v>0</v>
      </c>
      <c r="AA709" s="10">
        <v>-2100163</v>
      </c>
    </row>
    <row r="710" spans="1:27" ht="18" x14ac:dyDescent="0.2">
      <c r="A710" s="6">
        <v>709</v>
      </c>
      <c r="B710" s="7" t="s">
        <v>2211</v>
      </c>
      <c r="C710" s="7" t="s">
        <v>2212</v>
      </c>
      <c r="D710" s="8" t="s">
        <v>91</v>
      </c>
      <c r="E710" s="9" t="s">
        <v>131</v>
      </c>
      <c r="F710" s="8">
        <v>365</v>
      </c>
      <c r="G710" s="8">
        <v>459520022</v>
      </c>
      <c r="H710" s="8">
        <v>96000000</v>
      </c>
      <c r="I710" s="8">
        <v>45622996</v>
      </c>
      <c r="J710" s="8">
        <v>1812300</v>
      </c>
      <c r="K710" s="10">
        <v>6150000</v>
      </c>
      <c r="L710" s="10">
        <v>12952002</v>
      </c>
      <c r="M710" s="10">
        <v>601143018</v>
      </c>
      <c r="N710" s="10">
        <v>20914302</v>
      </c>
      <c r="O710" s="10">
        <v>330000000</v>
      </c>
      <c r="P710" s="10">
        <v>27500000</v>
      </c>
      <c r="Q710" s="10">
        <v>55000000</v>
      </c>
      <c r="R710" s="10">
        <v>129520022</v>
      </c>
      <c r="S710" s="10">
        <v>18122996</v>
      </c>
      <c r="T710" s="10">
        <v>41000000</v>
      </c>
      <c r="U710" s="10">
        <v>188643018</v>
      </c>
      <c r="V710" s="10">
        <v>188643018</v>
      </c>
      <c r="W710" s="10">
        <v>18864302</v>
      </c>
      <c r="X710" s="10">
        <v>0</v>
      </c>
      <c r="Y710" s="10">
        <v>0</v>
      </c>
      <c r="Z710" s="10">
        <v>0</v>
      </c>
      <c r="AA710" s="10">
        <v>-2050000</v>
      </c>
    </row>
    <row r="711" spans="1:27" ht="18" x14ac:dyDescent="0.2">
      <c r="A711" s="6">
        <v>710</v>
      </c>
      <c r="B711" s="7" t="s">
        <v>2213</v>
      </c>
      <c r="C711" s="7" t="s">
        <v>2214</v>
      </c>
      <c r="D711" s="8" t="s">
        <v>49</v>
      </c>
      <c r="E711" s="9" t="s">
        <v>1662</v>
      </c>
      <c r="F711" s="8">
        <v>365</v>
      </c>
      <c r="G711" s="8">
        <v>459408057</v>
      </c>
      <c r="H711" s="8">
        <v>96000000</v>
      </c>
      <c r="I711" s="8">
        <v>49687705</v>
      </c>
      <c r="J711" s="8">
        <v>2218771</v>
      </c>
      <c r="K711" s="10">
        <v>6150000</v>
      </c>
      <c r="L711" s="10">
        <v>12940806</v>
      </c>
      <c r="M711" s="10">
        <v>605095762</v>
      </c>
      <c r="N711" s="10">
        <v>21309577</v>
      </c>
      <c r="O711" s="10">
        <v>330000000</v>
      </c>
      <c r="P711" s="10">
        <v>27500000</v>
      </c>
      <c r="Q711" s="10">
        <v>55000000</v>
      </c>
      <c r="R711" s="10">
        <v>129408057</v>
      </c>
      <c r="S711" s="10">
        <v>22187705</v>
      </c>
      <c r="T711" s="10">
        <v>41000000</v>
      </c>
      <c r="U711" s="10">
        <v>192595762</v>
      </c>
      <c r="V711" s="10">
        <v>192595762</v>
      </c>
      <c r="W711" s="10">
        <v>19259576</v>
      </c>
      <c r="X711" s="10">
        <v>0</v>
      </c>
      <c r="Y711" s="10">
        <v>0</v>
      </c>
      <c r="Z711" s="10">
        <v>0</v>
      </c>
      <c r="AA711" s="10">
        <v>-2050001</v>
      </c>
    </row>
    <row r="712" spans="1:27" ht="18" x14ac:dyDescent="0.2">
      <c r="A712" s="6">
        <v>711</v>
      </c>
      <c r="B712" s="7" t="s">
        <v>2215</v>
      </c>
      <c r="C712" s="7" t="s">
        <v>2216</v>
      </c>
      <c r="D712" s="8" t="s">
        <v>291</v>
      </c>
      <c r="E712" s="9" t="s">
        <v>2217</v>
      </c>
      <c r="F712" s="8">
        <v>365</v>
      </c>
      <c r="G712" s="8">
        <v>349503032</v>
      </c>
      <c r="H712" s="8">
        <v>96000000</v>
      </c>
      <c r="I712" s="8">
        <v>39628809</v>
      </c>
      <c r="J712" s="8">
        <v>1212881</v>
      </c>
      <c r="K712" s="10">
        <v>6150000</v>
      </c>
      <c r="L712" s="10">
        <v>2166714</v>
      </c>
      <c r="M712" s="10">
        <v>485131841</v>
      </c>
      <c r="N712" s="10">
        <v>9529595</v>
      </c>
      <c r="O712" s="10">
        <v>330000000</v>
      </c>
      <c r="P712" s="10">
        <v>27500000</v>
      </c>
      <c r="Q712" s="10">
        <v>55000000</v>
      </c>
      <c r="R712" s="10">
        <v>19503032</v>
      </c>
      <c r="S712" s="10">
        <v>12128809</v>
      </c>
      <c r="T712" s="10">
        <v>41000000</v>
      </c>
      <c r="U712" s="10">
        <v>72631841</v>
      </c>
      <c r="V712" s="10">
        <v>72631841</v>
      </c>
      <c r="W712" s="10">
        <v>7263184</v>
      </c>
      <c r="X712" s="10">
        <v>0</v>
      </c>
      <c r="Y712" s="10">
        <v>0</v>
      </c>
      <c r="Z712" s="10">
        <v>0</v>
      </c>
      <c r="AA712" s="10">
        <v>-2266411</v>
      </c>
    </row>
    <row r="713" spans="1:27" ht="18" x14ac:dyDescent="0.2">
      <c r="A713" s="6">
        <v>712</v>
      </c>
      <c r="B713" s="7" t="s">
        <v>2218</v>
      </c>
      <c r="C713" s="7" t="s">
        <v>2219</v>
      </c>
      <c r="D713" s="8" t="s">
        <v>2220</v>
      </c>
      <c r="E713" s="9" t="s">
        <v>439</v>
      </c>
      <c r="F713" s="8">
        <v>365</v>
      </c>
      <c r="G713" s="8">
        <v>374944741</v>
      </c>
      <c r="H713" s="8">
        <v>96000000</v>
      </c>
      <c r="I713" s="8">
        <v>40185198</v>
      </c>
      <c r="J713" s="8">
        <v>1268520</v>
      </c>
      <c r="K713" s="10">
        <v>6150000</v>
      </c>
      <c r="L713" s="10">
        <v>4494474</v>
      </c>
      <c r="M713" s="10">
        <v>511129939</v>
      </c>
      <c r="N713" s="10">
        <v>11912994</v>
      </c>
      <c r="O713" s="10">
        <v>330000000</v>
      </c>
      <c r="P713" s="10">
        <v>27500000</v>
      </c>
      <c r="Q713" s="10">
        <v>55000000</v>
      </c>
      <c r="R713" s="10">
        <v>44944741</v>
      </c>
      <c r="S713" s="10">
        <v>12685198</v>
      </c>
      <c r="T713" s="10">
        <v>41000000</v>
      </c>
      <c r="U713" s="10">
        <v>98629939</v>
      </c>
      <c r="V713" s="10">
        <v>98629939</v>
      </c>
      <c r="W713" s="10">
        <v>9862994</v>
      </c>
      <c r="X713" s="10">
        <v>0</v>
      </c>
      <c r="Y713" s="10">
        <v>0</v>
      </c>
      <c r="Z713" s="10">
        <v>0</v>
      </c>
      <c r="AA713" s="10">
        <v>-2050000</v>
      </c>
    </row>
    <row r="714" spans="1:27" ht="18" x14ac:dyDescent="0.2">
      <c r="A714" s="6">
        <v>713</v>
      </c>
      <c r="B714" s="7" t="s">
        <v>2221</v>
      </c>
      <c r="C714" s="7" t="s">
        <v>2222</v>
      </c>
      <c r="D714" s="8" t="s">
        <v>91</v>
      </c>
      <c r="E714" s="9" t="s">
        <v>2223</v>
      </c>
      <c r="F714" s="8">
        <v>365</v>
      </c>
      <c r="G714" s="8">
        <v>431936357</v>
      </c>
      <c r="H714" s="8">
        <v>96000000</v>
      </c>
      <c r="I714" s="8">
        <v>46619794</v>
      </c>
      <c r="J714" s="8">
        <v>1911979</v>
      </c>
      <c r="K714" s="10">
        <v>6150000</v>
      </c>
      <c r="L714" s="10">
        <v>10193635</v>
      </c>
      <c r="M714" s="10">
        <v>574556151</v>
      </c>
      <c r="N714" s="10">
        <v>18255614</v>
      </c>
      <c r="O714" s="10">
        <v>330000000</v>
      </c>
      <c r="P714" s="10">
        <v>27500000</v>
      </c>
      <c r="Q714" s="10">
        <v>55000000</v>
      </c>
      <c r="R714" s="10">
        <v>101936357</v>
      </c>
      <c r="S714" s="10">
        <v>19119794</v>
      </c>
      <c r="T714" s="10">
        <v>41000000</v>
      </c>
      <c r="U714" s="10">
        <v>162056151</v>
      </c>
      <c r="V714" s="10">
        <v>162056151</v>
      </c>
      <c r="W714" s="10">
        <v>16205615</v>
      </c>
      <c r="X714" s="10">
        <v>0</v>
      </c>
      <c r="Y714" s="10">
        <v>0</v>
      </c>
      <c r="Z714" s="10">
        <v>0</v>
      </c>
      <c r="AA714" s="10">
        <v>-2049999</v>
      </c>
    </row>
    <row r="715" spans="1:27" ht="18" x14ac:dyDescent="0.2">
      <c r="A715" s="6">
        <v>714</v>
      </c>
      <c r="B715" s="7" t="s">
        <v>2224</v>
      </c>
      <c r="C715" s="7" t="s">
        <v>2225</v>
      </c>
      <c r="D715" s="8" t="s">
        <v>76</v>
      </c>
      <c r="E715" s="9" t="s">
        <v>408</v>
      </c>
      <c r="F715" s="8">
        <v>365</v>
      </c>
      <c r="G715" s="8">
        <v>362998766</v>
      </c>
      <c r="H715" s="8">
        <v>96000000</v>
      </c>
      <c r="I715" s="8">
        <v>39322827</v>
      </c>
      <c r="J715" s="8">
        <v>1182283</v>
      </c>
      <c r="K715" s="10">
        <v>6150000</v>
      </c>
      <c r="L715" s="10">
        <v>3367619</v>
      </c>
      <c r="M715" s="10">
        <v>498321593</v>
      </c>
      <c r="N715" s="10">
        <v>10699902</v>
      </c>
      <c r="O715" s="10">
        <v>330000000</v>
      </c>
      <c r="P715" s="10">
        <v>27500000</v>
      </c>
      <c r="Q715" s="10">
        <v>55000000</v>
      </c>
      <c r="R715" s="10">
        <v>32998766</v>
      </c>
      <c r="S715" s="10">
        <v>11822827</v>
      </c>
      <c r="T715" s="10">
        <v>41000000</v>
      </c>
      <c r="U715" s="10">
        <v>85821593</v>
      </c>
      <c r="V715" s="10">
        <v>85821593</v>
      </c>
      <c r="W715" s="10">
        <v>8582159</v>
      </c>
      <c r="X715" s="10">
        <v>0</v>
      </c>
      <c r="Y715" s="10">
        <v>0</v>
      </c>
      <c r="Z715" s="10">
        <v>0</v>
      </c>
      <c r="AA715" s="10">
        <v>-2117743</v>
      </c>
    </row>
    <row r="716" spans="1:27" ht="18" x14ac:dyDescent="0.2">
      <c r="A716" s="6">
        <v>715</v>
      </c>
      <c r="B716" s="7" t="s">
        <v>2226</v>
      </c>
      <c r="C716" s="7" t="s">
        <v>2227</v>
      </c>
      <c r="D716" s="8" t="s">
        <v>29</v>
      </c>
      <c r="E716" s="9" t="s">
        <v>585</v>
      </c>
      <c r="F716" s="8">
        <v>365</v>
      </c>
      <c r="G716" s="8">
        <v>449310849</v>
      </c>
      <c r="H716" s="8">
        <v>96000000</v>
      </c>
      <c r="I716" s="8">
        <v>46865801</v>
      </c>
      <c r="J716" s="8">
        <v>1936580</v>
      </c>
      <c r="K716" s="10">
        <v>6150000</v>
      </c>
      <c r="L716" s="10">
        <v>11931085</v>
      </c>
      <c r="M716" s="10">
        <v>592176650</v>
      </c>
      <c r="N716" s="10">
        <v>20017665</v>
      </c>
      <c r="O716" s="10">
        <v>330000000</v>
      </c>
      <c r="P716" s="10">
        <v>27500000</v>
      </c>
      <c r="Q716" s="10">
        <v>55000000</v>
      </c>
      <c r="R716" s="10">
        <v>119310849</v>
      </c>
      <c r="S716" s="10">
        <v>19365801</v>
      </c>
      <c r="T716" s="10">
        <v>41000000</v>
      </c>
      <c r="U716" s="10">
        <v>179676650</v>
      </c>
      <c r="V716" s="10">
        <v>179676650</v>
      </c>
      <c r="W716" s="10">
        <v>17967665</v>
      </c>
      <c r="X716" s="10">
        <v>0</v>
      </c>
      <c r="Y716" s="10">
        <v>0</v>
      </c>
      <c r="Z716" s="10">
        <v>0</v>
      </c>
      <c r="AA716" s="10">
        <v>-2050000</v>
      </c>
    </row>
    <row r="717" spans="1:27" ht="18" x14ac:dyDescent="0.2">
      <c r="A717" s="6">
        <v>716</v>
      </c>
      <c r="B717" s="7" t="s">
        <v>2228</v>
      </c>
      <c r="C717" s="7" t="s">
        <v>2229</v>
      </c>
      <c r="D717" s="8" t="s">
        <v>974</v>
      </c>
      <c r="E717" s="9" t="s">
        <v>2230</v>
      </c>
      <c r="F717" s="8">
        <v>365</v>
      </c>
      <c r="G717" s="8">
        <v>327096108</v>
      </c>
      <c r="H717" s="8">
        <v>96000000</v>
      </c>
      <c r="I717" s="8">
        <v>38461486</v>
      </c>
      <c r="J717" s="8">
        <v>1096149</v>
      </c>
      <c r="K717" s="10">
        <v>6150000</v>
      </c>
      <c r="L717" s="10">
        <v>444506</v>
      </c>
      <c r="M717" s="10">
        <v>461557594</v>
      </c>
      <c r="N717" s="10">
        <v>7690655</v>
      </c>
      <c r="O717" s="10">
        <v>330000000</v>
      </c>
      <c r="P717" s="10">
        <v>27500000</v>
      </c>
      <c r="Q717" s="10">
        <v>55000000</v>
      </c>
      <c r="R717" s="10">
        <v>0</v>
      </c>
      <c r="S717" s="10">
        <v>10961486</v>
      </c>
      <c r="T717" s="10">
        <v>41000000</v>
      </c>
      <c r="U717" s="10">
        <v>51961486</v>
      </c>
      <c r="V717" s="10">
        <v>51961486</v>
      </c>
      <c r="W717" s="10">
        <v>5196149</v>
      </c>
      <c r="X717" s="10">
        <v>0</v>
      </c>
      <c r="Y717" s="10">
        <v>0</v>
      </c>
      <c r="Z717" s="10">
        <v>0</v>
      </c>
      <c r="AA717" s="10">
        <v>-2494506</v>
      </c>
    </row>
    <row r="718" spans="1:27" ht="18" x14ac:dyDescent="0.2">
      <c r="A718" s="6">
        <v>717</v>
      </c>
      <c r="B718" s="7" t="s">
        <v>2231</v>
      </c>
      <c r="C718" s="7" t="s">
        <v>2232</v>
      </c>
      <c r="D718" s="8" t="s">
        <v>322</v>
      </c>
      <c r="E718" s="9" t="s">
        <v>2233</v>
      </c>
      <c r="F718" s="8">
        <v>365</v>
      </c>
      <c r="G718" s="8">
        <v>347997238</v>
      </c>
      <c r="H718" s="8">
        <v>96000000</v>
      </c>
      <c r="I718" s="8">
        <v>39224176</v>
      </c>
      <c r="J718" s="8">
        <v>1172418</v>
      </c>
      <c r="K718" s="10">
        <v>6150000</v>
      </c>
      <c r="L718" s="10">
        <v>1799724</v>
      </c>
      <c r="M718" s="10">
        <v>483221414</v>
      </c>
      <c r="N718" s="10">
        <v>9122142</v>
      </c>
      <c r="O718" s="10">
        <v>330000000</v>
      </c>
      <c r="P718" s="10">
        <v>27500000</v>
      </c>
      <c r="Q718" s="10">
        <v>55000000</v>
      </c>
      <c r="R718" s="10">
        <v>17997238</v>
      </c>
      <c r="S718" s="10">
        <v>11724176</v>
      </c>
      <c r="T718" s="10">
        <v>41000000</v>
      </c>
      <c r="U718" s="10">
        <v>70721414</v>
      </c>
      <c r="V718" s="10">
        <v>70721414</v>
      </c>
      <c r="W718" s="10">
        <v>7072141</v>
      </c>
      <c r="X718" s="10">
        <v>0</v>
      </c>
      <c r="Y718" s="10">
        <v>0</v>
      </c>
      <c r="Z718" s="10">
        <v>0</v>
      </c>
      <c r="AA718" s="10">
        <v>-2050001</v>
      </c>
    </row>
    <row r="719" spans="1:27" ht="18" x14ac:dyDescent="0.2">
      <c r="A719" s="6">
        <v>718</v>
      </c>
      <c r="B719" s="7" t="s">
        <v>2234</v>
      </c>
      <c r="C719" s="7" t="s">
        <v>2235</v>
      </c>
      <c r="D719" s="8" t="s">
        <v>190</v>
      </c>
      <c r="E719" s="9" t="s">
        <v>2236</v>
      </c>
      <c r="F719" s="8">
        <v>365</v>
      </c>
      <c r="G719" s="8">
        <v>436127830</v>
      </c>
      <c r="H719" s="8">
        <v>96000000</v>
      </c>
      <c r="I719" s="8">
        <v>44941543</v>
      </c>
      <c r="J719" s="8">
        <v>1744154</v>
      </c>
      <c r="K719" s="10">
        <v>6150000</v>
      </c>
      <c r="L719" s="10">
        <v>10612783</v>
      </c>
      <c r="M719" s="10">
        <v>577069373</v>
      </c>
      <c r="N719" s="10">
        <v>18506937</v>
      </c>
      <c r="O719" s="10">
        <v>330000000</v>
      </c>
      <c r="P719" s="10">
        <v>27500000</v>
      </c>
      <c r="Q719" s="10">
        <v>55000000</v>
      </c>
      <c r="R719" s="10">
        <v>106127830</v>
      </c>
      <c r="S719" s="10">
        <v>17441543</v>
      </c>
      <c r="T719" s="10">
        <v>41000000</v>
      </c>
      <c r="U719" s="10">
        <v>164569373</v>
      </c>
      <c r="V719" s="10">
        <v>164569373</v>
      </c>
      <c r="W719" s="10">
        <v>16456937</v>
      </c>
      <c r="X719" s="10">
        <v>0</v>
      </c>
      <c r="Y719" s="10">
        <v>0</v>
      </c>
      <c r="Z719" s="10">
        <v>0</v>
      </c>
      <c r="AA719" s="10">
        <v>-2050000</v>
      </c>
    </row>
    <row r="720" spans="1:27" ht="18" x14ac:dyDescent="0.2">
      <c r="A720" s="6">
        <v>719</v>
      </c>
      <c r="B720" s="7" t="s">
        <v>2237</v>
      </c>
      <c r="C720" s="7" t="s">
        <v>2238</v>
      </c>
      <c r="D720" s="8" t="s">
        <v>2239</v>
      </c>
      <c r="E720" s="9" t="s">
        <v>854</v>
      </c>
      <c r="F720" s="8">
        <v>365</v>
      </c>
      <c r="G720" s="8">
        <v>453461786</v>
      </c>
      <c r="H720" s="8">
        <v>96000000</v>
      </c>
      <c r="I720" s="8">
        <v>47130618</v>
      </c>
      <c r="J720" s="8">
        <v>1963062</v>
      </c>
      <c r="K720" s="10">
        <v>6150000</v>
      </c>
      <c r="L720" s="10">
        <v>12346178</v>
      </c>
      <c r="M720" s="10">
        <v>596592404</v>
      </c>
      <c r="N720" s="10">
        <v>20459240</v>
      </c>
      <c r="O720" s="10">
        <v>330000000</v>
      </c>
      <c r="P720" s="10">
        <v>27500000</v>
      </c>
      <c r="Q720" s="10">
        <v>55000000</v>
      </c>
      <c r="R720" s="10">
        <v>123461786</v>
      </c>
      <c r="S720" s="10">
        <v>19630618</v>
      </c>
      <c r="T720" s="10">
        <v>41000000</v>
      </c>
      <c r="U720" s="10">
        <v>184092404</v>
      </c>
      <c r="V720" s="10">
        <v>184092404</v>
      </c>
      <c r="W720" s="10">
        <v>18409240</v>
      </c>
      <c r="X720" s="10">
        <v>0</v>
      </c>
      <c r="Y720" s="10">
        <v>0</v>
      </c>
      <c r="Z720" s="10">
        <v>0</v>
      </c>
      <c r="AA720" s="10">
        <v>-2050000</v>
      </c>
    </row>
    <row r="721" spans="1:27" ht="18" x14ac:dyDescent="0.2">
      <c r="A721" s="6">
        <v>720</v>
      </c>
      <c r="B721" s="7" t="s">
        <v>2240</v>
      </c>
      <c r="C721" s="7" t="s">
        <v>2241</v>
      </c>
      <c r="D721" s="8" t="s">
        <v>2242</v>
      </c>
      <c r="E721" s="9" t="s">
        <v>2243</v>
      </c>
      <c r="F721" s="8">
        <v>365</v>
      </c>
      <c r="G721" s="8">
        <v>456146520</v>
      </c>
      <c r="H721" s="8">
        <v>96000000</v>
      </c>
      <c r="I721" s="8">
        <v>46875157</v>
      </c>
      <c r="J721" s="8">
        <v>1937516</v>
      </c>
      <c r="K721" s="10">
        <v>6150000</v>
      </c>
      <c r="L721" s="10">
        <v>12614652</v>
      </c>
      <c r="M721" s="10">
        <v>599021677</v>
      </c>
      <c r="N721" s="10">
        <v>20702168</v>
      </c>
      <c r="O721" s="10">
        <v>330000000</v>
      </c>
      <c r="P721" s="10">
        <v>27500000</v>
      </c>
      <c r="Q721" s="10">
        <v>55000000</v>
      </c>
      <c r="R721" s="10">
        <v>126146520</v>
      </c>
      <c r="S721" s="10">
        <v>19375157</v>
      </c>
      <c r="T721" s="10">
        <v>41000000</v>
      </c>
      <c r="U721" s="10">
        <v>186521677</v>
      </c>
      <c r="V721" s="10">
        <v>186521677</v>
      </c>
      <c r="W721" s="10">
        <v>18652168</v>
      </c>
      <c r="X721" s="10">
        <v>0</v>
      </c>
      <c r="Y721" s="10">
        <v>0</v>
      </c>
      <c r="Z721" s="10">
        <v>0</v>
      </c>
      <c r="AA721" s="10">
        <v>-2050000</v>
      </c>
    </row>
    <row r="722" spans="1:27" ht="18" x14ac:dyDescent="0.2">
      <c r="A722" s="6">
        <v>721</v>
      </c>
      <c r="B722" s="7" t="s">
        <v>2244</v>
      </c>
      <c r="C722" s="7" t="s">
        <v>2245</v>
      </c>
      <c r="D722" s="8" t="s">
        <v>91</v>
      </c>
      <c r="E722" s="9" t="s">
        <v>556</v>
      </c>
      <c r="F722" s="8">
        <v>365</v>
      </c>
      <c r="G722" s="8">
        <v>318548516</v>
      </c>
      <c r="H722" s="8">
        <v>96000000</v>
      </c>
      <c r="I722" s="8">
        <v>38345564</v>
      </c>
      <c r="J722" s="8">
        <v>1084556</v>
      </c>
      <c r="K722" s="10">
        <v>6150000</v>
      </c>
      <c r="L722" s="10">
        <v>553631</v>
      </c>
      <c r="M722" s="10">
        <v>452894080</v>
      </c>
      <c r="N722" s="10">
        <v>7788187</v>
      </c>
      <c r="O722" s="10">
        <v>330000000</v>
      </c>
      <c r="P722" s="10">
        <v>27500000</v>
      </c>
      <c r="Q722" s="10">
        <v>55000000</v>
      </c>
      <c r="R722" s="10">
        <v>0</v>
      </c>
      <c r="S722" s="10">
        <v>10845564</v>
      </c>
      <c r="T722" s="10">
        <v>41000000</v>
      </c>
      <c r="U722" s="10">
        <v>51845564</v>
      </c>
      <c r="V722" s="10">
        <v>51845564</v>
      </c>
      <c r="W722" s="10">
        <v>5184556</v>
      </c>
      <c r="X722" s="10">
        <v>0</v>
      </c>
      <c r="Y722" s="10">
        <v>0</v>
      </c>
      <c r="Z722" s="10">
        <v>0</v>
      </c>
      <c r="AA722" s="10">
        <v>-2603631</v>
      </c>
    </row>
    <row r="723" spans="1:27" ht="18" x14ac:dyDescent="0.2">
      <c r="A723" s="6">
        <v>722</v>
      </c>
      <c r="B723" s="7" t="s">
        <v>2246</v>
      </c>
      <c r="C723" s="7" t="s">
        <v>2247</v>
      </c>
      <c r="D723" s="8" t="s">
        <v>91</v>
      </c>
      <c r="E723" s="9" t="s">
        <v>825</v>
      </c>
      <c r="F723" s="8">
        <v>365</v>
      </c>
      <c r="G723" s="8">
        <v>339824212</v>
      </c>
      <c r="H723" s="8">
        <v>96000000</v>
      </c>
      <c r="I723" s="8">
        <v>38322661</v>
      </c>
      <c r="J723" s="8">
        <v>1082266</v>
      </c>
      <c r="K723" s="10">
        <v>6150000</v>
      </c>
      <c r="L723" s="10">
        <v>1231350</v>
      </c>
      <c r="M723" s="10">
        <v>474146873</v>
      </c>
      <c r="N723" s="10">
        <v>8463616</v>
      </c>
      <c r="O723" s="10">
        <v>330000000</v>
      </c>
      <c r="P723" s="10">
        <v>27500000</v>
      </c>
      <c r="Q723" s="10">
        <v>55000000</v>
      </c>
      <c r="R723" s="10">
        <v>9824212</v>
      </c>
      <c r="S723" s="10">
        <v>10822661</v>
      </c>
      <c r="T723" s="10">
        <v>41000000</v>
      </c>
      <c r="U723" s="10">
        <v>61646873</v>
      </c>
      <c r="V723" s="10">
        <v>61646873</v>
      </c>
      <c r="W723" s="10">
        <v>6164687</v>
      </c>
      <c r="X723" s="10">
        <v>0</v>
      </c>
      <c r="Y723" s="10">
        <v>0</v>
      </c>
      <c r="Z723" s="10">
        <v>0</v>
      </c>
      <c r="AA723" s="10">
        <v>-2298929</v>
      </c>
    </row>
    <row r="724" spans="1:27" ht="18" x14ac:dyDescent="0.2">
      <c r="A724" s="6">
        <v>723</v>
      </c>
      <c r="B724" s="7" t="s">
        <v>2248</v>
      </c>
      <c r="C724" s="7" t="s">
        <v>2249</v>
      </c>
      <c r="D724" s="8" t="s">
        <v>275</v>
      </c>
      <c r="E724" s="9" t="s">
        <v>2250</v>
      </c>
      <c r="F724" s="8">
        <v>365</v>
      </c>
      <c r="G724" s="8">
        <v>454408787</v>
      </c>
      <c r="H724" s="8">
        <v>96000000</v>
      </c>
      <c r="I724" s="8">
        <v>46712887</v>
      </c>
      <c r="J724" s="8">
        <v>1921289</v>
      </c>
      <c r="K724" s="10">
        <v>6150000</v>
      </c>
      <c r="L724" s="10">
        <v>12440879</v>
      </c>
      <c r="M724" s="10">
        <v>597121674</v>
      </c>
      <c r="N724" s="10">
        <v>20512168</v>
      </c>
      <c r="O724" s="10">
        <v>330000000</v>
      </c>
      <c r="P724" s="10">
        <v>27500000</v>
      </c>
      <c r="Q724" s="10">
        <v>55000000</v>
      </c>
      <c r="R724" s="10">
        <v>124408787</v>
      </c>
      <c r="S724" s="10">
        <v>19212887</v>
      </c>
      <c r="T724" s="10">
        <v>41000000</v>
      </c>
      <c r="U724" s="10">
        <v>184621674</v>
      </c>
      <c r="V724" s="10">
        <v>184621674</v>
      </c>
      <c r="W724" s="10">
        <v>18462167</v>
      </c>
      <c r="X724" s="10">
        <v>0</v>
      </c>
      <c r="Y724" s="10">
        <v>0</v>
      </c>
      <c r="Z724" s="10">
        <v>0</v>
      </c>
      <c r="AA724" s="10">
        <v>-2050001</v>
      </c>
    </row>
    <row r="725" spans="1:27" ht="18" x14ac:dyDescent="0.2">
      <c r="A725" s="6">
        <v>724</v>
      </c>
      <c r="B725" s="7" t="s">
        <v>2251</v>
      </c>
      <c r="C725" s="7" t="s">
        <v>2252</v>
      </c>
      <c r="D725" s="8" t="s">
        <v>123</v>
      </c>
      <c r="E725" s="9" t="s">
        <v>2253</v>
      </c>
      <c r="F725" s="8">
        <v>365</v>
      </c>
      <c r="G725" s="8">
        <v>459915747</v>
      </c>
      <c r="H725" s="8">
        <v>96000000</v>
      </c>
      <c r="I725" s="8">
        <v>48008455</v>
      </c>
      <c r="J725" s="8">
        <v>2050846</v>
      </c>
      <c r="K725" s="10">
        <v>6150000</v>
      </c>
      <c r="L725" s="10">
        <v>12991574</v>
      </c>
      <c r="M725" s="10">
        <v>603924202</v>
      </c>
      <c r="N725" s="10">
        <v>21192420</v>
      </c>
      <c r="O725" s="10">
        <v>330000000</v>
      </c>
      <c r="P725" s="10">
        <v>27500000</v>
      </c>
      <c r="Q725" s="10">
        <v>55000000</v>
      </c>
      <c r="R725" s="10">
        <v>129915747</v>
      </c>
      <c r="S725" s="10">
        <v>20508455</v>
      </c>
      <c r="T725" s="10">
        <v>41000000</v>
      </c>
      <c r="U725" s="10">
        <v>191424202</v>
      </c>
      <c r="V725" s="10">
        <v>191424202</v>
      </c>
      <c r="W725" s="10">
        <v>19142420</v>
      </c>
      <c r="X725" s="10">
        <v>0</v>
      </c>
      <c r="Y725" s="10">
        <v>0</v>
      </c>
      <c r="Z725" s="10">
        <v>0</v>
      </c>
      <c r="AA725" s="10">
        <v>-2050000</v>
      </c>
    </row>
    <row r="726" spans="1:27" ht="18" x14ac:dyDescent="0.2">
      <c r="A726" s="6">
        <v>725</v>
      </c>
      <c r="B726" s="7" t="s">
        <v>2254</v>
      </c>
      <c r="C726" s="7" t="s">
        <v>2255</v>
      </c>
      <c r="D726" s="8" t="s">
        <v>756</v>
      </c>
      <c r="E726" s="9" t="s">
        <v>2256</v>
      </c>
      <c r="F726" s="8">
        <v>365</v>
      </c>
      <c r="G726" s="8">
        <v>352950739</v>
      </c>
      <c r="H726" s="8">
        <v>96000000</v>
      </c>
      <c r="I726" s="8">
        <v>40571465</v>
      </c>
      <c r="J726" s="8">
        <v>1307147</v>
      </c>
      <c r="K726" s="10">
        <v>6150000</v>
      </c>
      <c r="L726" s="10">
        <v>2295074</v>
      </c>
      <c r="M726" s="10">
        <v>489522204</v>
      </c>
      <c r="N726" s="10">
        <v>9752221</v>
      </c>
      <c r="O726" s="10">
        <v>330000000</v>
      </c>
      <c r="P726" s="10">
        <v>27500000</v>
      </c>
      <c r="Q726" s="10">
        <v>55000000</v>
      </c>
      <c r="R726" s="10">
        <v>22950739</v>
      </c>
      <c r="S726" s="10">
        <v>13071465</v>
      </c>
      <c r="T726" s="10">
        <v>41000000</v>
      </c>
      <c r="U726" s="10">
        <v>77022204</v>
      </c>
      <c r="V726" s="10">
        <v>77022204</v>
      </c>
      <c r="W726" s="10">
        <v>7702220</v>
      </c>
      <c r="X726" s="10">
        <v>0</v>
      </c>
      <c r="Y726" s="10">
        <v>0</v>
      </c>
      <c r="Z726" s="10">
        <v>0</v>
      </c>
      <c r="AA726" s="10">
        <v>-2050001</v>
      </c>
    </row>
    <row r="727" spans="1:27" ht="18" x14ac:dyDescent="0.2">
      <c r="A727" s="6">
        <v>726</v>
      </c>
      <c r="B727" s="7" t="s">
        <v>2257</v>
      </c>
      <c r="C727" s="7" t="s">
        <v>2258</v>
      </c>
      <c r="D727" s="8" t="s">
        <v>2259</v>
      </c>
      <c r="E727" s="9" t="s">
        <v>2260</v>
      </c>
      <c r="F727" s="8">
        <v>365</v>
      </c>
      <c r="G727" s="8">
        <v>319358663</v>
      </c>
      <c r="H727" s="8">
        <v>80500000</v>
      </c>
      <c r="I727" s="8">
        <v>49506430</v>
      </c>
      <c r="J727" s="8">
        <v>2200643</v>
      </c>
      <c r="K727" s="10">
        <v>3825000</v>
      </c>
      <c r="L727" s="10">
        <v>1289520</v>
      </c>
      <c r="M727" s="10">
        <v>449365093</v>
      </c>
      <c r="N727" s="10">
        <v>7315163</v>
      </c>
      <c r="O727" s="10">
        <v>330000000</v>
      </c>
      <c r="P727" s="10">
        <v>27500000</v>
      </c>
      <c r="Q727" s="10">
        <v>55000000</v>
      </c>
      <c r="R727" s="10">
        <v>0</v>
      </c>
      <c r="S727" s="10">
        <v>22006430</v>
      </c>
      <c r="T727" s="10">
        <v>25500000</v>
      </c>
      <c r="U727" s="10">
        <v>47506430</v>
      </c>
      <c r="V727" s="10">
        <v>47506430</v>
      </c>
      <c r="W727" s="10">
        <v>4750643</v>
      </c>
      <c r="X727" s="10">
        <v>0</v>
      </c>
      <c r="Y727" s="10">
        <v>0</v>
      </c>
      <c r="Z727" s="10">
        <v>0</v>
      </c>
      <c r="AA727" s="10">
        <v>-2564520</v>
      </c>
    </row>
    <row r="728" spans="1:27" ht="18" x14ac:dyDescent="0.2">
      <c r="A728" s="6">
        <v>727</v>
      </c>
      <c r="B728" s="7" t="s">
        <v>2261</v>
      </c>
      <c r="C728" s="7" t="s">
        <v>2262</v>
      </c>
      <c r="D728" s="8" t="s">
        <v>119</v>
      </c>
      <c r="E728" s="9" t="s">
        <v>594</v>
      </c>
      <c r="F728" s="8">
        <v>365</v>
      </c>
      <c r="G728" s="8">
        <v>651492092</v>
      </c>
      <c r="H728" s="8">
        <v>106000000</v>
      </c>
      <c r="I728" s="8">
        <v>52914846</v>
      </c>
      <c r="J728" s="8">
        <v>2541485</v>
      </c>
      <c r="K728" s="10">
        <v>6150000</v>
      </c>
      <c r="L728" s="10">
        <v>32149210</v>
      </c>
      <c r="M728" s="10">
        <v>810406938</v>
      </c>
      <c r="N728" s="10">
        <v>40840695</v>
      </c>
      <c r="O728" s="10">
        <v>330000000</v>
      </c>
      <c r="P728" s="10">
        <v>27500000</v>
      </c>
      <c r="Q728" s="10">
        <v>55000000</v>
      </c>
      <c r="R728" s="10">
        <v>321492092</v>
      </c>
      <c r="S728" s="10">
        <v>25414846</v>
      </c>
      <c r="T728" s="10">
        <v>51000000</v>
      </c>
      <c r="U728" s="10">
        <v>397906938</v>
      </c>
      <c r="V728" s="10">
        <v>397906938</v>
      </c>
      <c r="W728" s="10">
        <v>39790694</v>
      </c>
      <c r="X728" s="10">
        <v>0</v>
      </c>
      <c r="Y728" s="10">
        <v>0</v>
      </c>
      <c r="Z728" s="10">
        <v>0</v>
      </c>
      <c r="AA728" s="10">
        <v>-1050001</v>
      </c>
    </row>
    <row r="729" spans="1:27" ht="18" x14ac:dyDescent="0.2">
      <c r="A729" s="6">
        <v>728</v>
      </c>
      <c r="B729" s="7" t="s">
        <v>2263</v>
      </c>
      <c r="C729" s="7" t="s">
        <v>2264</v>
      </c>
      <c r="D729" s="8" t="s">
        <v>127</v>
      </c>
      <c r="E729" s="9" t="s">
        <v>2265</v>
      </c>
      <c r="F729" s="8">
        <v>365</v>
      </c>
      <c r="G729" s="8">
        <v>338251040</v>
      </c>
      <c r="H729" s="8">
        <v>96000000</v>
      </c>
      <c r="I729" s="8">
        <v>36472020</v>
      </c>
      <c r="J729" s="8">
        <v>897202</v>
      </c>
      <c r="K729" s="10">
        <v>6150000</v>
      </c>
      <c r="L729" s="10">
        <v>1127027</v>
      </c>
      <c r="M729" s="10">
        <v>470723060</v>
      </c>
      <c r="N729" s="10">
        <v>8174229</v>
      </c>
      <c r="O729" s="10">
        <v>330000000</v>
      </c>
      <c r="P729" s="10">
        <v>27500000</v>
      </c>
      <c r="Q729" s="10">
        <v>55000000</v>
      </c>
      <c r="R729" s="10">
        <v>8251040</v>
      </c>
      <c r="S729" s="10">
        <v>8972020</v>
      </c>
      <c r="T729" s="10">
        <v>41000000</v>
      </c>
      <c r="U729" s="10">
        <v>58223060</v>
      </c>
      <c r="V729" s="10">
        <v>58223060</v>
      </c>
      <c r="W729" s="10">
        <v>5822306</v>
      </c>
      <c r="X729" s="10">
        <v>0</v>
      </c>
      <c r="Y729" s="10">
        <v>0</v>
      </c>
      <c r="Z729" s="10">
        <v>0</v>
      </c>
      <c r="AA729" s="10">
        <v>-2351923</v>
      </c>
    </row>
    <row r="730" spans="1:27" ht="18" x14ac:dyDescent="0.2">
      <c r="A730" s="6">
        <v>729</v>
      </c>
      <c r="B730" s="7" t="s">
        <v>2266</v>
      </c>
      <c r="C730" s="7" t="s">
        <v>2267</v>
      </c>
      <c r="D730" s="8" t="s">
        <v>103</v>
      </c>
      <c r="E730" s="9" t="s">
        <v>2268</v>
      </c>
      <c r="F730" s="8">
        <v>365</v>
      </c>
      <c r="G730" s="8">
        <v>514640923</v>
      </c>
      <c r="H730" s="8">
        <v>96000000</v>
      </c>
      <c r="I730" s="8">
        <v>50348196</v>
      </c>
      <c r="J730" s="8">
        <v>2284820</v>
      </c>
      <c r="K730" s="10">
        <v>6150000</v>
      </c>
      <c r="L730" s="10">
        <v>18464093</v>
      </c>
      <c r="M730" s="10">
        <v>660989119</v>
      </c>
      <c r="N730" s="10">
        <v>26898913</v>
      </c>
      <c r="O730" s="10">
        <v>330000000</v>
      </c>
      <c r="P730" s="10">
        <v>27500000</v>
      </c>
      <c r="Q730" s="10">
        <v>55000000</v>
      </c>
      <c r="R730" s="10">
        <v>184640923</v>
      </c>
      <c r="S730" s="10">
        <v>22848196</v>
      </c>
      <c r="T730" s="10">
        <v>41000000</v>
      </c>
      <c r="U730" s="10">
        <v>248489119</v>
      </c>
      <c r="V730" s="10">
        <v>248489119</v>
      </c>
      <c r="W730" s="10">
        <v>24848912</v>
      </c>
      <c r="X730" s="10">
        <v>0</v>
      </c>
      <c r="Y730" s="10">
        <v>0</v>
      </c>
      <c r="Z730" s="10">
        <v>0</v>
      </c>
      <c r="AA730" s="10">
        <v>-2050001</v>
      </c>
    </row>
    <row r="731" spans="1:27" ht="18" x14ac:dyDescent="0.2">
      <c r="A731" s="6">
        <v>730</v>
      </c>
      <c r="B731" s="7" t="s">
        <v>2269</v>
      </c>
      <c r="C731" s="7" t="s">
        <v>2270</v>
      </c>
      <c r="D731" s="8" t="s">
        <v>2271</v>
      </c>
      <c r="E731" s="9" t="s">
        <v>228</v>
      </c>
      <c r="F731" s="8">
        <v>365</v>
      </c>
      <c r="G731" s="8">
        <v>599541094</v>
      </c>
      <c r="H731" s="8">
        <v>98000000</v>
      </c>
      <c r="I731" s="8">
        <v>50760010</v>
      </c>
      <c r="J731" s="8">
        <v>2326001</v>
      </c>
      <c r="K731" s="10">
        <v>6150000</v>
      </c>
      <c r="L731" s="10">
        <v>26954110</v>
      </c>
      <c r="M731" s="10">
        <v>748301104</v>
      </c>
      <c r="N731" s="10">
        <v>35430111</v>
      </c>
      <c r="O731" s="10">
        <v>330000000</v>
      </c>
      <c r="P731" s="10">
        <v>27500000</v>
      </c>
      <c r="Q731" s="10">
        <v>55000000</v>
      </c>
      <c r="R731" s="10">
        <v>269541094</v>
      </c>
      <c r="S731" s="10">
        <v>23260010</v>
      </c>
      <c r="T731" s="10">
        <v>43000000</v>
      </c>
      <c r="U731" s="10">
        <v>335801104</v>
      </c>
      <c r="V731" s="10">
        <v>335801104</v>
      </c>
      <c r="W731" s="10">
        <v>33580110</v>
      </c>
      <c r="X731" s="10">
        <v>0</v>
      </c>
      <c r="Y731" s="10">
        <v>0</v>
      </c>
      <c r="Z731" s="10">
        <v>0</v>
      </c>
      <c r="AA731" s="10">
        <v>-1850001</v>
      </c>
    </row>
    <row r="732" spans="1:27" ht="18" x14ac:dyDescent="0.2">
      <c r="A732" s="6">
        <v>731</v>
      </c>
      <c r="B732" s="7" t="s">
        <v>2272</v>
      </c>
      <c r="C732" s="7" t="s">
        <v>2273</v>
      </c>
      <c r="D732" s="8" t="s">
        <v>604</v>
      </c>
      <c r="E732" s="9" t="s">
        <v>2274</v>
      </c>
      <c r="F732" s="8">
        <v>365</v>
      </c>
      <c r="G732" s="8">
        <v>539391480</v>
      </c>
      <c r="H732" s="8">
        <v>96000000</v>
      </c>
      <c r="I732" s="8">
        <v>50518229</v>
      </c>
      <c r="J732" s="8">
        <v>2301823</v>
      </c>
      <c r="K732" s="10">
        <v>6150000</v>
      </c>
      <c r="L732" s="10">
        <v>20939148</v>
      </c>
      <c r="M732" s="10">
        <v>685909709</v>
      </c>
      <c r="N732" s="10">
        <v>29390971</v>
      </c>
      <c r="O732" s="10">
        <v>330000000</v>
      </c>
      <c r="P732" s="10">
        <v>27500000</v>
      </c>
      <c r="Q732" s="10">
        <v>55000000</v>
      </c>
      <c r="R732" s="10">
        <v>209391480</v>
      </c>
      <c r="S732" s="10">
        <v>23018229</v>
      </c>
      <c r="T732" s="10">
        <v>41000000</v>
      </c>
      <c r="U732" s="10">
        <v>273409709</v>
      </c>
      <c r="V732" s="10">
        <v>273409709</v>
      </c>
      <c r="W732" s="10">
        <v>27340971</v>
      </c>
      <c r="X732" s="10">
        <v>0</v>
      </c>
      <c r="Y732" s="10">
        <v>0</v>
      </c>
      <c r="Z732" s="10">
        <v>0</v>
      </c>
      <c r="AA732" s="10">
        <v>-2050000</v>
      </c>
    </row>
    <row r="733" spans="1:27" ht="18" x14ac:dyDescent="0.2">
      <c r="A733" s="6">
        <v>732</v>
      </c>
      <c r="B733" s="7" t="s">
        <v>2275</v>
      </c>
      <c r="C733" s="7" t="s">
        <v>2276</v>
      </c>
      <c r="D733" s="8" t="s">
        <v>377</v>
      </c>
      <c r="E733" s="9" t="s">
        <v>154</v>
      </c>
      <c r="F733" s="8">
        <v>365</v>
      </c>
      <c r="G733" s="8">
        <v>564553269</v>
      </c>
      <c r="H733" s="8">
        <v>96000000</v>
      </c>
      <c r="I733" s="8">
        <v>46256713</v>
      </c>
      <c r="J733" s="8">
        <v>1875671</v>
      </c>
      <c r="K733" s="10">
        <v>6150000</v>
      </c>
      <c r="L733" s="10">
        <v>23455327</v>
      </c>
      <c r="M733" s="10">
        <v>706809982</v>
      </c>
      <c r="N733" s="10">
        <v>31480998</v>
      </c>
      <c r="O733" s="10">
        <v>330000000</v>
      </c>
      <c r="P733" s="10">
        <v>27500000</v>
      </c>
      <c r="Q733" s="10">
        <v>55000000</v>
      </c>
      <c r="R733" s="10">
        <v>234553269</v>
      </c>
      <c r="S733" s="10">
        <v>18756713</v>
      </c>
      <c r="T733" s="10">
        <v>41000000</v>
      </c>
      <c r="U733" s="10">
        <v>294309982</v>
      </c>
      <c r="V733" s="10">
        <v>294309982</v>
      </c>
      <c r="W733" s="10">
        <v>29430998</v>
      </c>
      <c r="X733" s="10">
        <v>0</v>
      </c>
      <c r="Y733" s="10">
        <v>0</v>
      </c>
      <c r="Z733" s="10">
        <v>0</v>
      </c>
      <c r="AA733" s="10">
        <v>-2050000</v>
      </c>
    </row>
    <row r="734" spans="1:27" ht="18" x14ac:dyDescent="0.2">
      <c r="A734" s="6">
        <v>733</v>
      </c>
      <c r="B734" s="7" t="s">
        <v>2277</v>
      </c>
      <c r="C734" s="7" t="s">
        <v>2278</v>
      </c>
      <c r="D734" s="8" t="s">
        <v>76</v>
      </c>
      <c r="E734" s="9" t="s">
        <v>2279</v>
      </c>
      <c r="F734" s="8">
        <v>365</v>
      </c>
      <c r="G734" s="8">
        <v>614851626</v>
      </c>
      <c r="H734" s="8">
        <v>96000000</v>
      </c>
      <c r="I734" s="8">
        <v>49329520</v>
      </c>
      <c r="J734" s="8">
        <v>2182952</v>
      </c>
      <c r="K734" s="10">
        <v>6150000</v>
      </c>
      <c r="L734" s="10">
        <v>28485163</v>
      </c>
      <c r="M734" s="10">
        <v>760181146</v>
      </c>
      <c r="N734" s="10">
        <v>36818115</v>
      </c>
      <c r="O734" s="10">
        <v>330000000</v>
      </c>
      <c r="P734" s="10">
        <v>27500000</v>
      </c>
      <c r="Q734" s="10">
        <v>55000000</v>
      </c>
      <c r="R734" s="10">
        <v>284851626</v>
      </c>
      <c r="S734" s="10">
        <v>21829520</v>
      </c>
      <c r="T734" s="10">
        <v>41000000</v>
      </c>
      <c r="U734" s="10">
        <v>347681146</v>
      </c>
      <c r="V734" s="10">
        <v>347681146</v>
      </c>
      <c r="W734" s="10">
        <v>34768115</v>
      </c>
      <c r="X734" s="10">
        <v>0</v>
      </c>
      <c r="Y734" s="10">
        <v>0</v>
      </c>
      <c r="Z734" s="10">
        <v>0</v>
      </c>
      <c r="AA734" s="10">
        <v>-2050000</v>
      </c>
    </row>
    <row r="735" spans="1:27" ht="18" x14ac:dyDescent="0.2">
      <c r="A735" s="6">
        <v>734</v>
      </c>
      <c r="B735" s="7" t="s">
        <v>2280</v>
      </c>
      <c r="C735" s="7" t="s">
        <v>2281</v>
      </c>
      <c r="D735" s="8" t="s">
        <v>2282</v>
      </c>
      <c r="E735" s="9" t="s">
        <v>624</v>
      </c>
      <c r="F735" s="8">
        <v>361</v>
      </c>
      <c r="G735" s="8">
        <v>418036313</v>
      </c>
      <c r="H735" s="8">
        <v>96000000</v>
      </c>
      <c r="I735" s="8">
        <v>46521021</v>
      </c>
      <c r="J735" s="8">
        <v>1902102</v>
      </c>
      <c r="K735" s="10">
        <v>6150000</v>
      </c>
      <c r="L735" s="10">
        <v>9165275</v>
      </c>
      <c r="M735" s="10">
        <v>560557334</v>
      </c>
      <c r="N735" s="10">
        <v>17217377</v>
      </c>
      <c r="O735" s="10">
        <v>326383562</v>
      </c>
      <c r="P735" s="10">
        <v>27198630</v>
      </c>
      <c r="Q735" s="10">
        <v>54397260</v>
      </c>
      <c r="R735" s="10">
        <v>91652751</v>
      </c>
      <c r="S735" s="10">
        <v>19322391</v>
      </c>
      <c r="T735" s="10">
        <v>41602740</v>
      </c>
      <c r="U735" s="10">
        <v>152577882</v>
      </c>
      <c r="V735" s="10">
        <v>152577882</v>
      </c>
      <c r="W735" s="10">
        <v>15257788</v>
      </c>
      <c r="X735" s="10">
        <v>0</v>
      </c>
      <c r="Y735" s="10">
        <v>0</v>
      </c>
      <c r="Z735" s="10">
        <v>0</v>
      </c>
      <c r="AA735" s="10">
        <v>-1959589</v>
      </c>
    </row>
    <row r="736" spans="1:27" ht="18" x14ac:dyDescent="0.2">
      <c r="A736" s="6">
        <v>735</v>
      </c>
      <c r="B736" s="7" t="s">
        <v>2283</v>
      </c>
      <c r="C736" s="7" t="s">
        <v>2284</v>
      </c>
      <c r="D736" s="8" t="s">
        <v>2285</v>
      </c>
      <c r="E736" s="9" t="s">
        <v>2286</v>
      </c>
      <c r="F736" s="8">
        <v>365</v>
      </c>
      <c r="G736" s="8">
        <v>457045931</v>
      </c>
      <c r="H736" s="8">
        <v>96000000</v>
      </c>
      <c r="I736" s="8">
        <v>47601712</v>
      </c>
      <c r="J736" s="8">
        <v>2010171</v>
      </c>
      <c r="K736" s="10">
        <v>6150000</v>
      </c>
      <c r="L736" s="10">
        <v>12704593</v>
      </c>
      <c r="M736" s="10">
        <v>600647643</v>
      </c>
      <c r="N736" s="10">
        <v>20864764</v>
      </c>
      <c r="O736" s="10">
        <v>330000000</v>
      </c>
      <c r="P736" s="10">
        <v>27500000</v>
      </c>
      <c r="Q736" s="10">
        <v>55000000</v>
      </c>
      <c r="R736" s="10">
        <v>127045931</v>
      </c>
      <c r="S736" s="10">
        <v>20101712</v>
      </c>
      <c r="T736" s="10">
        <v>41000000</v>
      </c>
      <c r="U736" s="10">
        <v>188147643</v>
      </c>
      <c r="V736" s="10">
        <v>188147643</v>
      </c>
      <c r="W736" s="10">
        <v>18814764</v>
      </c>
      <c r="X736" s="10">
        <v>0</v>
      </c>
      <c r="Y736" s="10">
        <v>0</v>
      </c>
      <c r="Z736" s="10">
        <v>0</v>
      </c>
      <c r="AA736" s="10">
        <v>-2050000</v>
      </c>
    </row>
    <row r="737" spans="1:27" ht="18" x14ac:dyDescent="0.2">
      <c r="A737" s="6">
        <v>736</v>
      </c>
      <c r="B737" s="7" t="s">
        <v>2287</v>
      </c>
      <c r="C737" s="7" t="s">
        <v>2288</v>
      </c>
      <c r="D737" s="8" t="s">
        <v>72</v>
      </c>
      <c r="E737" s="9" t="s">
        <v>2289</v>
      </c>
      <c r="F737" s="8">
        <v>364</v>
      </c>
      <c r="G737" s="8">
        <v>425190491</v>
      </c>
      <c r="H737" s="8">
        <v>95800000</v>
      </c>
      <c r="I737" s="8">
        <v>47802943</v>
      </c>
      <c r="J737" s="8">
        <v>2030294</v>
      </c>
      <c r="K737" s="10">
        <v>6120000</v>
      </c>
      <c r="L737" s="10">
        <v>9609460</v>
      </c>
      <c r="M737" s="10">
        <v>568793434</v>
      </c>
      <c r="N737" s="10">
        <v>17759754</v>
      </c>
      <c r="O737" s="10">
        <v>329095890</v>
      </c>
      <c r="P737" s="10">
        <v>27424658</v>
      </c>
      <c r="Q737" s="10">
        <v>54849315</v>
      </c>
      <c r="R737" s="10">
        <v>96094601</v>
      </c>
      <c r="S737" s="10">
        <v>20378285</v>
      </c>
      <c r="T737" s="10">
        <v>40950685</v>
      </c>
      <c r="U737" s="10">
        <v>157423571</v>
      </c>
      <c r="V737" s="10">
        <v>157423571</v>
      </c>
      <c r="W737" s="10">
        <v>15742357</v>
      </c>
      <c r="X737" s="10">
        <v>0</v>
      </c>
      <c r="Y737" s="10">
        <v>0</v>
      </c>
      <c r="Z737" s="10">
        <v>0</v>
      </c>
      <c r="AA737" s="10">
        <v>-2017397</v>
      </c>
    </row>
    <row r="738" spans="1:27" ht="18" x14ac:dyDescent="0.2">
      <c r="A738" s="6">
        <v>737</v>
      </c>
      <c r="B738" s="7" t="s">
        <v>2290</v>
      </c>
      <c r="C738" s="7" t="s">
        <v>2291</v>
      </c>
      <c r="D738" s="8" t="s">
        <v>220</v>
      </c>
      <c r="E738" s="9" t="s">
        <v>2292</v>
      </c>
      <c r="F738" s="8">
        <v>365</v>
      </c>
      <c r="G738" s="8">
        <v>437270041</v>
      </c>
      <c r="H738" s="8">
        <v>96000000</v>
      </c>
      <c r="I738" s="8">
        <v>48250240</v>
      </c>
      <c r="J738" s="8">
        <v>2075024</v>
      </c>
      <c r="K738" s="10">
        <v>6150000</v>
      </c>
      <c r="L738" s="10">
        <v>10727004</v>
      </c>
      <c r="M738" s="10">
        <v>581520281</v>
      </c>
      <c r="N738" s="10">
        <v>18952028</v>
      </c>
      <c r="O738" s="10">
        <v>330000000</v>
      </c>
      <c r="P738" s="10">
        <v>27500000</v>
      </c>
      <c r="Q738" s="10">
        <v>55000000</v>
      </c>
      <c r="R738" s="10">
        <v>107270041</v>
      </c>
      <c r="S738" s="10">
        <v>20750240</v>
      </c>
      <c r="T738" s="10">
        <v>41000000</v>
      </c>
      <c r="U738" s="10">
        <v>169020281</v>
      </c>
      <c r="V738" s="10">
        <v>169020281</v>
      </c>
      <c r="W738" s="10">
        <v>16902028</v>
      </c>
      <c r="X738" s="10">
        <v>0</v>
      </c>
      <c r="Y738" s="10">
        <v>0</v>
      </c>
      <c r="Z738" s="10">
        <v>0</v>
      </c>
      <c r="AA738" s="10">
        <v>-2050000</v>
      </c>
    </row>
    <row r="739" spans="1:27" ht="18" x14ac:dyDescent="0.2">
      <c r="A739" s="6">
        <v>738</v>
      </c>
      <c r="B739" s="7" t="s">
        <v>2293</v>
      </c>
      <c r="C739" s="7" t="s">
        <v>2294</v>
      </c>
      <c r="D739" s="8" t="s">
        <v>322</v>
      </c>
      <c r="E739" s="9" t="s">
        <v>2295</v>
      </c>
      <c r="F739" s="8">
        <v>365</v>
      </c>
      <c r="G739" s="8">
        <v>445432022</v>
      </c>
      <c r="H739" s="8">
        <v>96000000</v>
      </c>
      <c r="I739" s="8">
        <v>52764574</v>
      </c>
      <c r="J739" s="8">
        <v>2526457</v>
      </c>
      <c r="K739" s="10">
        <v>6150000</v>
      </c>
      <c r="L739" s="10">
        <v>11543202</v>
      </c>
      <c r="M739" s="10">
        <v>594196596</v>
      </c>
      <c r="N739" s="10">
        <v>20219659</v>
      </c>
      <c r="O739" s="10">
        <v>330000000</v>
      </c>
      <c r="P739" s="10">
        <v>27500000</v>
      </c>
      <c r="Q739" s="10">
        <v>55000000</v>
      </c>
      <c r="R739" s="10">
        <v>115432022</v>
      </c>
      <c r="S739" s="10">
        <v>25264574</v>
      </c>
      <c r="T739" s="10">
        <v>41000000</v>
      </c>
      <c r="U739" s="10">
        <v>181696596</v>
      </c>
      <c r="V739" s="10">
        <v>181696596</v>
      </c>
      <c r="W739" s="10">
        <v>18169660</v>
      </c>
      <c r="X739" s="10">
        <v>0</v>
      </c>
      <c r="Y739" s="10">
        <v>0</v>
      </c>
      <c r="Z739" s="10">
        <v>0</v>
      </c>
      <c r="AA739" s="10">
        <v>-2049999</v>
      </c>
    </row>
    <row r="740" spans="1:27" ht="18" x14ac:dyDescent="0.2">
      <c r="A740" s="6">
        <v>739</v>
      </c>
      <c r="B740" s="7" t="s">
        <v>2296</v>
      </c>
      <c r="C740" s="7" t="s">
        <v>2297</v>
      </c>
      <c r="D740" s="8" t="s">
        <v>2097</v>
      </c>
      <c r="E740" s="9" t="s">
        <v>2298</v>
      </c>
      <c r="F740" s="8">
        <v>365</v>
      </c>
      <c r="G740" s="8">
        <v>451587200</v>
      </c>
      <c r="H740" s="8">
        <v>96000000</v>
      </c>
      <c r="I740" s="8">
        <v>48932340</v>
      </c>
      <c r="J740" s="8">
        <v>2143234</v>
      </c>
      <c r="K740" s="10">
        <v>6150000</v>
      </c>
      <c r="L740" s="10">
        <v>12158720</v>
      </c>
      <c r="M740" s="10">
        <v>596519540</v>
      </c>
      <c r="N740" s="10">
        <v>20451954</v>
      </c>
      <c r="O740" s="10">
        <v>330000000</v>
      </c>
      <c r="P740" s="10">
        <v>27500000</v>
      </c>
      <c r="Q740" s="10">
        <v>55000000</v>
      </c>
      <c r="R740" s="10">
        <v>121587200</v>
      </c>
      <c r="S740" s="10">
        <v>21432340</v>
      </c>
      <c r="T740" s="10">
        <v>41000000</v>
      </c>
      <c r="U740" s="10">
        <v>184019540</v>
      </c>
      <c r="V740" s="10">
        <v>184019540</v>
      </c>
      <c r="W740" s="10">
        <v>18401954</v>
      </c>
      <c r="X740" s="10">
        <v>0</v>
      </c>
      <c r="Y740" s="10">
        <v>0</v>
      </c>
      <c r="Z740" s="10">
        <v>0</v>
      </c>
      <c r="AA740" s="10">
        <v>-2050000</v>
      </c>
    </row>
    <row r="741" spans="1:27" ht="18" x14ac:dyDescent="0.2">
      <c r="A741" s="6">
        <v>740</v>
      </c>
      <c r="B741" s="7" t="s">
        <v>2299</v>
      </c>
      <c r="C741" s="7" t="s">
        <v>2300</v>
      </c>
      <c r="D741" s="8" t="s">
        <v>190</v>
      </c>
      <c r="E741" s="9" t="s">
        <v>2301</v>
      </c>
      <c r="F741" s="8">
        <v>365</v>
      </c>
      <c r="G741" s="8">
        <v>372153098</v>
      </c>
      <c r="H741" s="8">
        <v>96000000</v>
      </c>
      <c r="I741" s="8">
        <v>43339610</v>
      </c>
      <c r="J741" s="8">
        <v>1583961</v>
      </c>
      <c r="K741" s="10">
        <v>6150000</v>
      </c>
      <c r="L741" s="10">
        <v>4215310</v>
      </c>
      <c r="M741" s="10">
        <v>511492708</v>
      </c>
      <c r="N741" s="10">
        <v>11949271</v>
      </c>
      <c r="O741" s="10">
        <v>330000000</v>
      </c>
      <c r="P741" s="10">
        <v>27500000</v>
      </c>
      <c r="Q741" s="10">
        <v>55000000</v>
      </c>
      <c r="R741" s="10">
        <v>42153098</v>
      </c>
      <c r="S741" s="10">
        <v>15839610</v>
      </c>
      <c r="T741" s="10">
        <v>41000000</v>
      </c>
      <c r="U741" s="10">
        <v>98992708</v>
      </c>
      <c r="V741" s="10">
        <v>98992708</v>
      </c>
      <c r="W741" s="10">
        <v>9899271</v>
      </c>
      <c r="X741" s="10">
        <v>0</v>
      </c>
      <c r="Y741" s="10">
        <v>0</v>
      </c>
      <c r="Z741" s="10">
        <v>0</v>
      </c>
      <c r="AA741" s="10">
        <v>-2050000</v>
      </c>
    </row>
    <row r="742" spans="1:27" ht="18" x14ac:dyDescent="0.2">
      <c r="A742" s="6">
        <v>741</v>
      </c>
      <c r="B742" s="7" t="s">
        <v>2302</v>
      </c>
      <c r="C742" s="7" t="s">
        <v>2303</v>
      </c>
      <c r="D742" s="8" t="s">
        <v>2304</v>
      </c>
      <c r="E742" s="9" t="s">
        <v>2305</v>
      </c>
      <c r="F742" s="8">
        <v>365</v>
      </c>
      <c r="G742" s="8">
        <v>406104891</v>
      </c>
      <c r="H742" s="8">
        <v>96000000</v>
      </c>
      <c r="I742" s="8">
        <v>45525024</v>
      </c>
      <c r="J742" s="8">
        <v>1802502</v>
      </c>
      <c r="K742" s="10">
        <v>6150000</v>
      </c>
      <c r="L742" s="10">
        <v>7610489</v>
      </c>
      <c r="M742" s="10">
        <v>547629915</v>
      </c>
      <c r="N742" s="10">
        <v>15562991</v>
      </c>
      <c r="O742" s="10">
        <v>330000000</v>
      </c>
      <c r="P742" s="10">
        <v>27500000</v>
      </c>
      <c r="Q742" s="10">
        <v>55000000</v>
      </c>
      <c r="R742" s="10">
        <v>76104891</v>
      </c>
      <c r="S742" s="10">
        <v>18025024</v>
      </c>
      <c r="T742" s="10">
        <v>41000000</v>
      </c>
      <c r="U742" s="10">
        <v>135129915</v>
      </c>
      <c r="V742" s="10">
        <v>135129915</v>
      </c>
      <c r="W742" s="10">
        <v>13512992</v>
      </c>
      <c r="X742" s="10">
        <v>0</v>
      </c>
      <c r="Y742" s="10">
        <v>0</v>
      </c>
      <c r="Z742" s="10">
        <v>0</v>
      </c>
      <c r="AA742" s="10">
        <v>-2049999</v>
      </c>
    </row>
    <row r="743" spans="1:27" ht="18" x14ac:dyDescent="0.2">
      <c r="A743" s="6">
        <v>742</v>
      </c>
      <c r="B743" s="7" t="s">
        <v>2306</v>
      </c>
      <c r="C743" s="7" t="s">
        <v>2307</v>
      </c>
      <c r="D743" s="8" t="s">
        <v>1795</v>
      </c>
      <c r="E743" s="9" t="s">
        <v>2308</v>
      </c>
      <c r="F743" s="8">
        <v>365</v>
      </c>
      <c r="G743" s="8">
        <v>463954247</v>
      </c>
      <c r="H743" s="8">
        <v>96000000</v>
      </c>
      <c r="I743" s="8">
        <v>47151947</v>
      </c>
      <c r="J743" s="8">
        <v>1965195</v>
      </c>
      <c r="K743" s="10">
        <v>6150000</v>
      </c>
      <c r="L743" s="10">
        <v>13395425</v>
      </c>
      <c r="M743" s="10">
        <v>607106194</v>
      </c>
      <c r="N743" s="10">
        <v>21510620</v>
      </c>
      <c r="O743" s="10">
        <v>330000000</v>
      </c>
      <c r="P743" s="10">
        <v>27500000</v>
      </c>
      <c r="Q743" s="10">
        <v>55000000</v>
      </c>
      <c r="R743" s="10">
        <v>133954247</v>
      </c>
      <c r="S743" s="10">
        <v>19651947</v>
      </c>
      <c r="T743" s="10">
        <v>41000000</v>
      </c>
      <c r="U743" s="10">
        <v>194606194</v>
      </c>
      <c r="V743" s="10">
        <v>194606194</v>
      </c>
      <c r="W743" s="10">
        <v>19460619</v>
      </c>
      <c r="X743" s="10">
        <v>0</v>
      </c>
      <c r="Y743" s="10">
        <v>0</v>
      </c>
      <c r="Z743" s="10">
        <v>0</v>
      </c>
      <c r="AA743" s="10">
        <v>-2050001</v>
      </c>
    </row>
    <row r="744" spans="1:27" ht="18" x14ac:dyDescent="0.2">
      <c r="A744" s="6">
        <v>743</v>
      </c>
      <c r="B744" s="7" t="s">
        <v>2309</v>
      </c>
      <c r="C744" s="7" t="s">
        <v>2310</v>
      </c>
      <c r="D744" s="8" t="s">
        <v>177</v>
      </c>
      <c r="E744" s="9" t="s">
        <v>2311</v>
      </c>
      <c r="F744" s="8">
        <v>365</v>
      </c>
      <c r="G744" s="8">
        <v>381916989</v>
      </c>
      <c r="H744" s="8">
        <v>96000000</v>
      </c>
      <c r="I744" s="8">
        <v>43743120</v>
      </c>
      <c r="J744" s="8">
        <v>1624312</v>
      </c>
      <c r="K744" s="10">
        <v>6150000</v>
      </c>
      <c r="L744" s="10">
        <v>5191699</v>
      </c>
      <c r="M744" s="10">
        <v>521660109</v>
      </c>
      <c r="N744" s="10">
        <v>12966011</v>
      </c>
      <c r="O744" s="10">
        <v>330000000</v>
      </c>
      <c r="P744" s="10">
        <v>27500000</v>
      </c>
      <c r="Q744" s="10">
        <v>55000000</v>
      </c>
      <c r="R744" s="10">
        <v>51916989</v>
      </c>
      <c r="S744" s="10">
        <v>16243120</v>
      </c>
      <c r="T744" s="10">
        <v>41000000</v>
      </c>
      <c r="U744" s="10">
        <v>109160109</v>
      </c>
      <c r="V744" s="10">
        <v>109160109</v>
      </c>
      <c r="W744" s="10">
        <v>10916011</v>
      </c>
      <c r="X744" s="10">
        <v>0</v>
      </c>
      <c r="Y744" s="10">
        <v>0</v>
      </c>
      <c r="Z744" s="10">
        <v>0</v>
      </c>
      <c r="AA744" s="10">
        <v>-2050000</v>
      </c>
    </row>
    <row r="745" spans="1:27" ht="18" x14ac:dyDescent="0.2">
      <c r="A745" s="6">
        <v>744</v>
      </c>
      <c r="B745" s="7" t="s">
        <v>2312</v>
      </c>
      <c r="C745" s="7" t="s">
        <v>2313</v>
      </c>
      <c r="D745" s="8" t="s">
        <v>76</v>
      </c>
      <c r="E745" s="9" t="s">
        <v>2314</v>
      </c>
      <c r="F745" s="8">
        <v>365</v>
      </c>
      <c r="G745" s="8">
        <v>349817760</v>
      </c>
      <c r="H745" s="8">
        <v>96000000</v>
      </c>
      <c r="I745" s="8">
        <v>42175935</v>
      </c>
      <c r="J745" s="8">
        <v>1467594</v>
      </c>
      <c r="K745" s="10">
        <v>6150000</v>
      </c>
      <c r="L745" s="10">
        <v>1981776</v>
      </c>
      <c r="M745" s="10">
        <v>487993695</v>
      </c>
      <c r="N745" s="10">
        <v>9599370</v>
      </c>
      <c r="O745" s="10">
        <v>330000000</v>
      </c>
      <c r="P745" s="10">
        <v>27500000</v>
      </c>
      <c r="Q745" s="10">
        <v>55000000</v>
      </c>
      <c r="R745" s="10">
        <v>19817760</v>
      </c>
      <c r="S745" s="10">
        <v>14675935</v>
      </c>
      <c r="T745" s="10">
        <v>41000000</v>
      </c>
      <c r="U745" s="10">
        <v>75493695</v>
      </c>
      <c r="V745" s="10">
        <v>75493695</v>
      </c>
      <c r="W745" s="10">
        <v>7549370</v>
      </c>
      <c r="X745" s="10">
        <v>0</v>
      </c>
      <c r="Y745" s="10">
        <v>0</v>
      </c>
      <c r="Z745" s="10">
        <v>0</v>
      </c>
      <c r="AA745" s="10">
        <v>-2050000</v>
      </c>
    </row>
    <row r="746" spans="1:27" ht="18" x14ac:dyDescent="0.2">
      <c r="A746" s="6">
        <v>745</v>
      </c>
      <c r="B746" s="7" t="s">
        <v>2315</v>
      </c>
      <c r="C746" s="7" t="s">
        <v>2316</v>
      </c>
      <c r="D746" s="8" t="s">
        <v>123</v>
      </c>
      <c r="E746" s="9" t="s">
        <v>2317</v>
      </c>
      <c r="F746" s="8">
        <v>365</v>
      </c>
      <c r="G746" s="8">
        <v>418894001</v>
      </c>
      <c r="H746" s="8">
        <v>101000000</v>
      </c>
      <c r="I746" s="8">
        <v>49215412</v>
      </c>
      <c r="J746" s="8">
        <v>2171541</v>
      </c>
      <c r="K746" s="10">
        <v>6150000</v>
      </c>
      <c r="L746" s="10">
        <v>8889400</v>
      </c>
      <c r="M746" s="10">
        <v>569109413</v>
      </c>
      <c r="N746" s="10">
        <v>17210941</v>
      </c>
      <c r="O746" s="10">
        <v>330000000</v>
      </c>
      <c r="P746" s="10">
        <v>27500000</v>
      </c>
      <c r="Q746" s="10">
        <v>55000000</v>
      </c>
      <c r="R746" s="10">
        <v>88894001</v>
      </c>
      <c r="S746" s="10">
        <v>21715412</v>
      </c>
      <c r="T746" s="10">
        <v>46000000</v>
      </c>
      <c r="U746" s="10">
        <v>156609413</v>
      </c>
      <c r="V746" s="10">
        <v>156609413</v>
      </c>
      <c r="W746" s="10">
        <v>15660941</v>
      </c>
      <c r="X746" s="10">
        <v>0</v>
      </c>
      <c r="Y746" s="10">
        <v>0</v>
      </c>
      <c r="Z746" s="10">
        <v>0</v>
      </c>
      <c r="AA746" s="10">
        <v>-1550000</v>
      </c>
    </row>
    <row r="747" spans="1:27" ht="18" x14ac:dyDescent="0.2">
      <c r="A747" s="6">
        <v>746</v>
      </c>
      <c r="B747" s="7" t="s">
        <v>2318</v>
      </c>
      <c r="C747" s="7" t="s">
        <v>2319</v>
      </c>
      <c r="D747" s="8" t="s">
        <v>91</v>
      </c>
      <c r="E747" s="9" t="s">
        <v>104</v>
      </c>
      <c r="F747" s="8">
        <v>365</v>
      </c>
      <c r="G747" s="8">
        <v>390096512</v>
      </c>
      <c r="H747" s="8">
        <v>96000000</v>
      </c>
      <c r="I747" s="8">
        <v>43256753</v>
      </c>
      <c r="J747" s="8">
        <v>1575675</v>
      </c>
      <c r="K747" s="10">
        <v>6150000</v>
      </c>
      <c r="L747" s="10">
        <v>6009652</v>
      </c>
      <c r="M747" s="10">
        <v>529353265</v>
      </c>
      <c r="N747" s="10">
        <v>13735327</v>
      </c>
      <c r="O747" s="10">
        <v>330000000</v>
      </c>
      <c r="P747" s="10">
        <v>27500000</v>
      </c>
      <c r="Q747" s="10">
        <v>55000000</v>
      </c>
      <c r="R747" s="10">
        <v>60096512</v>
      </c>
      <c r="S747" s="10">
        <v>15756753</v>
      </c>
      <c r="T747" s="10">
        <v>41000000</v>
      </c>
      <c r="U747" s="10">
        <v>116853265</v>
      </c>
      <c r="V747" s="10">
        <v>116853265</v>
      </c>
      <c r="W747" s="10">
        <v>11685327</v>
      </c>
      <c r="X747" s="10">
        <v>0</v>
      </c>
      <c r="Y747" s="10">
        <v>0</v>
      </c>
      <c r="Z747" s="10">
        <v>0</v>
      </c>
      <c r="AA747" s="10">
        <v>-2050000</v>
      </c>
    </row>
    <row r="748" spans="1:27" ht="18" x14ac:dyDescent="0.2">
      <c r="A748" s="6">
        <v>747</v>
      </c>
      <c r="B748" s="7" t="s">
        <v>2320</v>
      </c>
      <c r="C748" s="7" t="s">
        <v>2321</v>
      </c>
      <c r="D748" s="8" t="s">
        <v>2322</v>
      </c>
      <c r="E748" s="9" t="s">
        <v>2323</v>
      </c>
      <c r="F748" s="8">
        <v>365</v>
      </c>
      <c r="G748" s="8">
        <v>416801011</v>
      </c>
      <c r="H748" s="8">
        <v>106000000</v>
      </c>
      <c r="I748" s="8">
        <v>43689644</v>
      </c>
      <c r="J748" s="8">
        <v>1618964</v>
      </c>
      <c r="K748" s="10">
        <v>6150000</v>
      </c>
      <c r="L748" s="10">
        <v>8680102</v>
      </c>
      <c r="M748" s="10">
        <v>566490655</v>
      </c>
      <c r="N748" s="10">
        <v>16449066</v>
      </c>
      <c r="O748" s="10">
        <v>330000000</v>
      </c>
      <c r="P748" s="10">
        <v>27500000</v>
      </c>
      <c r="Q748" s="10">
        <v>55000000</v>
      </c>
      <c r="R748" s="10">
        <v>86801011</v>
      </c>
      <c r="S748" s="10">
        <v>16189644</v>
      </c>
      <c r="T748" s="10">
        <v>51000000</v>
      </c>
      <c r="U748" s="10">
        <v>153990655</v>
      </c>
      <c r="V748" s="10">
        <v>153990655</v>
      </c>
      <c r="W748" s="10">
        <v>15399066</v>
      </c>
      <c r="X748" s="10">
        <v>0</v>
      </c>
      <c r="Y748" s="10">
        <v>0</v>
      </c>
      <c r="Z748" s="10">
        <v>0</v>
      </c>
      <c r="AA748" s="10">
        <v>-1050000</v>
      </c>
    </row>
    <row r="749" spans="1:27" ht="18" x14ac:dyDescent="0.2">
      <c r="A749" s="6">
        <v>748</v>
      </c>
      <c r="B749" s="7" t="s">
        <v>2324</v>
      </c>
      <c r="C749" s="7" t="s">
        <v>2325</v>
      </c>
      <c r="D749" s="8" t="s">
        <v>291</v>
      </c>
      <c r="E749" s="9" t="s">
        <v>1310</v>
      </c>
      <c r="F749" s="8">
        <v>365</v>
      </c>
      <c r="G749" s="8">
        <v>457396300</v>
      </c>
      <c r="H749" s="8">
        <v>96000000</v>
      </c>
      <c r="I749" s="8">
        <v>49333179</v>
      </c>
      <c r="J749" s="8">
        <v>2183318</v>
      </c>
      <c r="K749" s="10">
        <v>6150000</v>
      </c>
      <c r="L749" s="10">
        <v>12739630</v>
      </c>
      <c r="M749" s="10">
        <v>602729479</v>
      </c>
      <c r="N749" s="10">
        <v>21072948</v>
      </c>
      <c r="O749" s="10">
        <v>330000000</v>
      </c>
      <c r="P749" s="10">
        <v>27500000</v>
      </c>
      <c r="Q749" s="10">
        <v>55000000</v>
      </c>
      <c r="R749" s="10">
        <v>127396300</v>
      </c>
      <c r="S749" s="10">
        <v>21833179</v>
      </c>
      <c r="T749" s="10">
        <v>41000000</v>
      </c>
      <c r="U749" s="10">
        <v>190229479</v>
      </c>
      <c r="V749" s="10">
        <v>190229479</v>
      </c>
      <c r="W749" s="10">
        <v>19022948</v>
      </c>
      <c r="X749" s="10">
        <v>0</v>
      </c>
      <c r="Y749" s="10">
        <v>0</v>
      </c>
      <c r="Z749" s="10">
        <v>0</v>
      </c>
      <c r="AA749" s="10">
        <v>-2050000</v>
      </c>
    </row>
    <row r="750" spans="1:27" ht="18" x14ac:dyDescent="0.2">
      <c r="A750" s="6">
        <v>749</v>
      </c>
      <c r="B750" s="7" t="s">
        <v>2326</v>
      </c>
      <c r="C750" s="7" t="s">
        <v>2327</v>
      </c>
      <c r="D750" s="8" t="s">
        <v>2328</v>
      </c>
      <c r="E750" s="9" t="s">
        <v>725</v>
      </c>
      <c r="F750" s="8">
        <v>365</v>
      </c>
      <c r="G750" s="8">
        <v>466072573</v>
      </c>
      <c r="H750" s="8">
        <v>101000000</v>
      </c>
      <c r="I750" s="8">
        <v>49590110</v>
      </c>
      <c r="J750" s="8">
        <v>2209011</v>
      </c>
      <c r="K750" s="10">
        <v>6150000</v>
      </c>
      <c r="L750" s="10">
        <v>13607257</v>
      </c>
      <c r="M750" s="10">
        <v>616662683</v>
      </c>
      <c r="N750" s="10">
        <v>21966268</v>
      </c>
      <c r="O750" s="10">
        <v>330000000</v>
      </c>
      <c r="P750" s="10">
        <v>27500000</v>
      </c>
      <c r="Q750" s="10">
        <v>55000000</v>
      </c>
      <c r="R750" s="10">
        <v>136072573</v>
      </c>
      <c r="S750" s="10">
        <v>22090110</v>
      </c>
      <c r="T750" s="10">
        <v>46000000</v>
      </c>
      <c r="U750" s="10">
        <v>204162683</v>
      </c>
      <c r="V750" s="10">
        <v>204162683</v>
      </c>
      <c r="W750" s="10">
        <v>20416268</v>
      </c>
      <c r="X750" s="10">
        <v>0</v>
      </c>
      <c r="Y750" s="10">
        <v>0</v>
      </c>
      <c r="Z750" s="10">
        <v>0</v>
      </c>
      <c r="AA750" s="10">
        <v>-1550000</v>
      </c>
    </row>
    <row r="751" spans="1:27" ht="18" x14ac:dyDescent="0.2">
      <c r="A751" s="6">
        <v>750</v>
      </c>
      <c r="B751" s="7" t="s">
        <v>2329</v>
      </c>
      <c r="C751" s="7" t="s">
        <v>2330</v>
      </c>
      <c r="D751" s="8" t="s">
        <v>119</v>
      </c>
      <c r="E751" s="9" t="s">
        <v>725</v>
      </c>
      <c r="F751" s="8">
        <v>365</v>
      </c>
      <c r="G751" s="8">
        <v>468743376</v>
      </c>
      <c r="H751" s="8">
        <v>96000000</v>
      </c>
      <c r="I751" s="8">
        <v>50741037</v>
      </c>
      <c r="J751" s="8">
        <v>2324104</v>
      </c>
      <c r="K751" s="10">
        <v>6150000</v>
      </c>
      <c r="L751" s="10">
        <v>13874338</v>
      </c>
      <c r="M751" s="10">
        <v>615484413</v>
      </c>
      <c r="N751" s="10">
        <v>22348442</v>
      </c>
      <c r="O751" s="10">
        <v>330000000</v>
      </c>
      <c r="P751" s="10">
        <v>27500000</v>
      </c>
      <c r="Q751" s="10">
        <v>55000000</v>
      </c>
      <c r="R751" s="10">
        <v>138743376</v>
      </c>
      <c r="S751" s="10">
        <v>23241037</v>
      </c>
      <c r="T751" s="10">
        <v>41000000</v>
      </c>
      <c r="U751" s="10">
        <v>202984413</v>
      </c>
      <c r="V751" s="10">
        <v>202984413</v>
      </c>
      <c r="W751" s="10">
        <v>20298441</v>
      </c>
      <c r="X751" s="10">
        <v>0</v>
      </c>
      <c r="Y751" s="10">
        <v>0</v>
      </c>
      <c r="Z751" s="10">
        <v>0</v>
      </c>
      <c r="AA751" s="10">
        <v>-2050001</v>
      </c>
    </row>
    <row r="752" spans="1:27" ht="18" x14ac:dyDescent="0.2">
      <c r="A752" s="6">
        <v>751</v>
      </c>
      <c r="B752" s="7" t="s">
        <v>2331</v>
      </c>
      <c r="C752" s="7" t="s">
        <v>2332</v>
      </c>
      <c r="D752" s="8" t="s">
        <v>1489</v>
      </c>
      <c r="E752" s="9" t="s">
        <v>2333</v>
      </c>
      <c r="F752" s="8">
        <v>365</v>
      </c>
      <c r="G752" s="8">
        <v>386782787</v>
      </c>
      <c r="H752" s="8">
        <v>96000000</v>
      </c>
      <c r="I752" s="8">
        <v>44126692</v>
      </c>
      <c r="J752" s="8">
        <v>1662669</v>
      </c>
      <c r="K752" s="10">
        <v>6150000</v>
      </c>
      <c r="L752" s="10">
        <v>5678279</v>
      </c>
      <c r="M752" s="10">
        <v>526909479</v>
      </c>
      <c r="N752" s="10">
        <v>13490948</v>
      </c>
      <c r="O752" s="10">
        <v>330000000</v>
      </c>
      <c r="P752" s="10">
        <v>27500000</v>
      </c>
      <c r="Q752" s="10">
        <v>55000000</v>
      </c>
      <c r="R752" s="10">
        <v>56782787</v>
      </c>
      <c r="S752" s="10">
        <v>16626692</v>
      </c>
      <c r="T752" s="10">
        <v>41000000</v>
      </c>
      <c r="U752" s="10">
        <v>114409479</v>
      </c>
      <c r="V752" s="10">
        <v>114409479</v>
      </c>
      <c r="W752" s="10">
        <v>11440948</v>
      </c>
      <c r="X752" s="10">
        <v>0</v>
      </c>
      <c r="Y752" s="10">
        <v>0</v>
      </c>
      <c r="Z752" s="10">
        <v>0</v>
      </c>
      <c r="AA752" s="10">
        <v>-2050000</v>
      </c>
    </row>
    <row r="753" spans="1:27" ht="18" x14ac:dyDescent="0.2">
      <c r="A753" s="6">
        <v>752</v>
      </c>
      <c r="B753" s="7" t="s">
        <v>2334</v>
      </c>
      <c r="C753" s="7" t="s">
        <v>2335</v>
      </c>
      <c r="D753" s="8" t="s">
        <v>1869</v>
      </c>
      <c r="E753" s="9" t="s">
        <v>228</v>
      </c>
      <c r="F753" s="8">
        <v>365</v>
      </c>
      <c r="G753" s="8">
        <v>350335884</v>
      </c>
      <c r="H753" s="8">
        <v>96000000</v>
      </c>
      <c r="I753" s="8">
        <v>43151567</v>
      </c>
      <c r="J753" s="8">
        <v>1565157</v>
      </c>
      <c r="K753" s="10">
        <v>6150000</v>
      </c>
      <c r="L753" s="10">
        <v>2033588</v>
      </c>
      <c r="M753" s="10">
        <v>489487451</v>
      </c>
      <c r="N753" s="10">
        <v>9748745</v>
      </c>
      <c r="O753" s="10">
        <v>330000000</v>
      </c>
      <c r="P753" s="10">
        <v>27500000</v>
      </c>
      <c r="Q753" s="10">
        <v>55000000</v>
      </c>
      <c r="R753" s="10">
        <v>20335884</v>
      </c>
      <c r="S753" s="10">
        <v>15651567</v>
      </c>
      <c r="T753" s="10">
        <v>41000000</v>
      </c>
      <c r="U753" s="10">
        <v>76987451</v>
      </c>
      <c r="V753" s="10">
        <v>76987451</v>
      </c>
      <c r="W753" s="10">
        <v>7698745</v>
      </c>
      <c r="X753" s="10">
        <v>0</v>
      </c>
      <c r="Y753" s="10">
        <v>0</v>
      </c>
      <c r="Z753" s="10">
        <v>0</v>
      </c>
      <c r="AA753" s="10">
        <v>-2050000</v>
      </c>
    </row>
    <row r="754" spans="1:27" ht="18" x14ac:dyDescent="0.2">
      <c r="A754" s="6">
        <v>753</v>
      </c>
      <c r="B754" s="7" t="s">
        <v>2336</v>
      </c>
      <c r="C754" s="7" t="s">
        <v>2337</v>
      </c>
      <c r="D754" s="8" t="s">
        <v>275</v>
      </c>
      <c r="E754" s="9" t="s">
        <v>2338</v>
      </c>
      <c r="F754" s="8">
        <v>365</v>
      </c>
      <c r="G754" s="8">
        <v>351172559</v>
      </c>
      <c r="H754" s="8">
        <v>96000000</v>
      </c>
      <c r="I754" s="8">
        <v>39240422</v>
      </c>
      <c r="J754" s="8">
        <v>1174042</v>
      </c>
      <c r="K754" s="10">
        <v>6150000</v>
      </c>
      <c r="L754" s="10">
        <v>2117256</v>
      </c>
      <c r="M754" s="10">
        <v>486412981</v>
      </c>
      <c r="N754" s="10">
        <v>9441298</v>
      </c>
      <c r="O754" s="10">
        <v>330000000</v>
      </c>
      <c r="P754" s="10">
        <v>27500000</v>
      </c>
      <c r="Q754" s="10">
        <v>55000000</v>
      </c>
      <c r="R754" s="10">
        <v>21172559</v>
      </c>
      <c r="S754" s="10">
        <v>11740422</v>
      </c>
      <c r="T754" s="10">
        <v>41000000</v>
      </c>
      <c r="U754" s="10">
        <v>73912981</v>
      </c>
      <c r="V754" s="10">
        <v>73912981</v>
      </c>
      <c r="W754" s="10">
        <v>7391298</v>
      </c>
      <c r="X754" s="10">
        <v>0</v>
      </c>
      <c r="Y754" s="10">
        <v>0</v>
      </c>
      <c r="Z754" s="10">
        <v>0</v>
      </c>
      <c r="AA754" s="10">
        <v>-2050000</v>
      </c>
    </row>
    <row r="755" spans="1:27" ht="18" x14ac:dyDescent="0.2">
      <c r="A755" s="6">
        <v>754</v>
      </c>
      <c r="B755" s="7" t="s">
        <v>2339</v>
      </c>
      <c r="C755" s="7" t="s">
        <v>2340</v>
      </c>
      <c r="D755" s="8" t="s">
        <v>80</v>
      </c>
      <c r="E755" s="9" t="s">
        <v>2341</v>
      </c>
      <c r="F755" s="8">
        <v>365</v>
      </c>
      <c r="G755" s="8">
        <v>457157522</v>
      </c>
      <c r="H755" s="8">
        <v>96000000</v>
      </c>
      <c r="I755" s="8">
        <v>50597822</v>
      </c>
      <c r="J755" s="8">
        <v>2309782</v>
      </c>
      <c r="K755" s="10">
        <v>6150000</v>
      </c>
      <c r="L755" s="10">
        <v>12715752</v>
      </c>
      <c r="M755" s="10">
        <v>603755344</v>
      </c>
      <c r="N755" s="10">
        <v>21175534</v>
      </c>
      <c r="O755" s="10">
        <v>330000000</v>
      </c>
      <c r="P755" s="10">
        <v>27500000</v>
      </c>
      <c r="Q755" s="10">
        <v>55000000</v>
      </c>
      <c r="R755" s="10">
        <v>127157522</v>
      </c>
      <c r="S755" s="10">
        <v>23097822</v>
      </c>
      <c r="T755" s="10">
        <v>41000000</v>
      </c>
      <c r="U755" s="10">
        <v>191255344</v>
      </c>
      <c r="V755" s="10">
        <v>191255344</v>
      </c>
      <c r="W755" s="10">
        <v>19125534</v>
      </c>
      <c r="X755" s="10">
        <v>0</v>
      </c>
      <c r="Y755" s="10">
        <v>0</v>
      </c>
      <c r="Z755" s="10">
        <v>0</v>
      </c>
      <c r="AA755" s="10">
        <v>-2050000</v>
      </c>
    </row>
    <row r="756" spans="1:27" ht="18" x14ac:dyDescent="0.2">
      <c r="A756" s="6">
        <v>755</v>
      </c>
      <c r="B756" s="7" t="s">
        <v>2342</v>
      </c>
      <c r="C756" s="7" t="s">
        <v>2343</v>
      </c>
      <c r="D756" s="8" t="s">
        <v>72</v>
      </c>
      <c r="E756" s="9" t="s">
        <v>624</v>
      </c>
      <c r="F756" s="8">
        <v>365</v>
      </c>
      <c r="G756" s="8">
        <v>414161489</v>
      </c>
      <c r="H756" s="8">
        <v>96000000</v>
      </c>
      <c r="I756" s="8">
        <v>47177411</v>
      </c>
      <c r="J756" s="8">
        <v>1967741</v>
      </c>
      <c r="K756" s="10">
        <v>6150000</v>
      </c>
      <c r="L756" s="10">
        <v>8416148</v>
      </c>
      <c r="M756" s="10">
        <v>557338900</v>
      </c>
      <c r="N756" s="10">
        <v>16533889</v>
      </c>
      <c r="O756" s="10">
        <v>330000000</v>
      </c>
      <c r="P756" s="10">
        <v>27500000</v>
      </c>
      <c r="Q756" s="10">
        <v>55000000</v>
      </c>
      <c r="R756" s="10">
        <v>84161489</v>
      </c>
      <c r="S756" s="10">
        <v>19677411</v>
      </c>
      <c r="T756" s="10">
        <v>41000000</v>
      </c>
      <c r="U756" s="10">
        <v>144838900</v>
      </c>
      <c r="V756" s="10">
        <v>144838900</v>
      </c>
      <c r="W756" s="10">
        <v>14483890</v>
      </c>
      <c r="X756" s="10">
        <v>0</v>
      </c>
      <c r="Y756" s="10">
        <v>0</v>
      </c>
      <c r="Z756" s="10">
        <v>0</v>
      </c>
      <c r="AA756" s="10">
        <v>-2049999</v>
      </c>
    </row>
    <row r="757" spans="1:27" ht="18" x14ac:dyDescent="0.2">
      <c r="A757" s="6">
        <v>756</v>
      </c>
      <c r="B757" s="7" t="s">
        <v>2344</v>
      </c>
      <c r="C757" s="7" t="s">
        <v>2345</v>
      </c>
      <c r="D757" s="8" t="s">
        <v>119</v>
      </c>
      <c r="E757" s="9" t="s">
        <v>2346</v>
      </c>
      <c r="F757" s="8">
        <v>365</v>
      </c>
      <c r="G757" s="8">
        <v>460448963</v>
      </c>
      <c r="H757" s="8">
        <v>96000000</v>
      </c>
      <c r="I757" s="8">
        <v>47143614</v>
      </c>
      <c r="J757" s="8">
        <v>1964361</v>
      </c>
      <c r="K757" s="10">
        <v>6150000</v>
      </c>
      <c r="L757" s="10">
        <v>13044896</v>
      </c>
      <c r="M757" s="10">
        <v>603592577</v>
      </c>
      <c r="N757" s="10">
        <v>21159257</v>
      </c>
      <c r="O757" s="10">
        <v>330000000</v>
      </c>
      <c r="P757" s="10">
        <v>27500000</v>
      </c>
      <c r="Q757" s="10">
        <v>55000000</v>
      </c>
      <c r="R757" s="10">
        <v>130448963</v>
      </c>
      <c r="S757" s="10">
        <v>19643614</v>
      </c>
      <c r="T757" s="10">
        <v>41000000</v>
      </c>
      <c r="U757" s="10">
        <v>191092577</v>
      </c>
      <c r="V757" s="10">
        <v>191092577</v>
      </c>
      <c r="W757" s="10">
        <v>19109258</v>
      </c>
      <c r="X757" s="10">
        <v>0</v>
      </c>
      <c r="Y757" s="10">
        <v>0</v>
      </c>
      <c r="Z757" s="10">
        <v>0</v>
      </c>
      <c r="AA757" s="10">
        <v>-2049999</v>
      </c>
    </row>
    <row r="758" spans="1:27" ht="18" x14ac:dyDescent="0.2">
      <c r="A758" s="6">
        <v>757</v>
      </c>
      <c r="B758" s="7" t="s">
        <v>2347</v>
      </c>
      <c r="C758" s="7" t="s">
        <v>2348</v>
      </c>
      <c r="D758" s="8" t="s">
        <v>275</v>
      </c>
      <c r="E758" s="9" t="s">
        <v>2349</v>
      </c>
      <c r="F758" s="8">
        <v>365</v>
      </c>
      <c r="G758" s="8">
        <v>457405760</v>
      </c>
      <c r="H758" s="8">
        <v>106000000</v>
      </c>
      <c r="I758" s="8">
        <v>45925337</v>
      </c>
      <c r="J758" s="8">
        <v>1842534</v>
      </c>
      <c r="K758" s="10">
        <v>6150000</v>
      </c>
      <c r="L758" s="10">
        <v>12740576</v>
      </c>
      <c r="M758" s="10">
        <v>609331097</v>
      </c>
      <c r="N758" s="10">
        <v>20733110</v>
      </c>
      <c r="O758" s="10">
        <v>330000000</v>
      </c>
      <c r="P758" s="10">
        <v>27500000</v>
      </c>
      <c r="Q758" s="10">
        <v>55000000</v>
      </c>
      <c r="R758" s="10">
        <v>127405760</v>
      </c>
      <c r="S758" s="10">
        <v>18425337</v>
      </c>
      <c r="T758" s="10">
        <v>51000000</v>
      </c>
      <c r="U758" s="10">
        <v>196831097</v>
      </c>
      <c r="V758" s="10">
        <v>196831097</v>
      </c>
      <c r="W758" s="10">
        <v>19683110</v>
      </c>
      <c r="X758" s="10">
        <v>0</v>
      </c>
      <c r="Y758" s="10">
        <v>0</v>
      </c>
      <c r="Z758" s="10">
        <v>0</v>
      </c>
      <c r="AA758" s="10">
        <v>-1050000</v>
      </c>
    </row>
    <row r="759" spans="1:27" ht="18" x14ac:dyDescent="0.2">
      <c r="A759" s="6">
        <v>758</v>
      </c>
      <c r="B759" s="7" t="s">
        <v>2350</v>
      </c>
      <c r="C759" s="7" t="s">
        <v>2351</v>
      </c>
      <c r="D759" s="8" t="s">
        <v>2352</v>
      </c>
      <c r="E759" s="9" t="s">
        <v>2353</v>
      </c>
      <c r="F759" s="8">
        <v>365</v>
      </c>
      <c r="G759" s="8">
        <v>449111440</v>
      </c>
      <c r="H759" s="8">
        <v>96000000</v>
      </c>
      <c r="I759" s="8">
        <v>51721195</v>
      </c>
      <c r="J759" s="8">
        <v>2422120</v>
      </c>
      <c r="K759" s="10">
        <v>6150000</v>
      </c>
      <c r="L759" s="10">
        <v>11911144</v>
      </c>
      <c r="M759" s="10">
        <v>596832635</v>
      </c>
      <c r="N759" s="10">
        <v>20483264</v>
      </c>
      <c r="O759" s="10">
        <v>330000000</v>
      </c>
      <c r="P759" s="10">
        <v>27500000</v>
      </c>
      <c r="Q759" s="10">
        <v>55000000</v>
      </c>
      <c r="R759" s="10">
        <v>119111440</v>
      </c>
      <c r="S759" s="10">
        <v>24221195</v>
      </c>
      <c r="T759" s="10">
        <v>41000000</v>
      </c>
      <c r="U759" s="10">
        <v>184332635</v>
      </c>
      <c r="V759" s="10">
        <v>184332635</v>
      </c>
      <c r="W759" s="10">
        <v>18433264</v>
      </c>
      <c r="X759" s="10">
        <v>0</v>
      </c>
      <c r="Y759" s="10">
        <v>0</v>
      </c>
      <c r="Z759" s="10">
        <v>0</v>
      </c>
      <c r="AA759" s="10">
        <v>-2050000</v>
      </c>
    </row>
    <row r="760" spans="1:27" ht="18" x14ac:dyDescent="0.2">
      <c r="A760" s="6">
        <v>759</v>
      </c>
      <c r="B760" s="7" t="s">
        <v>2354</v>
      </c>
      <c r="C760" s="7" t="s">
        <v>2355</v>
      </c>
      <c r="D760" s="8" t="s">
        <v>103</v>
      </c>
      <c r="E760" s="9" t="s">
        <v>2356</v>
      </c>
      <c r="F760" s="8">
        <v>365</v>
      </c>
      <c r="G760" s="8">
        <v>459096389</v>
      </c>
      <c r="H760" s="8">
        <v>96000000</v>
      </c>
      <c r="I760" s="8">
        <v>51066984</v>
      </c>
      <c r="J760" s="8">
        <v>2356698</v>
      </c>
      <c r="K760" s="10">
        <v>6150000</v>
      </c>
      <c r="L760" s="10">
        <v>12909638</v>
      </c>
      <c r="M760" s="10">
        <v>606163373</v>
      </c>
      <c r="N760" s="10">
        <v>21416336</v>
      </c>
      <c r="O760" s="10">
        <v>330000000</v>
      </c>
      <c r="P760" s="10">
        <v>27500000</v>
      </c>
      <c r="Q760" s="10">
        <v>55000000</v>
      </c>
      <c r="R760" s="10">
        <v>129096389</v>
      </c>
      <c r="S760" s="10">
        <v>23566984</v>
      </c>
      <c r="T760" s="10">
        <v>41000000</v>
      </c>
      <c r="U760" s="10">
        <v>193663373</v>
      </c>
      <c r="V760" s="10">
        <v>193663373</v>
      </c>
      <c r="W760" s="10">
        <v>19366337</v>
      </c>
      <c r="X760" s="10">
        <v>0</v>
      </c>
      <c r="Y760" s="10">
        <v>0</v>
      </c>
      <c r="Z760" s="10">
        <v>0</v>
      </c>
      <c r="AA760" s="10">
        <v>-2049999</v>
      </c>
    </row>
    <row r="761" spans="1:27" ht="18" x14ac:dyDescent="0.2">
      <c r="A761" s="6">
        <v>760</v>
      </c>
      <c r="B761" s="7" t="s">
        <v>2357</v>
      </c>
      <c r="C761" s="7" t="s">
        <v>2358</v>
      </c>
      <c r="D761" s="8" t="s">
        <v>356</v>
      </c>
      <c r="E761" s="9" t="s">
        <v>2359</v>
      </c>
      <c r="F761" s="8">
        <v>365</v>
      </c>
      <c r="G761" s="8">
        <v>359649785</v>
      </c>
      <c r="H761" s="8">
        <v>96000000</v>
      </c>
      <c r="I761" s="8">
        <v>41997883</v>
      </c>
      <c r="J761" s="8">
        <v>1449788</v>
      </c>
      <c r="K761" s="10">
        <v>6150000</v>
      </c>
      <c r="L761" s="10">
        <v>2964978</v>
      </c>
      <c r="M761" s="10">
        <v>497647668</v>
      </c>
      <c r="N761" s="10">
        <v>10564766</v>
      </c>
      <c r="O761" s="10">
        <v>330000000</v>
      </c>
      <c r="P761" s="10">
        <v>27500000</v>
      </c>
      <c r="Q761" s="10">
        <v>55000000</v>
      </c>
      <c r="R761" s="10">
        <v>29649785</v>
      </c>
      <c r="S761" s="10">
        <v>14497883</v>
      </c>
      <c r="T761" s="10">
        <v>41000000</v>
      </c>
      <c r="U761" s="10">
        <v>85147668</v>
      </c>
      <c r="V761" s="10">
        <v>85147668</v>
      </c>
      <c r="W761" s="10">
        <v>8514767</v>
      </c>
      <c r="X761" s="10">
        <v>0</v>
      </c>
      <c r="Y761" s="10">
        <v>0</v>
      </c>
      <c r="Z761" s="10">
        <v>0</v>
      </c>
      <c r="AA761" s="10">
        <v>-2049999</v>
      </c>
    </row>
    <row r="762" spans="1:27" ht="18" x14ac:dyDescent="0.2">
      <c r="A762" s="6">
        <v>761</v>
      </c>
      <c r="B762" s="7" t="s">
        <v>2360</v>
      </c>
      <c r="C762" s="7" t="s">
        <v>2361</v>
      </c>
      <c r="D762" s="8" t="s">
        <v>526</v>
      </c>
      <c r="E762" s="9" t="s">
        <v>2362</v>
      </c>
      <c r="F762" s="8">
        <v>365</v>
      </c>
      <c r="G762" s="8">
        <v>416574307</v>
      </c>
      <c r="H762" s="8">
        <v>96000000</v>
      </c>
      <c r="I762" s="8">
        <v>43975736</v>
      </c>
      <c r="J762" s="8">
        <v>1647574</v>
      </c>
      <c r="K762" s="10">
        <v>6150000</v>
      </c>
      <c r="L762" s="10">
        <v>8657431</v>
      </c>
      <c r="M762" s="10">
        <v>556550043</v>
      </c>
      <c r="N762" s="10">
        <v>16455005</v>
      </c>
      <c r="O762" s="10">
        <v>330000000</v>
      </c>
      <c r="P762" s="10">
        <v>27500000</v>
      </c>
      <c r="Q762" s="10">
        <v>55000000</v>
      </c>
      <c r="R762" s="10">
        <v>86574307</v>
      </c>
      <c r="S762" s="10">
        <v>16475736</v>
      </c>
      <c r="T762" s="10">
        <v>41000000</v>
      </c>
      <c r="U762" s="10">
        <v>144050043</v>
      </c>
      <c r="V762" s="10">
        <v>144050043</v>
      </c>
      <c r="W762" s="10">
        <v>14405004</v>
      </c>
      <c r="X762" s="10">
        <v>0</v>
      </c>
      <c r="Y762" s="10">
        <v>0</v>
      </c>
      <c r="Z762" s="10">
        <v>0</v>
      </c>
      <c r="AA762" s="10">
        <v>-2050001</v>
      </c>
    </row>
    <row r="763" spans="1:27" ht="18" x14ac:dyDescent="0.2">
      <c r="A763" s="6">
        <v>762</v>
      </c>
      <c r="B763" s="7" t="s">
        <v>2363</v>
      </c>
      <c r="C763" s="7" t="s">
        <v>2364</v>
      </c>
      <c r="D763" s="8" t="s">
        <v>2365</v>
      </c>
      <c r="E763" s="9" t="s">
        <v>1845</v>
      </c>
      <c r="F763" s="8">
        <v>365</v>
      </c>
      <c r="G763" s="8">
        <v>436279896</v>
      </c>
      <c r="H763" s="8">
        <v>106000000</v>
      </c>
      <c r="I763" s="8">
        <v>44073449</v>
      </c>
      <c r="J763" s="8">
        <v>1657345</v>
      </c>
      <c r="K763" s="10">
        <v>6150000</v>
      </c>
      <c r="L763" s="10">
        <v>10627990</v>
      </c>
      <c r="M763" s="10">
        <v>586353345</v>
      </c>
      <c r="N763" s="10">
        <v>18435335</v>
      </c>
      <c r="O763" s="10">
        <v>330000000</v>
      </c>
      <c r="P763" s="10">
        <v>27500000</v>
      </c>
      <c r="Q763" s="10">
        <v>55000000</v>
      </c>
      <c r="R763" s="10">
        <v>106279896</v>
      </c>
      <c r="S763" s="10">
        <v>16573449</v>
      </c>
      <c r="T763" s="10">
        <v>51000000</v>
      </c>
      <c r="U763" s="10">
        <v>173853345</v>
      </c>
      <c r="V763" s="10">
        <v>173853345</v>
      </c>
      <c r="W763" s="10">
        <v>17385335</v>
      </c>
      <c r="X763" s="10">
        <v>0</v>
      </c>
      <c r="Y763" s="10">
        <v>0</v>
      </c>
      <c r="Z763" s="10">
        <v>0</v>
      </c>
      <c r="AA763" s="10">
        <v>-1050000</v>
      </c>
    </row>
    <row r="764" spans="1:27" ht="18" x14ac:dyDescent="0.2">
      <c r="A764" s="6">
        <v>763</v>
      </c>
      <c r="B764" s="7" t="s">
        <v>2366</v>
      </c>
      <c r="C764" s="7" t="s">
        <v>2367</v>
      </c>
      <c r="D764" s="8" t="s">
        <v>157</v>
      </c>
      <c r="E764" s="9" t="s">
        <v>2368</v>
      </c>
      <c r="F764" s="8">
        <v>365</v>
      </c>
      <c r="G764" s="8">
        <v>472488756</v>
      </c>
      <c r="H764" s="8">
        <v>96000000</v>
      </c>
      <c r="I764" s="8">
        <v>52955558</v>
      </c>
      <c r="J764" s="8">
        <v>2545556</v>
      </c>
      <c r="K764" s="10">
        <v>6150000</v>
      </c>
      <c r="L764" s="10">
        <v>14248876</v>
      </c>
      <c r="M764" s="10">
        <v>621444314</v>
      </c>
      <c r="N764" s="10">
        <v>22944432</v>
      </c>
      <c r="O764" s="10">
        <v>330000000</v>
      </c>
      <c r="P764" s="10">
        <v>27500000</v>
      </c>
      <c r="Q764" s="10">
        <v>55000000</v>
      </c>
      <c r="R764" s="10">
        <v>142488756</v>
      </c>
      <c r="S764" s="10">
        <v>25455558</v>
      </c>
      <c r="T764" s="10">
        <v>41000000</v>
      </c>
      <c r="U764" s="10">
        <v>208944314</v>
      </c>
      <c r="V764" s="10">
        <v>208944314</v>
      </c>
      <c r="W764" s="10">
        <v>20894431</v>
      </c>
      <c r="X764" s="10">
        <v>0</v>
      </c>
      <c r="Y764" s="10">
        <v>0</v>
      </c>
      <c r="Z764" s="10">
        <v>0</v>
      </c>
      <c r="AA764" s="10">
        <v>-2050001</v>
      </c>
    </row>
    <row r="765" spans="1:27" ht="18" x14ac:dyDescent="0.2">
      <c r="A765" s="6">
        <v>764</v>
      </c>
      <c r="B765" s="7" t="s">
        <v>2369</v>
      </c>
      <c r="C765" s="7" t="s">
        <v>2370</v>
      </c>
      <c r="D765" s="8" t="s">
        <v>314</v>
      </c>
      <c r="E765" s="9" t="s">
        <v>1834</v>
      </c>
      <c r="F765" s="8">
        <v>365</v>
      </c>
      <c r="G765" s="8">
        <v>459469536</v>
      </c>
      <c r="H765" s="8">
        <v>96000000</v>
      </c>
      <c r="I765" s="8">
        <v>46642158</v>
      </c>
      <c r="J765" s="8">
        <v>1914216</v>
      </c>
      <c r="K765" s="10">
        <v>6150000</v>
      </c>
      <c r="L765" s="10">
        <v>12946954</v>
      </c>
      <c r="M765" s="10">
        <v>602111694</v>
      </c>
      <c r="N765" s="10">
        <v>21011170</v>
      </c>
      <c r="O765" s="10">
        <v>330000000</v>
      </c>
      <c r="P765" s="10">
        <v>27500000</v>
      </c>
      <c r="Q765" s="10">
        <v>55000000</v>
      </c>
      <c r="R765" s="10">
        <v>129469536</v>
      </c>
      <c r="S765" s="10">
        <v>19142158</v>
      </c>
      <c r="T765" s="10">
        <v>41000000</v>
      </c>
      <c r="U765" s="10">
        <v>189611694</v>
      </c>
      <c r="V765" s="10">
        <v>189611694</v>
      </c>
      <c r="W765" s="10">
        <v>18961169</v>
      </c>
      <c r="X765" s="10">
        <v>0</v>
      </c>
      <c r="Y765" s="10">
        <v>0</v>
      </c>
      <c r="Z765" s="10">
        <v>0</v>
      </c>
      <c r="AA765" s="10">
        <v>-2050001</v>
      </c>
    </row>
    <row r="766" spans="1:27" ht="18" x14ac:dyDescent="0.2">
      <c r="A766" s="6">
        <v>765</v>
      </c>
      <c r="B766" s="7" t="s">
        <v>2371</v>
      </c>
      <c r="C766" s="7" t="s">
        <v>2372</v>
      </c>
      <c r="D766" s="8" t="s">
        <v>127</v>
      </c>
      <c r="E766" s="9" t="s">
        <v>2373</v>
      </c>
      <c r="F766" s="8">
        <v>365</v>
      </c>
      <c r="G766" s="8">
        <v>413598872</v>
      </c>
      <c r="H766" s="8">
        <v>96000000</v>
      </c>
      <c r="I766" s="8">
        <v>49527562</v>
      </c>
      <c r="J766" s="8">
        <v>2202756</v>
      </c>
      <c r="K766" s="10">
        <v>6150000</v>
      </c>
      <c r="L766" s="10">
        <v>8359888</v>
      </c>
      <c r="M766" s="10">
        <v>559126434</v>
      </c>
      <c r="N766" s="10">
        <v>16712644</v>
      </c>
      <c r="O766" s="10">
        <v>330000000</v>
      </c>
      <c r="P766" s="10">
        <v>27500000</v>
      </c>
      <c r="Q766" s="10">
        <v>55000000</v>
      </c>
      <c r="R766" s="10">
        <v>83598872</v>
      </c>
      <c r="S766" s="10">
        <v>22027562</v>
      </c>
      <c r="T766" s="10">
        <v>41000000</v>
      </c>
      <c r="U766" s="10">
        <v>146626434</v>
      </c>
      <c r="V766" s="10">
        <v>146626434</v>
      </c>
      <c r="W766" s="10">
        <v>14662643</v>
      </c>
      <c r="X766" s="10">
        <v>0</v>
      </c>
      <c r="Y766" s="10">
        <v>0</v>
      </c>
      <c r="Z766" s="10">
        <v>0</v>
      </c>
      <c r="AA766" s="10">
        <v>-2050001</v>
      </c>
    </row>
    <row r="767" spans="1:27" ht="18" x14ac:dyDescent="0.2">
      <c r="A767" s="6">
        <v>766</v>
      </c>
      <c r="B767" s="7" t="s">
        <v>2374</v>
      </c>
      <c r="C767" s="7" t="s">
        <v>2375</v>
      </c>
      <c r="D767" s="8" t="s">
        <v>80</v>
      </c>
      <c r="E767" s="9" t="s">
        <v>2376</v>
      </c>
      <c r="F767" s="8">
        <v>365</v>
      </c>
      <c r="G767" s="8">
        <v>421657353</v>
      </c>
      <c r="H767" s="8">
        <v>96000000</v>
      </c>
      <c r="I767" s="8">
        <v>32618717</v>
      </c>
      <c r="J767" s="8">
        <v>511872</v>
      </c>
      <c r="K767" s="10">
        <v>6150000</v>
      </c>
      <c r="L767" s="10">
        <v>9165736</v>
      </c>
      <c r="M767" s="10">
        <v>550276070</v>
      </c>
      <c r="N767" s="10">
        <v>15827608</v>
      </c>
      <c r="O767" s="10">
        <v>330000000</v>
      </c>
      <c r="P767" s="10">
        <v>27500000</v>
      </c>
      <c r="Q767" s="10">
        <v>55000000</v>
      </c>
      <c r="R767" s="10">
        <v>91657353</v>
      </c>
      <c r="S767" s="10">
        <v>5118717</v>
      </c>
      <c r="T767" s="10">
        <v>41000000</v>
      </c>
      <c r="U767" s="10">
        <v>137776070</v>
      </c>
      <c r="V767" s="10">
        <v>137776070</v>
      </c>
      <c r="W767" s="10">
        <v>13777607</v>
      </c>
      <c r="X767" s="10">
        <v>0</v>
      </c>
      <c r="Y767" s="10">
        <v>0</v>
      </c>
      <c r="Z767" s="10">
        <v>0</v>
      </c>
      <c r="AA767" s="10">
        <v>-2050001</v>
      </c>
    </row>
    <row r="768" spans="1:27" ht="18" x14ac:dyDescent="0.2">
      <c r="A768" s="6">
        <v>767</v>
      </c>
      <c r="B768" s="7" t="s">
        <v>2377</v>
      </c>
      <c r="C768" s="7" t="s">
        <v>2378</v>
      </c>
      <c r="D768" s="8" t="s">
        <v>275</v>
      </c>
      <c r="E768" s="9" t="s">
        <v>2379</v>
      </c>
      <c r="F768" s="8">
        <v>365</v>
      </c>
      <c r="G768" s="8">
        <v>405851652</v>
      </c>
      <c r="H768" s="8">
        <v>96000000</v>
      </c>
      <c r="I768" s="8">
        <v>44722101</v>
      </c>
      <c r="J768" s="8">
        <v>1722210</v>
      </c>
      <c r="K768" s="10">
        <v>6150000</v>
      </c>
      <c r="L768" s="10">
        <v>7585165</v>
      </c>
      <c r="M768" s="10">
        <v>546573753</v>
      </c>
      <c r="N768" s="10">
        <v>15457375</v>
      </c>
      <c r="O768" s="10">
        <v>330000000</v>
      </c>
      <c r="P768" s="10">
        <v>27500000</v>
      </c>
      <c r="Q768" s="10">
        <v>55000000</v>
      </c>
      <c r="R768" s="10">
        <v>75851652</v>
      </c>
      <c r="S768" s="10">
        <v>17222101</v>
      </c>
      <c r="T768" s="10">
        <v>41000000</v>
      </c>
      <c r="U768" s="10">
        <v>134073753</v>
      </c>
      <c r="V768" s="10">
        <v>134073753</v>
      </c>
      <c r="W768" s="10">
        <v>13407375</v>
      </c>
      <c r="X768" s="10">
        <v>0</v>
      </c>
      <c r="Y768" s="10">
        <v>0</v>
      </c>
      <c r="Z768" s="10">
        <v>0</v>
      </c>
      <c r="AA768" s="10">
        <v>-2050000</v>
      </c>
    </row>
    <row r="769" spans="1:27" ht="18" x14ac:dyDescent="0.2">
      <c r="A769" s="6">
        <v>768</v>
      </c>
      <c r="B769" s="7" t="s">
        <v>2380</v>
      </c>
      <c r="C769" s="7" t="s">
        <v>2381</v>
      </c>
      <c r="D769" s="8" t="s">
        <v>2382</v>
      </c>
      <c r="E769" s="9" t="s">
        <v>2383</v>
      </c>
      <c r="F769" s="8">
        <v>365</v>
      </c>
      <c r="G769" s="8">
        <v>288169329</v>
      </c>
      <c r="H769" s="8">
        <v>80500000</v>
      </c>
      <c r="I769" s="8">
        <v>49506430</v>
      </c>
      <c r="J769" s="8">
        <v>2200643</v>
      </c>
      <c r="K769" s="10">
        <v>3825000</v>
      </c>
      <c r="L769" s="10">
        <v>1901711</v>
      </c>
      <c r="M769" s="10">
        <v>418175759</v>
      </c>
      <c r="N769" s="10">
        <v>7927354</v>
      </c>
      <c r="O769" s="10">
        <v>330000000</v>
      </c>
      <c r="P769" s="10">
        <v>27500000</v>
      </c>
      <c r="Q769" s="10">
        <v>55000000</v>
      </c>
      <c r="R769" s="10">
        <v>0</v>
      </c>
      <c r="S769" s="10">
        <v>22006430</v>
      </c>
      <c r="T769" s="10">
        <v>25500000</v>
      </c>
      <c r="U769" s="10">
        <v>47506430</v>
      </c>
      <c r="V769" s="10">
        <v>47506430</v>
      </c>
      <c r="W769" s="10">
        <v>4750643</v>
      </c>
      <c r="X769" s="10">
        <v>0</v>
      </c>
      <c r="Y769" s="10">
        <v>0</v>
      </c>
      <c r="Z769" s="10">
        <v>0</v>
      </c>
      <c r="AA769" s="10">
        <v>-3176711</v>
      </c>
    </row>
    <row r="770" spans="1:27" ht="18" x14ac:dyDescent="0.2">
      <c r="A770" s="6">
        <v>769</v>
      </c>
      <c r="B770" s="7" t="s">
        <v>2384</v>
      </c>
      <c r="C770" s="7" t="s">
        <v>2385</v>
      </c>
      <c r="D770" s="8" t="s">
        <v>377</v>
      </c>
      <c r="E770" s="9" t="s">
        <v>108</v>
      </c>
      <c r="F770" s="8">
        <v>365</v>
      </c>
      <c r="G770" s="8">
        <v>527405240</v>
      </c>
      <c r="H770" s="8">
        <v>80500000</v>
      </c>
      <c r="I770" s="8">
        <v>49506430</v>
      </c>
      <c r="J770" s="8">
        <v>2200643</v>
      </c>
      <c r="K770" s="10">
        <v>3825000</v>
      </c>
      <c r="L770" s="10">
        <v>19740524</v>
      </c>
      <c r="M770" s="10">
        <v>657411670</v>
      </c>
      <c r="N770" s="10">
        <v>25766167</v>
      </c>
      <c r="O770" s="10">
        <v>330000000</v>
      </c>
      <c r="P770" s="10">
        <v>27500000</v>
      </c>
      <c r="Q770" s="10">
        <v>55000000</v>
      </c>
      <c r="R770" s="10">
        <v>197405240</v>
      </c>
      <c r="S770" s="10">
        <v>22006430</v>
      </c>
      <c r="T770" s="10">
        <v>25500000</v>
      </c>
      <c r="U770" s="10">
        <v>244911670</v>
      </c>
      <c r="V770" s="10">
        <v>244911670</v>
      </c>
      <c r="W770" s="10">
        <v>24491167</v>
      </c>
      <c r="X770" s="10">
        <v>0</v>
      </c>
      <c r="Y770" s="10">
        <v>0</v>
      </c>
      <c r="Z770" s="10">
        <v>0</v>
      </c>
      <c r="AA770" s="10">
        <v>-1275000</v>
      </c>
    </row>
    <row r="771" spans="1:27" ht="18" x14ac:dyDescent="0.2">
      <c r="A771" s="6">
        <v>770</v>
      </c>
      <c r="B771" s="7" t="s">
        <v>2386</v>
      </c>
      <c r="C771" s="7" t="s">
        <v>2387</v>
      </c>
      <c r="D771" s="8" t="s">
        <v>80</v>
      </c>
      <c r="E771" s="9" t="s">
        <v>2388</v>
      </c>
      <c r="F771" s="8">
        <v>365</v>
      </c>
      <c r="G771" s="8">
        <v>386483139</v>
      </c>
      <c r="H771" s="8">
        <v>80500000</v>
      </c>
      <c r="I771" s="8">
        <v>49506430</v>
      </c>
      <c r="J771" s="8">
        <v>2200643</v>
      </c>
      <c r="K771" s="10">
        <v>3825000</v>
      </c>
      <c r="L771" s="10">
        <v>5648314</v>
      </c>
      <c r="M771" s="10">
        <v>516489569</v>
      </c>
      <c r="N771" s="10">
        <v>11673957</v>
      </c>
      <c r="O771" s="10">
        <v>330000000</v>
      </c>
      <c r="P771" s="10">
        <v>27500000</v>
      </c>
      <c r="Q771" s="10">
        <v>55000000</v>
      </c>
      <c r="R771" s="10">
        <v>56483139</v>
      </c>
      <c r="S771" s="10">
        <v>22006430</v>
      </c>
      <c r="T771" s="10">
        <v>25500000</v>
      </c>
      <c r="U771" s="10">
        <v>103989569</v>
      </c>
      <c r="V771" s="10">
        <v>103989569</v>
      </c>
      <c r="W771" s="10">
        <v>10398957</v>
      </c>
      <c r="X771" s="10">
        <v>0</v>
      </c>
      <c r="Y771" s="10">
        <v>0</v>
      </c>
      <c r="Z771" s="10">
        <v>0</v>
      </c>
      <c r="AA771" s="10">
        <v>-1275000</v>
      </c>
    </row>
    <row r="772" spans="1:27" ht="18" x14ac:dyDescent="0.2">
      <c r="A772" s="6">
        <v>771</v>
      </c>
      <c r="B772" s="7" t="s">
        <v>2389</v>
      </c>
      <c r="C772" s="7" t="s">
        <v>2390</v>
      </c>
      <c r="D772" s="8" t="s">
        <v>389</v>
      </c>
      <c r="E772" s="9" t="s">
        <v>174</v>
      </c>
      <c r="F772" s="8">
        <v>365</v>
      </c>
      <c r="G772" s="8">
        <v>393431636</v>
      </c>
      <c r="H772" s="8">
        <v>80500000</v>
      </c>
      <c r="I772" s="8">
        <v>49506430</v>
      </c>
      <c r="J772" s="8">
        <v>2200643</v>
      </c>
      <c r="K772" s="10">
        <v>3825000</v>
      </c>
      <c r="L772" s="10">
        <v>6343164</v>
      </c>
      <c r="M772" s="10">
        <v>523438066</v>
      </c>
      <c r="N772" s="10">
        <v>12368807</v>
      </c>
      <c r="O772" s="10">
        <v>330000000</v>
      </c>
      <c r="P772" s="10">
        <v>27500000</v>
      </c>
      <c r="Q772" s="10">
        <v>55000000</v>
      </c>
      <c r="R772" s="10">
        <v>63431636</v>
      </c>
      <c r="S772" s="10">
        <v>22006430</v>
      </c>
      <c r="T772" s="10">
        <v>25500000</v>
      </c>
      <c r="U772" s="10">
        <v>110938066</v>
      </c>
      <c r="V772" s="10">
        <v>110938066</v>
      </c>
      <c r="W772" s="10">
        <v>11093807</v>
      </c>
      <c r="X772" s="10">
        <v>0</v>
      </c>
      <c r="Y772" s="10">
        <v>0</v>
      </c>
      <c r="Z772" s="10">
        <v>0</v>
      </c>
      <c r="AA772" s="10">
        <v>-1275000</v>
      </c>
    </row>
    <row r="773" spans="1:27" ht="18" x14ac:dyDescent="0.2">
      <c r="A773" s="6">
        <v>772</v>
      </c>
      <c r="B773" s="7" t="s">
        <v>2391</v>
      </c>
      <c r="C773" s="7" t="s">
        <v>2392</v>
      </c>
      <c r="D773" s="8" t="s">
        <v>818</v>
      </c>
      <c r="E773" s="9" t="s">
        <v>2393</v>
      </c>
      <c r="F773" s="8">
        <v>365</v>
      </c>
      <c r="G773" s="8">
        <v>369102893</v>
      </c>
      <c r="H773" s="8">
        <v>96000000</v>
      </c>
      <c r="I773" s="8">
        <v>36746713</v>
      </c>
      <c r="J773" s="8">
        <v>924671</v>
      </c>
      <c r="K773" s="10">
        <v>6150000</v>
      </c>
      <c r="L773" s="10">
        <v>4051718</v>
      </c>
      <c r="M773" s="10">
        <v>501849606</v>
      </c>
      <c r="N773" s="10">
        <v>11126389</v>
      </c>
      <c r="O773" s="10">
        <v>330000000</v>
      </c>
      <c r="P773" s="10">
        <v>27500000</v>
      </c>
      <c r="Q773" s="10">
        <v>55000000</v>
      </c>
      <c r="R773" s="10">
        <v>39102893</v>
      </c>
      <c r="S773" s="10">
        <v>9246713</v>
      </c>
      <c r="T773" s="10">
        <v>41000000</v>
      </c>
      <c r="U773" s="10">
        <v>89349606</v>
      </c>
      <c r="V773" s="10">
        <v>89349606</v>
      </c>
      <c r="W773" s="10">
        <v>8934961</v>
      </c>
      <c r="X773" s="10">
        <v>0</v>
      </c>
      <c r="Y773" s="10">
        <v>0</v>
      </c>
      <c r="Z773" s="10">
        <v>0</v>
      </c>
      <c r="AA773" s="10">
        <v>-2191428</v>
      </c>
    </row>
    <row r="774" spans="1:27" ht="18" x14ac:dyDescent="0.2">
      <c r="A774" s="6">
        <v>773</v>
      </c>
      <c r="B774" s="7" t="s">
        <v>2394</v>
      </c>
      <c r="C774" s="7" t="s">
        <v>2395</v>
      </c>
      <c r="D774" s="8" t="s">
        <v>1795</v>
      </c>
      <c r="E774" s="9" t="s">
        <v>2396</v>
      </c>
      <c r="F774" s="8">
        <v>365</v>
      </c>
      <c r="G774" s="8">
        <v>298675754</v>
      </c>
      <c r="H774" s="8">
        <v>96000000</v>
      </c>
      <c r="I774" s="8">
        <v>36589903</v>
      </c>
      <c r="J774" s="8">
        <v>0</v>
      </c>
      <c r="K774" s="10">
        <v>6150000</v>
      </c>
      <c r="L774" s="10">
        <v>532376</v>
      </c>
      <c r="M774" s="10">
        <v>431265657</v>
      </c>
      <c r="N774" s="10">
        <v>6682376</v>
      </c>
      <c r="O774" s="10">
        <v>330000000</v>
      </c>
      <c r="P774" s="10">
        <v>27500000</v>
      </c>
      <c r="Q774" s="10">
        <v>55000000</v>
      </c>
      <c r="R774" s="10">
        <v>0</v>
      </c>
      <c r="S774" s="10">
        <v>9089903</v>
      </c>
      <c r="T774" s="10">
        <v>41000000</v>
      </c>
      <c r="U774" s="10">
        <v>50089903</v>
      </c>
      <c r="V774" s="10">
        <v>50089903</v>
      </c>
      <c r="W774" s="10">
        <v>5008990</v>
      </c>
      <c r="X774" s="10">
        <v>0</v>
      </c>
      <c r="Y774" s="10">
        <v>0</v>
      </c>
      <c r="Z774" s="10">
        <v>0</v>
      </c>
      <c r="AA774" s="10">
        <v>-1673386</v>
      </c>
    </row>
    <row r="775" spans="1:27" ht="18" x14ac:dyDescent="0.2">
      <c r="A775" s="6">
        <v>774</v>
      </c>
      <c r="B775" s="7" t="s">
        <v>2397</v>
      </c>
      <c r="C775" s="7" t="s">
        <v>2398</v>
      </c>
      <c r="D775" s="8" t="s">
        <v>84</v>
      </c>
      <c r="E775" s="9" t="s">
        <v>2399</v>
      </c>
      <c r="F775" s="8">
        <v>365</v>
      </c>
      <c r="G775" s="8">
        <v>423586224</v>
      </c>
      <c r="H775" s="8">
        <v>106000000</v>
      </c>
      <c r="I775" s="8">
        <v>44948073</v>
      </c>
      <c r="J775" s="8">
        <v>1744807</v>
      </c>
      <c r="K775" s="10">
        <v>6150000</v>
      </c>
      <c r="L775" s="10">
        <v>9358622</v>
      </c>
      <c r="M775" s="10">
        <v>574534297</v>
      </c>
      <c r="N775" s="10">
        <v>17253429</v>
      </c>
      <c r="O775" s="10">
        <v>330000000</v>
      </c>
      <c r="P775" s="10">
        <v>27500000</v>
      </c>
      <c r="Q775" s="10">
        <v>55000000</v>
      </c>
      <c r="R775" s="10">
        <v>93586224</v>
      </c>
      <c r="S775" s="10">
        <v>17448073</v>
      </c>
      <c r="T775" s="10">
        <v>51000000</v>
      </c>
      <c r="U775" s="10">
        <v>162034297</v>
      </c>
      <c r="V775" s="10">
        <v>162034297</v>
      </c>
      <c r="W775" s="10">
        <v>16203430</v>
      </c>
      <c r="X775" s="10">
        <v>0</v>
      </c>
      <c r="Y775" s="10">
        <v>0</v>
      </c>
      <c r="Z775" s="10">
        <v>0</v>
      </c>
      <c r="AA775" s="10">
        <v>-1049999</v>
      </c>
    </row>
    <row r="776" spans="1:27" ht="18" x14ac:dyDescent="0.2">
      <c r="A776" s="6">
        <v>775</v>
      </c>
      <c r="B776" s="7" t="s">
        <v>2400</v>
      </c>
      <c r="C776" s="7" t="s">
        <v>2401</v>
      </c>
      <c r="D776" s="8" t="s">
        <v>604</v>
      </c>
      <c r="E776" s="9" t="s">
        <v>2402</v>
      </c>
      <c r="F776" s="8">
        <v>365</v>
      </c>
      <c r="G776" s="8">
        <v>303210769</v>
      </c>
      <c r="H776" s="8">
        <v>96000000</v>
      </c>
      <c r="I776" s="8">
        <v>38237354</v>
      </c>
      <c r="J776" s="8">
        <v>1073735</v>
      </c>
      <c r="K776" s="10">
        <v>6150000</v>
      </c>
      <c r="L776" s="10">
        <v>325266</v>
      </c>
      <c r="M776" s="10">
        <v>437448123</v>
      </c>
      <c r="N776" s="10">
        <v>7549001</v>
      </c>
      <c r="O776" s="10">
        <v>330000000</v>
      </c>
      <c r="P776" s="10">
        <v>27500000</v>
      </c>
      <c r="Q776" s="10">
        <v>55000000</v>
      </c>
      <c r="R776" s="10">
        <v>0</v>
      </c>
      <c r="S776" s="10">
        <v>10737354</v>
      </c>
      <c r="T776" s="10">
        <v>41000000</v>
      </c>
      <c r="U776" s="10">
        <v>51737354</v>
      </c>
      <c r="V776" s="10">
        <v>51737354</v>
      </c>
      <c r="W776" s="10">
        <v>5173735</v>
      </c>
      <c r="X776" s="10">
        <v>0</v>
      </c>
      <c r="Y776" s="10">
        <v>0</v>
      </c>
      <c r="Z776" s="10">
        <v>0</v>
      </c>
      <c r="AA776" s="10">
        <v>-2375266</v>
      </c>
    </row>
    <row r="777" spans="1:27" ht="18" x14ac:dyDescent="0.2">
      <c r="A777" s="6">
        <v>776</v>
      </c>
      <c r="B777" s="7" t="s">
        <v>2403</v>
      </c>
      <c r="C777" s="7" t="s">
        <v>2404</v>
      </c>
      <c r="D777" s="8" t="s">
        <v>103</v>
      </c>
      <c r="E777" s="9" t="s">
        <v>2405</v>
      </c>
      <c r="F777" s="8">
        <v>365</v>
      </c>
      <c r="G777" s="8">
        <v>291342918</v>
      </c>
      <c r="H777" s="8">
        <v>96000000</v>
      </c>
      <c r="I777" s="8">
        <v>35854138</v>
      </c>
      <c r="J777" s="8">
        <v>0</v>
      </c>
      <c r="K777" s="10">
        <v>6150000</v>
      </c>
      <c r="L777" s="10">
        <v>315381</v>
      </c>
      <c r="M777" s="10">
        <v>423197056</v>
      </c>
      <c r="N777" s="10">
        <v>6465381</v>
      </c>
      <c r="O777" s="10">
        <v>330000000</v>
      </c>
      <c r="P777" s="10">
        <v>27500000</v>
      </c>
      <c r="Q777" s="10">
        <v>55000000</v>
      </c>
      <c r="R777" s="10">
        <v>0</v>
      </c>
      <c r="S777" s="10">
        <v>8354138</v>
      </c>
      <c r="T777" s="10">
        <v>41000000</v>
      </c>
      <c r="U777" s="10">
        <v>49354138</v>
      </c>
      <c r="V777" s="10">
        <v>49354138</v>
      </c>
      <c r="W777" s="10">
        <v>4935414</v>
      </c>
      <c r="X777" s="10">
        <v>0</v>
      </c>
      <c r="Y777" s="10">
        <v>0</v>
      </c>
      <c r="Z777" s="10">
        <v>0</v>
      </c>
      <c r="AA777" s="10">
        <v>-1529967</v>
      </c>
    </row>
    <row r="778" spans="1:27" ht="18" x14ac:dyDescent="0.2">
      <c r="A778" s="6">
        <v>777</v>
      </c>
      <c r="B778" s="7" t="s">
        <v>2406</v>
      </c>
      <c r="C778" s="7" t="s">
        <v>2407</v>
      </c>
      <c r="D778" s="8" t="s">
        <v>80</v>
      </c>
      <c r="E778" s="9" t="s">
        <v>2408</v>
      </c>
      <c r="F778" s="8">
        <v>365</v>
      </c>
      <c r="G778" s="8">
        <v>413747761</v>
      </c>
      <c r="H778" s="8">
        <v>96000000</v>
      </c>
      <c r="I778" s="8">
        <v>42325701</v>
      </c>
      <c r="J778" s="8">
        <v>1482570</v>
      </c>
      <c r="K778" s="10">
        <v>6150000</v>
      </c>
      <c r="L778" s="10">
        <v>8374776</v>
      </c>
      <c r="M778" s="10">
        <v>552073462</v>
      </c>
      <c r="N778" s="10">
        <v>16007346</v>
      </c>
      <c r="O778" s="10">
        <v>330000000</v>
      </c>
      <c r="P778" s="10">
        <v>27500000</v>
      </c>
      <c r="Q778" s="10">
        <v>55000000</v>
      </c>
      <c r="R778" s="10">
        <v>83747761</v>
      </c>
      <c r="S778" s="10">
        <v>14825701</v>
      </c>
      <c r="T778" s="10">
        <v>41000000</v>
      </c>
      <c r="U778" s="10">
        <v>139573462</v>
      </c>
      <c r="V778" s="10">
        <v>139573462</v>
      </c>
      <c r="W778" s="10">
        <v>13957346</v>
      </c>
      <c r="X778" s="10">
        <v>0</v>
      </c>
      <c r="Y778" s="10">
        <v>0</v>
      </c>
      <c r="Z778" s="10">
        <v>0</v>
      </c>
      <c r="AA778" s="10">
        <v>-2050000</v>
      </c>
    </row>
    <row r="779" spans="1:27" ht="18" x14ac:dyDescent="0.2">
      <c r="A779" s="6">
        <v>778</v>
      </c>
      <c r="B779" s="7" t="s">
        <v>2409</v>
      </c>
      <c r="C779" s="7" t="s">
        <v>2410</v>
      </c>
      <c r="D779" s="8" t="s">
        <v>2411</v>
      </c>
      <c r="E779" s="9" t="s">
        <v>2412</v>
      </c>
      <c r="F779" s="8">
        <v>365</v>
      </c>
      <c r="G779" s="8">
        <v>293437320</v>
      </c>
      <c r="H779" s="8">
        <v>96000000</v>
      </c>
      <c r="I779" s="8">
        <v>37868332</v>
      </c>
      <c r="J779" s="8">
        <v>0</v>
      </c>
      <c r="K779" s="10">
        <v>6150000</v>
      </c>
      <c r="L779" s="10">
        <v>550069</v>
      </c>
      <c r="M779" s="10">
        <v>427305652</v>
      </c>
      <c r="N779" s="10">
        <v>6700069</v>
      </c>
      <c r="O779" s="10">
        <v>330000000</v>
      </c>
      <c r="P779" s="10">
        <v>27500000</v>
      </c>
      <c r="Q779" s="10">
        <v>55000000</v>
      </c>
      <c r="R779" s="10">
        <v>0</v>
      </c>
      <c r="S779" s="10">
        <v>10368332</v>
      </c>
      <c r="T779" s="10">
        <v>41000000</v>
      </c>
      <c r="U779" s="10">
        <v>51368332</v>
      </c>
      <c r="V779" s="10">
        <v>51368332</v>
      </c>
      <c r="W779" s="10">
        <v>5136833</v>
      </c>
      <c r="X779" s="10">
        <v>0</v>
      </c>
      <c r="Y779" s="10">
        <v>0</v>
      </c>
      <c r="Z779" s="10">
        <v>0</v>
      </c>
      <c r="AA779" s="10">
        <v>-1563236</v>
      </c>
    </row>
    <row r="780" spans="1:27" ht="18" x14ac:dyDescent="0.2">
      <c r="A780" s="6">
        <v>779</v>
      </c>
      <c r="B780" s="7" t="s">
        <v>2413</v>
      </c>
      <c r="C780" s="7" t="s">
        <v>2414</v>
      </c>
      <c r="D780" s="8" t="s">
        <v>234</v>
      </c>
      <c r="E780" s="9" t="s">
        <v>2415</v>
      </c>
      <c r="F780" s="8">
        <v>365</v>
      </c>
      <c r="G780" s="8">
        <v>431450930</v>
      </c>
      <c r="H780" s="8">
        <v>96000000</v>
      </c>
      <c r="I780" s="8">
        <v>38172422</v>
      </c>
      <c r="J780" s="8">
        <v>1067242</v>
      </c>
      <c r="K780" s="10">
        <v>6150000</v>
      </c>
      <c r="L780" s="10">
        <v>10145093</v>
      </c>
      <c r="M780" s="10">
        <v>565623352</v>
      </c>
      <c r="N780" s="10">
        <v>17362335</v>
      </c>
      <c r="O780" s="10">
        <v>330000000</v>
      </c>
      <c r="P780" s="10">
        <v>27500000</v>
      </c>
      <c r="Q780" s="10">
        <v>55000000</v>
      </c>
      <c r="R780" s="10">
        <v>101450930</v>
      </c>
      <c r="S780" s="10">
        <v>10672422</v>
      </c>
      <c r="T780" s="10">
        <v>41000000</v>
      </c>
      <c r="U780" s="10">
        <v>153123352</v>
      </c>
      <c r="V780" s="10">
        <v>153123352</v>
      </c>
      <c r="W780" s="10">
        <v>15312335</v>
      </c>
      <c r="X780" s="10">
        <v>0</v>
      </c>
      <c r="Y780" s="10">
        <v>0</v>
      </c>
      <c r="Z780" s="10">
        <v>0</v>
      </c>
      <c r="AA780" s="10">
        <v>-2050000</v>
      </c>
    </row>
    <row r="781" spans="1:27" ht="18" x14ac:dyDescent="0.2">
      <c r="A781" s="6">
        <v>780</v>
      </c>
      <c r="B781" s="7" t="s">
        <v>2416</v>
      </c>
      <c r="C781" s="7" t="s">
        <v>2417</v>
      </c>
      <c r="D781" s="8" t="s">
        <v>275</v>
      </c>
      <c r="E781" s="9" t="s">
        <v>676</v>
      </c>
      <c r="F781" s="8">
        <v>365</v>
      </c>
      <c r="G781" s="8">
        <v>301439288</v>
      </c>
      <c r="H781" s="8">
        <v>96000000</v>
      </c>
      <c r="I781" s="8">
        <v>37836095</v>
      </c>
      <c r="J781" s="8">
        <v>0</v>
      </c>
      <c r="K781" s="10">
        <v>6150000</v>
      </c>
      <c r="L781" s="10">
        <v>534111</v>
      </c>
      <c r="M781" s="10">
        <v>435275383</v>
      </c>
      <c r="N781" s="10">
        <v>6684111</v>
      </c>
      <c r="O781" s="10">
        <v>330000000</v>
      </c>
      <c r="P781" s="10">
        <v>27500000</v>
      </c>
      <c r="Q781" s="10">
        <v>55000000</v>
      </c>
      <c r="R781" s="10">
        <v>0</v>
      </c>
      <c r="S781" s="10">
        <v>10336095</v>
      </c>
      <c r="T781" s="10">
        <v>41000000</v>
      </c>
      <c r="U781" s="10">
        <v>51336095</v>
      </c>
      <c r="V781" s="10">
        <v>51336095</v>
      </c>
      <c r="W781" s="10">
        <v>5133610</v>
      </c>
      <c r="X781" s="10">
        <v>0</v>
      </c>
      <c r="Y781" s="10">
        <v>0</v>
      </c>
      <c r="Z781" s="10">
        <v>0</v>
      </c>
      <c r="AA781" s="10">
        <v>-1550501</v>
      </c>
    </row>
    <row r="782" spans="1:27" ht="18" x14ac:dyDescent="0.2">
      <c r="A782" s="6">
        <v>781</v>
      </c>
      <c r="B782" s="7" t="s">
        <v>2418</v>
      </c>
      <c r="C782" s="7" t="s">
        <v>2419</v>
      </c>
      <c r="D782" s="8" t="s">
        <v>536</v>
      </c>
      <c r="E782" s="9" t="s">
        <v>88</v>
      </c>
      <c r="F782" s="8">
        <v>365</v>
      </c>
      <c r="G782" s="8">
        <v>352059351</v>
      </c>
      <c r="H782" s="8">
        <v>96000000</v>
      </c>
      <c r="I782" s="8">
        <v>42849887</v>
      </c>
      <c r="J782" s="8">
        <v>1534989</v>
      </c>
      <c r="K782" s="10">
        <v>6150000</v>
      </c>
      <c r="L782" s="10">
        <v>2382270</v>
      </c>
      <c r="M782" s="10">
        <v>490909238</v>
      </c>
      <c r="N782" s="10">
        <v>10067259</v>
      </c>
      <c r="O782" s="10">
        <v>330000000</v>
      </c>
      <c r="P782" s="10">
        <v>27500000</v>
      </c>
      <c r="Q782" s="10">
        <v>55000000</v>
      </c>
      <c r="R782" s="10">
        <v>22059351</v>
      </c>
      <c r="S782" s="10">
        <v>15349887</v>
      </c>
      <c r="T782" s="10">
        <v>41000000</v>
      </c>
      <c r="U782" s="10">
        <v>78409238</v>
      </c>
      <c r="V782" s="10">
        <v>78409238</v>
      </c>
      <c r="W782" s="10">
        <v>7840924</v>
      </c>
      <c r="X782" s="10">
        <v>0</v>
      </c>
      <c r="Y782" s="10">
        <v>0</v>
      </c>
      <c r="Z782" s="10">
        <v>0</v>
      </c>
      <c r="AA782" s="10">
        <v>-2226335</v>
      </c>
    </row>
    <row r="783" spans="1:27" ht="18" x14ac:dyDescent="0.2">
      <c r="A783" s="6">
        <v>782</v>
      </c>
      <c r="B783" s="7" t="s">
        <v>2420</v>
      </c>
      <c r="C783" s="7" t="s">
        <v>2421</v>
      </c>
      <c r="D783" s="8" t="s">
        <v>2422</v>
      </c>
      <c r="E783" s="9" t="s">
        <v>2423</v>
      </c>
      <c r="F783" s="8">
        <v>365</v>
      </c>
      <c r="G783" s="8">
        <v>300061128</v>
      </c>
      <c r="H783" s="8">
        <v>96000000</v>
      </c>
      <c r="I783" s="8">
        <v>36628292</v>
      </c>
      <c r="J783" s="8">
        <v>0</v>
      </c>
      <c r="K783" s="10">
        <v>6150000</v>
      </c>
      <c r="L783" s="10">
        <v>561472</v>
      </c>
      <c r="M783" s="10">
        <v>432689420</v>
      </c>
      <c r="N783" s="10">
        <v>6711472</v>
      </c>
      <c r="O783" s="10">
        <v>330000000</v>
      </c>
      <c r="P783" s="10">
        <v>27500000</v>
      </c>
      <c r="Q783" s="10">
        <v>55000000</v>
      </c>
      <c r="R783" s="10">
        <v>0</v>
      </c>
      <c r="S783" s="10">
        <v>9128292</v>
      </c>
      <c r="T783" s="10">
        <v>41000000</v>
      </c>
      <c r="U783" s="10">
        <v>50128292</v>
      </c>
      <c r="V783" s="10">
        <v>50128292</v>
      </c>
      <c r="W783" s="10">
        <v>5012829</v>
      </c>
      <c r="X783" s="10">
        <v>0</v>
      </c>
      <c r="Y783" s="10">
        <v>0</v>
      </c>
      <c r="Z783" s="10">
        <v>0</v>
      </c>
      <c r="AA783" s="10">
        <v>-1698643</v>
      </c>
    </row>
    <row r="784" spans="1:27" ht="18" x14ac:dyDescent="0.2">
      <c r="A784" s="6">
        <v>783</v>
      </c>
      <c r="B784" s="7" t="s">
        <v>2424</v>
      </c>
      <c r="C784" s="7" t="s">
        <v>2425</v>
      </c>
      <c r="D784" s="8" t="s">
        <v>64</v>
      </c>
      <c r="E784" s="9" t="s">
        <v>2426</v>
      </c>
      <c r="F784" s="8">
        <v>365</v>
      </c>
      <c r="G784" s="8">
        <v>300453071</v>
      </c>
      <c r="H784" s="8">
        <v>96000000</v>
      </c>
      <c r="I784" s="8">
        <v>38437435</v>
      </c>
      <c r="J784" s="8">
        <v>0</v>
      </c>
      <c r="K784" s="10">
        <v>6150000</v>
      </c>
      <c r="L784" s="10">
        <v>665561</v>
      </c>
      <c r="M784" s="10">
        <v>434890506</v>
      </c>
      <c r="N784" s="10">
        <v>6815561</v>
      </c>
      <c r="O784" s="10">
        <v>330000000</v>
      </c>
      <c r="P784" s="10">
        <v>27500000</v>
      </c>
      <c r="Q784" s="10">
        <v>55000000</v>
      </c>
      <c r="R784" s="10">
        <v>0</v>
      </c>
      <c r="S784" s="10">
        <v>10937435</v>
      </c>
      <c r="T784" s="10">
        <v>41000000</v>
      </c>
      <c r="U784" s="10">
        <v>51937435</v>
      </c>
      <c r="V784" s="10">
        <v>51937435</v>
      </c>
      <c r="W784" s="10">
        <v>5193744</v>
      </c>
      <c r="X784" s="10">
        <v>0</v>
      </c>
      <c r="Y784" s="10">
        <v>0</v>
      </c>
      <c r="Z784" s="10">
        <v>0</v>
      </c>
      <c r="AA784" s="10">
        <v>-1621817</v>
      </c>
    </row>
    <row r="785" spans="1:27" ht="18" x14ac:dyDescent="0.2">
      <c r="A785" s="6">
        <v>784</v>
      </c>
      <c r="B785" s="7" t="s">
        <v>2427</v>
      </c>
      <c r="C785" s="7" t="s">
        <v>2428</v>
      </c>
      <c r="D785" s="8" t="s">
        <v>1671</v>
      </c>
      <c r="E785" s="9" t="s">
        <v>108</v>
      </c>
      <c r="F785" s="8">
        <v>365</v>
      </c>
      <c r="G785" s="8">
        <v>290442022</v>
      </c>
      <c r="H785" s="8">
        <v>96000000</v>
      </c>
      <c r="I785" s="8">
        <v>37878301</v>
      </c>
      <c r="J785" s="8">
        <v>0</v>
      </c>
      <c r="K785" s="10">
        <v>6150000</v>
      </c>
      <c r="L785" s="10">
        <v>476174</v>
      </c>
      <c r="M785" s="10">
        <v>424320323</v>
      </c>
      <c r="N785" s="10">
        <v>6626174</v>
      </c>
      <c r="O785" s="10">
        <v>330000000</v>
      </c>
      <c r="P785" s="10">
        <v>27500000</v>
      </c>
      <c r="Q785" s="10">
        <v>55000000</v>
      </c>
      <c r="R785" s="10">
        <v>0</v>
      </c>
      <c r="S785" s="10">
        <v>10378301</v>
      </c>
      <c r="T785" s="10">
        <v>41000000</v>
      </c>
      <c r="U785" s="10">
        <v>51378301</v>
      </c>
      <c r="V785" s="10">
        <v>51378301</v>
      </c>
      <c r="W785" s="10">
        <v>5137830</v>
      </c>
      <c r="X785" s="10">
        <v>0</v>
      </c>
      <c r="Y785" s="10">
        <v>0</v>
      </c>
      <c r="Z785" s="10">
        <v>0</v>
      </c>
      <c r="AA785" s="10">
        <v>-1488344</v>
      </c>
    </row>
    <row r="786" spans="1:27" ht="18" x14ac:dyDescent="0.2">
      <c r="A786" s="6">
        <v>785</v>
      </c>
      <c r="B786" s="7" t="s">
        <v>2429</v>
      </c>
      <c r="C786" s="7" t="s">
        <v>2430</v>
      </c>
      <c r="D786" s="8" t="s">
        <v>64</v>
      </c>
      <c r="E786" s="9" t="s">
        <v>2431</v>
      </c>
      <c r="F786" s="8">
        <v>365</v>
      </c>
      <c r="G786" s="8">
        <v>330960338</v>
      </c>
      <c r="H786" s="8">
        <v>96000000</v>
      </c>
      <c r="I786" s="8">
        <v>40431060</v>
      </c>
      <c r="J786" s="8">
        <v>1293106</v>
      </c>
      <c r="K786" s="10">
        <v>6150000</v>
      </c>
      <c r="L786" s="10">
        <v>901524</v>
      </c>
      <c r="M786" s="10">
        <v>467391398</v>
      </c>
      <c r="N786" s="10">
        <v>8344630</v>
      </c>
      <c r="O786" s="10">
        <v>330000000</v>
      </c>
      <c r="P786" s="10">
        <v>27500000</v>
      </c>
      <c r="Q786" s="10">
        <v>55000000</v>
      </c>
      <c r="R786" s="10">
        <v>960338</v>
      </c>
      <c r="S786" s="10">
        <v>12931060</v>
      </c>
      <c r="T786" s="10">
        <v>41000000</v>
      </c>
      <c r="U786" s="10">
        <v>54891398</v>
      </c>
      <c r="V786" s="10">
        <v>54891398</v>
      </c>
      <c r="W786" s="10">
        <v>5489140</v>
      </c>
      <c r="X786" s="10">
        <v>0</v>
      </c>
      <c r="Y786" s="10">
        <v>0</v>
      </c>
      <c r="Z786" s="10">
        <v>0</v>
      </c>
      <c r="AA786" s="10">
        <v>-2855490</v>
      </c>
    </row>
    <row r="787" spans="1:27" ht="18" x14ac:dyDescent="0.2">
      <c r="A787" s="6">
        <v>786</v>
      </c>
      <c r="B787" s="7" t="s">
        <v>2432</v>
      </c>
      <c r="C787" s="7" t="s">
        <v>2433</v>
      </c>
      <c r="D787" s="8" t="s">
        <v>29</v>
      </c>
      <c r="E787" s="9" t="s">
        <v>92</v>
      </c>
      <c r="F787" s="8">
        <v>365</v>
      </c>
      <c r="G787" s="8">
        <v>301660781</v>
      </c>
      <c r="H787" s="8">
        <v>96000000</v>
      </c>
      <c r="I787" s="8">
        <v>37765468</v>
      </c>
      <c r="J787" s="8">
        <v>0</v>
      </c>
      <c r="K787" s="10">
        <v>6150000</v>
      </c>
      <c r="L787" s="10">
        <v>563767</v>
      </c>
      <c r="M787" s="10">
        <v>435426249</v>
      </c>
      <c r="N787" s="10">
        <v>6713767</v>
      </c>
      <c r="O787" s="10">
        <v>330000000</v>
      </c>
      <c r="P787" s="10">
        <v>27500000</v>
      </c>
      <c r="Q787" s="10">
        <v>55000000</v>
      </c>
      <c r="R787" s="10">
        <v>0</v>
      </c>
      <c r="S787" s="10">
        <v>10265468</v>
      </c>
      <c r="T787" s="10">
        <v>41000000</v>
      </c>
      <c r="U787" s="10">
        <v>51265468</v>
      </c>
      <c r="V787" s="10">
        <v>51265468</v>
      </c>
      <c r="W787" s="10">
        <v>5126547</v>
      </c>
      <c r="X787" s="10">
        <v>0</v>
      </c>
      <c r="Y787" s="10">
        <v>0</v>
      </c>
      <c r="Z787" s="10">
        <v>0</v>
      </c>
      <c r="AA787" s="10">
        <v>-1587220</v>
      </c>
    </row>
    <row r="788" spans="1:27" ht="18" x14ac:dyDescent="0.2">
      <c r="A788" s="6">
        <v>787</v>
      </c>
      <c r="B788" s="7" t="s">
        <v>2434</v>
      </c>
      <c r="C788" s="7" t="s">
        <v>2435</v>
      </c>
      <c r="D788" s="8" t="s">
        <v>64</v>
      </c>
      <c r="E788" s="9" t="s">
        <v>624</v>
      </c>
      <c r="F788" s="8">
        <v>365</v>
      </c>
      <c r="G788" s="8">
        <v>312035924</v>
      </c>
      <c r="H788" s="8">
        <v>96000000</v>
      </c>
      <c r="I788" s="8">
        <v>37150431</v>
      </c>
      <c r="J788" s="8">
        <v>0</v>
      </c>
      <c r="K788" s="10">
        <v>6150000</v>
      </c>
      <c r="L788" s="10">
        <v>501671</v>
      </c>
      <c r="M788" s="10">
        <v>445186355</v>
      </c>
      <c r="N788" s="10">
        <v>6651671</v>
      </c>
      <c r="O788" s="10">
        <v>330000000</v>
      </c>
      <c r="P788" s="10">
        <v>27500000</v>
      </c>
      <c r="Q788" s="10">
        <v>55000000</v>
      </c>
      <c r="R788" s="10">
        <v>0</v>
      </c>
      <c r="S788" s="10">
        <v>9650431</v>
      </c>
      <c r="T788" s="10">
        <v>41000000</v>
      </c>
      <c r="U788" s="10">
        <v>50650431</v>
      </c>
      <c r="V788" s="10">
        <v>50650431</v>
      </c>
      <c r="W788" s="10">
        <v>5065043</v>
      </c>
      <c r="X788" s="10">
        <v>0</v>
      </c>
      <c r="Y788" s="10">
        <v>0</v>
      </c>
      <c r="Z788" s="10">
        <v>0</v>
      </c>
      <c r="AA788" s="10">
        <v>-1586628</v>
      </c>
    </row>
    <row r="789" spans="1:27" ht="18" x14ac:dyDescent="0.2">
      <c r="A789" s="6">
        <v>788</v>
      </c>
      <c r="B789" s="7" t="s">
        <v>2436</v>
      </c>
      <c r="C789" s="7" t="s">
        <v>2437</v>
      </c>
      <c r="D789" s="8" t="s">
        <v>2438</v>
      </c>
      <c r="E789" s="9" t="s">
        <v>788</v>
      </c>
      <c r="F789" s="8">
        <v>365</v>
      </c>
      <c r="G789" s="8">
        <v>358247626</v>
      </c>
      <c r="H789" s="8">
        <v>96000000</v>
      </c>
      <c r="I789" s="8">
        <v>40581771</v>
      </c>
      <c r="J789" s="8">
        <v>1308177</v>
      </c>
      <c r="K789" s="10">
        <v>6150000</v>
      </c>
      <c r="L789" s="10">
        <v>2824763</v>
      </c>
      <c r="M789" s="10">
        <v>494829397</v>
      </c>
      <c r="N789" s="10">
        <v>10282940</v>
      </c>
      <c r="O789" s="10">
        <v>330000000</v>
      </c>
      <c r="P789" s="10">
        <v>27500000</v>
      </c>
      <c r="Q789" s="10">
        <v>55000000</v>
      </c>
      <c r="R789" s="10">
        <v>28247626</v>
      </c>
      <c r="S789" s="10">
        <v>13081771</v>
      </c>
      <c r="T789" s="10">
        <v>41000000</v>
      </c>
      <c r="U789" s="10">
        <v>82329397</v>
      </c>
      <c r="V789" s="10">
        <v>82329397</v>
      </c>
      <c r="W789" s="10">
        <v>8232940</v>
      </c>
      <c r="X789" s="10">
        <v>0</v>
      </c>
      <c r="Y789" s="10">
        <v>0</v>
      </c>
      <c r="Z789" s="10">
        <v>0</v>
      </c>
      <c r="AA789" s="10">
        <v>-2050000</v>
      </c>
    </row>
    <row r="790" spans="1:27" ht="18" x14ac:dyDescent="0.2">
      <c r="A790" s="6">
        <v>789</v>
      </c>
      <c r="B790" s="7" t="s">
        <v>2439</v>
      </c>
      <c r="C790" s="7" t="s">
        <v>2440</v>
      </c>
      <c r="D790" s="8" t="s">
        <v>91</v>
      </c>
      <c r="E790" s="9" t="s">
        <v>368</v>
      </c>
      <c r="F790" s="8">
        <v>365</v>
      </c>
      <c r="G790" s="8">
        <v>298536734</v>
      </c>
      <c r="H790" s="8">
        <v>96000000</v>
      </c>
      <c r="I790" s="8">
        <v>38158476</v>
      </c>
      <c r="J790" s="8">
        <v>0</v>
      </c>
      <c r="K790" s="10">
        <v>6150000</v>
      </c>
      <c r="L790" s="10">
        <v>556122</v>
      </c>
      <c r="M790" s="10">
        <v>432695210</v>
      </c>
      <c r="N790" s="10">
        <v>6706122</v>
      </c>
      <c r="O790" s="10">
        <v>330000000</v>
      </c>
      <c r="P790" s="10">
        <v>27500000</v>
      </c>
      <c r="Q790" s="10">
        <v>55000000</v>
      </c>
      <c r="R790" s="10">
        <v>0</v>
      </c>
      <c r="S790" s="10">
        <v>10658476</v>
      </c>
      <c r="T790" s="10">
        <v>41000000</v>
      </c>
      <c r="U790" s="10">
        <v>51658476</v>
      </c>
      <c r="V790" s="10">
        <v>51658476</v>
      </c>
      <c r="W790" s="10">
        <v>5165848</v>
      </c>
      <c r="X790" s="10">
        <v>0</v>
      </c>
      <c r="Y790" s="10">
        <v>0</v>
      </c>
      <c r="Z790" s="10">
        <v>0</v>
      </c>
      <c r="AA790" s="10">
        <v>-1540274</v>
      </c>
    </row>
    <row r="791" spans="1:27" ht="18" x14ac:dyDescent="0.2">
      <c r="A791" s="6">
        <v>790</v>
      </c>
      <c r="B791" s="7" t="s">
        <v>2441</v>
      </c>
      <c r="C791" s="7" t="s">
        <v>2442</v>
      </c>
      <c r="D791" s="8" t="s">
        <v>469</v>
      </c>
      <c r="E791" s="9" t="s">
        <v>2443</v>
      </c>
      <c r="F791" s="8">
        <v>365</v>
      </c>
      <c r="G791" s="8">
        <v>290655999</v>
      </c>
      <c r="H791" s="8">
        <v>96000000</v>
      </c>
      <c r="I791" s="8">
        <v>36472020</v>
      </c>
      <c r="J791" s="8">
        <v>0</v>
      </c>
      <c r="K791" s="10">
        <v>6150000</v>
      </c>
      <c r="L791" s="10">
        <v>513238</v>
      </c>
      <c r="M791" s="10">
        <v>423128019</v>
      </c>
      <c r="N791" s="10">
        <v>6663238</v>
      </c>
      <c r="O791" s="10">
        <v>330000000</v>
      </c>
      <c r="P791" s="10">
        <v>27500000</v>
      </c>
      <c r="Q791" s="10">
        <v>55000000</v>
      </c>
      <c r="R791" s="10">
        <v>0</v>
      </c>
      <c r="S791" s="10">
        <v>8972020</v>
      </c>
      <c r="T791" s="10">
        <v>41000000</v>
      </c>
      <c r="U791" s="10">
        <v>49972020</v>
      </c>
      <c r="V791" s="10">
        <v>49972020</v>
      </c>
      <c r="W791" s="10">
        <v>4997202</v>
      </c>
      <c r="X791" s="10">
        <v>0</v>
      </c>
      <c r="Y791" s="10">
        <v>0</v>
      </c>
      <c r="Z791" s="10">
        <v>0</v>
      </c>
      <c r="AA791" s="10">
        <v>-1666036</v>
      </c>
    </row>
    <row r="792" spans="1:27" ht="18" x14ac:dyDescent="0.2">
      <c r="A792" s="6">
        <v>791</v>
      </c>
      <c r="B792" s="7" t="s">
        <v>2444</v>
      </c>
      <c r="C792" s="7" t="s">
        <v>2445</v>
      </c>
      <c r="D792" s="8" t="s">
        <v>888</v>
      </c>
      <c r="E792" s="9" t="s">
        <v>2446</v>
      </c>
      <c r="F792" s="8">
        <v>365</v>
      </c>
      <c r="G792" s="8">
        <v>307035635</v>
      </c>
      <c r="H792" s="8">
        <v>96000000</v>
      </c>
      <c r="I792" s="8">
        <v>37829099</v>
      </c>
      <c r="J792" s="8">
        <v>1032910</v>
      </c>
      <c r="K792" s="10">
        <v>6150000</v>
      </c>
      <c r="L792" s="10">
        <v>570745</v>
      </c>
      <c r="M792" s="10">
        <v>440864734</v>
      </c>
      <c r="N792" s="10">
        <v>7753655</v>
      </c>
      <c r="O792" s="10">
        <v>330000000</v>
      </c>
      <c r="P792" s="10">
        <v>27500000</v>
      </c>
      <c r="Q792" s="10">
        <v>55000000</v>
      </c>
      <c r="R792" s="10">
        <v>0</v>
      </c>
      <c r="S792" s="10">
        <v>10329099</v>
      </c>
      <c r="T792" s="10">
        <v>41000000</v>
      </c>
      <c r="U792" s="10">
        <v>51329099</v>
      </c>
      <c r="V792" s="10">
        <v>51329099</v>
      </c>
      <c r="W792" s="10">
        <v>5132910</v>
      </c>
      <c r="X792" s="10">
        <v>0</v>
      </c>
      <c r="Y792" s="10">
        <v>0</v>
      </c>
      <c r="Z792" s="10">
        <v>0</v>
      </c>
      <c r="AA792" s="10">
        <v>-2620745</v>
      </c>
    </row>
    <row r="793" spans="1:27" ht="18" x14ac:dyDescent="0.2">
      <c r="A793" s="6">
        <v>792</v>
      </c>
      <c r="B793" s="7" t="s">
        <v>2447</v>
      </c>
      <c r="C793" s="7" t="s">
        <v>2448</v>
      </c>
      <c r="D793" s="8" t="s">
        <v>29</v>
      </c>
      <c r="E793" s="9" t="s">
        <v>2449</v>
      </c>
      <c r="F793" s="8">
        <v>365</v>
      </c>
      <c r="G793" s="8">
        <v>279700534</v>
      </c>
      <c r="H793" s="8">
        <v>96000000</v>
      </c>
      <c r="I793" s="8">
        <v>33393996</v>
      </c>
      <c r="J793" s="8">
        <v>0</v>
      </c>
      <c r="K793" s="10">
        <v>6150000</v>
      </c>
      <c r="L793" s="10">
        <v>563767</v>
      </c>
      <c r="M793" s="10">
        <v>409094530</v>
      </c>
      <c r="N793" s="10">
        <v>6713767</v>
      </c>
      <c r="O793" s="10">
        <v>330000000</v>
      </c>
      <c r="P793" s="10">
        <v>27500000</v>
      </c>
      <c r="Q793" s="10">
        <v>55000000</v>
      </c>
      <c r="R793" s="10">
        <v>0</v>
      </c>
      <c r="S793" s="10">
        <v>5893996</v>
      </c>
      <c r="T793" s="10">
        <v>41000000</v>
      </c>
      <c r="U793" s="10">
        <v>46893996</v>
      </c>
      <c r="V793" s="10">
        <v>46893996</v>
      </c>
      <c r="W793" s="10">
        <v>4689400</v>
      </c>
      <c r="X793" s="10">
        <v>0</v>
      </c>
      <c r="Y793" s="10">
        <v>0</v>
      </c>
      <c r="Z793" s="10">
        <v>0</v>
      </c>
      <c r="AA793" s="10">
        <v>-2024367</v>
      </c>
    </row>
    <row r="794" spans="1:27" ht="18" x14ac:dyDescent="0.2">
      <c r="A794" s="6">
        <v>793</v>
      </c>
      <c r="B794" s="7" t="s">
        <v>2450</v>
      </c>
      <c r="C794" s="7" t="s">
        <v>2451</v>
      </c>
      <c r="D794" s="8" t="s">
        <v>91</v>
      </c>
      <c r="E794" s="9" t="s">
        <v>2452</v>
      </c>
      <c r="F794" s="8">
        <v>365</v>
      </c>
      <c r="G794" s="8">
        <v>345834656</v>
      </c>
      <c r="H794" s="8">
        <v>96000000</v>
      </c>
      <c r="I794" s="8">
        <v>39675598</v>
      </c>
      <c r="J794" s="8">
        <v>1217560</v>
      </c>
      <c r="K794" s="10">
        <v>6150000</v>
      </c>
      <c r="L794" s="10">
        <v>1583466</v>
      </c>
      <c r="M794" s="10">
        <v>481510254</v>
      </c>
      <c r="N794" s="10">
        <v>8951026</v>
      </c>
      <c r="O794" s="10">
        <v>330000000</v>
      </c>
      <c r="P794" s="10">
        <v>27500000</v>
      </c>
      <c r="Q794" s="10">
        <v>55000000</v>
      </c>
      <c r="R794" s="10">
        <v>15834656</v>
      </c>
      <c r="S794" s="10">
        <v>12175598</v>
      </c>
      <c r="T794" s="10">
        <v>41000000</v>
      </c>
      <c r="U794" s="10">
        <v>69010254</v>
      </c>
      <c r="V794" s="10">
        <v>69010254</v>
      </c>
      <c r="W794" s="10">
        <v>6901025</v>
      </c>
      <c r="X794" s="10">
        <v>0</v>
      </c>
      <c r="Y794" s="10">
        <v>0</v>
      </c>
      <c r="Z794" s="10">
        <v>0</v>
      </c>
      <c r="AA794" s="10">
        <v>-2050001</v>
      </c>
    </row>
    <row r="795" spans="1:27" ht="18" x14ac:dyDescent="0.2">
      <c r="A795" s="6">
        <v>794</v>
      </c>
      <c r="B795" s="7" t="s">
        <v>2453</v>
      </c>
      <c r="C795" s="7" t="s">
        <v>2454</v>
      </c>
      <c r="D795" s="8" t="s">
        <v>2455</v>
      </c>
      <c r="E795" s="9" t="s">
        <v>2446</v>
      </c>
      <c r="F795" s="8">
        <v>365</v>
      </c>
      <c r="G795" s="8">
        <v>486262458</v>
      </c>
      <c r="H795" s="8">
        <v>106000000</v>
      </c>
      <c r="I795" s="8">
        <v>50208289</v>
      </c>
      <c r="J795" s="8">
        <v>2270829</v>
      </c>
      <c r="K795" s="10">
        <v>6150000</v>
      </c>
      <c r="L795" s="10">
        <v>15626246</v>
      </c>
      <c r="M795" s="10">
        <v>642470747</v>
      </c>
      <c r="N795" s="10">
        <v>24047075</v>
      </c>
      <c r="O795" s="10">
        <v>330000000</v>
      </c>
      <c r="P795" s="10">
        <v>27500000</v>
      </c>
      <c r="Q795" s="10">
        <v>55000000</v>
      </c>
      <c r="R795" s="10">
        <v>156262458</v>
      </c>
      <c r="S795" s="10">
        <v>22708289</v>
      </c>
      <c r="T795" s="10">
        <v>51000000</v>
      </c>
      <c r="U795" s="10">
        <v>229970747</v>
      </c>
      <c r="V795" s="10">
        <v>229970747</v>
      </c>
      <c r="W795" s="10">
        <v>22997075</v>
      </c>
      <c r="X795" s="10">
        <v>0</v>
      </c>
      <c r="Y795" s="10">
        <v>0</v>
      </c>
      <c r="Z795" s="10">
        <v>0</v>
      </c>
      <c r="AA795" s="10">
        <v>-1050000</v>
      </c>
    </row>
    <row r="796" spans="1:27" ht="18" x14ac:dyDescent="0.2">
      <c r="A796" s="6">
        <v>795</v>
      </c>
      <c r="B796" s="7" t="s">
        <v>2456</v>
      </c>
      <c r="C796" s="7" t="s">
        <v>2457</v>
      </c>
      <c r="D796" s="8" t="s">
        <v>91</v>
      </c>
      <c r="E796" s="9" t="s">
        <v>2458</v>
      </c>
      <c r="F796" s="8">
        <v>365</v>
      </c>
      <c r="G796" s="8">
        <v>472370985</v>
      </c>
      <c r="H796" s="8">
        <v>96000000</v>
      </c>
      <c r="I796" s="8">
        <v>47626626</v>
      </c>
      <c r="J796" s="8">
        <v>2012663</v>
      </c>
      <c r="K796" s="10">
        <v>6150000</v>
      </c>
      <c r="L796" s="10">
        <v>14237099</v>
      </c>
      <c r="M796" s="10">
        <v>615997611</v>
      </c>
      <c r="N796" s="10">
        <v>22399762</v>
      </c>
      <c r="O796" s="10">
        <v>330000000</v>
      </c>
      <c r="P796" s="10">
        <v>27500000</v>
      </c>
      <c r="Q796" s="10">
        <v>55000000</v>
      </c>
      <c r="R796" s="10">
        <v>142370985</v>
      </c>
      <c r="S796" s="10">
        <v>20126626</v>
      </c>
      <c r="T796" s="10">
        <v>41000000</v>
      </c>
      <c r="U796" s="10">
        <v>203497611</v>
      </c>
      <c r="V796" s="10">
        <v>203497611</v>
      </c>
      <c r="W796" s="10">
        <v>20349761</v>
      </c>
      <c r="X796" s="10">
        <v>0</v>
      </c>
      <c r="Y796" s="10">
        <v>0</v>
      </c>
      <c r="Z796" s="10">
        <v>0</v>
      </c>
      <c r="AA796" s="10">
        <v>-2050001</v>
      </c>
    </row>
    <row r="797" spans="1:27" ht="18" x14ac:dyDescent="0.2">
      <c r="A797" s="6">
        <v>796</v>
      </c>
      <c r="B797" s="7" t="s">
        <v>2459</v>
      </c>
      <c r="C797" s="7" t="s">
        <v>2460</v>
      </c>
      <c r="D797" s="8" t="s">
        <v>692</v>
      </c>
      <c r="E797" s="9" t="s">
        <v>2461</v>
      </c>
      <c r="F797" s="8">
        <v>365</v>
      </c>
      <c r="G797" s="8">
        <v>432957630</v>
      </c>
      <c r="H797" s="8">
        <v>94500000</v>
      </c>
      <c r="I797" s="8">
        <v>46187935</v>
      </c>
      <c r="J797" s="8">
        <v>1868794</v>
      </c>
      <c r="K797" s="10">
        <v>5925000</v>
      </c>
      <c r="L797" s="10">
        <v>10295764</v>
      </c>
      <c r="M797" s="10">
        <v>573645565</v>
      </c>
      <c r="N797" s="10">
        <v>18089558</v>
      </c>
      <c r="O797" s="10">
        <v>330000000</v>
      </c>
      <c r="P797" s="10">
        <v>27500000</v>
      </c>
      <c r="Q797" s="10">
        <v>55000000</v>
      </c>
      <c r="R797" s="10">
        <v>102957630</v>
      </c>
      <c r="S797" s="10">
        <v>18687935</v>
      </c>
      <c r="T797" s="10">
        <v>39500000</v>
      </c>
      <c r="U797" s="10">
        <v>161145565</v>
      </c>
      <c r="V797" s="10">
        <v>161145565</v>
      </c>
      <c r="W797" s="10">
        <v>16114557</v>
      </c>
      <c r="X797" s="10">
        <v>0</v>
      </c>
      <c r="Y797" s="10">
        <v>0</v>
      </c>
      <c r="Z797" s="10">
        <v>0</v>
      </c>
      <c r="AA797" s="10">
        <v>-1975001</v>
      </c>
    </row>
    <row r="798" spans="1:27" ht="18" x14ac:dyDescent="0.2">
      <c r="A798" s="6">
        <v>797</v>
      </c>
      <c r="B798" s="7" t="s">
        <v>2462</v>
      </c>
      <c r="C798" s="7" t="s">
        <v>2463</v>
      </c>
      <c r="D798" s="8" t="s">
        <v>2464</v>
      </c>
      <c r="E798" s="9" t="s">
        <v>2465</v>
      </c>
      <c r="F798" s="8">
        <v>365</v>
      </c>
      <c r="G798" s="8">
        <v>348143248</v>
      </c>
      <c r="H798" s="8">
        <v>96000000</v>
      </c>
      <c r="I798" s="8">
        <v>41724777</v>
      </c>
      <c r="J798" s="8">
        <v>1422478</v>
      </c>
      <c r="K798" s="10">
        <v>6150000</v>
      </c>
      <c r="L798" s="10">
        <v>1814324</v>
      </c>
      <c r="M798" s="10">
        <v>485868025</v>
      </c>
      <c r="N798" s="10">
        <v>9386802</v>
      </c>
      <c r="O798" s="10">
        <v>330000000</v>
      </c>
      <c r="P798" s="10">
        <v>27500000</v>
      </c>
      <c r="Q798" s="10">
        <v>55000000</v>
      </c>
      <c r="R798" s="10">
        <v>18143248</v>
      </c>
      <c r="S798" s="10">
        <v>14224777</v>
      </c>
      <c r="T798" s="10">
        <v>41000000</v>
      </c>
      <c r="U798" s="10">
        <v>73368025</v>
      </c>
      <c r="V798" s="10">
        <v>73368025</v>
      </c>
      <c r="W798" s="10">
        <v>7336803</v>
      </c>
      <c r="X798" s="10">
        <v>0</v>
      </c>
      <c r="Y798" s="10">
        <v>0</v>
      </c>
      <c r="Z798" s="10">
        <v>0</v>
      </c>
      <c r="AA798" s="10">
        <v>-2049999</v>
      </c>
    </row>
    <row r="799" spans="1:27" ht="18" x14ac:dyDescent="0.2">
      <c r="A799" s="6">
        <v>798</v>
      </c>
      <c r="B799" s="7" t="s">
        <v>2466</v>
      </c>
      <c r="C799" s="7" t="s">
        <v>2467</v>
      </c>
      <c r="D799" s="8" t="s">
        <v>389</v>
      </c>
      <c r="E799" s="9" t="s">
        <v>2468</v>
      </c>
      <c r="F799" s="8">
        <v>365</v>
      </c>
      <c r="G799" s="8">
        <v>296261862</v>
      </c>
      <c r="H799" s="8">
        <v>96000000</v>
      </c>
      <c r="I799" s="8">
        <v>38218294</v>
      </c>
      <c r="J799" s="8">
        <v>0</v>
      </c>
      <c r="K799" s="10">
        <v>6150000</v>
      </c>
      <c r="L799" s="10">
        <v>523034</v>
      </c>
      <c r="M799" s="10">
        <v>430480156</v>
      </c>
      <c r="N799" s="10">
        <v>6673034</v>
      </c>
      <c r="O799" s="10">
        <v>330000000</v>
      </c>
      <c r="P799" s="10">
        <v>27500000</v>
      </c>
      <c r="Q799" s="10">
        <v>55000000</v>
      </c>
      <c r="R799" s="10">
        <v>0</v>
      </c>
      <c r="S799" s="10">
        <v>10718294</v>
      </c>
      <c r="T799" s="10">
        <v>41000000</v>
      </c>
      <c r="U799" s="10">
        <v>51718294</v>
      </c>
      <c r="V799" s="10">
        <v>51718294</v>
      </c>
      <c r="W799" s="10">
        <v>5171829</v>
      </c>
      <c r="X799" s="10">
        <v>0</v>
      </c>
      <c r="Y799" s="10">
        <v>0</v>
      </c>
      <c r="Z799" s="10">
        <v>0</v>
      </c>
      <c r="AA799" s="10">
        <v>-1501205</v>
      </c>
    </row>
    <row r="800" spans="1:27" ht="18" x14ac:dyDescent="0.2">
      <c r="A800" s="6">
        <v>799</v>
      </c>
      <c r="B800" s="7" t="s">
        <v>2469</v>
      </c>
      <c r="C800" s="7" t="s">
        <v>2470</v>
      </c>
      <c r="D800" s="8" t="s">
        <v>2471</v>
      </c>
      <c r="E800" s="9" t="s">
        <v>1712</v>
      </c>
      <c r="F800" s="8">
        <v>365</v>
      </c>
      <c r="G800" s="8">
        <v>420919916</v>
      </c>
      <c r="H800" s="8">
        <v>96000000</v>
      </c>
      <c r="I800" s="8">
        <v>44866182</v>
      </c>
      <c r="J800" s="8">
        <v>1736618</v>
      </c>
      <c r="K800" s="10">
        <v>6150000</v>
      </c>
      <c r="L800" s="10">
        <v>9091992</v>
      </c>
      <c r="M800" s="10">
        <v>561786098</v>
      </c>
      <c r="N800" s="10">
        <v>16978610</v>
      </c>
      <c r="O800" s="10">
        <v>330000000</v>
      </c>
      <c r="P800" s="10">
        <v>27500000</v>
      </c>
      <c r="Q800" s="10">
        <v>55000000</v>
      </c>
      <c r="R800" s="10">
        <v>90919916</v>
      </c>
      <c r="S800" s="10">
        <v>17366182</v>
      </c>
      <c r="T800" s="10">
        <v>41000000</v>
      </c>
      <c r="U800" s="10">
        <v>149286098</v>
      </c>
      <c r="V800" s="10">
        <v>149286098</v>
      </c>
      <c r="W800" s="10">
        <v>14928610</v>
      </c>
      <c r="X800" s="10">
        <v>0</v>
      </c>
      <c r="Y800" s="10">
        <v>0</v>
      </c>
      <c r="Z800" s="10">
        <v>0</v>
      </c>
      <c r="AA800" s="10">
        <v>-2050000</v>
      </c>
    </row>
    <row r="801" spans="1:27" ht="18" x14ac:dyDescent="0.2">
      <c r="A801" s="6">
        <v>800</v>
      </c>
      <c r="B801" s="7" t="s">
        <v>2472</v>
      </c>
      <c r="C801" s="7" t="s">
        <v>2473</v>
      </c>
      <c r="D801" s="8" t="s">
        <v>356</v>
      </c>
      <c r="E801" s="9" t="s">
        <v>1228</v>
      </c>
      <c r="F801" s="8">
        <v>365</v>
      </c>
      <c r="G801" s="8">
        <v>297360019</v>
      </c>
      <c r="H801" s="8">
        <v>96000000</v>
      </c>
      <c r="I801" s="8">
        <v>36628292</v>
      </c>
      <c r="J801" s="8">
        <v>0</v>
      </c>
      <c r="K801" s="10">
        <v>6150000</v>
      </c>
      <c r="L801" s="10">
        <v>548990</v>
      </c>
      <c r="M801" s="10">
        <v>429988311</v>
      </c>
      <c r="N801" s="10">
        <v>6698990</v>
      </c>
      <c r="O801" s="10">
        <v>330000000</v>
      </c>
      <c r="P801" s="10">
        <v>27500000</v>
      </c>
      <c r="Q801" s="10">
        <v>55000000</v>
      </c>
      <c r="R801" s="10">
        <v>0</v>
      </c>
      <c r="S801" s="10">
        <v>9128292</v>
      </c>
      <c r="T801" s="10">
        <v>41000000</v>
      </c>
      <c r="U801" s="10">
        <v>50128292</v>
      </c>
      <c r="V801" s="10">
        <v>50128292</v>
      </c>
      <c r="W801" s="10">
        <v>5012829</v>
      </c>
      <c r="X801" s="10">
        <v>0</v>
      </c>
      <c r="Y801" s="10">
        <v>0</v>
      </c>
      <c r="Z801" s="10">
        <v>0</v>
      </c>
      <c r="AA801" s="10">
        <v>-1686161</v>
      </c>
    </row>
    <row r="802" spans="1:27" ht="18" x14ac:dyDescent="0.2">
      <c r="A802" s="6">
        <v>801</v>
      </c>
      <c r="B802" s="7" t="s">
        <v>2474</v>
      </c>
      <c r="C802" s="7" t="s">
        <v>2475</v>
      </c>
      <c r="D802" s="8" t="s">
        <v>2476</v>
      </c>
      <c r="E802" s="9" t="s">
        <v>2477</v>
      </c>
      <c r="F802" s="8">
        <v>365</v>
      </c>
      <c r="G802" s="8">
        <v>312384335</v>
      </c>
      <c r="H802" s="8">
        <v>96000000</v>
      </c>
      <c r="I802" s="8">
        <v>38895676</v>
      </c>
      <c r="J802" s="8">
        <v>1139568</v>
      </c>
      <c r="K802" s="10">
        <v>6150000</v>
      </c>
      <c r="L802" s="10">
        <v>582563</v>
      </c>
      <c r="M802" s="10">
        <v>447280011</v>
      </c>
      <c r="N802" s="10">
        <v>7872131</v>
      </c>
      <c r="O802" s="10">
        <v>330000000</v>
      </c>
      <c r="P802" s="10">
        <v>27500000</v>
      </c>
      <c r="Q802" s="10">
        <v>55000000</v>
      </c>
      <c r="R802" s="10">
        <v>0</v>
      </c>
      <c r="S802" s="10">
        <v>11395676</v>
      </c>
      <c r="T802" s="10">
        <v>41000000</v>
      </c>
      <c r="U802" s="10">
        <v>52395676</v>
      </c>
      <c r="V802" s="10">
        <v>52395676</v>
      </c>
      <c r="W802" s="10">
        <v>5239568</v>
      </c>
      <c r="X802" s="10">
        <v>0</v>
      </c>
      <c r="Y802" s="10">
        <v>0</v>
      </c>
      <c r="Z802" s="10">
        <v>0</v>
      </c>
      <c r="AA802" s="10">
        <v>-2632563</v>
      </c>
    </row>
    <row r="803" spans="1:27" ht="18" x14ac:dyDescent="0.2">
      <c r="A803" s="6">
        <v>802</v>
      </c>
      <c r="B803" s="7" t="s">
        <v>2478</v>
      </c>
      <c r="C803" s="7" t="s">
        <v>2479</v>
      </c>
      <c r="D803" s="8" t="s">
        <v>2480</v>
      </c>
      <c r="E803" s="9" t="s">
        <v>2481</v>
      </c>
      <c r="F803" s="8">
        <v>365</v>
      </c>
      <c r="G803" s="8">
        <v>316811573</v>
      </c>
      <c r="H803" s="8">
        <v>96000000</v>
      </c>
      <c r="I803" s="8">
        <v>36975044</v>
      </c>
      <c r="J803" s="8">
        <v>947504</v>
      </c>
      <c r="K803" s="10">
        <v>6150000</v>
      </c>
      <c r="L803" s="10">
        <v>653993</v>
      </c>
      <c r="M803" s="10">
        <v>449786617</v>
      </c>
      <c r="N803" s="10">
        <v>7751497</v>
      </c>
      <c r="O803" s="10">
        <v>330000000</v>
      </c>
      <c r="P803" s="10">
        <v>27500000</v>
      </c>
      <c r="Q803" s="10">
        <v>55000000</v>
      </c>
      <c r="R803" s="10">
        <v>0</v>
      </c>
      <c r="S803" s="10">
        <v>9475044</v>
      </c>
      <c r="T803" s="10">
        <v>41000000</v>
      </c>
      <c r="U803" s="10">
        <v>50475044</v>
      </c>
      <c r="V803" s="10">
        <v>50475044</v>
      </c>
      <c r="W803" s="10">
        <v>5047504</v>
      </c>
      <c r="X803" s="10">
        <v>0</v>
      </c>
      <c r="Y803" s="10">
        <v>0</v>
      </c>
      <c r="Z803" s="10">
        <v>0</v>
      </c>
      <c r="AA803" s="10">
        <v>-2703993</v>
      </c>
    </row>
    <row r="804" spans="1:27" ht="18" x14ac:dyDescent="0.2">
      <c r="A804" s="6">
        <v>803</v>
      </c>
      <c r="B804" s="7" t="s">
        <v>2482</v>
      </c>
      <c r="C804" s="7" t="s">
        <v>2483</v>
      </c>
      <c r="D804" s="8" t="s">
        <v>1821</v>
      </c>
      <c r="E804" s="9" t="s">
        <v>2484</v>
      </c>
      <c r="F804" s="8">
        <v>365</v>
      </c>
      <c r="G804" s="8">
        <v>412161778</v>
      </c>
      <c r="H804" s="8">
        <v>80500000</v>
      </c>
      <c r="I804" s="8">
        <v>49506430</v>
      </c>
      <c r="J804" s="8">
        <v>2200643</v>
      </c>
      <c r="K804" s="10">
        <v>3825000</v>
      </c>
      <c r="L804" s="10">
        <v>8216178</v>
      </c>
      <c r="M804" s="10">
        <v>542168208</v>
      </c>
      <c r="N804" s="10">
        <v>14241821</v>
      </c>
      <c r="O804" s="10">
        <v>330000000</v>
      </c>
      <c r="P804" s="10">
        <v>27500000</v>
      </c>
      <c r="Q804" s="10">
        <v>55000000</v>
      </c>
      <c r="R804" s="10">
        <v>82161778</v>
      </c>
      <c r="S804" s="10">
        <v>22006430</v>
      </c>
      <c r="T804" s="10">
        <v>25500000</v>
      </c>
      <c r="U804" s="10">
        <v>129668208</v>
      </c>
      <c r="V804" s="10">
        <v>129668208</v>
      </c>
      <c r="W804" s="10">
        <v>12966821</v>
      </c>
      <c r="X804" s="10">
        <v>0</v>
      </c>
      <c r="Y804" s="10">
        <v>0</v>
      </c>
      <c r="Z804" s="10">
        <v>0</v>
      </c>
      <c r="AA804" s="10">
        <v>-1275000</v>
      </c>
    </row>
    <row r="805" spans="1:27" ht="18" x14ac:dyDescent="0.2">
      <c r="A805" s="6">
        <v>804</v>
      </c>
      <c r="B805" s="7" t="s">
        <v>2485</v>
      </c>
      <c r="C805" s="7" t="s">
        <v>2486</v>
      </c>
      <c r="D805" s="8" t="s">
        <v>2487</v>
      </c>
      <c r="E805" s="9" t="s">
        <v>854</v>
      </c>
      <c r="F805" s="8">
        <v>365</v>
      </c>
      <c r="G805" s="8">
        <v>403328220</v>
      </c>
      <c r="H805" s="8">
        <v>96000000</v>
      </c>
      <c r="I805" s="8">
        <v>42262819</v>
      </c>
      <c r="J805" s="8">
        <v>1476282</v>
      </c>
      <c r="K805" s="10">
        <v>6150000</v>
      </c>
      <c r="L805" s="10">
        <v>7332822</v>
      </c>
      <c r="M805" s="10">
        <v>541591039</v>
      </c>
      <c r="N805" s="10">
        <v>14959104</v>
      </c>
      <c r="O805" s="10">
        <v>330000000</v>
      </c>
      <c r="P805" s="10">
        <v>27500000</v>
      </c>
      <c r="Q805" s="10">
        <v>55000000</v>
      </c>
      <c r="R805" s="10">
        <v>73328220</v>
      </c>
      <c r="S805" s="10">
        <v>14762819</v>
      </c>
      <c r="T805" s="10">
        <v>41000000</v>
      </c>
      <c r="U805" s="10">
        <v>129091039</v>
      </c>
      <c r="V805" s="10">
        <v>129091039</v>
      </c>
      <c r="W805" s="10">
        <v>12909104</v>
      </c>
      <c r="X805" s="10">
        <v>0</v>
      </c>
      <c r="Y805" s="10">
        <v>0</v>
      </c>
      <c r="Z805" s="10">
        <v>0</v>
      </c>
      <c r="AA805" s="10">
        <v>-2050000</v>
      </c>
    </row>
    <row r="806" spans="1:27" ht="18" x14ac:dyDescent="0.2">
      <c r="A806" s="6">
        <v>805</v>
      </c>
      <c r="B806" s="7" t="s">
        <v>2488</v>
      </c>
      <c r="C806" s="7" t="s">
        <v>2489</v>
      </c>
      <c r="D806" s="8" t="s">
        <v>242</v>
      </c>
      <c r="E806" s="9" t="s">
        <v>2490</v>
      </c>
      <c r="F806" s="8">
        <v>365</v>
      </c>
      <c r="G806" s="8">
        <v>451414531</v>
      </c>
      <c r="H806" s="8">
        <v>80500000</v>
      </c>
      <c r="I806" s="8">
        <v>49506430</v>
      </c>
      <c r="J806" s="8">
        <v>2200643</v>
      </c>
      <c r="K806" s="10">
        <v>3825000</v>
      </c>
      <c r="L806" s="10">
        <v>12141454</v>
      </c>
      <c r="M806" s="10">
        <v>581420961</v>
      </c>
      <c r="N806" s="10">
        <v>18167097</v>
      </c>
      <c r="O806" s="10">
        <v>330000000</v>
      </c>
      <c r="P806" s="10">
        <v>27500000</v>
      </c>
      <c r="Q806" s="10">
        <v>55000000</v>
      </c>
      <c r="R806" s="10">
        <v>121414531</v>
      </c>
      <c r="S806" s="10">
        <v>22006430</v>
      </c>
      <c r="T806" s="10">
        <v>25500000</v>
      </c>
      <c r="U806" s="10">
        <v>168920961</v>
      </c>
      <c r="V806" s="10">
        <v>168920961</v>
      </c>
      <c r="W806" s="10">
        <v>16892096</v>
      </c>
      <c r="X806" s="10">
        <v>0</v>
      </c>
      <c r="Y806" s="10">
        <v>0</v>
      </c>
      <c r="Z806" s="10">
        <v>0</v>
      </c>
      <c r="AA806" s="10">
        <v>-1275001</v>
      </c>
    </row>
    <row r="807" spans="1:27" ht="18" x14ac:dyDescent="0.2">
      <c r="A807" s="6">
        <v>806</v>
      </c>
      <c r="B807" s="7" t="s">
        <v>2491</v>
      </c>
      <c r="C807" s="7" t="s">
        <v>2492</v>
      </c>
      <c r="D807" s="8" t="s">
        <v>1671</v>
      </c>
      <c r="E807" s="9" t="s">
        <v>2493</v>
      </c>
      <c r="F807" s="8">
        <v>365</v>
      </c>
      <c r="G807" s="8">
        <v>286962196</v>
      </c>
      <c r="H807" s="8">
        <v>80500000</v>
      </c>
      <c r="I807" s="8">
        <v>49506430</v>
      </c>
      <c r="J807" s="8">
        <v>2200643</v>
      </c>
      <c r="K807" s="10">
        <v>3825000</v>
      </c>
      <c r="L807" s="10">
        <v>241613</v>
      </c>
      <c r="M807" s="10">
        <v>416968626</v>
      </c>
      <c r="N807" s="10">
        <v>6267256</v>
      </c>
      <c r="O807" s="10">
        <v>330000000</v>
      </c>
      <c r="P807" s="10">
        <v>27500000</v>
      </c>
      <c r="Q807" s="10">
        <v>55000000</v>
      </c>
      <c r="R807" s="10">
        <v>0</v>
      </c>
      <c r="S807" s="10">
        <v>22006430</v>
      </c>
      <c r="T807" s="10">
        <v>25500000</v>
      </c>
      <c r="U807" s="10">
        <v>47506430</v>
      </c>
      <c r="V807" s="10">
        <v>47506430</v>
      </c>
      <c r="W807" s="10">
        <v>4750643</v>
      </c>
      <c r="X807" s="10">
        <v>0</v>
      </c>
      <c r="Y807" s="10">
        <v>0</v>
      </c>
      <c r="Z807" s="10">
        <v>0</v>
      </c>
      <c r="AA807" s="10">
        <v>-1516613</v>
      </c>
    </row>
    <row r="808" spans="1:27" ht="18" x14ac:dyDescent="0.2">
      <c r="A808" s="6">
        <v>807</v>
      </c>
      <c r="B808" s="7" t="s">
        <v>2494</v>
      </c>
      <c r="C808" s="7" t="s">
        <v>2495</v>
      </c>
      <c r="D808" s="8" t="s">
        <v>322</v>
      </c>
      <c r="E808" s="9" t="s">
        <v>481</v>
      </c>
      <c r="F808" s="8">
        <v>365</v>
      </c>
      <c r="G808" s="8">
        <v>328942942</v>
      </c>
      <c r="H808" s="8">
        <v>80500000</v>
      </c>
      <c r="I808" s="8">
        <v>49506430</v>
      </c>
      <c r="J808" s="8">
        <v>2200643</v>
      </c>
      <c r="K808" s="10">
        <v>3825000</v>
      </c>
      <c r="L808" s="10">
        <v>10627</v>
      </c>
      <c r="M808" s="10">
        <v>458949372</v>
      </c>
      <c r="N808" s="10">
        <v>6036270</v>
      </c>
      <c r="O808" s="10">
        <v>330000000</v>
      </c>
      <c r="P808" s="10">
        <v>27500000</v>
      </c>
      <c r="Q808" s="10">
        <v>55000000</v>
      </c>
      <c r="R808" s="10">
        <v>0</v>
      </c>
      <c r="S808" s="10">
        <v>22006430</v>
      </c>
      <c r="T808" s="10">
        <v>25500000</v>
      </c>
      <c r="U808" s="10">
        <v>47506430</v>
      </c>
      <c r="V808" s="10">
        <v>47506430</v>
      </c>
      <c r="W808" s="10">
        <v>4750643</v>
      </c>
      <c r="X808" s="10">
        <v>0</v>
      </c>
      <c r="Y808" s="10">
        <v>0</v>
      </c>
      <c r="Z808" s="10">
        <v>0</v>
      </c>
      <c r="AA808" s="10">
        <v>-1285627</v>
      </c>
    </row>
    <row r="809" spans="1:27" ht="18" x14ac:dyDescent="0.2">
      <c r="A809" s="6">
        <v>808</v>
      </c>
      <c r="B809" s="7" t="s">
        <v>2496</v>
      </c>
      <c r="C809" s="7" t="s">
        <v>2497</v>
      </c>
      <c r="D809" s="8" t="s">
        <v>1984</v>
      </c>
      <c r="E809" s="9" t="s">
        <v>537</v>
      </c>
      <c r="F809" s="8">
        <v>365</v>
      </c>
      <c r="G809" s="8">
        <v>278024246</v>
      </c>
      <c r="H809" s="8">
        <v>80500000</v>
      </c>
      <c r="I809" s="8">
        <v>46998604</v>
      </c>
      <c r="J809" s="8">
        <v>1949860</v>
      </c>
      <c r="K809" s="10">
        <v>3825000</v>
      </c>
      <c r="L809" s="10">
        <v>0</v>
      </c>
      <c r="M809" s="10">
        <v>405522850</v>
      </c>
      <c r="N809" s="10">
        <v>5774860</v>
      </c>
      <c r="O809" s="10">
        <v>330000000</v>
      </c>
      <c r="P809" s="10">
        <v>27500000</v>
      </c>
      <c r="Q809" s="10">
        <v>55000000</v>
      </c>
      <c r="R809" s="10">
        <v>0</v>
      </c>
      <c r="S809" s="10">
        <v>19498604</v>
      </c>
      <c r="T809" s="10">
        <v>25500000</v>
      </c>
      <c r="U809" s="10">
        <v>44998604</v>
      </c>
      <c r="V809" s="10">
        <v>44998604</v>
      </c>
      <c r="W809" s="10">
        <v>4499860</v>
      </c>
      <c r="X809" s="10">
        <v>0</v>
      </c>
      <c r="Y809" s="10">
        <v>0</v>
      </c>
      <c r="Z809" s="10">
        <v>0</v>
      </c>
      <c r="AA809" s="10">
        <v>-1275000</v>
      </c>
    </row>
    <row r="810" spans="1:27" ht="18" x14ac:dyDescent="0.2">
      <c r="A810" s="6">
        <v>809</v>
      </c>
      <c r="B810" s="7" t="s">
        <v>2498</v>
      </c>
      <c r="C810" s="7" t="s">
        <v>2499</v>
      </c>
      <c r="D810" s="8" t="s">
        <v>64</v>
      </c>
      <c r="E810" s="9" t="s">
        <v>2500</v>
      </c>
      <c r="F810" s="8">
        <v>365</v>
      </c>
      <c r="G810" s="8">
        <v>380244615</v>
      </c>
      <c r="H810" s="8">
        <v>96000000</v>
      </c>
      <c r="I810" s="8">
        <v>43279151</v>
      </c>
      <c r="J810" s="8">
        <v>1577915</v>
      </c>
      <c r="K810" s="10">
        <v>6150000</v>
      </c>
      <c r="L810" s="10">
        <v>5024461</v>
      </c>
      <c r="M810" s="10">
        <v>519523766</v>
      </c>
      <c r="N810" s="10">
        <v>12752376</v>
      </c>
      <c r="O810" s="10">
        <v>330000000</v>
      </c>
      <c r="P810" s="10">
        <v>27500000</v>
      </c>
      <c r="Q810" s="10">
        <v>55000000</v>
      </c>
      <c r="R810" s="10">
        <v>50244615</v>
      </c>
      <c r="S810" s="10">
        <v>15779151</v>
      </c>
      <c r="T810" s="10">
        <v>41000000</v>
      </c>
      <c r="U810" s="10">
        <v>107023766</v>
      </c>
      <c r="V810" s="10">
        <v>107023766</v>
      </c>
      <c r="W810" s="10">
        <v>10702377</v>
      </c>
      <c r="X810" s="10">
        <v>0</v>
      </c>
      <c r="Y810" s="10">
        <v>0</v>
      </c>
      <c r="Z810" s="10">
        <v>0</v>
      </c>
      <c r="AA810" s="10">
        <v>-2049999</v>
      </c>
    </row>
    <row r="811" spans="1:27" ht="18" x14ac:dyDescent="0.2">
      <c r="A811" s="6">
        <v>810</v>
      </c>
      <c r="B811" s="7" t="s">
        <v>2501</v>
      </c>
      <c r="C811" s="7" t="s">
        <v>2502</v>
      </c>
      <c r="D811" s="8" t="s">
        <v>645</v>
      </c>
      <c r="E811" s="9" t="s">
        <v>2503</v>
      </c>
      <c r="F811" s="8">
        <v>333</v>
      </c>
      <c r="G811" s="8">
        <v>852158752</v>
      </c>
      <c r="H811" s="8">
        <v>83500000</v>
      </c>
      <c r="I811" s="8">
        <v>72474144</v>
      </c>
      <c r="J811" s="8">
        <v>7107765</v>
      </c>
      <c r="K811" s="10">
        <v>6150000</v>
      </c>
      <c r="L811" s="10">
        <v>59965093</v>
      </c>
      <c r="M811" s="10">
        <v>1008132896</v>
      </c>
      <c r="N811" s="10">
        <v>73222858</v>
      </c>
      <c r="O811" s="10">
        <v>301068493</v>
      </c>
      <c r="P811" s="10">
        <v>25089041</v>
      </c>
      <c r="Q811" s="10">
        <v>50178082</v>
      </c>
      <c r="R811" s="10">
        <v>551090259</v>
      </c>
      <c r="S811" s="10">
        <v>47385103</v>
      </c>
      <c r="T811" s="10">
        <v>33321918</v>
      </c>
      <c r="U811" s="10">
        <v>631797280</v>
      </c>
      <c r="V811" s="10">
        <v>631797280</v>
      </c>
      <c r="W811" s="10">
        <v>49500000</v>
      </c>
      <c r="X811" s="10">
        <v>20519592</v>
      </c>
      <c r="Y811" s="10">
        <v>0</v>
      </c>
      <c r="Z811" s="10">
        <v>0</v>
      </c>
      <c r="AA811" s="10">
        <v>-3203266</v>
      </c>
    </row>
    <row r="812" spans="1:27" ht="18" x14ac:dyDescent="0.2">
      <c r="A812" s="6">
        <v>811</v>
      </c>
      <c r="B812" s="7" t="s">
        <v>2504</v>
      </c>
      <c r="C812" s="7" t="s">
        <v>2505</v>
      </c>
      <c r="D812" s="8" t="s">
        <v>314</v>
      </c>
      <c r="E812" s="9" t="s">
        <v>2506</v>
      </c>
      <c r="F812" s="8">
        <v>209</v>
      </c>
      <c r="G812" s="8">
        <v>230846794</v>
      </c>
      <c r="H812" s="8">
        <v>46600000</v>
      </c>
      <c r="I812" s="8">
        <v>26057106</v>
      </c>
      <c r="J812" s="8">
        <v>1031053</v>
      </c>
      <c r="K812" s="10">
        <v>6150000</v>
      </c>
      <c r="L812" s="10">
        <v>3926346</v>
      </c>
      <c r="M812" s="10">
        <v>303503900</v>
      </c>
      <c r="N812" s="10">
        <v>11107399</v>
      </c>
      <c r="O812" s="10">
        <v>188958904</v>
      </c>
      <c r="P812" s="10">
        <v>15746575</v>
      </c>
      <c r="Q812" s="10">
        <v>31493151</v>
      </c>
      <c r="R812" s="10">
        <v>41887890</v>
      </c>
      <c r="S812" s="10">
        <v>10310531</v>
      </c>
      <c r="T812" s="10">
        <v>15106849</v>
      </c>
      <c r="U812" s="10">
        <v>67305270</v>
      </c>
      <c r="V812" s="10">
        <v>67305270</v>
      </c>
      <c r="W812" s="10">
        <v>6730527</v>
      </c>
      <c r="X812" s="10">
        <v>0</v>
      </c>
      <c r="Y812" s="10">
        <v>0</v>
      </c>
      <c r="Z812" s="10">
        <v>0</v>
      </c>
      <c r="AA812" s="10">
        <v>-4376872</v>
      </c>
    </row>
    <row r="813" spans="1:27" ht="18" x14ac:dyDescent="0.2">
      <c r="A813" s="6">
        <v>812</v>
      </c>
      <c r="B813" s="7" t="s">
        <v>2507</v>
      </c>
      <c r="C813" s="7" t="s">
        <v>2508</v>
      </c>
      <c r="D813" s="8" t="s">
        <v>291</v>
      </c>
      <c r="E813" s="9" t="s">
        <v>2509</v>
      </c>
      <c r="F813" s="8">
        <v>195</v>
      </c>
      <c r="G813" s="8">
        <v>263739624</v>
      </c>
      <c r="H813" s="8">
        <v>43925000</v>
      </c>
      <c r="I813" s="8">
        <v>24311654</v>
      </c>
      <c r="J813" s="8">
        <v>961987</v>
      </c>
      <c r="K813" s="10">
        <v>6150000</v>
      </c>
      <c r="L813" s="10">
        <v>8498963</v>
      </c>
      <c r="M813" s="10">
        <v>331976278</v>
      </c>
      <c r="N813" s="10">
        <v>15610950</v>
      </c>
      <c r="O813" s="10">
        <v>176301370</v>
      </c>
      <c r="P813" s="10">
        <v>14691781</v>
      </c>
      <c r="Q813" s="10">
        <v>29383562</v>
      </c>
      <c r="R813" s="10">
        <v>87438254</v>
      </c>
      <c r="S813" s="10">
        <v>9619873</v>
      </c>
      <c r="T813" s="10">
        <v>14541438</v>
      </c>
      <c r="U813" s="10">
        <v>111599565</v>
      </c>
      <c r="V813" s="10">
        <v>111599565</v>
      </c>
      <c r="W813" s="10">
        <v>11159957</v>
      </c>
      <c r="X813" s="10">
        <v>0</v>
      </c>
      <c r="Y813" s="10">
        <v>0</v>
      </c>
      <c r="Z813" s="10">
        <v>0</v>
      </c>
      <c r="AA813" s="10">
        <v>-4450993</v>
      </c>
    </row>
    <row r="814" spans="1:27" ht="18" x14ac:dyDescent="0.2">
      <c r="A814" s="6">
        <v>813</v>
      </c>
      <c r="B814" s="7" t="s">
        <v>2510</v>
      </c>
      <c r="C814" s="7" t="s">
        <v>2511</v>
      </c>
      <c r="D814" s="8" t="s">
        <v>72</v>
      </c>
      <c r="E814" s="9" t="s">
        <v>2512</v>
      </c>
      <c r="F814" s="8">
        <v>149</v>
      </c>
      <c r="G814" s="8">
        <v>158420418</v>
      </c>
      <c r="H814" s="8">
        <v>36000000</v>
      </c>
      <c r="I814" s="8">
        <v>18576597</v>
      </c>
      <c r="J814" s="8">
        <v>735057</v>
      </c>
      <c r="K814" s="10">
        <v>5400000</v>
      </c>
      <c r="L814" s="10">
        <v>2092042</v>
      </c>
      <c r="M814" s="10">
        <v>212997015</v>
      </c>
      <c r="N814" s="10">
        <v>8227099</v>
      </c>
      <c r="O814" s="10">
        <v>134712329</v>
      </c>
      <c r="P814" s="10">
        <v>11226027</v>
      </c>
      <c r="Q814" s="10">
        <v>22452055</v>
      </c>
      <c r="R814" s="10">
        <v>23708089</v>
      </c>
      <c r="S814" s="10">
        <v>7350570</v>
      </c>
      <c r="T814" s="10">
        <v>13547945</v>
      </c>
      <c r="U814" s="10">
        <v>44606604</v>
      </c>
      <c r="V814" s="10">
        <v>44606604</v>
      </c>
      <c r="W814" s="10">
        <v>4460660</v>
      </c>
      <c r="X814" s="10">
        <v>0</v>
      </c>
      <c r="Y814" s="10">
        <v>0</v>
      </c>
      <c r="Z814" s="10">
        <v>0</v>
      </c>
      <c r="AA814" s="10">
        <v>-3766439</v>
      </c>
    </row>
    <row r="815" spans="1:27" ht="18" x14ac:dyDescent="0.2">
      <c r="A815" s="6">
        <v>814</v>
      </c>
      <c r="B815" s="7" t="s">
        <v>2513</v>
      </c>
      <c r="C815" s="7" t="s">
        <v>2514</v>
      </c>
      <c r="D815" s="8" t="s">
        <v>2328</v>
      </c>
      <c r="E815" s="9" t="s">
        <v>2515</v>
      </c>
      <c r="F815" s="8">
        <v>149</v>
      </c>
      <c r="G815" s="8">
        <v>142911306</v>
      </c>
      <c r="H815" s="8">
        <v>36000000</v>
      </c>
      <c r="I815" s="8">
        <v>18576597</v>
      </c>
      <c r="J815" s="8">
        <v>735057</v>
      </c>
      <c r="K815" s="10">
        <v>5400000</v>
      </c>
      <c r="L815" s="10">
        <v>541131</v>
      </c>
      <c r="M815" s="10">
        <v>197487903</v>
      </c>
      <c r="N815" s="10">
        <v>6676188</v>
      </c>
      <c r="O815" s="10">
        <v>134712329</v>
      </c>
      <c r="P815" s="10">
        <v>11226027</v>
      </c>
      <c r="Q815" s="10">
        <v>22452055</v>
      </c>
      <c r="R815" s="10">
        <v>8198977</v>
      </c>
      <c r="S815" s="10">
        <v>7350570</v>
      </c>
      <c r="T815" s="10">
        <v>13547945</v>
      </c>
      <c r="U815" s="10">
        <v>29097492</v>
      </c>
      <c r="V815" s="10">
        <v>29097492</v>
      </c>
      <c r="W815" s="10">
        <v>2909749</v>
      </c>
      <c r="X815" s="10">
        <v>0</v>
      </c>
      <c r="Y815" s="10">
        <v>0</v>
      </c>
      <c r="Z815" s="10">
        <v>0</v>
      </c>
      <c r="AA815" s="10">
        <v>-3766439</v>
      </c>
    </row>
    <row r="816" spans="1:27" ht="18" x14ac:dyDescent="0.2">
      <c r="A816" s="6">
        <v>815</v>
      </c>
      <c r="B816" s="7" t="s">
        <v>2516</v>
      </c>
      <c r="C816" s="7" t="s">
        <v>2517</v>
      </c>
      <c r="D816" s="8" t="s">
        <v>2518</v>
      </c>
      <c r="E816" s="9" t="s">
        <v>2519</v>
      </c>
      <c r="F816" s="8">
        <v>149</v>
      </c>
      <c r="G816" s="8">
        <v>141157589</v>
      </c>
      <c r="H816" s="8">
        <v>36000000</v>
      </c>
      <c r="I816" s="8">
        <v>18576597</v>
      </c>
      <c r="J816" s="8">
        <v>735057</v>
      </c>
      <c r="K816" s="10">
        <v>5400000</v>
      </c>
      <c r="L816" s="10">
        <v>365759</v>
      </c>
      <c r="M816" s="10">
        <v>195734186</v>
      </c>
      <c r="N816" s="10">
        <v>6500816</v>
      </c>
      <c r="O816" s="10">
        <v>134712329</v>
      </c>
      <c r="P816" s="10">
        <v>11226027</v>
      </c>
      <c r="Q816" s="10">
        <v>22452055</v>
      </c>
      <c r="R816" s="10">
        <v>6445260</v>
      </c>
      <c r="S816" s="10">
        <v>7350570</v>
      </c>
      <c r="T816" s="10">
        <v>13547945</v>
      </c>
      <c r="U816" s="10">
        <v>27343775</v>
      </c>
      <c r="V816" s="10">
        <v>27343775</v>
      </c>
      <c r="W816" s="10">
        <v>2734378</v>
      </c>
      <c r="X816" s="10">
        <v>0</v>
      </c>
      <c r="Y816" s="10">
        <v>0</v>
      </c>
      <c r="Z816" s="10">
        <v>0</v>
      </c>
      <c r="AA816" s="10">
        <v>-3766438</v>
      </c>
    </row>
    <row r="817" spans="1:27" ht="18" x14ac:dyDescent="0.2">
      <c r="A817" s="6">
        <v>816</v>
      </c>
      <c r="B817" s="7" t="s">
        <v>2520</v>
      </c>
      <c r="C817" s="7" t="s">
        <v>2521</v>
      </c>
      <c r="D817" s="8" t="s">
        <v>604</v>
      </c>
      <c r="E817" s="9" t="s">
        <v>2522</v>
      </c>
      <c r="F817" s="8">
        <v>149</v>
      </c>
      <c r="G817" s="8">
        <v>143973454</v>
      </c>
      <c r="H817" s="8">
        <v>36000000</v>
      </c>
      <c r="I817" s="8">
        <v>18576597</v>
      </c>
      <c r="J817" s="8">
        <v>735057</v>
      </c>
      <c r="K817" s="10">
        <v>5400000</v>
      </c>
      <c r="L817" s="10">
        <v>647346</v>
      </c>
      <c r="M817" s="10">
        <v>198550051</v>
      </c>
      <c r="N817" s="10">
        <v>6782403</v>
      </c>
      <c r="O817" s="10">
        <v>134712329</v>
      </c>
      <c r="P817" s="10">
        <v>11226027</v>
      </c>
      <c r="Q817" s="10">
        <v>22452055</v>
      </c>
      <c r="R817" s="10">
        <v>9261125</v>
      </c>
      <c r="S817" s="10">
        <v>7350570</v>
      </c>
      <c r="T817" s="10">
        <v>13547945</v>
      </c>
      <c r="U817" s="10">
        <v>30159640</v>
      </c>
      <c r="V817" s="10">
        <v>30159640</v>
      </c>
      <c r="W817" s="10">
        <v>3015964</v>
      </c>
      <c r="X817" s="10">
        <v>0</v>
      </c>
      <c r="Y817" s="10">
        <v>0</v>
      </c>
      <c r="Z817" s="10">
        <v>0</v>
      </c>
      <c r="AA817" s="10">
        <v>-3766439</v>
      </c>
    </row>
    <row r="818" spans="1:27" ht="18" x14ac:dyDescent="0.2">
      <c r="A818" s="6">
        <v>817</v>
      </c>
      <c r="B818" s="7" t="s">
        <v>2523</v>
      </c>
      <c r="C818" s="7" t="s">
        <v>2524</v>
      </c>
      <c r="D818" s="8" t="s">
        <v>119</v>
      </c>
      <c r="E818" s="9" t="s">
        <v>2525</v>
      </c>
      <c r="F818" s="8">
        <v>149</v>
      </c>
      <c r="G818" s="8">
        <v>138760048</v>
      </c>
      <c r="H818" s="8">
        <v>36000000</v>
      </c>
      <c r="I818" s="8">
        <v>18576597</v>
      </c>
      <c r="J818" s="8">
        <v>735057</v>
      </c>
      <c r="K818" s="10">
        <v>5400000</v>
      </c>
      <c r="L818" s="10">
        <v>126005</v>
      </c>
      <c r="M818" s="10">
        <v>193336645</v>
      </c>
      <c r="N818" s="10">
        <v>6261062</v>
      </c>
      <c r="O818" s="10">
        <v>134712329</v>
      </c>
      <c r="P818" s="10">
        <v>11226027</v>
      </c>
      <c r="Q818" s="10">
        <v>22452055</v>
      </c>
      <c r="R818" s="10">
        <v>4047719</v>
      </c>
      <c r="S818" s="10">
        <v>7350570</v>
      </c>
      <c r="T818" s="10">
        <v>13547945</v>
      </c>
      <c r="U818" s="10">
        <v>24946234</v>
      </c>
      <c r="V818" s="10">
        <v>24946234</v>
      </c>
      <c r="W818" s="10">
        <v>2494623</v>
      </c>
      <c r="X818" s="10">
        <v>0</v>
      </c>
      <c r="Y818" s="10">
        <v>0</v>
      </c>
      <c r="Z818" s="10">
        <v>0</v>
      </c>
      <c r="AA818" s="10">
        <v>-3766439</v>
      </c>
    </row>
    <row r="819" spans="1:27" ht="18" x14ac:dyDescent="0.2">
      <c r="A819" s="6">
        <v>818</v>
      </c>
      <c r="B819" s="7" t="s">
        <v>2526</v>
      </c>
      <c r="C819" s="7" t="s">
        <v>2527</v>
      </c>
      <c r="D819" s="8" t="s">
        <v>173</v>
      </c>
      <c r="E819" s="9" t="s">
        <v>2528</v>
      </c>
      <c r="F819" s="8">
        <v>149</v>
      </c>
      <c r="G819" s="8">
        <v>85101480</v>
      </c>
      <c r="H819" s="8">
        <v>36000000</v>
      </c>
      <c r="I819" s="8">
        <v>14752078</v>
      </c>
      <c r="J819" s="8">
        <v>0</v>
      </c>
      <c r="K819" s="10">
        <v>5400000</v>
      </c>
      <c r="L819" s="10">
        <v>0</v>
      </c>
      <c r="M819" s="10">
        <v>135853558</v>
      </c>
      <c r="N819" s="10">
        <v>5400000</v>
      </c>
      <c r="O819" s="10">
        <v>134712329</v>
      </c>
      <c r="P819" s="10">
        <v>11226027</v>
      </c>
      <c r="Q819" s="10">
        <v>22452055</v>
      </c>
      <c r="R819" s="10">
        <v>0</v>
      </c>
      <c r="S819" s="10">
        <v>3526051</v>
      </c>
      <c r="T819" s="10">
        <v>13547945</v>
      </c>
      <c r="U819" s="10">
        <v>17073996</v>
      </c>
      <c r="V819" s="10">
        <v>17073996</v>
      </c>
      <c r="W819" s="10">
        <v>1707400</v>
      </c>
      <c r="X819" s="10">
        <v>0</v>
      </c>
      <c r="Y819" s="10">
        <v>0</v>
      </c>
      <c r="Z819" s="10">
        <v>0</v>
      </c>
      <c r="AA819" s="10">
        <v>-3692600</v>
      </c>
    </row>
    <row r="820" spans="1:27" ht="18" x14ac:dyDescent="0.2">
      <c r="A820" s="6">
        <v>819</v>
      </c>
      <c r="B820" s="7" t="s">
        <v>2529</v>
      </c>
      <c r="C820" s="7" t="s">
        <v>2530</v>
      </c>
      <c r="D820" s="8" t="s">
        <v>173</v>
      </c>
      <c r="E820" s="9" t="s">
        <v>2531</v>
      </c>
      <c r="F820" s="8">
        <v>149</v>
      </c>
      <c r="G820" s="8">
        <v>89829405</v>
      </c>
      <c r="H820" s="8">
        <v>36000000</v>
      </c>
      <c r="I820" s="8">
        <v>14752078</v>
      </c>
      <c r="J820" s="8">
        <v>0</v>
      </c>
      <c r="K820" s="10">
        <v>5400000</v>
      </c>
      <c r="L820" s="10">
        <v>0</v>
      </c>
      <c r="M820" s="10">
        <v>140581483</v>
      </c>
      <c r="N820" s="10">
        <v>5400000</v>
      </c>
      <c r="O820" s="10">
        <v>134712329</v>
      </c>
      <c r="P820" s="10">
        <v>11226027</v>
      </c>
      <c r="Q820" s="10">
        <v>22452055</v>
      </c>
      <c r="R820" s="10">
        <v>0</v>
      </c>
      <c r="S820" s="10">
        <v>3526051</v>
      </c>
      <c r="T820" s="10">
        <v>13547945</v>
      </c>
      <c r="U820" s="10">
        <v>17073996</v>
      </c>
      <c r="V820" s="10">
        <v>17073996</v>
      </c>
      <c r="W820" s="10">
        <v>1707400</v>
      </c>
      <c r="X820" s="10">
        <v>0</v>
      </c>
      <c r="Y820" s="10">
        <v>0</v>
      </c>
      <c r="Z820" s="10">
        <v>0</v>
      </c>
      <c r="AA820" s="10">
        <v>-3692600</v>
      </c>
    </row>
    <row r="821" spans="1:27" ht="18" x14ac:dyDescent="0.2">
      <c r="A821" s="6">
        <v>820</v>
      </c>
      <c r="B821" s="7" t="s">
        <v>2532</v>
      </c>
      <c r="C821" s="7" t="s">
        <v>2533</v>
      </c>
      <c r="D821" s="8" t="s">
        <v>145</v>
      </c>
      <c r="E821" s="9" t="s">
        <v>326</v>
      </c>
      <c r="F821" s="8">
        <v>149</v>
      </c>
      <c r="G821" s="8">
        <v>126150743</v>
      </c>
      <c r="H821" s="8">
        <v>36000000</v>
      </c>
      <c r="I821" s="8">
        <v>18576597</v>
      </c>
      <c r="J821" s="8">
        <v>0</v>
      </c>
      <c r="K821" s="10">
        <v>5400000</v>
      </c>
      <c r="L821" s="10">
        <v>0</v>
      </c>
      <c r="M821" s="10">
        <v>180727340</v>
      </c>
      <c r="N821" s="10">
        <v>5400000</v>
      </c>
      <c r="O821" s="10">
        <v>134712329</v>
      </c>
      <c r="P821" s="10">
        <v>11226027</v>
      </c>
      <c r="Q821" s="10">
        <v>22452055</v>
      </c>
      <c r="R821" s="10">
        <v>0</v>
      </c>
      <c r="S821" s="10">
        <v>7350570</v>
      </c>
      <c r="T821" s="10">
        <v>13547945</v>
      </c>
      <c r="U821" s="10">
        <v>20898515</v>
      </c>
      <c r="V821" s="10">
        <v>20898515</v>
      </c>
      <c r="W821" s="10">
        <v>2089852</v>
      </c>
      <c r="X821" s="10">
        <v>0</v>
      </c>
      <c r="Y821" s="10">
        <v>0</v>
      </c>
      <c r="Z821" s="10">
        <v>0</v>
      </c>
      <c r="AA821" s="10">
        <v>-3310148</v>
      </c>
    </row>
    <row r="822" spans="1:27" ht="18.75" thickBot="1" x14ac:dyDescent="0.25">
      <c r="A822" s="6">
        <v>821</v>
      </c>
      <c r="B822" s="7" t="s">
        <v>2534</v>
      </c>
      <c r="C822" s="7" t="s">
        <v>2535</v>
      </c>
      <c r="D822" s="8" t="s">
        <v>2536</v>
      </c>
      <c r="E822" s="9" t="s">
        <v>2537</v>
      </c>
      <c r="F822" s="8">
        <v>149</v>
      </c>
      <c r="G822" s="8">
        <v>78961363</v>
      </c>
      <c r="H822" s="8">
        <v>36000000</v>
      </c>
      <c r="I822" s="8">
        <v>14752078</v>
      </c>
      <c r="J822" s="8">
        <v>0</v>
      </c>
      <c r="K822" s="10">
        <v>5400000</v>
      </c>
      <c r="L822" s="10">
        <v>0</v>
      </c>
      <c r="M822" s="10">
        <v>129713441</v>
      </c>
      <c r="N822" s="10">
        <v>5400000</v>
      </c>
      <c r="O822" s="10">
        <v>134712329</v>
      </c>
      <c r="P822" s="10">
        <v>11226027</v>
      </c>
      <c r="Q822" s="10">
        <v>22452055</v>
      </c>
      <c r="R822" s="10">
        <v>0</v>
      </c>
      <c r="S822" s="10">
        <v>3526051</v>
      </c>
      <c r="T822" s="10">
        <v>13547945</v>
      </c>
      <c r="U822" s="10">
        <v>17073996</v>
      </c>
      <c r="V822" s="10">
        <v>17073996</v>
      </c>
      <c r="W822" s="10">
        <v>1707400</v>
      </c>
      <c r="X822" s="10">
        <v>0</v>
      </c>
      <c r="Y822" s="10">
        <v>0</v>
      </c>
      <c r="Z822" s="10">
        <v>0</v>
      </c>
      <c r="AA822" s="10">
        <v>-3692600</v>
      </c>
    </row>
    <row r="823" spans="1:27" ht="24.75" thickTop="1" thickBot="1" x14ac:dyDescent="0.25">
      <c r="A823" s="11"/>
      <c r="B823" s="11"/>
      <c r="C823" s="11"/>
      <c r="D823" s="12"/>
      <c r="E823" s="13"/>
      <c r="F823" s="14"/>
      <c r="G823" s="14">
        <v>463344913053</v>
      </c>
      <c r="H823" s="14">
        <v>103693992741</v>
      </c>
      <c r="I823" s="14">
        <v>44119866675</v>
      </c>
      <c r="J823" s="14">
        <v>2357930965</v>
      </c>
      <c r="K823" s="14">
        <v>4182645000</v>
      </c>
      <c r="L823" s="14">
        <v>19968325582</v>
      </c>
      <c r="M823" s="14">
        <v>580110233759</v>
      </c>
      <c r="N823" s="14">
        <v>26508901547</v>
      </c>
      <c r="O823" s="14">
        <v>267941917808</v>
      </c>
      <c r="P823" s="14">
        <v>22328493149</v>
      </c>
      <c r="Q823" s="14">
        <v>44656986301</v>
      </c>
      <c r="R823" s="14">
        <v>197782290799</v>
      </c>
      <c r="S823" s="14">
        <v>21791373526</v>
      </c>
      <c r="T823" s="14">
        <v>27988467730</v>
      </c>
      <c r="U823" s="14">
        <v>247562132055</v>
      </c>
      <c r="V823" s="14">
        <v>247562132055</v>
      </c>
      <c r="W823" s="14">
        <v>23862014670</v>
      </c>
      <c r="X823" s="14">
        <v>1225349569.5</v>
      </c>
      <c r="Y823" s="14">
        <v>79191817.200000003</v>
      </c>
      <c r="Z823" s="14">
        <v>0</v>
      </c>
      <c r="AA823" s="14">
        <v>-1342345491</v>
      </c>
    </row>
    <row r="824" spans="1:27" ht="15" thickTop="1" x14ac:dyDescent="0.2"/>
  </sheetData>
  <autoFilter ref="A1:AA823"/>
  <pageMargins left="0" right="0" top="0.74803149606299213" bottom="0" header="0.31496062992125984" footer="0.31496062992125984"/>
  <pageSetup paperSize="9" scale="72" orientation="landscape" horizontalDpi="4294967295" verticalDpi="4294967295" r:id="rId1"/>
  <headerFooter>
    <oddHeader>&amp;Cشرکت تپنا
اصلاحات مالیات کارکنان سال 98
قابل عودت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05"/>
  <sheetViews>
    <sheetView rightToLeft="1" view="pageBreakPreview" topLeftCell="V1" zoomScaleNormal="100" zoomScaleSheetLayoutView="100" workbookViewId="0">
      <pane ySplit="1" topLeftCell="A2" activePane="bottomLeft" state="frozen"/>
      <selection pane="bottomLeft" activeCell="M12" sqref="M12"/>
    </sheetView>
  </sheetViews>
  <sheetFormatPr defaultColWidth="8.875" defaultRowHeight="18" x14ac:dyDescent="0.45"/>
  <cols>
    <col min="1" max="1" width="7.125" style="22" bestFit="1" customWidth="1"/>
    <col min="2" max="2" width="7.125" style="22" customWidth="1"/>
    <col min="3" max="3" width="0.25" style="23" customWidth="1"/>
    <col min="4" max="4" width="10.25" style="22" bestFit="1" customWidth="1"/>
    <col min="5" max="5" width="14.375" style="22" bestFit="1" customWidth="1"/>
    <col min="6" max="7" width="18.125" style="22" customWidth="1"/>
    <col min="8" max="8" width="12.75" style="22" customWidth="1"/>
    <col min="9" max="9" width="14.875" customWidth="1"/>
    <col min="10" max="10" width="15.375" customWidth="1"/>
    <col min="11" max="12" width="15.125" customWidth="1"/>
    <col min="13" max="16" width="14" customWidth="1"/>
    <col min="17" max="17" width="12.375" customWidth="1"/>
    <col min="18" max="18" width="14" customWidth="1"/>
    <col min="19" max="19" width="19.75" customWidth="1"/>
    <col min="20" max="20" width="16.75" customWidth="1"/>
    <col min="21" max="21" width="15" style="32" customWidth="1"/>
    <col min="22" max="22" width="17.125" style="33" customWidth="1"/>
    <col min="23" max="34" width="16.25" style="30" customWidth="1"/>
  </cols>
  <sheetData>
    <row r="1" spans="1:34" s="5" customFormat="1" ht="55.5" customHeight="1" x14ac:dyDescent="0.25">
      <c r="A1" s="19" t="s">
        <v>3249</v>
      </c>
      <c r="B1" s="16" t="s">
        <v>0</v>
      </c>
      <c r="C1" s="16" t="s">
        <v>1</v>
      </c>
      <c r="D1" s="17" t="s">
        <v>2</v>
      </c>
      <c r="E1" s="17" t="s">
        <v>3</v>
      </c>
      <c r="F1" s="17" t="s">
        <v>3252</v>
      </c>
      <c r="G1" s="17" t="s">
        <v>3262</v>
      </c>
      <c r="H1" s="25" t="s">
        <v>26</v>
      </c>
      <c r="I1" s="24" t="s">
        <v>3250</v>
      </c>
      <c r="J1" s="24" t="s">
        <v>5</v>
      </c>
      <c r="K1" s="24" t="s">
        <v>6</v>
      </c>
      <c r="L1" s="24" t="s">
        <v>3256</v>
      </c>
      <c r="M1" s="24" t="s">
        <v>8</v>
      </c>
      <c r="N1" s="24" t="s">
        <v>3257</v>
      </c>
      <c r="O1" s="24" t="s">
        <v>3258</v>
      </c>
      <c r="P1" s="24" t="s">
        <v>3259</v>
      </c>
      <c r="Q1" s="24" t="s">
        <v>3260</v>
      </c>
      <c r="R1" s="24" t="s">
        <v>3261</v>
      </c>
      <c r="S1" s="24" t="s">
        <v>3251</v>
      </c>
      <c r="T1" s="18" t="s">
        <v>9</v>
      </c>
      <c r="U1" s="17" t="s">
        <v>10</v>
      </c>
      <c r="V1" s="17" t="s">
        <v>11</v>
      </c>
      <c r="W1" s="18" t="s">
        <v>12</v>
      </c>
      <c r="X1" s="18" t="s">
        <v>13</v>
      </c>
      <c r="Y1" s="18" t="s">
        <v>14</v>
      </c>
      <c r="Z1" s="18" t="s">
        <v>15</v>
      </c>
      <c r="AA1" s="18" t="s">
        <v>16</v>
      </c>
      <c r="AB1" s="18" t="s">
        <v>17</v>
      </c>
      <c r="AC1" s="18" t="s">
        <v>18</v>
      </c>
      <c r="AD1" s="18" t="s">
        <v>19</v>
      </c>
      <c r="AE1" s="18" t="s">
        <v>20</v>
      </c>
      <c r="AF1" s="18" t="s">
        <v>25</v>
      </c>
      <c r="AG1" s="18" t="s">
        <v>21</v>
      </c>
      <c r="AH1" s="18" t="s">
        <v>22</v>
      </c>
    </row>
    <row r="2" spans="1:34" x14ac:dyDescent="0.45">
      <c r="A2" s="9">
        <v>1115</v>
      </c>
      <c r="B2" s="9" t="s">
        <v>3126</v>
      </c>
      <c r="C2" s="21"/>
      <c r="D2" s="8" t="s">
        <v>3127</v>
      </c>
      <c r="E2" s="9" t="s">
        <v>594</v>
      </c>
      <c r="F2" s="9" t="s">
        <v>3254</v>
      </c>
      <c r="G2" s="9" t="s">
        <v>3265</v>
      </c>
      <c r="H2" s="8">
        <v>336</v>
      </c>
      <c r="I2" s="8">
        <v>1120275332</v>
      </c>
      <c r="J2" s="8">
        <v>67800000</v>
      </c>
      <c r="K2" s="8">
        <v>15000000</v>
      </c>
      <c r="L2" s="8">
        <v>0</v>
      </c>
      <c r="M2" s="10">
        <v>0</v>
      </c>
      <c r="N2" s="10">
        <v>54867053</v>
      </c>
      <c r="O2" s="10">
        <v>54867969.5</v>
      </c>
      <c r="P2" s="10">
        <v>8230058</v>
      </c>
      <c r="Q2" s="10">
        <v>8230195.4249999998</v>
      </c>
      <c r="R2" s="10">
        <v>0</v>
      </c>
      <c r="S2" s="10">
        <v>93791300</v>
      </c>
      <c r="T2" s="10">
        <v>1203075332</v>
      </c>
      <c r="U2" s="31">
        <v>110251553.425</v>
      </c>
      <c r="V2" s="31">
        <v>360000000</v>
      </c>
      <c r="W2" s="31">
        <v>30000000</v>
      </c>
      <c r="X2" s="31">
        <v>60000000</v>
      </c>
      <c r="Y2" s="31">
        <f>T2-V2-W2-X2</f>
        <v>753075332</v>
      </c>
      <c r="Z2" s="31">
        <f>K2+N2+O2+R2-W2</f>
        <v>94735022.5</v>
      </c>
      <c r="AA2" s="31">
        <f>J2-X2</f>
        <v>7800000</v>
      </c>
      <c r="AB2" s="31">
        <f>Y2+Z2+AA2</f>
        <v>855610354.5</v>
      </c>
      <c r="AC2" s="31"/>
      <c r="AD2" s="31"/>
      <c r="AE2" s="31"/>
      <c r="AF2" s="31"/>
      <c r="AG2" s="31"/>
      <c r="AH2" s="31"/>
    </row>
    <row r="3" spans="1:34" x14ac:dyDescent="0.45">
      <c r="A3" s="9">
        <v>946</v>
      </c>
      <c r="B3" s="9" t="s">
        <v>27</v>
      </c>
      <c r="C3" s="21"/>
      <c r="D3" s="8" t="s">
        <v>29</v>
      </c>
      <c r="E3" s="9" t="s">
        <v>30</v>
      </c>
      <c r="F3" s="9" t="s">
        <v>3254</v>
      </c>
      <c r="G3" s="9" t="s">
        <v>3266</v>
      </c>
      <c r="H3" s="8">
        <v>336</v>
      </c>
      <c r="I3" s="8">
        <v>688333547</v>
      </c>
      <c r="J3" s="8">
        <v>54500000</v>
      </c>
      <c r="K3" s="8">
        <v>57312810</v>
      </c>
      <c r="L3" s="8">
        <v>8596921.5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5000000</v>
      </c>
      <c r="S3" s="10">
        <v>35833355</v>
      </c>
      <c r="T3" s="10">
        <v>800146357</v>
      </c>
      <c r="U3" s="31">
        <v>44430276.5</v>
      </c>
      <c r="V3" s="31">
        <v>360000000</v>
      </c>
      <c r="W3" s="31">
        <v>30000000</v>
      </c>
      <c r="X3" s="31">
        <v>60000000</v>
      </c>
      <c r="Y3" s="31">
        <f t="shared" ref="Y3:Y66" si="0">T3-V3-W3-X3</f>
        <v>350146357</v>
      </c>
      <c r="Z3" s="31">
        <f t="shared" ref="Z3:Z66" si="1">K3+N3+O3+R3-W3</f>
        <v>32312810</v>
      </c>
      <c r="AA3" s="31">
        <f t="shared" ref="AA3:AA66" si="2">J3-X3</f>
        <v>-5500000</v>
      </c>
      <c r="AB3" s="31">
        <f t="shared" ref="AB3:AB66" si="3">Y3+Z3+AA3</f>
        <v>376959167</v>
      </c>
      <c r="AC3" s="31"/>
      <c r="AD3" s="31"/>
      <c r="AE3" s="31"/>
      <c r="AF3" s="31"/>
      <c r="AG3" s="31"/>
      <c r="AH3" s="31"/>
    </row>
    <row r="4" spans="1:34" x14ac:dyDescent="0.45">
      <c r="A4" s="9">
        <v>763</v>
      </c>
      <c r="B4" s="9" t="s">
        <v>31</v>
      </c>
      <c r="C4" s="21"/>
      <c r="D4" s="8" t="s">
        <v>33</v>
      </c>
      <c r="E4" s="9" t="s">
        <v>34</v>
      </c>
      <c r="F4" s="9" t="s">
        <v>3254</v>
      </c>
      <c r="G4" s="9" t="s">
        <v>3266</v>
      </c>
      <c r="H4" s="8">
        <v>336</v>
      </c>
      <c r="I4" s="8">
        <v>683102044</v>
      </c>
      <c r="J4" s="8">
        <v>54500000</v>
      </c>
      <c r="K4" s="8">
        <v>57312810</v>
      </c>
      <c r="L4" s="8">
        <v>8596921.5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5000000</v>
      </c>
      <c r="S4" s="10">
        <v>35310205</v>
      </c>
      <c r="T4" s="10">
        <v>794914854</v>
      </c>
      <c r="U4" s="31">
        <v>43907126.5</v>
      </c>
      <c r="V4" s="31">
        <v>360000000</v>
      </c>
      <c r="W4" s="31">
        <v>30000000</v>
      </c>
      <c r="X4" s="31">
        <v>60000000</v>
      </c>
      <c r="Y4" s="31">
        <f t="shared" si="0"/>
        <v>344914854</v>
      </c>
      <c r="Z4" s="31">
        <f t="shared" si="1"/>
        <v>32312810</v>
      </c>
      <c r="AA4" s="31">
        <f t="shared" si="2"/>
        <v>-5500000</v>
      </c>
      <c r="AB4" s="31">
        <f t="shared" si="3"/>
        <v>371727664</v>
      </c>
      <c r="AC4" s="31"/>
      <c r="AD4" s="31"/>
      <c r="AE4" s="31"/>
      <c r="AF4" s="31"/>
      <c r="AG4" s="31"/>
      <c r="AH4" s="31"/>
    </row>
    <row r="5" spans="1:34" x14ac:dyDescent="0.45">
      <c r="A5" s="9">
        <v>862</v>
      </c>
      <c r="B5" s="9" t="s">
        <v>35</v>
      </c>
      <c r="C5" s="21"/>
      <c r="D5" s="8" t="s">
        <v>37</v>
      </c>
      <c r="E5" s="9" t="s">
        <v>38</v>
      </c>
      <c r="F5" s="9" t="s">
        <v>3254</v>
      </c>
      <c r="G5" s="9" t="s">
        <v>3266</v>
      </c>
      <c r="H5" s="8">
        <v>336</v>
      </c>
      <c r="I5" s="8">
        <v>708828465</v>
      </c>
      <c r="J5" s="8">
        <v>54500000</v>
      </c>
      <c r="K5" s="8">
        <v>57312810</v>
      </c>
      <c r="L5" s="8">
        <v>8596921.5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5000000</v>
      </c>
      <c r="S5" s="10">
        <v>37882846</v>
      </c>
      <c r="T5" s="10">
        <v>820641275</v>
      </c>
      <c r="U5" s="31">
        <v>46479767.5</v>
      </c>
      <c r="V5" s="31">
        <v>360000000</v>
      </c>
      <c r="W5" s="31">
        <v>30000000</v>
      </c>
      <c r="X5" s="31">
        <v>60000000</v>
      </c>
      <c r="Y5" s="31">
        <f t="shared" si="0"/>
        <v>370641275</v>
      </c>
      <c r="Z5" s="31">
        <f t="shared" si="1"/>
        <v>32312810</v>
      </c>
      <c r="AA5" s="31">
        <f t="shared" si="2"/>
        <v>-5500000</v>
      </c>
      <c r="AB5" s="31">
        <f t="shared" si="3"/>
        <v>397454085</v>
      </c>
      <c r="AC5" s="31"/>
      <c r="AD5" s="31"/>
      <c r="AE5" s="31"/>
      <c r="AF5" s="31"/>
      <c r="AG5" s="31"/>
      <c r="AH5" s="31"/>
    </row>
    <row r="6" spans="1:34" x14ac:dyDescent="0.45">
      <c r="A6" s="9">
        <v>863</v>
      </c>
      <c r="B6" s="9" t="s">
        <v>39</v>
      </c>
      <c r="C6" s="21"/>
      <c r="D6" s="8" t="s">
        <v>41</v>
      </c>
      <c r="E6" s="9" t="s">
        <v>42</v>
      </c>
      <c r="F6" s="9" t="s">
        <v>3254</v>
      </c>
      <c r="G6" s="9" t="s">
        <v>3266</v>
      </c>
      <c r="H6" s="8">
        <v>336</v>
      </c>
      <c r="I6" s="8">
        <v>740147725</v>
      </c>
      <c r="J6" s="8">
        <v>54500000</v>
      </c>
      <c r="K6" s="8">
        <v>57312810</v>
      </c>
      <c r="L6" s="8">
        <v>8596921.5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5000000</v>
      </c>
      <c r="S6" s="10">
        <v>41014773</v>
      </c>
      <c r="T6" s="10">
        <v>851960535</v>
      </c>
      <c r="U6" s="31">
        <v>49611694.5</v>
      </c>
      <c r="V6" s="31">
        <v>360000000</v>
      </c>
      <c r="W6" s="31">
        <v>30000000</v>
      </c>
      <c r="X6" s="31">
        <v>60000000</v>
      </c>
      <c r="Y6" s="31">
        <f t="shared" si="0"/>
        <v>401960535</v>
      </c>
      <c r="Z6" s="31">
        <f t="shared" si="1"/>
        <v>32312810</v>
      </c>
      <c r="AA6" s="31">
        <f t="shared" si="2"/>
        <v>-5500000</v>
      </c>
      <c r="AB6" s="31">
        <f t="shared" si="3"/>
        <v>428773345</v>
      </c>
      <c r="AC6" s="31"/>
      <c r="AD6" s="31"/>
      <c r="AE6" s="31"/>
      <c r="AF6" s="31"/>
      <c r="AG6" s="31"/>
      <c r="AH6" s="31"/>
    </row>
    <row r="7" spans="1:34" x14ac:dyDescent="0.45">
      <c r="A7" s="9">
        <v>764</v>
      </c>
      <c r="B7" s="9" t="s">
        <v>43</v>
      </c>
      <c r="C7" s="21"/>
      <c r="D7" s="8" t="s">
        <v>45</v>
      </c>
      <c r="E7" s="9" t="s">
        <v>46</v>
      </c>
      <c r="F7" s="9" t="s">
        <v>3254</v>
      </c>
      <c r="G7" s="9" t="s">
        <v>3266</v>
      </c>
      <c r="H7" s="8">
        <v>336</v>
      </c>
      <c r="I7" s="8">
        <v>676724044</v>
      </c>
      <c r="J7" s="8">
        <v>54500000</v>
      </c>
      <c r="K7" s="8">
        <v>57312810</v>
      </c>
      <c r="L7" s="8">
        <v>8596921.5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5000000</v>
      </c>
      <c r="S7" s="10">
        <v>34672405</v>
      </c>
      <c r="T7" s="10">
        <v>788536854</v>
      </c>
      <c r="U7" s="31">
        <v>43269326.5</v>
      </c>
      <c r="V7" s="31">
        <v>360000000</v>
      </c>
      <c r="W7" s="31">
        <v>30000000</v>
      </c>
      <c r="X7" s="31">
        <v>60000000</v>
      </c>
      <c r="Y7" s="31">
        <f t="shared" si="0"/>
        <v>338536854</v>
      </c>
      <c r="Z7" s="31">
        <f t="shared" si="1"/>
        <v>32312810</v>
      </c>
      <c r="AA7" s="31">
        <f t="shared" si="2"/>
        <v>-5500000</v>
      </c>
      <c r="AB7" s="31">
        <f t="shared" si="3"/>
        <v>365349664</v>
      </c>
      <c r="AC7" s="31"/>
      <c r="AD7" s="31"/>
      <c r="AE7" s="31"/>
      <c r="AF7" s="31"/>
      <c r="AG7" s="31"/>
      <c r="AH7" s="31"/>
    </row>
    <row r="8" spans="1:34" x14ac:dyDescent="0.45">
      <c r="A8" s="9">
        <v>1032</v>
      </c>
      <c r="B8" s="9" t="s">
        <v>47</v>
      </c>
      <c r="C8" s="21"/>
      <c r="D8" s="8" t="s">
        <v>49</v>
      </c>
      <c r="E8" s="9" t="s">
        <v>42</v>
      </c>
      <c r="F8" s="9" t="s">
        <v>3254</v>
      </c>
      <c r="G8" s="9" t="s">
        <v>3266</v>
      </c>
      <c r="H8" s="8">
        <v>336</v>
      </c>
      <c r="I8" s="8">
        <v>738999264</v>
      </c>
      <c r="J8" s="8">
        <v>54500000</v>
      </c>
      <c r="K8" s="8">
        <v>57312810</v>
      </c>
      <c r="L8" s="8">
        <v>8596921.5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5000000</v>
      </c>
      <c r="S8" s="10">
        <v>40899926</v>
      </c>
      <c r="T8" s="10">
        <v>850812074</v>
      </c>
      <c r="U8" s="31">
        <v>49496847.5</v>
      </c>
      <c r="V8" s="31">
        <v>360000000</v>
      </c>
      <c r="W8" s="31">
        <v>30000000</v>
      </c>
      <c r="X8" s="31">
        <v>60000000</v>
      </c>
      <c r="Y8" s="31">
        <f t="shared" si="0"/>
        <v>400812074</v>
      </c>
      <c r="Z8" s="31">
        <f t="shared" si="1"/>
        <v>32312810</v>
      </c>
      <c r="AA8" s="31">
        <f t="shared" si="2"/>
        <v>-5500000</v>
      </c>
      <c r="AB8" s="31">
        <f t="shared" si="3"/>
        <v>427624884</v>
      </c>
      <c r="AC8" s="31"/>
      <c r="AD8" s="31"/>
      <c r="AE8" s="31"/>
      <c r="AF8" s="31"/>
      <c r="AG8" s="31"/>
      <c r="AH8" s="31"/>
    </row>
    <row r="9" spans="1:34" x14ac:dyDescent="0.2">
      <c r="A9" s="9">
        <v>73</v>
      </c>
      <c r="B9" s="9" t="s">
        <v>50</v>
      </c>
      <c r="C9" s="7"/>
      <c r="D9" s="8" t="s">
        <v>52</v>
      </c>
      <c r="E9" s="9" t="s">
        <v>53</v>
      </c>
      <c r="F9" s="9" t="s">
        <v>3254</v>
      </c>
      <c r="G9" s="9" t="s">
        <v>3266</v>
      </c>
      <c r="H9" s="8">
        <v>336</v>
      </c>
      <c r="I9" s="8">
        <v>535883513</v>
      </c>
      <c r="J9" s="8">
        <v>54500000</v>
      </c>
      <c r="K9" s="8">
        <v>57312810</v>
      </c>
      <c r="L9" s="8">
        <v>8596921.5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5000000</v>
      </c>
      <c r="S9" s="10">
        <v>20588351</v>
      </c>
      <c r="T9" s="10">
        <v>647696323</v>
      </c>
      <c r="U9" s="31">
        <v>29185272.5</v>
      </c>
      <c r="V9" s="31">
        <v>360000000</v>
      </c>
      <c r="W9" s="31">
        <v>30000000</v>
      </c>
      <c r="X9" s="31">
        <v>60000000</v>
      </c>
      <c r="Y9" s="31">
        <f t="shared" si="0"/>
        <v>197696323</v>
      </c>
      <c r="Z9" s="31">
        <f t="shared" si="1"/>
        <v>32312810</v>
      </c>
      <c r="AA9" s="31">
        <f t="shared" si="2"/>
        <v>-5500000</v>
      </c>
      <c r="AB9" s="31">
        <f t="shared" si="3"/>
        <v>224509133</v>
      </c>
      <c r="AC9" s="31"/>
      <c r="AD9" s="31"/>
      <c r="AE9" s="31"/>
      <c r="AF9" s="31"/>
      <c r="AG9" s="31"/>
      <c r="AH9" s="31"/>
    </row>
    <row r="10" spans="1:34" x14ac:dyDescent="0.2">
      <c r="A10" s="9">
        <v>51</v>
      </c>
      <c r="B10" s="9" t="s">
        <v>54</v>
      </c>
      <c r="C10" s="7"/>
      <c r="D10" s="8" t="s">
        <v>56</v>
      </c>
      <c r="E10" s="9" t="s">
        <v>57</v>
      </c>
      <c r="F10" s="9" t="s">
        <v>3254</v>
      </c>
      <c r="G10" s="9" t="s">
        <v>3266</v>
      </c>
      <c r="H10" s="8">
        <v>336</v>
      </c>
      <c r="I10" s="8">
        <v>761180151</v>
      </c>
      <c r="J10" s="8">
        <v>54500000</v>
      </c>
      <c r="K10" s="8">
        <v>57312810</v>
      </c>
      <c r="L10" s="8">
        <v>8596921.5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5000000</v>
      </c>
      <c r="S10" s="10">
        <v>43118016</v>
      </c>
      <c r="T10" s="10">
        <v>872992961</v>
      </c>
      <c r="U10" s="31">
        <v>51714937.5</v>
      </c>
      <c r="V10" s="31">
        <v>360000000</v>
      </c>
      <c r="W10" s="31">
        <v>30000000</v>
      </c>
      <c r="X10" s="31">
        <v>60000000</v>
      </c>
      <c r="Y10" s="31">
        <f t="shared" si="0"/>
        <v>422992961</v>
      </c>
      <c r="Z10" s="31">
        <f t="shared" si="1"/>
        <v>32312810</v>
      </c>
      <c r="AA10" s="31">
        <f t="shared" si="2"/>
        <v>-5500000</v>
      </c>
      <c r="AB10" s="31">
        <f t="shared" si="3"/>
        <v>449805771</v>
      </c>
      <c r="AC10" s="31"/>
      <c r="AD10" s="31"/>
      <c r="AE10" s="31"/>
      <c r="AF10" s="31"/>
      <c r="AG10" s="31"/>
      <c r="AH10" s="31"/>
    </row>
    <row r="11" spans="1:34" x14ac:dyDescent="0.45">
      <c r="A11" s="9">
        <v>943</v>
      </c>
      <c r="B11" s="9" t="s">
        <v>58</v>
      </c>
      <c r="C11" s="21"/>
      <c r="D11" s="8" t="s">
        <v>60</v>
      </c>
      <c r="E11" s="9" t="s">
        <v>61</v>
      </c>
      <c r="F11" s="9" t="s">
        <v>3254</v>
      </c>
      <c r="G11" s="9" t="s">
        <v>3266</v>
      </c>
      <c r="H11" s="8">
        <v>286</v>
      </c>
      <c r="I11" s="8">
        <v>399261056</v>
      </c>
      <c r="J11" s="8">
        <v>54500000</v>
      </c>
      <c r="K11" s="8">
        <v>57312810</v>
      </c>
      <c r="L11" s="8">
        <v>8596921.5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3866120.218579235</v>
      </c>
      <c r="S11" s="10">
        <v>12206463</v>
      </c>
      <c r="T11" s="10">
        <v>511073866</v>
      </c>
      <c r="U11" s="31">
        <v>20803384.5</v>
      </c>
      <c r="V11" s="31">
        <v>360000000</v>
      </c>
      <c r="W11" s="31">
        <v>30000000</v>
      </c>
      <c r="X11" s="31">
        <v>60000000</v>
      </c>
      <c r="Y11" s="31">
        <f t="shared" si="0"/>
        <v>61073866</v>
      </c>
      <c r="Z11" s="31">
        <f t="shared" si="1"/>
        <v>31178930.218579233</v>
      </c>
      <c r="AA11" s="31">
        <f t="shared" si="2"/>
        <v>-5500000</v>
      </c>
      <c r="AB11" s="31">
        <f t="shared" si="3"/>
        <v>86752796.218579233</v>
      </c>
      <c r="AC11" s="31"/>
      <c r="AD11" s="31"/>
      <c r="AE11" s="31"/>
      <c r="AF11" s="31"/>
      <c r="AG11" s="31"/>
      <c r="AH11" s="31"/>
    </row>
    <row r="12" spans="1:34" x14ac:dyDescent="0.45">
      <c r="A12" s="9">
        <v>945</v>
      </c>
      <c r="B12" s="9" t="s">
        <v>62</v>
      </c>
      <c r="C12" s="21"/>
      <c r="D12" s="8" t="s">
        <v>64</v>
      </c>
      <c r="E12" s="9" t="s">
        <v>65</v>
      </c>
      <c r="F12" s="9" t="s">
        <v>3254</v>
      </c>
      <c r="G12" s="9" t="s">
        <v>3266</v>
      </c>
      <c r="H12" s="8">
        <v>336</v>
      </c>
      <c r="I12" s="8">
        <v>543256514</v>
      </c>
      <c r="J12" s="8">
        <v>54500000</v>
      </c>
      <c r="K12" s="8">
        <v>57312810</v>
      </c>
      <c r="L12" s="8">
        <v>8596921.5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5000000</v>
      </c>
      <c r="S12" s="10">
        <v>21325652</v>
      </c>
      <c r="T12" s="10">
        <v>655069324</v>
      </c>
      <c r="U12" s="31">
        <v>29922573.5</v>
      </c>
      <c r="V12" s="31">
        <v>360000000</v>
      </c>
      <c r="W12" s="31">
        <v>30000000</v>
      </c>
      <c r="X12" s="31">
        <v>60000000</v>
      </c>
      <c r="Y12" s="31">
        <f t="shared" si="0"/>
        <v>205069324</v>
      </c>
      <c r="Z12" s="31">
        <f t="shared" si="1"/>
        <v>32312810</v>
      </c>
      <c r="AA12" s="31">
        <f t="shared" si="2"/>
        <v>-5500000</v>
      </c>
      <c r="AB12" s="31">
        <f t="shared" si="3"/>
        <v>231882134</v>
      </c>
      <c r="AC12" s="31"/>
      <c r="AD12" s="31"/>
      <c r="AE12" s="31"/>
      <c r="AF12" s="31"/>
      <c r="AG12" s="31"/>
      <c r="AH12" s="31"/>
    </row>
    <row r="13" spans="1:34" x14ac:dyDescent="0.2">
      <c r="A13" s="9">
        <v>121</v>
      </c>
      <c r="B13" s="9" t="s">
        <v>66</v>
      </c>
      <c r="C13" s="7"/>
      <c r="D13" s="8" t="s">
        <v>68</v>
      </c>
      <c r="E13" s="9" t="s">
        <v>69</v>
      </c>
      <c r="F13" s="9" t="s">
        <v>3254</v>
      </c>
      <c r="G13" s="9" t="s">
        <v>3266</v>
      </c>
      <c r="H13" s="8">
        <v>336</v>
      </c>
      <c r="I13" s="8">
        <v>601932340</v>
      </c>
      <c r="J13" s="8">
        <v>54500000</v>
      </c>
      <c r="K13" s="8">
        <v>57312810</v>
      </c>
      <c r="L13" s="8">
        <v>8596921.5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5000000</v>
      </c>
      <c r="S13" s="10">
        <v>27193234</v>
      </c>
      <c r="T13" s="10">
        <v>713745150</v>
      </c>
      <c r="U13" s="31">
        <v>35790155.5</v>
      </c>
      <c r="V13" s="31">
        <v>360000000</v>
      </c>
      <c r="W13" s="31">
        <v>30000000</v>
      </c>
      <c r="X13" s="31">
        <v>60000000</v>
      </c>
      <c r="Y13" s="31">
        <f t="shared" si="0"/>
        <v>263745150</v>
      </c>
      <c r="Z13" s="31">
        <f t="shared" si="1"/>
        <v>32312810</v>
      </c>
      <c r="AA13" s="31">
        <f t="shared" si="2"/>
        <v>-5500000</v>
      </c>
      <c r="AB13" s="31">
        <f t="shared" si="3"/>
        <v>290557960</v>
      </c>
      <c r="AC13" s="31"/>
      <c r="AD13" s="31"/>
      <c r="AE13" s="31"/>
      <c r="AF13" s="31"/>
      <c r="AG13" s="31"/>
      <c r="AH13" s="31"/>
    </row>
    <row r="14" spans="1:34" x14ac:dyDescent="0.45">
      <c r="A14" s="9">
        <v>767</v>
      </c>
      <c r="B14" s="9" t="s">
        <v>70</v>
      </c>
      <c r="C14" s="21"/>
      <c r="D14" s="8" t="s">
        <v>72</v>
      </c>
      <c r="E14" s="9" t="s">
        <v>73</v>
      </c>
      <c r="F14" s="9" t="s">
        <v>3254</v>
      </c>
      <c r="G14" s="9" t="s">
        <v>3266</v>
      </c>
      <c r="H14" s="8">
        <v>336</v>
      </c>
      <c r="I14" s="8">
        <v>582017942</v>
      </c>
      <c r="J14" s="8">
        <v>54500000</v>
      </c>
      <c r="K14" s="8">
        <v>57312810</v>
      </c>
      <c r="L14" s="8">
        <v>8596921.5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5000000</v>
      </c>
      <c r="S14" s="10">
        <v>25201794</v>
      </c>
      <c r="T14" s="10">
        <v>693830752</v>
      </c>
      <c r="U14" s="31">
        <v>33798715.5</v>
      </c>
      <c r="V14" s="31">
        <v>360000000</v>
      </c>
      <c r="W14" s="31">
        <v>30000000</v>
      </c>
      <c r="X14" s="31">
        <v>60000000</v>
      </c>
      <c r="Y14" s="31">
        <f t="shared" si="0"/>
        <v>243830752</v>
      </c>
      <c r="Z14" s="31">
        <f t="shared" si="1"/>
        <v>32312810</v>
      </c>
      <c r="AA14" s="31">
        <f t="shared" si="2"/>
        <v>-5500000</v>
      </c>
      <c r="AB14" s="31">
        <f t="shared" si="3"/>
        <v>270643562</v>
      </c>
      <c r="AC14" s="31"/>
      <c r="AD14" s="31"/>
      <c r="AE14" s="31"/>
      <c r="AF14" s="31"/>
      <c r="AG14" s="31"/>
      <c r="AH14" s="31"/>
    </row>
    <row r="15" spans="1:34" x14ac:dyDescent="0.45">
      <c r="A15" s="9">
        <v>965</v>
      </c>
      <c r="B15" s="9" t="s">
        <v>74</v>
      </c>
      <c r="C15" s="21"/>
      <c r="D15" s="8" t="s">
        <v>76</v>
      </c>
      <c r="E15" s="9" t="s">
        <v>77</v>
      </c>
      <c r="F15" s="9" t="s">
        <v>3254</v>
      </c>
      <c r="G15" s="9" t="s">
        <v>3266</v>
      </c>
      <c r="H15" s="8">
        <v>282</v>
      </c>
      <c r="I15" s="8">
        <v>471287838</v>
      </c>
      <c r="J15" s="8">
        <v>54500000</v>
      </c>
      <c r="K15" s="8">
        <v>57312810</v>
      </c>
      <c r="L15" s="8">
        <v>8596921.5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5000000</v>
      </c>
      <c r="S15" s="10">
        <v>19432355</v>
      </c>
      <c r="T15" s="10">
        <v>583100648</v>
      </c>
      <c r="U15" s="31">
        <v>28029276.5</v>
      </c>
      <c r="V15" s="31">
        <v>360000000</v>
      </c>
      <c r="W15" s="31">
        <v>30000000</v>
      </c>
      <c r="X15" s="31">
        <v>60000000</v>
      </c>
      <c r="Y15" s="31">
        <f t="shared" si="0"/>
        <v>133100648</v>
      </c>
      <c r="Z15" s="31">
        <f t="shared" si="1"/>
        <v>32312810</v>
      </c>
      <c r="AA15" s="31">
        <f t="shared" si="2"/>
        <v>-5500000</v>
      </c>
      <c r="AB15" s="31">
        <f t="shared" si="3"/>
        <v>159913458</v>
      </c>
      <c r="AC15" s="31"/>
      <c r="AD15" s="31"/>
      <c r="AE15" s="31"/>
      <c r="AF15" s="31"/>
      <c r="AG15" s="31"/>
      <c r="AH15" s="31"/>
    </row>
    <row r="16" spans="1:34" x14ac:dyDescent="0.45">
      <c r="A16" s="9">
        <v>964</v>
      </c>
      <c r="B16" s="9" t="s">
        <v>78</v>
      </c>
      <c r="C16" s="21"/>
      <c r="D16" s="8" t="s">
        <v>80</v>
      </c>
      <c r="E16" s="9" t="s">
        <v>81</v>
      </c>
      <c r="F16" s="9" t="s">
        <v>3254</v>
      </c>
      <c r="G16" s="9" t="s">
        <v>3266</v>
      </c>
      <c r="H16" s="8">
        <v>336</v>
      </c>
      <c r="I16" s="8">
        <v>443546125</v>
      </c>
      <c r="J16" s="8">
        <v>54500000</v>
      </c>
      <c r="K16" s="8">
        <v>57312810</v>
      </c>
      <c r="L16" s="8">
        <v>8596921.5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5000000</v>
      </c>
      <c r="S16" s="10">
        <v>11354613</v>
      </c>
      <c r="T16" s="10">
        <v>555358935</v>
      </c>
      <c r="U16" s="31">
        <v>19951534.5</v>
      </c>
      <c r="V16" s="31">
        <v>360000000</v>
      </c>
      <c r="W16" s="31">
        <v>30000000</v>
      </c>
      <c r="X16" s="31">
        <v>60000000</v>
      </c>
      <c r="Y16" s="31">
        <f t="shared" si="0"/>
        <v>105358935</v>
      </c>
      <c r="Z16" s="31">
        <f t="shared" si="1"/>
        <v>32312810</v>
      </c>
      <c r="AA16" s="31">
        <f t="shared" si="2"/>
        <v>-5500000</v>
      </c>
      <c r="AB16" s="31">
        <f t="shared" si="3"/>
        <v>132171745</v>
      </c>
      <c r="AC16" s="31"/>
      <c r="AD16" s="31"/>
      <c r="AE16" s="31"/>
      <c r="AF16" s="31"/>
      <c r="AG16" s="31"/>
      <c r="AH16" s="31"/>
    </row>
    <row r="17" spans="1:34" x14ac:dyDescent="0.45">
      <c r="A17" s="9">
        <v>963</v>
      </c>
      <c r="B17" s="9" t="s">
        <v>82</v>
      </c>
      <c r="C17" s="21"/>
      <c r="D17" s="8" t="s">
        <v>84</v>
      </c>
      <c r="E17" s="9" t="s">
        <v>85</v>
      </c>
      <c r="F17" s="9" t="s">
        <v>3254</v>
      </c>
      <c r="G17" s="9" t="s">
        <v>3266</v>
      </c>
      <c r="H17" s="8">
        <v>336</v>
      </c>
      <c r="I17" s="8">
        <v>558033955</v>
      </c>
      <c r="J17" s="8">
        <v>54500000</v>
      </c>
      <c r="K17" s="8">
        <v>57312810</v>
      </c>
      <c r="L17" s="8">
        <v>8596921.5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5000000</v>
      </c>
      <c r="S17" s="10">
        <v>22803396</v>
      </c>
      <c r="T17" s="10">
        <v>669846765</v>
      </c>
      <c r="U17" s="31">
        <v>31400317.5</v>
      </c>
      <c r="V17" s="31">
        <v>360000000</v>
      </c>
      <c r="W17" s="31">
        <v>30000000</v>
      </c>
      <c r="X17" s="31">
        <v>60000000</v>
      </c>
      <c r="Y17" s="31">
        <f t="shared" si="0"/>
        <v>219846765</v>
      </c>
      <c r="Z17" s="31">
        <f t="shared" si="1"/>
        <v>32312810</v>
      </c>
      <c r="AA17" s="31">
        <f t="shared" si="2"/>
        <v>-5500000</v>
      </c>
      <c r="AB17" s="31">
        <f t="shared" si="3"/>
        <v>246659575</v>
      </c>
      <c r="AC17" s="31"/>
      <c r="AD17" s="31"/>
      <c r="AE17" s="31"/>
      <c r="AF17" s="31"/>
      <c r="AG17" s="31"/>
      <c r="AH17" s="31"/>
    </row>
    <row r="18" spans="1:34" x14ac:dyDescent="0.45">
      <c r="A18" s="9">
        <v>944</v>
      </c>
      <c r="B18" s="9" t="s">
        <v>86</v>
      </c>
      <c r="C18" s="21"/>
      <c r="D18" s="8" t="s">
        <v>52</v>
      </c>
      <c r="E18" s="9" t="s">
        <v>88</v>
      </c>
      <c r="F18" s="9" t="s">
        <v>3254</v>
      </c>
      <c r="G18" s="9" t="s">
        <v>3265</v>
      </c>
      <c r="H18" s="8">
        <v>336</v>
      </c>
      <c r="I18" s="8">
        <v>886038307</v>
      </c>
      <c r="J18" s="8">
        <v>67800000</v>
      </c>
      <c r="K18" s="8">
        <v>15000000</v>
      </c>
      <c r="L18" s="8">
        <v>0</v>
      </c>
      <c r="M18" s="10">
        <v>0</v>
      </c>
      <c r="N18" s="10">
        <v>37053580</v>
      </c>
      <c r="O18" s="10">
        <v>37053888.5</v>
      </c>
      <c r="P18" s="10">
        <v>5558037</v>
      </c>
      <c r="Q18" s="10">
        <v>5558083.2749999994</v>
      </c>
      <c r="R18" s="10">
        <v>0</v>
      </c>
      <c r="S18" s="10">
        <v>58655746</v>
      </c>
      <c r="T18" s="10">
        <v>968838307</v>
      </c>
      <c r="U18" s="31">
        <v>69771866.275000006</v>
      </c>
      <c r="V18" s="31">
        <v>360000000</v>
      </c>
      <c r="W18" s="31">
        <v>30000000</v>
      </c>
      <c r="X18" s="31">
        <v>60000000</v>
      </c>
      <c r="Y18" s="31">
        <f t="shared" si="0"/>
        <v>518838307</v>
      </c>
      <c r="Z18" s="31">
        <f t="shared" si="1"/>
        <v>59107468.5</v>
      </c>
      <c r="AA18" s="31">
        <f t="shared" si="2"/>
        <v>7800000</v>
      </c>
      <c r="AB18" s="31">
        <f t="shared" si="3"/>
        <v>585745775.5</v>
      </c>
      <c r="AC18" s="31"/>
      <c r="AD18" s="31"/>
      <c r="AE18" s="31"/>
      <c r="AF18" s="31"/>
      <c r="AG18" s="31"/>
      <c r="AH18" s="31"/>
    </row>
    <row r="19" spans="1:34" x14ac:dyDescent="0.2">
      <c r="A19" s="9">
        <v>72</v>
      </c>
      <c r="B19" s="9" t="s">
        <v>89</v>
      </c>
      <c r="C19" s="7"/>
      <c r="D19" s="8" t="s">
        <v>91</v>
      </c>
      <c r="E19" s="9" t="s">
        <v>92</v>
      </c>
      <c r="F19" s="9" t="s">
        <v>3254</v>
      </c>
      <c r="G19" s="9" t="s">
        <v>3266</v>
      </c>
      <c r="H19" s="8">
        <v>336</v>
      </c>
      <c r="I19" s="8">
        <v>612721279</v>
      </c>
      <c r="J19" s="8">
        <v>54500000</v>
      </c>
      <c r="K19" s="8">
        <v>57312810</v>
      </c>
      <c r="L19" s="8">
        <v>8596921.5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5000000</v>
      </c>
      <c r="S19" s="10">
        <v>28272127</v>
      </c>
      <c r="T19" s="10">
        <v>724534089</v>
      </c>
      <c r="U19" s="31">
        <v>36869048.5</v>
      </c>
      <c r="V19" s="31">
        <v>360000000</v>
      </c>
      <c r="W19" s="31">
        <v>30000000</v>
      </c>
      <c r="X19" s="31">
        <v>60000000</v>
      </c>
      <c r="Y19" s="31">
        <f t="shared" si="0"/>
        <v>274534089</v>
      </c>
      <c r="Z19" s="31">
        <f t="shared" si="1"/>
        <v>32312810</v>
      </c>
      <c r="AA19" s="31">
        <f t="shared" si="2"/>
        <v>-5500000</v>
      </c>
      <c r="AB19" s="31">
        <f t="shared" si="3"/>
        <v>301346899</v>
      </c>
      <c r="AC19" s="31"/>
      <c r="AD19" s="31"/>
      <c r="AE19" s="31"/>
      <c r="AF19" s="31"/>
      <c r="AG19" s="31"/>
      <c r="AH19" s="31"/>
    </row>
    <row r="20" spans="1:34" x14ac:dyDescent="0.2">
      <c r="A20" s="9">
        <v>74</v>
      </c>
      <c r="B20" s="9" t="s">
        <v>93</v>
      </c>
      <c r="C20" s="7"/>
      <c r="D20" s="8" t="s">
        <v>95</v>
      </c>
      <c r="E20" s="9" t="s">
        <v>96</v>
      </c>
      <c r="F20" s="9" t="s">
        <v>3254</v>
      </c>
      <c r="G20" s="9" t="s">
        <v>3266</v>
      </c>
      <c r="H20" s="8">
        <v>336</v>
      </c>
      <c r="I20" s="8">
        <v>556318950</v>
      </c>
      <c r="J20" s="8">
        <v>54500000</v>
      </c>
      <c r="K20" s="8">
        <v>57312810</v>
      </c>
      <c r="L20" s="8">
        <v>8596921.5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5000000</v>
      </c>
      <c r="S20" s="10">
        <v>22631895</v>
      </c>
      <c r="T20" s="10">
        <v>668131760</v>
      </c>
      <c r="U20" s="31">
        <v>31228816.5</v>
      </c>
      <c r="V20" s="31">
        <v>360000000</v>
      </c>
      <c r="W20" s="31">
        <v>30000000</v>
      </c>
      <c r="X20" s="31">
        <v>60000000</v>
      </c>
      <c r="Y20" s="31">
        <f t="shared" si="0"/>
        <v>218131760</v>
      </c>
      <c r="Z20" s="31">
        <f t="shared" si="1"/>
        <v>32312810</v>
      </c>
      <c r="AA20" s="31">
        <f t="shared" si="2"/>
        <v>-5500000</v>
      </c>
      <c r="AB20" s="31">
        <f t="shared" si="3"/>
        <v>244944570</v>
      </c>
      <c r="AC20" s="31"/>
      <c r="AD20" s="31"/>
      <c r="AE20" s="31"/>
      <c r="AF20" s="31"/>
      <c r="AG20" s="31"/>
      <c r="AH20" s="31"/>
    </row>
    <row r="21" spans="1:34" x14ac:dyDescent="0.45">
      <c r="A21" s="9">
        <v>150</v>
      </c>
      <c r="B21" s="9" t="s">
        <v>97</v>
      </c>
      <c r="C21" s="21"/>
      <c r="D21" s="8" t="s">
        <v>99</v>
      </c>
      <c r="E21" s="9" t="s">
        <v>100</v>
      </c>
      <c r="F21" s="9" t="s">
        <v>3255</v>
      </c>
      <c r="G21" s="9" t="s">
        <v>3265</v>
      </c>
      <c r="H21" s="8">
        <v>336</v>
      </c>
      <c r="I21" s="8">
        <v>905587808</v>
      </c>
      <c r="J21" s="8">
        <v>67800000</v>
      </c>
      <c r="K21" s="8">
        <v>15000000</v>
      </c>
      <c r="L21" s="8">
        <v>0</v>
      </c>
      <c r="M21" s="10">
        <v>0</v>
      </c>
      <c r="N21" s="10">
        <v>41940781</v>
      </c>
      <c r="O21" s="10">
        <v>41941072</v>
      </c>
      <c r="P21" s="10">
        <v>6291117</v>
      </c>
      <c r="Q21" s="10">
        <v>6291160.7999999998</v>
      </c>
      <c r="R21" s="10">
        <v>0</v>
      </c>
      <c r="S21" s="10">
        <v>64181137</v>
      </c>
      <c r="T21" s="10">
        <v>988387808</v>
      </c>
      <c r="U21" s="31">
        <v>76763414.799999997</v>
      </c>
      <c r="V21" s="31">
        <v>360000000</v>
      </c>
      <c r="W21" s="31">
        <v>30000000</v>
      </c>
      <c r="X21" s="31">
        <v>60000000</v>
      </c>
      <c r="Y21" s="31">
        <f t="shared" si="0"/>
        <v>538387808</v>
      </c>
      <c r="Z21" s="31">
        <f t="shared" si="1"/>
        <v>68881853</v>
      </c>
      <c r="AA21" s="31">
        <f t="shared" si="2"/>
        <v>7800000</v>
      </c>
      <c r="AB21" s="31">
        <f t="shared" si="3"/>
        <v>615069661</v>
      </c>
      <c r="AC21" s="31"/>
      <c r="AD21" s="31"/>
      <c r="AE21" s="31"/>
      <c r="AF21" s="31"/>
      <c r="AG21" s="31"/>
      <c r="AH21" s="31"/>
    </row>
    <row r="22" spans="1:34" x14ac:dyDescent="0.45">
      <c r="A22" s="9">
        <v>861</v>
      </c>
      <c r="B22" s="9" t="s">
        <v>101</v>
      </c>
      <c r="C22" s="21"/>
      <c r="D22" s="8" t="s">
        <v>103</v>
      </c>
      <c r="E22" s="9" t="s">
        <v>104</v>
      </c>
      <c r="F22" s="9" t="s">
        <v>3254</v>
      </c>
      <c r="G22" s="9" t="s">
        <v>3266</v>
      </c>
      <c r="H22" s="8">
        <v>336</v>
      </c>
      <c r="I22" s="8">
        <v>744049695</v>
      </c>
      <c r="J22" s="8">
        <v>54500000</v>
      </c>
      <c r="K22" s="8">
        <v>57312810</v>
      </c>
      <c r="L22" s="8">
        <v>8596921.5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5000000</v>
      </c>
      <c r="S22" s="10">
        <v>41404969</v>
      </c>
      <c r="T22" s="10">
        <v>855862505</v>
      </c>
      <c r="U22" s="31">
        <v>50001890.5</v>
      </c>
      <c r="V22" s="31">
        <v>360000000</v>
      </c>
      <c r="W22" s="31">
        <v>30000000</v>
      </c>
      <c r="X22" s="31">
        <v>60000000</v>
      </c>
      <c r="Y22" s="31">
        <f t="shared" si="0"/>
        <v>405862505</v>
      </c>
      <c r="Z22" s="31">
        <f t="shared" si="1"/>
        <v>32312810</v>
      </c>
      <c r="AA22" s="31">
        <f t="shared" si="2"/>
        <v>-5500000</v>
      </c>
      <c r="AB22" s="31">
        <f t="shared" si="3"/>
        <v>432675315</v>
      </c>
      <c r="AC22" s="31"/>
      <c r="AD22" s="31"/>
      <c r="AE22" s="31"/>
      <c r="AF22" s="31"/>
      <c r="AG22" s="31"/>
      <c r="AH22" s="31"/>
    </row>
    <row r="23" spans="1:34" x14ac:dyDescent="0.45">
      <c r="A23" s="9">
        <v>1063</v>
      </c>
      <c r="B23" s="9" t="s">
        <v>105</v>
      </c>
      <c r="C23" s="21"/>
      <c r="D23" s="8" t="s">
        <v>107</v>
      </c>
      <c r="E23" s="9" t="s">
        <v>108</v>
      </c>
      <c r="F23" s="9" t="s">
        <v>3254</v>
      </c>
      <c r="G23" s="9" t="s">
        <v>3266</v>
      </c>
      <c r="H23" s="8">
        <v>336</v>
      </c>
      <c r="I23" s="8">
        <v>734296003</v>
      </c>
      <c r="J23" s="8">
        <v>54500000</v>
      </c>
      <c r="K23" s="8">
        <v>57312810</v>
      </c>
      <c r="L23" s="8">
        <v>8596921.5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5000000</v>
      </c>
      <c r="S23" s="10">
        <v>40429600</v>
      </c>
      <c r="T23" s="10">
        <v>846108813</v>
      </c>
      <c r="U23" s="31">
        <v>49026521.5</v>
      </c>
      <c r="V23" s="31">
        <v>360000000</v>
      </c>
      <c r="W23" s="31">
        <v>30000000</v>
      </c>
      <c r="X23" s="31">
        <v>60000000</v>
      </c>
      <c r="Y23" s="31">
        <f t="shared" si="0"/>
        <v>396108813</v>
      </c>
      <c r="Z23" s="31">
        <f t="shared" si="1"/>
        <v>32312810</v>
      </c>
      <c r="AA23" s="31">
        <f t="shared" si="2"/>
        <v>-5500000</v>
      </c>
      <c r="AB23" s="31">
        <f t="shared" si="3"/>
        <v>422921623</v>
      </c>
      <c r="AC23" s="31"/>
      <c r="AD23" s="31"/>
      <c r="AE23" s="31"/>
      <c r="AF23" s="31"/>
      <c r="AG23" s="31"/>
      <c r="AH23" s="31"/>
    </row>
    <row r="24" spans="1:34" x14ac:dyDescent="0.45">
      <c r="A24" s="9">
        <v>1117</v>
      </c>
      <c r="B24" s="9" t="s">
        <v>3130</v>
      </c>
      <c r="C24" s="21"/>
      <c r="D24" s="8" t="s">
        <v>396</v>
      </c>
      <c r="E24" s="9" t="s">
        <v>3131</v>
      </c>
      <c r="F24" s="9" t="s">
        <v>3254</v>
      </c>
      <c r="G24" s="9" t="s">
        <v>3265</v>
      </c>
      <c r="H24" s="8">
        <v>336</v>
      </c>
      <c r="I24" s="8">
        <v>976746506</v>
      </c>
      <c r="J24" s="8">
        <v>67800000</v>
      </c>
      <c r="K24" s="8">
        <v>15000000</v>
      </c>
      <c r="L24" s="8">
        <v>0</v>
      </c>
      <c r="M24" s="10">
        <v>0</v>
      </c>
      <c r="N24" s="10">
        <v>42478417</v>
      </c>
      <c r="O24" s="10">
        <v>42479102.5</v>
      </c>
      <c r="P24" s="10">
        <v>6371763</v>
      </c>
      <c r="Q24" s="10">
        <v>6371865.375</v>
      </c>
      <c r="R24" s="10">
        <v>0</v>
      </c>
      <c r="S24" s="10">
        <v>72261976</v>
      </c>
      <c r="T24" s="10">
        <v>1059546506</v>
      </c>
      <c r="U24" s="31">
        <v>85005604.375</v>
      </c>
      <c r="V24" s="31">
        <v>360000000</v>
      </c>
      <c r="W24" s="31">
        <v>30000000</v>
      </c>
      <c r="X24" s="31">
        <v>60000000</v>
      </c>
      <c r="Y24" s="31">
        <f t="shared" si="0"/>
        <v>609546506</v>
      </c>
      <c r="Z24" s="31">
        <f t="shared" si="1"/>
        <v>69957519.5</v>
      </c>
      <c r="AA24" s="31">
        <f t="shared" si="2"/>
        <v>7800000</v>
      </c>
      <c r="AB24" s="31">
        <f t="shared" si="3"/>
        <v>687304025.5</v>
      </c>
      <c r="AC24" s="31"/>
      <c r="AD24" s="31"/>
      <c r="AE24" s="31"/>
      <c r="AF24" s="31"/>
      <c r="AG24" s="31"/>
      <c r="AH24" s="31"/>
    </row>
    <row r="25" spans="1:34" x14ac:dyDescent="0.45">
      <c r="A25" s="9">
        <v>238</v>
      </c>
      <c r="B25" s="9" t="s">
        <v>109</v>
      </c>
      <c r="C25" s="21"/>
      <c r="D25" s="8" t="s">
        <v>111</v>
      </c>
      <c r="E25" s="9" t="s">
        <v>112</v>
      </c>
      <c r="F25" s="9" t="s">
        <v>3255</v>
      </c>
      <c r="G25" s="9" t="s">
        <v>3265</v>
      </c>
      <c r="H25" s="8">
        <v>336</v>
      </c>
      <c r="I25" s="8">
        <v>943211947</v>
      </c>
      <c r="J25" s="8">
        <v>67800000</v>
      </c>
      <c r="K25" s="8">
        <v>15000000</v>
      </c>
      <c r="L25" s="8">
        <v>0</v>
      </c>
      <c r="M25" s="10">
        <v>0</v>
      </c>
      <c r="N25" s="10">
        <v>48299160</v>
      </c>
      <c r="O25" s="10">
        <v>48299766</v>
      </c>
      <c r="P25" s="10">
        <v>7244874</v>
      </c>
      <c r="Q25" s="10">
        <v>7244964.8999999994</v>
      </c>
      <c r="R25" s="10">
        <v>0</v>
      </c>
      <c r="S25" s="10">
        <v>67231793</v>
      </c>
      <c r="T25" s="10">
        <v>1026011947</v>
      </c>
      <c r="U25" s="31">
        <v>81721631.900000006</v>
      </c>
      <c r="V25" s="31">
        <v>360000000</v>
      </c>
      <c r="W25" s="31">
        <v>30000000</v>
      </c>
      <c r="X25" s="31">
        <v>60000000</v>
      </c>
      <c r="Y25" s="31">
        <f t="shared" si="0"/>
        <v>576011947</v>
      </c>
      <c r="Z25" s="31">
        <f t="shared" si="1"/>
        <v>81598926</v>
      </c>
      <c r="AA25" s="31">
        <f t="shared" si="2"/>
        <v>7800000</v>
      </c>
      <c r="AB25" s="31">
        <f t="shared" si="3"/>
        <v>665410873</v>
      </c>
      <c r="AC25" s="31"/>
      <c r="AD25" s="31"/>
      <c r="AE25" s="31"/>
      <c r="AF25" s="31"/>
      <c r="AG25" s="31"/>
      <c r="AH25" s="31"/>
    </row>
    <row r="26" spans="1:34" x14ac:dyDescent="0.45">
      <c r="A26" s="9">
        <v>860</v>
      </c>
      <c r="B26" s="9" t="s">
        <v>113</v>
      </c>
      <c r="C26" s="21"/>
      <c r="D26" s="8" t="s">
        <v>115</v>
      </c>
      <c r="E26" s="9" t="s">
        <v>116</v>
      </c>
      <c r="F26" s="9" t="s">
        <v>3254</v>
      </c>
      <c r="G26" s="9" t="s">
        <v>3266</v>
      </c>
      <c r="H26" s="8">
        <v>336</v>
      </c>
      <c r="I26" s="8">
        <v>713927686</v>
      </c>
      <c r="J26" s="8">
        <v>54500000</v>
      </c>
      <c r="K26" s="8">
        <v>57312810</v>
      </c>
      <c r="L26" s="8">
        <v>8596921.5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5000000</v>
      </c>
      <c r="S26" s="10">
        <v>38392769</v>
      </c>
      <c r="T26" s="10">
        <v>825740496</v>
      </c>
      <c r="U26" s="31">
        <v>46989690.5</v>
      </c>
      <c r="V26" s="31">
        <v>360000000</v>
      </c>
      <c r="W26" s="31">
        <v>30000000</v>
      </c>
      <c r="X26" s="31">
        <v>60000000</v>
      </c>
      <c r="Y26" s="31">
        <f t="shared" si="0"/>
        <v>375740496</v>
      </c>
      <c r="Z26" s="31">
        <f t="shared" si="1"/>
        <v>32312810</v>
      </c>
      <c r="AA26" s="31">
        <f t="shared" si="2"/>
        <v>-5500000</v>
      </c>
      <c r="AB26" s="31">
        <f t="shared" si="3"/>
        <v>402553306</v>
      </c>
      <c r="AC26" s="31"/>
      <c r="AD26" s="31"/>
      <c r="AE26" s="31"/>
      <c r="AF26" s="31"/>
      <c r="AG26" s="31"/>
      <c r="AH26" s="31"/>
    </row>
    <row r="27" spans="1:34" x14ac:dyDescent="0.2">
      <c r="A27" s="9">
        <v>75</v>
      </c>
      <c r="B27" s="9" t="s">
        <v>117</v>
      </c>
      <c r="C27" s="7"/>
      <c r="D27" s="8" t="s">
        <v>119</v>
      </c>
      <c r="E27" s="9" t="s">
        <v>120</v>
      </c>
      <c r="F27" s="9" t="s">
        <v>3254</v>
      </c>
      <c r="G27" s="9" t="s">
        <v>3266</v>
      </c>
      <c r="H27" s="8">
        <v>336</v>
      </c>
      <c r="I27" s="8">
        <v>444287641</v>
      </c>
      <c r="J27" s="8">
        <v>54500000</v>
      </c>
      <c r="K27" s="8">
        <v>57312810</v>
      </c>
      <c r="L27" s="8">
        <v>8596921.5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5000000</v>
      </c>
      <c r="S27" s="10">
        <v>11428765</v>
      </c>
      <c r="T27" s="10">
        <v>556100451</v>
      </c>
      <c r="U27" s="31">
        <v>20025686.5</v>
      </c>
      <c r="V27" s="31">
        <v>360000000</v>
      </c>
      <c r="W27" s="31">
        <v>30000000</v>
      </c>
      <c r="X27" s="31">
        <v>60000000</v>
      </c>
      <c r="Y27" s="31">
        <f t="shared" si="0"/>
        <v>106100451</v>
      </c>
      <c r="Z27" s="31">
        <f t="shared" si="1"/>
        <v>32312810</v>
      </c>
      <c r="AA27" s="31">
        <f t="shared" si="2"/>
        <v>-5500000</v>
      </c>
      <c r="AB27" s="31">
        <f t="shared" si="3"/>
        <v>132913261</v>
      </c>
      <c r="AC27" s="31"/>
      <c r="AD27" s="31"/>
      <c r="AE27" s="31"/>
      <c r="AF27" s="31"/>
      <c r="AG27" s="31"/>
      <c r="AH27" s="31"/>
    </row>
    <row r="28" spans="1:34" x14ac:dyDescent="0.45">
      <c r="A28" s="9">
        <v>859</v>
      </c>
      <c r="B28" s="9" t="s">
        <v>121</v>
      </c>
      <c r="C28" s="21"/>
      <c r="D28" s="8" t="s">
        <v>123</v>
      </c>
      <c r="E28" s="9" t="s">
        <v>124</v>
      </c>
      <c r="F28" s="9" t="s">
        <v>3254</v>
      </c>
      <c r="G28" s="9" t="s">
        <v>3266</v>
      </c>
      <c r="H28" s="8">
        <v>336</v>
      </c>
      <c r="I28" s="8">
        <v>717576737</v>
      </c>
      <c r="J28" s="8">
        <v>54500000</v>
      </c>
      <c r="K28" s="8">
        <v>57312810</v>
      </c>
      <c r="L28" s="8">
        <v>8596921.5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5000000</v>
      </c>
      <c r="S28" s="10">
        <v>38757674</v>
      </c>
      <c r="T28" s="10">
        <v>829389547</v>
      </c>
      <c r="U28" s="31">
        <v>47354595.5</v>
      </c>
      <c r="V28" s="31">
        <v>360000000</v>
      </c>
      <c r="W28" s="31">
        <v>30000000</v>
      </c>
      <c r="X28" s="31">
        <v>60000000</v>
      </c>
      <c r="Y28" s="31">
        <f t="shared" si="0"/>
        <v>379389547</v>
      </c>
      <c r="Z28" s="31">
        <f t="shared" si="1"/>
        <v>32312810</v>
      </c>
      <c r="AA28" s="31">
        <f t="shared" si="2"/>
        <v>-5500000</v>
      </c>
      <c r="AB28" s="31">
        <f t="shared" si="3"/>
        <v>406202357</v>
      </c>
      <c r="AC28" s="31"/>
      <c r="AD28" s="31"/>
      <c r="AE28" s="31"/>
      <c r="AF28" s="31"/>
      <c r="AG28" s="31"/>
      <c r="AH28" s="31"/>
    </row>
    <row r="29" spans="1:34" x14ac:dyDescent="0.45">
      <c r="A29" s="9">
        <v>948</v>
      </c>
      <c r="B29" s="9" t="s">
        <v>125</v>
      </c>
      <c r="C29" s="21"/>
      <c r="D29" s="8" t="s">
        <v>127</v>
      </c>
      <c r="E29" s="9" t="s">
        <v>128</v>
      </c>
      <c r="F29" s="9" t="s">
        <v>3254</v>
      </c>
      <c r="G29" s="9" t="s">
        <v>3266</v>
      </c>
      <c r="H29" s="8">
        <v>336</v>
      </c>
      <c r="I29" s="8">
        <v>600212083</v>
      </c>
      <c r="J29" s="8">
        <v>54500000</v>
      </c>
      <c r="K29" s="8">
        <v>57312810</v>
      </c>
      <c r="L29" s="8">
        <v>8596921.5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5000000</v>
      </c>
      <c r="S29" s="10">
        <v>27021209</v>
      </c>
      <c r="T29" s="10">
        <v>712024893</v>
      </c>
      <c r="U29" s="31">
        <v>35618130.5</v>
      </c>
      <c r="V29" s="31">
        <v>360000000</v>
      </c>
      <c r="W29" s="31">
        <v>30000000</v>
      </c>
      <c r="X29" s="31">
        <v>60000000</v>
      </c>
      <c r="Y29" s="31">
        <f t="shared" si="0"/>
        <v>262024893</v>
      </c>
      <c r="Z29" s="31">
        <f t="shared" si="1"/>
        <v>32312810</v>
      </c>
      <c r="AA29" s="31">
        <f t="shared" si="2"/>
        <v>-5500000</v>
      </c>
      <c r="AB29" s="31">
        <f t="shared" si="3"/>
        <v>288837703</v>
      </c>
      <c r="AC29" s="31"/>
      <c r="AD29" s="31"/>
      <c r="AE29" s="31"/>
      <c r="AF29" s="31"/>
      <c r="AG29" s="31"/>
      <c r="AH29" s="31"/>
    </row>
    <row r="30" spans="1:34" x14ac:dyDescent="0.45">
      <c r="A30" s="9">
        <v>475</v>
      </c>
      <c r="B30" s="9" t="s">
        <v>129</v>
      </c>
      <c r="C30" s="21"/>
      <c r="D30" s="8" t="s">
        <v>29</v>
      </c>
      <c r="E30" s="9" t="s">
        <v>131</v>
      </c>
      <c r="F30" s="9" t="s">
        <v>3255</v>
      </c>
      <c r="G30" s="9" t="s">
        <v>3265</v>
      </c>
      <c r="H30" s="8">
        <v>336</v>
      </c>
      <c r="I30" s="8">
        <v>904318332</v>
      </c>
      <c r="J30" s="8">
        <v>67800000</v>
      </c>
      <c r="K30" s="8">
        <v>15000000</v>
      </c>
      <c r="L30" s="8">
        <v>0</v>
      </c>
      <c r="M30" s="10">
        <v>0</v>
      </c>
      <c r="N30" s="10">
        <v>41378978</v>
      </c>
      <c r="O30" s="10">
        <v>41379439.5</v>
      </c>
      <c r="P30" s="10">
        <v>6206847</v>
      </c>
      <c r="Q30" s="10">
        <v>6206915.9249999998</v>
      </c>
      <c r="R30" s="10">
        <v>0</v>
      </c>
      <c r="S30" s="10">
        <v>61397749</v>
      </c>
      <c r="T30" s="10">
        <v>987118332</v>
      </c>
      <c r="U30" s="31">
        <v>73811511.924999997</v>
      </c>
      <c r="V30" s="31">
        <v>360000000</v>
      </c>
      <c r="W30" s="31">
        <v>30000000</v>
      </c>
      <c r="X30" s="31">
        <v>60000000</v>
      </c>
      <c r="Y30" s="31">
        <f t="shared" si="0"/>
        <v>537118332</v>
      </c>
      <c r="Z30" s="31">
        <f t="shared" si="1"/>
        <v>67758417.5</v>
      </c>
      <c r="AA30" s="31">
        <f t="shared" si="2"/>
        <v>7800000</v>
      </c>
      <c r="AB30" s="31">
        <f t="shared" si="3"/>
        <v>612676749.5</v>
      </c>
      <c r="AC30" s="31"/>
      <c r="AD30" s="31"/>
      <c r="AE30" s="31"/>
      <c r="AF30" s="31"/>
      <c r="AG30" s="31"/>
      <c r="AH30" s="31"/>
    </row>
    <row r="31" spans="1:34" x14ac:dyDescent="0.45">
      <c r="A31" s="9">
        <v>149</v>
      </c>
      <c r="B31" s="9" t="s">
        <v>2558</v>
      </c>
      <c r="C31" s="21"/>
      <c r="D31" s="8" t="s">
        <v>123</v>
      </c>
      <c r="E31" s="9" t="s">
        <v>2559</v>
      </c>
      <c r="F31" s="9" t="s">
        <v>3255</v>
      </c>
      <c r="G31" s="9" t="s">
        <v>3265</v>
      </c>
      <c r="H31" s="8">
        <v>336</v>
      </c>
      <c r="I31" s="8">
        <v>1109312649</v>
      </c>
      <c r="J31" s="8">
        <v>67800000</v>
      </c>
      <c r="K31" s="8">
        <v>15000000</v>
      </c>
      <c r="L31" s="8">
        <v>0</v>
      </c>
      <c r="M31" s="10">
        <v>0</v>
      </c>
      <c r="N31" s="10">
        <v>48143064</v>
      </c>
      <c r="O31" s="10">
        <v>48142309.999999993</v>
      </c>
      <c r="P31" s="10">
        <v>7221460</v>
      </c>
      <c r="Q31" s="10">
        <v>7221346.4999999991</v>
      </c>
      <c r="R31" s="10">
        <v>0</v>
      </c>
      <c r="S31" s="10">
        <v>91944919</v>
      </c>
      <c r="T31" s="10">
        <v>1192112649</v>
      </c>
      <c r="U31" s="31">
        <v>106387725.5</v>
      </c>
      <c r="V31" s="31">
        <v>360000000</v>
      </c>
      <c r="W31" s="31">
        <v>30000000</v>
      </c>
      <c r="X31" s="31">
        <v>60000000</v>
      </c>
      <c r="Y31" s="31">
        <f t="shared" si="0"/>
        <v>742112649</v>
      </c>
      <c r="Z31" s="31">
        <f t="shared" si="1"/>
        <v>81285374</v>
      </c>
      <c r="AA31" s="31">
        <f t="shared" si="2"/>
        <v>7800000</v>
      </c>
      <c r="AB31" s="31">
        <f t="shared" si="3"/>
        <v>831198023</v>
      </c>
      <c r="AC31" s="31"/>
      <c r="AD31" s="31"/>
      <c r="AE31" s="31"/>
      <c r="AF31" s="31"/>
      <c r="AG31" s="31"/>
      <c r="AH31" s="31"/>
    </row>
    <row r="32" spans="1:34" x14ac:dyDescent="0.2">
      <c r="A32" s="9">
        <v>50</v>
      </c>
      <c r="B32" s="9" t="s">
        <v>132</v>
      </c>
      <c r="C32" s="7"/>
      <c r="D32" s="8" t="s">
        <v>134</v>
      </c>
      <c r="E32" s="9" t="s">
        <v>135</v>
      </c>
      <c r="F32" s="9" t="s">
        <v>3254</v>
      </c>
      <c r="G32" s="9" t="s">
        <v>3266</v>
      </c>
      <c r="H32" s="8">
        <v>336</v>
      </c>
      <c r="I32" s="8">
        <v>701760493</v>
      </c>
      <c r="J32" s="8">
        <v>54500000</v>
      </c>
      <c r="K32" s="8">
        <v>57312810</v>
      </c>
      <c r="L32" s="8">
        <v>8596921.5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5000000</v>
      </c>
      <c r="S32" s="10">
        <v>37176049</v>
      </c>
      <c r="T32" s="10">
        <v>813573303</v>
      </c>
      <c r="U32" s="31">
        <v>45772970.5</v>
      </c>
      <c r="V32" s="31">
        <v>360000000</v>
      </c>
      <c r="W32" s="31">
        <v>30000000</v>
      </c>
      <c r="X32" s="31">
        <v>60000000</v>
      </c>
      <c r="Y32" s="31">
        <f t="shared" si="0"/>
        <v>363573303</v>
      </c>
      <c r="Z32" s="31">
        <f t="shared" si="1"/>
        <v>32312810</v>
      </c>
      <c r="AA32" s="31">
        <f t="shared" si="2"/>
        <v>-5500000</v>
      </c>
      <c r="AB32" s="31">
        <f t="shared" si="3"/>
        <v>390386113</v>
      </c>
      <c r="AC32" s="31"/>
      <c r="AD32" s="31"/>
      <c r="AE32" s="31"/>
      <c r="AF32" s="31"/>
      <c r="AG32" s="31"/>
      <c r="AH32" s="31"/>
    </row>
    <row r="33" spans="1:34" x14ac:dyDescent="0.2">
      <c r="A33" s="9">
        <v>124</v>
      </c>
      <c r="B33" s="9" t="s">
        <v>136</v>
      </c>
      <c r="C33" s="7"/>
      <c r="D33" s="8" t="s">
        <v>138</v>
      </c>
      <c r="E33" s="9" t="s">
        <v>139</v>
      </c>
      <c r="F33" s="9" t="s">
        <v>3254</v>
      </c>
      <c r="G33" s="9" t="s">
        <v>3266</v>
      </c>
      <c r="H33" s="8">
        <v>336</v>
      </c>
      <c r="I33" s="8">
        <v>514171239</v>
      </c>
      <c r="J33" s="8">
        <v>54500000</v>
      </c>
      <c r="K33" s="8">
        <v>57312810</v>
      </c>
      <c r="L33" s="8">
        <v>8596921.5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5000000</v>
      </c>
      <c r="S33" s="10">
        <v>18417124</v>
      </c>
      <c r="T33" s="10">
        <v>625984049</v>
      </c>
      <c r="U33" s="31">
        <v>27014045.5</v>
      </c>
      <c r="V33" s="31">
        <v>360000000</v>
      </c>
      <c r="W33" s="31">
        <v>30000000</v>
      </c>
      <c r="X33" s="31">
        <v>60000000</v>
      </c>
      <c r="Y33" s="31">
        <f t="shared" si="0"/>
        <v>175984049</v>
      </c>
      <c r="Z33" s="31">
        <f t="shared" si="1"/>
        <v>32312810</v>
      </c>
      <c r="AA33" s="31">
        <f t="shared" si="2"/>
        <v>-5500000</v>
      </c>
      <c r="AB33" s="31">
        <f t="shared" si="3"/>
        <v>202796859</v>
      </c>
      <c r="AC33" s="31"/>
      <c r="AD33" s="31"/>
      <c r="AE33" s="31"/>
      <c r="AF33" s="31"/>
      <c r="AG33" s="31"/>
      <c r="AH33" s="31"/>
    </row>
    <row r="34" spans="1:34" x14ac:dyDescent="0.45">
      <c r="A34" s="9">
        <v>762</v>
      </c>
      <c r="B34" s="9" t="s">
        <v>140</v>
      </c>
      <c r="C34" s="21"/>
      <c r="D34" s="8" t="s">
        <v>84</v>
      </c>
      <c r="E34" s="9" t="s">
        <v>142</v>
      </c>
      <c r="F34" s="9" t="s">
        <v>3254</v>
      </c>
      <c r="G34" s="9" t="s">
        <v>3266</v>
      </c>
      <c r="H34" s="8">
        <v>335</v>
      </c>
      <c r="I34" s="8">
        <v>724371453</v>
      </c>
      <c r="J34" s="8">
        <v>54500000</v>
      </c>
      <c r="K34" s="8">
        <v>57312810</v>
      </c>
      <c r="L34" s="8">
        <v>8596921.5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4986338.7978142081</v>
      </c>
      <c r="S34" s="10">
        <v>39535359</v>
      </c>
      <c r="T34" s="10">
        <v>836184263</v>
      </c>
      <c r="U34" s="31">
        <v>48132280.5</v>
      </c>
      <c r="V34" s="31">
        <v>360000000</v>
      </c>
      <c r="W34" s="31">
        <v>30000000</v>
      </c>
      <c r="X34" s="31">
        <v>60000000</v>
      </c>
      <c r="Y34" s="31">
        <f t="shared" si="0"/>
        <v>386184263</v>
      </c>
      <c r="Z34" s="31">
        <f t="shared" si="1"/>
        <v>32299148.797814205</v>
      </c>
      <c r="AA34" s="31">
        <f t="shared" si="2"/>
        <v>-5500000</v>
      </c>
      <c r="AB34" s="31">
        <f t="shared" si="3"/>
        <v>412983411.79781419</v>
      </c>
      <c r="AC34" s="31"/>
      <c r="AD34" s="31"/>
      <c r="AE34" s="31"/>
      <c r="AF34" s="31"/>
      <c r="AG34" s="31"/>
      <c r="AH34" s="31"/>
    </row>
    <row r="35" spans="1:34" x14ac:dyDescent="0.45">
      <c r="A35" s="9">
        <v>1033</v>
      </c>
      <c r="B35" s="9" t="s">
        <v>143</v>
      </c>
      <c r="C35" s="21"/>
      <c r="D35" s="8" t="s">
        <v>145</v>
      </c>
      <c r="E35" s="9" t="s">
        <v>146</v>
      </c>
      <c r="F35" s="9" t="s">
        <v>3254</v>
      </c>
      <c r="G35" s="9" t="s">
        <v>3266</v>
      </c>
      <c r="H35" s="8">
        <v>336</v>
      </c>
      <c r="I35" s="8">
        <v>531716653</v>
      </c>
      <c r="J35" s="8">
        <v>54500000</v>
      </c>
      <c r="K35" s="8">
        <v>57312810</v>
      </c>
      <c r="L35" s="8">
        <v>8596921.5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5000000</v>
      </c>
      <c r="S35" s="10">
        <v>20171666</v>
      </c>
      <c r="T35" s="10">
        <v>643529463</v>
      </c>
      <c r="U35" s="31">
        <v>28768587.5</v>
      </c>
      <c r="V35" s="31">
        <v>360000000</v>
      </c>
      <c r="W35" s="31">
        <v>30000000</v>
      </c>
      <c r="X35" s="31">
        <v>60000000</v>
      </c>
      <c r="Y35" s="31">
        <f t="shared" si="0"/>
        <v>193529463</v>
      </c>
      <c r="Z35" s="31">
        <f t="shared" si="1"/>
        <v>32312810</v>
      </c>
      <c r="AA35" s="31">
        <f t="shared" si="2"/>
        <v>-5500000</v>
      </c>
      <c r="AB35" s="31">
        <f t="shared" si="3"/>
        <v>220342273</v>
      </c>
      <c r="AC35" s="31"/>
      <c r="AD35" s="31"/>
      <c r="AE35" s="31"/>
      <c r="AF35" s="31"/>
      <c r="AG35" s="31"/>
      <c r="AH35" s="31"/>
    </row>
    <row r="36" spans="1:34" x14ac:dyDescent="0.2">
      <c r="A36" s="9">
        <v>49</v>
      </c>
      <c r="B36" s="9" t="s">
        <v>147</v>
      </c>
      <c r="C36" s="7"/>
      <c r="D36" s="8" t="s">
        <v>149</v>
      </c>
      <c r="E36" s="9" t="s">
        <v>150</v>
      </c>
      <c r="F36" s="9" t="s">
        <v>3254</v>
      </c>
      <c r="G36" s="9" t="s">
        <v>3266</v>
      </c>
      <c r="H36" s="8">
        <v>336</v>
      </c>
      <c r="I36" s="8">
        <v>678335588</v>
      </c>
      <c r="J36" s="8">
        <v>54500000</v>
      </c>
      <c r="K36" s="8">
        <v>57312810</v>
      </c>
      <c r="L36" s="8">
        <v>8596921.5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5000000</v>
      </c>
      <c r="S36" s="10">
        <v>34833559</v>
      </c>
      <c r="T36" s="10">
        <v>790148398</v>
      </c>
      <c r="U36" s="31">
        <v>43430480.5</v>
      </c>
      <c r="V36" s="31">
        <v>360000000</v>
      </c>
      <c r="W36" s="31">
        <v>30000000</v>
      </c>
      <c r="X36" s="31">
        <v>60000000</v>
      </c>
      <c r="Y36" s="31">
        <f t="shared" si="0"/>
        <v>340148398</v>
      </c>
      <c r="Z36" s="31">
        <f t="shared" si="1"/>
        <v>32312810</v>
      </c>
      <c r="AA36" s="31">
        <f t="shared" si="2"/>
        <v>-5500000</v>
      </c>
      <c r="AB36" s="31">
        <f t="shared" si="3"/>
        <v>366961208</v>
      </c>
      <c r="AC36" s="31"/>
      <c r="AD36" s="31"/>
      <c r="AE36" s="31"/>
      <c r="AF36" s="31"/>
      <c r="AG36" s="31"/>
      <c r="AH36" s="31"/>
    </row>
    <row r="37" spans="1:34" x14ac:dyDescent="0.45">
      <c r="A37" s="9">
        <v>865</v>
      </c>
      <c r="B37" s="9" t="s">
        <v>151</v>
      </c>
      <c r="C37" s="21"/>
      <c r="D37" s="8" t="s">
        <v>153</v>
      </c>
      <c r="E37" s="9" t="s">
        <v>154</v>
      </c>
      <c r="F37" s="9" t="s">
        <v>3254</v>
      </c>
      <c r="G37" s="9" t="s">
        <v>3266</v>
      </c>
      <c r="H37" s="8">
        <v>336</v>
      </c>
      <c r="I37" s="8">
        <v>775256579</v>
      </c>
      <c r="J37" s="8">
        <v>54500000</v>
      </c>
      <c r="K37" s="8">
        <v>57312810</v>
      </c>
      <c r="L37" s="8">
        <v>8596921.5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5000000</v>
      </c>
      <c r="S37" s="10">
        <v>44525658</v>
      </c>
      <c r="T37" s="10">
        <v>887069389</v>
      </c>
      <c r="U37" s="31">
        <v>53122579.5</v>
      </c>
      <c r="V37" s="31">
        <v>360000000</v>
      </c>
      <c r="W37" s="31">
        <v>30000000</v>
      </c>
      <c r="X37" s="31">
        <v>60000000</v>
      </c>
      <c r="Y37" s="31">
        <f t="shared" si="0"/>
        <v>437069389</v>
      </c>
      <c r="Z37" s="31">
        <f t="shared" si="1"/>
        <v>32312810</v>
      </c>
      <c r="AA37" s="31">
        <f t="shared" si="2"/>
        <v>-5500000</v>
      </c>
      <c r="AB37" s="31">
        <f t="shared" si="3"/>
        <v>463882199</v>
      </c>
      <c r="AC37" s="31"/>
      <c r="AD37" s="31"/>
      <c r="AE37" s="31"/>
      <c r="AF37" s="31"/>
      <c r="AG37" s="31"/>
      <c r="AH37" s="31"/>
    </row>
    <row r="38" spans="1:34" x14ac:dyDescent="0.45">
      <c r="A38" s="9">
        <v>765</v>
      </c>
      <c r="B38" s="9" t="s">
        <v>155</v>
      </c>
      <c r="C38" s="21"/>
      <c r="D38" s="8" t="s">
        <v>157</v>
      </c>
      <c r="E38" s="9" t="s">
        <v>158</v>
      </c>
      <c r="F38" s="9" t="s">
        <v>3254</v>
      </c>
      <c r="G38" s="9" t="s">
        <v>3266</v>
      </c>
      <c r="H38" s="8">
        <v>336</v>
      </c>
      <c r="I38" s="8">
        <v>747507849</v>
      </c>
      <c r="J38" s="8">
        <v>54500000</v>
      </c>
      <c r="K38" s="8">
        <v>57312810</v>
      </c>
      <c r="L38" s="8">
        <v>8596921.5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5000000</v>
      </c>
      <c r="S38" s="10">
        <v>41750785</v>
      </c>
      <c r="T38" s="10">
        <v>859320659</v>
      </c>
      <c r="U38" s="31">
        <v>50347706.5</v>
      </c>
      <c r="V38" s="31">
        <v>360000000</v>
      </c>
      <c r="W38" s="31">
        <v>30000000</v>
      </c>
      <c r="X38" s="31">
        <v>60000000</v>
      </c>
      <c r="Y38" s="31">
        <f t="shared" si="0"/>
        <v>409320659</v>
      </c>
      <c r="Z38" s="31">
        <f t="shared" si="1"/>
        <v>32312810</v>
      </c>
      <c r="AA38" s="31">
        <f t="shared" si="2"/>
        <v>-5500000</v>
      </c>
      <c r="AB38" s="31">
        <f t="shared" si="3"/>
        <v>436133469</v>
      </c>
      <c r="AC38" s="31"/>
      <c r="AD38" s="31"/>
      <c r="AE38" s="31"/>
      <c r="AF38" s="31"/>
      <c r="AG38" s="31"/>
      <c r="AH38" s="31"/>
    </row>
    <row r="39" spans="1:34" x14ac:dyDescent="0.2">
      <c r="A39" s="9">
        <v>71</v>
      </c>
      <c r="B39" s="9" t="s">
        <v>159</v>
      </c>
      <c r="C39" s="7"/>
      <c r="D39" s="8" t="s">
        <v>91</v>
      </c>
      <c r="E39" s="9" t="s">
        <v>161</v>
      </c>
      <c r="F39" s="9" t="s">
        <v>3254</v>
      </c>
      <c r="G39" s="9" t="s">
        <v>3266</v>
      </c>
      <c r="H39" s="8">
        <v>336</v>
      </c>
      <c r="I39" s="8">
        <v>666297093</v>
      </c>
      <c r="J39" s="8">
        <v>54500000</v>
      </c>
      <c r="K39" s="8">
        <v>57312810</v>
      </c>
      <c r="L39" s="8">
        <v>8596921.5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5000000</v>
      </c>
      <c r="S39" s="10">
        <v>33629709</v>
      </c>
      <c r="T39" s="10">
        <v>778109903</v>
      </c>
      <c r="U39" s="31">
        <v>42226630.5</v>
      </c>
      <c r="V39" s="31">
        <v>360000000</v>
      </c>
      <c r="W39" s="31">
        <v>30000000</v>
      </c>
      <c r="X39" s="31">
        <v>60000000</v>
      </c>
      <c r="Y39" s="31">
        <f t="shared" si="0"/>
        <v>328109903</v>
      </c>
      <c r="Z39" s="31">
        <f t="shared" si="1"/>
        <v>32312810</v>
      </c>
      <c r="AA39" s="31">
        <f t="shared" si="2"/>
        <v>-5500000</v>
      </c>
      <c r="AB39" s="31">
        <f t="shared" si="3"/>
        <v>354922713</v>
      </c>
      <c r="AC39" s="31"/>
      <c r="AD39" s="31"/>
      <c r="AE39" s="31"/>
      <c r="AF39" s="31"/>
      <c r="AG39" s="31"/>
      <c r="AH39" s="31"/>
    </row>
    <row r="40" spans="1:34" x14ac:dyDescent="0.2">
      <c r="A40" s="9">
        <v>125</v>
      </c>
      <c r="B40" s="9" t="s">
        <v>162</v>
      </c>
      <c r="C40" s="7"/>
      <c r="D40" s="8" t="s">
        <v>80</v>
      </c>
      <c r="E40" s="9" t="s">
        <v>161</v>
      </c>
      <c r="F40" s="9" t="s">
        <v>3254</v>
      </c>
      <c r="G40" s="9" t="s">
        <v>3266</v>
      </c>
      <c r="H40" s="8">
        <v>336</v>
      </c>
      <c r="I40" s="8">
        <v>677601339</v>
      </c>
      <c r="J40" s="8">
        <v>54500000</v>
      </c>
      <c r="K40" s="8">
        <v>57312810</v>
      </c>
      <c r="L40" s="8">
        <v>8596921.5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5000000</v>
      </c>
      <c r="S40" s="10">
        <v>34760134</v>
      </c>
      <c r="T40" s="10">
        <v>789414149</v>
      </c>
      <c r="U40" s="31">
        <v>43357055.5</v>
      </c>
      <c r="V40" s="31">
        <v>360000000</v>
      </c>
      <c r="W40" s="31">
        <v>30000000</v>
      </c>
      <c r="X40" s="31">
        <v>60000000</v>
      </c>
      <c r="Y40" s="31">
        <f t="shared" si="0"/>
        <v>339414149</v>
      </c>
      <c r="Z40" s="31">
        <f t="shared" si="1"/>
        <v>32312810</v>
      </c>
      <c r="AA40" s="31">
        <f t="shared" si="2"/>
        <v>-5500000</v>
      </c>
      <c r="AB40" s="31">
        <f t="shared" si="3"/>
        <v>366226959</v>
      </c>
      <c r="AC40" s="31"/>
      <c r="AD40" s="31"/>
      <c r="AE40" s="31"/>
      <c r="AF40" s="31"/>
      <c r="AG40" s="31"/>
      <c r="AH40" s="31"/>
    </row>
    <row r="41" spans="1:34" x14ac:dyDescent="0.2">
      <c r="A41" s="9">
        <v>76</v>
      </c>
      <c r="B41" s="9" t="s">
        <v>164</v>
      </c>
      <c r="C41" s="7"/>
      <c r="D41" s="8" t="s">
        <v>80</v>
      </c>
      <c r="E41" s="9" t="s">
        <v>166</v>
      </c>
      <c r="F41" s="9" t="s">
        <v>3254</v>
      </c>
      <c r="G41" s="9" t="s">
        <v>3266</v>
      </c>
      <c r="H41" s="8">
        <v>336</v>
      </c>
      <c r="I41" s="8">
        <v>511692911</v>
      </c>
      <c r="J41" s="8">
        <v>54500000</v>
      </c>
      <c r="K41" s="8">
        <v>57312810</v>
      </c>
      <c r="L41" s="8">
        <v>8596921.5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5000000</v>
      </c>
      <c r="S41" s="10">
        <v>18169291</v>
      </c>
      <c r="T41" s="10">
        <v>623505721</v>
      </c>
      <c r="U41" s="31">
        <v>26766212.5</v>
      </c>
      <c r="V41" s="31">
        <v>360000000</v>
      </c>
      <c r="W41" s="31">
        <v>30000000</v>
      </c>
      <c r="X41" s="31">
        <v>60000000</v>
      </c>
      <c r="Y41" s="31">
        <f t="shared" si="0"/>
        <v>173505721</v>
      </c>
      <c r="Z41" s="31">
        <f t="shared" si="1"/>
        <v>32312810</v>
      </c>
      <c r="AA41" s="31">
        <f t="shared" si="2"/>
        <v>-5500000</v>
      </c>
      <c r="AB41" s="31">
        <f t="shared" si="3"/>
        <v>200318531</v>
      </c>
      <c r="AC41" s="31"/>
      <c r="AD41" s="31"/>
      <c r="AE41" s="31"/>
      <c r="AF41" s="31"/>
      <c r="AG41" s="31"/>
      <c r="AH41" s="31"/>
    </row>
    <row r="42" spans="1:34" x14ac:dyDescent="0.2">
      <c r="A42" s="9">
        <v>70</v>
      </c>
      <c r="B42" s="9" t="s">
        <v>167</v>
      </c>
      <c r="C42" s="7"/>
      <c r="D42" s="8" t="s">
        <v>169</v>
      </c>
      <c r="E42" s="9" t="s">
        <v>170</v>
      </c>
      <c r="F42" s="9" t="s">
        <v>3254</v>
      </c>
      <c r="G42" s="9" t="s">
        <v>3266</v>
      </c>
      <c r="H42" s="8">
        <v>336</v>
      </c>
      <c r="I42" s="8">
        <v>534278481</v>
      </c>
      <c r="J42" s="8">
        <v>54500000</v>
      </c>
      <c r="K42" s="8">
        <v>57312810</v>
      </c>
      <c r="L42" s="8">
        <v>8596921.5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5000000</v>
      </c>
      <c r="S42" s="10">
        <v>20427848</v>
      </c>
      <c r="T42" s="10">
        <v>646091291</v>
      </c>
      <c r="U42" s="31">
        <v>29024769.5</v>
      </c>
      <c r="V42" s="31">
        <v>360000000</v>
      </c>
      <c r="W42" s="31">
        <v>30000000</v>
      </c>
      <c r="X42" s="31">
        <v>60000000</v>
      </c>
      <c r="Y42" s="31">
        <f t="shared" si="0"/>
        <v>196091291</v>
      </c>
      <c r="Z42" s="31">
        <f t="shared" si="1"/>
        <v>32312810</v>
      </c>
      <c r="AA42" s="31">
        <f t="shared" si="2"/>
        <v>-5500000</v>
      </c>
      <c r="AB42" s="31">
        <f t="shared" si="3"/>
        <v>222904101</v>
      </c>
      <c r="AC42" s="31"/>
      <c r="AD42" s="31"/>
      <c r="AE42" s="31"/>
      <c r="AF42" s="31"/>
      <c r="AG42" s="31"/>
      <c r="AH42" s="31"/>
    </row>
    <row r="43" spans="1:34" x14ac:dyDescent="0.2">
      <c r="A43" s="9">
        <v>122</v>
      </c>
      <c r="B43" s="9" t="s">
        <v>171</v>
      </c>
      <c r="C43" s="7"/>
      <c r="D43" s="8" t="s">
        <v>173</v>
      </c>
      <c r="E43" s="9" t="s">
        <v>174</v>
      </c>
      <c r="F43" s="9" t="s">
        <v>3254</v>
      </c>
      <c r="G43" s="9" t="s">
        <v>3266</v>
      </c>
      <c r="H43" s="8">
        <v>336</v>
      </c>
      <c r="I43" s="8">
        <v>615481065</v>
      </c>
      <c r="J43" s="8">
        <v>54500000</v>
      </c>
      <c r="K43" s="8">
        <v>57312810</v>
      </c>
      <c r="L43" s="8">
        <v>8596921.5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5000000</v>
      </c>
      <c r="S43" s="10">
        <v>28548106</v>
      </c>
      <c r="T43" s="10">
        <v>727293875</v>
      </c>
      <c r="U43" s="31">
        <v>37145027.5</v>
      </c>
      <c r="V43" s="31">
        <v>360000000</v>
      </c>
      <c r="W43" s="31">
        <v>30000000</v>
      </c>
      <c r="X43" s="31">
        <v>60000000</v>
      </c>
      <c r="Y43" s="31">
        <f t="shared" si="0"/>
        <v>277293875</v>
      </c>
      <c r="Z43" s="31">
        <f t="shared" si="1"/>
        <v>32312810</v>
      </c>
      <c r="AA43" s="31">
        <f t="shared" si="2"/>
        <v>-5500000</v>
      </c>
      <c r="AB43" s="31">
        <f t="shared" si="3"/>
        <v>304106685</v>
      </c>
      <c r="AC43" s="31"/>
      <c r="AD43" s="31"/>
      <c r="AE43" s="31"/>
      <c r="AF43" s="31"/>
      <c r="AG43" s="31"/>
      <c r="AH43" s="31"/>
    </row>
    <row r="44" spans="1:34" x14ac:dyDescent="0.45">
      <c r="A44" s="9">
        <v>1062</v>
      </c>
      <c r="B44" s="9" t="s">
        <v>175</v>
      </c>
      <c r="C44" s="21"/>
      <c r="D44" s="8" t="s">
        <v>177</v>
      </c>
      <c r="E44" s="9" t="s">
        <v>178</v>
      </c>
      <c r="F44" s="9" t="s">
        <v>3254</v>
      </c>
      <c r="G44" s="9" t="s">
        <v>3266</v>
      </c>
      <c r="H44" s="8">
        <v>336</v>
      </c>
      <c r="I44" s="8">
        <v>917249038</v>
      </c>
      <c r="J44" s="8">
        <v>54500000</v>
      </c>
      <c r="K44" s="8">
        <v>57312810</v>
      </c>
      <c r="L44" s="8">
        <v>8596921.5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5000000</v>
      </c>
      <c r="S44" s="10">
        <v>63337355</v>
      </c>
      <c r="T44" s="10">
        <v>1029061848</v>
      </c>
      <c r="U44" s="31">
        <v>71934276.5</v>
      </c>
      <c r="V44" s="31">
        <v>360000000</v>
      </c>
      <c r="W44" s="31">
        <v>30000000</v>
      </c>
      <c r="X44" s="31">
        <v>60000000</v>
      </c>
      <c r="Y44" s="31">
        <f t="shared" si="0"/>
        <v>579061848</v>
      </c>
      <c r="Z44" s="31">
        <f t="shared" si="1"/>
        <v>32312810</v>
      </c>
      <c r="AA44" s="31">
        <f t="shared" si="2"/>
        <v>-5500000</v>
      </c>
      <c r="AB44" s="31">
        <f t="shared" si="3"/>
        <v>605874658</v>
      </c>
      <c r="AC44" s="31"/>
      <c r="AD44" s="31"/>
      <c r="AE44" s="31"/>
      <c r="AF44" s="31"/>
      <c r="AG44" s="31"/>
      <c r="AH44" s="31"/>
    </row>
    <row r="45" spans="1:34" x14ac:dyDescent="0.45">
      <c r="A45" s="9">
        <v>864</v>
      </c>
      <c r="B45" s="9" t="s">
        <v>179</v>
      </c>
      <c r="C45" s="21"/>
      <c r="D45" s="8" t="s">
        <v>123</v>
      </c>
      <c r="E45" s="9" t="s">
        <v>181</v>
      </c>
      <c r="F45" s="9" t="s">
        <v>3254</v>
      </c>
      <c r="G45" s="9" t="s">
        <v>3266</v>
      </c>
      <c r="H45" s="8">
        <v>336</v>
      </c>
      <c r="I45" s="8">
        <v>757450215</v>
      </c>
      <c r="J45" s="8">
        <v>54500000</v>
      </c>
      <c r="K45" s="8">
        <v>57312810</v>
      </c>
      <c r="L45" s="8">
        <v>8596921.5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5000000</v>
      </c>
      <c r="S45" s="10">
        <v>42745021</v>
      </c>
      <c r="T45" s="10">
        <v>869263025</v>
      </c>
      <c r="U45" s="31">
        <v>51341942.5</v>
      </c>
      <c r="V45" s="31">
        <v>360000000</v>
      </c>
      <c r="W45" s="31">
        <v>30000000</v>
      </c>
      <c r="X45" s="31">
        <v>60000000</v>
      </c>
      <c r="Y45" s="31">
        <f t="shared" si="0"/>
        <v>419263025</v>
      </c>
      <c r="Z45" s="31">
        <f t="shared" si="1"/>
        <v>32312810</v>
      </c>
      <c r="AA45" s="31">
        <f t="shared" si="2"/>
        <v>-5500000</v>
      </c>
      <c r="AB45" s="31">
        <f t="shared" si="3"/>
        <v>446075835</v>
      </c>
      <c r="AC45" s="31"/>
      <c r="AD45" s="31"/>
      <c r="AE45" s="31"/>
      <c r="AF45" s="31"/>
      <c r="AG45" s="31"/>
      <c r="AH45" s="31"/>
    </row>
    <row r="46" spans="1:34" x14ac:dyDescent="0.2">
      <c r="A46" s="9">
        <v>123</v>
      </c>
      <c r="B46" s="9" t="s">
        <v>182</v>
      </c>
      <c r="C46" s="7"/>
      <c r="D46" s="8" t="s">
        <v>123</v>
      </c>
      <c r="E46" s="9" t="s">
        <v>184</v>
      </c>
      <c r="F46" s="9" t="s">
        <v>3254</v>
      </c>
      <c r="G46" s="9" t="s">
        <v>3266</v>
      </c>
      <c r="H46" s="8">
        <v>336</v>
      </c>
      <c r="I46" s="8">
        <v>587547015</v>
      </c>
      <c r="J46" s="8">
        <v>54500000</v>
      </c>
      <c r="K46" s="8">
        <v>57312810</v>
      </c>
      <c r="L46" s="8">
        <v>8596921.5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5000000</v>
      </c>
      <c r="S46" s="10">
        <v>25754702</v>
      </c>
      <c r="T46" s="10">
        <v>699359825</v>
      </c>
      <c r="U46" s="31">
        <v>34351623.5</v>
      </c>
      <c r="V46" s="31">
        <v>360000000</v>
      </c>
      <c r="W46" s="31">
        <v>30000000</v>
      </c>
      <c r="X46" s="31">
        <v>60000000</v>
      </c>
      <c r="Y46" s="31">
        <f t="shared" si="0"/>
        <v>249359825</v>
      </c>
      <c r="Z46" s="31">
        <f t="shared" si="1"/>
        <v>32312810</v>
      </c>
      <c r="AA46" s="31">
        <f t="shared" si="2"/>
        <v>-5500000</v>
      </c>
      <c r="AB46" s="31">
        <f t="shared" si="3"/>
        <v>276172635</v>
      </c>
      <c r="AC46" s="31"/>
      <c r="AD46" s="31"/>
      <c r="AE46" s="31"/>
      <c r="AF46" s="31"/>
      <c r="AG46" s="31"/>
      <c r="AH46" s="31"/>
    </row>
    <row r="47" spans="1:34" x14ac:dyDescent="0.45">
      <c r="A47" s="9">
        <v>1116</v>
      </c>
      <c r="B47" s="9" t="s">
        <v>3128</v>
      </c>
      <c r="C47" s="21"/>
      <c r="D47" s="8" t="s">
        <v>250</v>
      </c>
      <c r="E47" s="9" t="s">
        <v>3129</v>
      </c>
      <c r="F47" s="9" t="s">
        <v>3254</v>
      </c>
      <c r="G47" s="9" t="s">
        <v>3265</v>
      </c>
      <c r="H47" s="8">
        <v>336</v>
      </c>
      <c r="I47" s="8">
        <v>1039821329</v>
      </c>
      <c r="J47" s="8">
        <v>67800000</v>
      </c>
      <c r="K47" s="8">
        <v>15000000</v>
      </c>
      <c r="L47" s="8">
        <v>0</v>
      </c>
      <c r="M47" s="10">
        <v>0</v>
      </c>
      <c r="N47" s="10">
        <v>46142970</v>
      </c>
      <c r="O47" s="10">
        <v>46143741.5</v>
      </c>
      <c r="P47" s="10">
        <v>6921446</v>
      </c>
      <c r="Q47" s="10">
        <v>6921561.2249999996</v>
      </c>
      <c r="R47" s="10">
        <v>0</v>
      </c>
      <c r="S47" s="10">
        <v>81723200</v>
      </c>
      <c r="T47" s="10">
        <v>1122621329</v>
      </c>
      <c r="U47" s="31">
        <v>95566207.224999994</v>
      </c>
      <c r="V47" s="31">
        <v>360000000</v>
      </c>
      <c r="W47" s="31">
        <v>30000000</v>
      </c>
      <c r="X47" s="31">
        <v>60000000</v>
      </c>
      <c r="Y47" s="31">
        <f t="shared" si="0"/>
        <v>672621329</v>
      </c>
      <c r="Z47" s="31">
        <f t="shared" si="1"/>
        <v>77286711.5</v>
      </c>
      <c r="AA47" s="31">
        <f t="shared" si="2"/>
        <v>7800000</v>
      </c>
      <c r="AB47" s="31">
        <f t="shared" si="3"/>
        <v>757708040.5</v>
      </c>
      <c r="AC47" s="31"/>
      <c r="AD47" s="31"/>
      <c r="AE47" s="31"/>
      <c r="AF47" s="31"/>
      <c r="AG47" s="31"/>
      <c r="AH47" s="31"/>
    </row>
    <row r="48" spans="1:34" x14ac:dyDescent="0.2">
      <c r="A48" s="9">
        <v>78</v>
      </c>
      <c r="B48" s="9" t="s">
        <v>185</v>
      </c>
      <c r="C48" s="7"/>
      <c r="D48" s="8" t="s">
        <v>29</v>
      </c>
      <c r="E48" s="9" t="s">
        <v>187</v>
      </c>
      <c r="F48" s="9" t="s">
        <v>3254</v>
      </c>
      <c r="G48" s="9" t="s">
        <v>3266</v>
      </c>
      <c r="H48" s="8">
        <v>336</v>
      </c>
      <c r="I48" s="8">
        <v>725295552</v>
      </c>
      <c r="J48" s="8">
        <v>54500000</v>
      </c>
      <c r="K48" s="8">
        <v>57312810</v>
      </c>
      <c r="L48" s="8">
        <v>8596921.5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5000000</v>
      </c>
      <c r="S48" s="10">
        <v>39529555</v>
      </c>
      <c r="T48" s="10">
        <v>837108362</v>
      </c>
      <c r="U48" s="31">
        <v>48126476.5</v>
      </c>
      <c r="V48" s="31">
        <v>360000000</v>
      </c>
      <c r="W48" s="31">
        <v>30000000</v>
      </c>
      <c r="X48" s="31">
        <v>60000000</v>
      </c>
      <c r="Y48" s="31">
        <f t="shared" si="0"/>
        <v>387108362</v>
      </c>
      <c r="Z48" s="31">
        <f t="shared" si="1"/>
        <v>32312810</v>
      </c>
      <c r="AA48" s="31">
        <f t="shared" si="2"/>
        <v>-5500000</v>
      </c>
      <c r="AB48" s="31">
        <f t="shared" si="3"/>
        <v>413921172</v>
      </c>
      <c r="AC48" s="31"/>
      <c r="AD48" s="31"/>
      <c r="AE48" s="31"/>
      <c r="AF48" s="31"/>
      <c r="AG48" s="31"/>
      <c r="AH48" s="31"/>
    </row>
    <row r="49" spans="1:34" x14ac:dyDescent="0.45">
      <c r="A49" s="9">
        <v>947</v>
      </c>
      <c r="B49" s="9" t="s">
        <v>188</v>
      </c>
      <c r="C49" s="21"/>
      <c r="D49" s="8" t="s">
        <v>190</v>
      </c>
      <c r="E49" s="9" t="s">
        <v>191</v>
      </c>
      <c r="F49" s="9" t="s">
        <v>3254</v>
      </c>
      <c r="G49" s="9" t="s">
        <v>3266</v>
      </c>
      <c r="H49" s="8">
        <v>336</v>
      </c>
      <c r="I49" s="8">
        <v>623014492</v>
      </c>
      <c r="J49" s="8">
        <v>54500000</v>
      </c>
      <c r="K49" s="8">
        <v>57312810</v>
      </c>
      <c r="L49" s="8">
        <v>8596921.5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5000000</v>
      </c>
      <c r="S49" s="10">
        <v>29301449</v>
      </c>
      <c r="T49" s="10">
        <v>734827302</v>
      </c>
      <c r="U49" s="31">
        <v>37898370.5</v>
      </c>
      <c r="V49" s="31">
        <v>360000000</v>
      </c>
      <c r="W49" s="31">
        <v>30000000</v>
      </c>
      <c r="X49" s="31">
        <v>60000000</v>
      </c>
      <c r="Y49" s="31">
        <f t="shared" si="0"/>
        <v>284827302</v>
      </c>
      <c r="Z49" s="31">
        <f t="shared" si="1"/>
        <v>32312810</v>
      </c>
      <c r="AA49" s="31">
        <f t="shared" si="2"/>
        <v>-5500000</v>
      </c>
      <c r="AB49" s="31">
        <f t="shared" si="3"/>
        <v>311640112</v>
      </c>
      <c r="AC49" s="31"/>
      <c r="AD49" s="31"/>
      <c r="AE49" s="31"/>
      <c r="AF49" s="31"/>
      <c r="AG49" s="31"/>
      <c r="AH49" s="31"/>
    </row>
    <row r="50" spans="1:34" x14ac:dyDescent="0.45">
      <c r="A50" s="9">
        <v>1114</v>
      </c>
      <c r="B50" s="9" t="s">
        <v>192</v>
      </c>
      <c r="C50" s="21"/>
      <c r="D50" s="8" t="s">
        <v>194</v>
      </c>
      <c r="E50" s="9" t="s">
        <v>195</v>
      </c>
      <c r="F50" s="9" t="s">
        <v>3254</v>
      </c>
      <c r="G50" s="9" t="s">
        <v>3266</v>
      </c>
      <c r="H50" s="8">
        <v>336</v>
      </c>
      <c r="I50" s="8">
        <v>550430051</v>
      </c>
      <c r="J50" s="8">
        <v>54500000</v>
      </c>
      <c r="K50" s="8">
        <v>57312810</v>
      </c>
      <c r="L50" s="8">
        <v>8596921.5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5000000</v>
      </c>
      <c r="S50" s="10">
        <v>22043006</v>
      </c>
      <c r="T50" s="10">
        <v>662242861</v>
      </c>
      <c r="U50" s="31">
        <v>30639927.5</v>
      </c>
      <c r="V50" s="31">
        <v>360000000</v>
      </c>
      <c r="W50" s="31">
        <v>30000000</v>
      </c>
      <c r="X50" s="31">
        <v>60000000</v>
      </c>
      <c r="Y50" s="31">
        <f t="shared" si="0"/>
        <v>212242861</v>
      </c>
      <c r="Z50" s="31">
        <f t="shared" si="1"/>
        <v>32312810</v>
      </c>
      <c r="AA50" s="31">
        <f t="shared" si="2"/>
        <v>-5500000</v>
      </c>
      <c r="AB50" s="31">
        <f t="shared" si="3"/>
        <v>239055671</v>
      </c>
      <c r="AC50" s="31"/>
      <c r="AD50" s="31"/>
      <c r="AE50" s="31"/>
      <c r="AF50" s="31"/>
      <c r="AG50" s="31"/>
      <c r="AH50" s="31"/>
    </row>
    <row r="51" spans="1:34" x14ac:dyDescent="0.2">
      <c r="A51" s="9">
        <v>1</v>
      </c>
      <c r="B51" s="9" t="s">
        <v>2538</v>
      </c>
      <c r="C51" s="7"/>
      <c r="D51" s="8" t="s">
        <v>2539</v>
      </c>
      <c r="E51" s="9" t="s">
        <v>2540</v>
      </c>
      <c r="F51" s="9" t="s">
        <v>3253</v>
      </c>
      <c r="G51" s="9" t="s">
        <v>3265</v>
      </c>
      <c r="H51" s="8">
        <v>336</v>
      </c>
      <c r="I51" s="8">
        <v>1221561016</v>
      </c>
      <c r="J51" s="8">
        <v>67800000</v>
      </c>
      <c r="K51" s="8">
        <v>57312810</v>
      </c>
      <c r="L51" s="8">
        <v>8596921.5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5000000</v>
      </c>
      <c r="S51" s="10">
        <v>112312202</v>
      </c>
      <c r="T51" s="10">
        <v>1346673826</v>
      </c>
      <c r="U51" s="31">
        <v>120909123.5</v>
      </c>
      <c r="V51" s="31">
        <v>360000000</v>
      </c>
      <c r="W51" s="31">
        <v>30000000</v>
      </c>
      <c r="X51" s="31">
        <v>60000000</v>
      </c>
      <c r="Y51" s="31">
        <f t="shared" si="0"/>
        <v>896673826</v>
      </c>
      <c r="Z51" s="31">
        <f t="shared" si="1"/>
        <v>32312810</v>
      </c>
      <c r="AA51" s="31">
        <f t="shared" si="2"/>
        <v>7800000</v>
      </c>
      <c r="AB51" s="31">
        <f t="shared" si="3"/>
        <v>936786636</v>
      </c>
      <c r="AC51" s="31"/>
      <c r="AD51" s="31"/>
      <c r="AE51" s="31"/>
      <c r="AF51" s="31"/>
      <c r="AG51" s="31"/>
      <c r="AH51" s="31"/>
    </row>
    <row r="52" spans="1:34" x14ac:dyDescent="0.2">
      <c r="A52" s="9">
        <v>77</v>
      </c>
      <c r="B52" s="9" t="s">
        <v>196</v>
      </c>
      <c r="C52" s="7"/>
      <c r="D52" s="8" t="s">
        <v>198</v>
      </c>
      <c r="E52" s="9" t="s">
        <v>199</v>
      </c>
      <c r="F52" s="9" t="s">
        <v>3254</v>
      </c>
      <c r="G52" s="9" t="s">
        <v>3266</v>
      </c>
      <c r="H52" s="8">
        <v>336</v>
      </c>
      <c r="I52" s="8">
        <v>581926025</v>
      </c>
      <c r="J52" s="8">
        <v>54500000</v>
      </c>
      <c r="K52" s="8">
        <v>57312810</v>
      </c>
      <c r="L52" s="8">
        <v>8596921.5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5000000</v>
      </c>
      <c r="S52" s="10">
        <v>25192603</v>
      </c>
      <c r="T52" s="10">
        <v>693738835</v>
      </c>
      <c r="U52" s="31">
        <v>33789524.5</v>
      </c>
      <c r="V52" s="31">
        <v>360000000</v>
      </c>
      <c r="W52" s="31">
        <v>30000000</v>
      </c>
      <c r="X52" s="31">
        <v>60000000</v>
      </c>
      <c r="Y52" s="31">
        <f t="shared" si="0"/>
        <v>243738835</v>
      </c>
      <c r="Z52" s="31">
        <f t="shared" si="1"/>
        <v>32312810</v>
      </c>
      <c r="AA52" s="31">
        <f t="shared" si="2"/>
        <v>-5500000</v>
      </c>
      <c r="AB52" s="31">
        <f t="shared" si="3"/>
        <v>270551645</v>
      </c>
      <c r="AC52" s="31"/>
      <c r="AD52" s="31"/>
      <c r="AE52" s="31"/>
      <c r="AF52" s="31"/>
      <c r="AG52" s="31"/>
      <c r="AH52" s="31"/>
    </row>
    <row r="53" spans="1:34" x14ac:dyDescent="0.2">
      <c r="A53" s="9">
        <v>2</v>
      </c>
      <c r="B53" s="9" t="s">
        <v>2541</v>
      </c>
      <c r="C53" s="7"/>
      <c r="D53" s="8" t="s">
        <v>91</v>
      </c>
      <c r="E53" s="9" t="s">
        <v>131</v>
      </c>
      <c r="F53" s="9" t="s">
        <v>3253</v>
      </c>
      <c r="G53" s="9" t="s">
        <v>3265</v>
      </c>
      <c r="H53" s="8">
        <v>336</v>
      </c>
      <c r="I53" s="8">
        <v>893288420</v>
      </c>
      <c r="J53" s="8">
        <v>67800000</v>
      </c>
      <c r="K53" s="8">
        <v>15000000</v>
      </c>
      <c r="L53" s="8">
        <v>0</v>
      </c>
      <c r="M53" s="10">
        <v>0</v>
      </c>
      <c r="N53" s="10">
        <v>39953590</v>
      </c>
      <c r="O53" s="10">
        <v>35217534</v>
      </c>
      <c r="P53" s="10">
        <v>5993039</v>
      </c>
      <c r="Q53" s="10">
        <v>5282630.0999999996</v>
      </c>
      <c r="R53" s="10">
        <v>0</v>
      </c>
      <c r="S53" s="10">
        <v>59743263</v>
      </c>
      <c r="T53" s="10">
        <v>976088420</v>
      </c>
      <c r="U53" s="31">
        <v>71018932.099999994</v>
      </c>
      <c r="V53" s="31">
        <v>360000000</v>
      </c>
      <c r="W53" s="31">
        <v>30000000</v>
      </c>
      <c r="X53" s="31">
        <v>60000000</v>
      </c>
      <c r="Y53" s="31">
        <f t="shared" si="0"/>
        <v>526088420</v>
      </c>
      <c r="Z53" s="31">
        <f t="shared" si="1"/>
        <v>60171124</v>
      </c>
      <c r="AA53" s="31">
        <f t="shared" si="2"/>
        <v>7800000</v>
      </c>
      <c r="AB53" s="31">
        <f t="shared" si="3"/>
        <v>594059544</v>
      </c>
      <c r="AC53" s="31"/>
      <c r="AD53" s="31"/>
      <c r="AE53" s="31"/>
      <c r="AF53" s="31"/>
      <c r="AG53" s="31"/>
      <c r="AH53" s="31"/>
    </row>
    <row r="54" spans="1:34" x14ac:dyDescent="0.2">
      <c r="A54" s="9">
        <v>3</v>
      </c>
      <c r="B54" s="9" t="s">
        <v>200</v>
      </c>
      <c r="C54" s="7"/>
      <c r="D54" s="8" t="s">
        <v>91</v>
      </c>
      <c r="E54" s="9" t="s">
        <v>202</v>
      </c>
      <c r="F54" s="9" t="s">
        <v>3253</v>
      </c>
      <c r="G54" s="9" t="s">
        <v>3266</v>
      </c>
      <c r="H54" s="8">
        <v>336</v>
      </c>
      <c r="I54" s="8">
        <v>372446046</v>
      </c>
      <c r="J54" s="8">
        <v>54500000</v>
      </c>
      <c r="K54" s="8">
        <v>57312810</v>
      </c>
      <c r="L54" s="8">
        <v>8596921.5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5000000</v>
      </c>
      <c r="S54" s="10">
        <v>4244604</v>
      </c>
      <c r="T54" s="10">
        <v>484258856</v>
      </c>
      <c r="U54" s="31">
        <v>12841525.5</v>
      </c>
      <c r="V54" s="31">
        <v>360000000</v>
      </c>
      <c r="W54" s="31">
        <v>30000000</v>
      </c>
      <c r="X54" s="31">
        <v>60000000</v>
      </c>
      <c r="Y54" s="31">
        <f t="shared" si="0"/>
        <v>34258856</v>
      </c>
      <c r="Z54" s="31">
        <f t="shared" si="1"/>
        <v>32312810</v>
      </c>
      <c r="AA54" s="31">
        <f t="shared" si="2"/>
        <v>-5500000</v>
      </c>
      <c r="AB54" s="31">
        <f t="shared" si="3"/>
        <v>61071666</v>
      </c>
      <c r="AC54" s="31"/>
      <c r="AD54" s="31"/>
      <c r="AE54" s="31"/>
      <c r="AF54" s="31"/>
      <c r="AG54" s="31"/>
      <c r="AH54" s="31"/>
    </row>
    <row r="55" spans="1:34" x14ac:dyDescent="0.45">
      <c r="A55" s="9">
        <v>858</v>
      </c>
      <c r="B55" s="9" t="s">
        <v>203</v>
      </c>
      <c r="C55" s="21"/>
      <c r="D55" s="8" t="s">
        <v>205</v>
      </c>
      <c r="E55" s="9" t="s">
        <v>206</v>
      </c>
      <c r="F55" s="9" t="s">
        <v>3254</v>
      </c>
      <c r="G55" s="9" t="s">
        <v>3266</v>
      </c>
      <c r="H55" s="8">
        <v>336</v>
      </c>
      <c r="I55" s="8">
        <v>635231609</v>
      </c>
      <c r="J55" s="8">
        <v>54500000</v>
      </c>
      <c r="K55" s="8">
        <v>57312810</v>
      </c>
      <c r="L55" s="8">
        <v>8596921.5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5000000</v>
      </c>
      <c r="S55" s="10">
        <v>30523161</v>
      </c>
      <c r="T55" s="10">
        <v>747044419</v>
      </c>
      <c r="U55" s="31">
        <v>39120082.5</v>
      </c>
      <c r="V55" s="31">
        <v>360000000</v>
      </c>
      <c r="W55" s="31">
        <v>30000000</v>
      </c>
      <c r="X55" s="31">
        <v>60000000</v>
      </c>
      <c r="Y55" s="31">
        <f t="shared" si="0"/>
        <v>297044419</v>
      </c>
      <c r="Z55" s="31">
        <f t="shared" si="1"/>
        <v>32312810</v>
      </c>
      <c r="AA55" s="31">
        <f t="shared" si="2"/>
        <v>-5500000</v>
      </c>
      <c r="AB55" s="31">
        <f t="shared" si="3"/>
        <v>323857229</v>
      </c>
      <c r="AC55" s="31"/>
      <c r="AD55" s="31"/>
      <c r="AE55" s="31"/>
      <c r="AF55" s="31"/>
      <c r="AG55" s="31"/>
      <c r="AH55" s="31"/>
    </row>
    <row r="56" spans="1:34" x14ac:dyDescent="0.45">
      <c r="A56" s="9">
        <v>507</v>
      </c>
      <c r="B56" s="9" t="s">
        <v>2819</v>
      </c>
      <c r="C56" s="21"/>
      <c r="D56" s="8" t="s">
        <v>107</v>
      </c>
      <c r="E56" s="9" t="s">
        <v>2820</v>
      </c>
      <c r="F56" s="9" t="s">
        <v>3255</v>
      </c>
      <c r="G56" s="9" t="s">
        <v>3265</v>
      </c>
      <c r="H56" s="8">
        <v>336</v>
      </c>
      <c r="I56" s="8">
        <v>963262349</v>
      </c>
      <c r="J56" s="8">
        <v>67800000</v>
      </c>
      <c r="K56" s="8">
        <v>15000000</v>
      </c>
      <c r="L56" s="8">
        <v>0</v>
      </c>
      <c r="M56" s="10">
        <v>0</v>
      </c>
      <c r="N56" s="10">
        <v>44588285</v>
      </c>
      <c r="O56" s="10">
        <v>44588285</v>
      </c>
      <c r="P56" s="10">
        <v>6688243</v>
      </c>
      <c r="Q56" s="10">
        <v>6688242.75</v>
      </c>
      <c r="R56" s="10">
        <v>0</v>
      </c>
      <c r="S56" s="10">
        <v>70239352</v>
      </c>
      <c r="T56" s="10">
        <v>1046062349</v>
      </c>
      <c r="U56" s="31">
        <v>83615837.75</v>
      </c>
      <c r="V56" s="31">
        <v>360000000</v>
      </c>
      <c r="W56" s="31">
        <v>30000000</v>
      </c>
      <c r="X56" s="31">
        <v>60000000</v>
      </c>
      <c r="Y56" s="31">
        <f t="shared" si="0"/>
        <v>596062349</v>
      </c>
      <c r="Z56" s="31">
        <f t="shared" si="1"/>
        <v>74176570</v>
      </c>
      <c r="AA56" s="31">
        <f t="shared" si="2"/>
        <v>7800000</v>
      </c>
      <c r="AB56" s="31">
        <f t="shared" si="3"/>
        <v>678038919</v>
      </c>
      <c r="AC56" s="31"/>
      <c r="AD56" s="31"/>
      <c r="AE56" s="31"/>
      <c r="AF56" s="31"/>
      <c r="AG56" s="31"/>
      <c r="AH56" s="31"/>
    </row>
    <row r="57" spans="1:34" x14ac:dyDescent="0.45">
      <c r="A57" s="9">
        <v>568</v>
      </c>
      <c r="B57" s="9" t="s">
        <v>2876</v>
      </c>
      <c r="C57" s="21"/>
      <c r="D57" s="8" t="s">
        <v>2785</v>
      </c>
      <c r="E57" s="9" t="s">
        <v>815</v>
      </c>
      <c r="F57" s="9" t="s">
        <v>3255</v>
      </c>
      <c r="G57" s="9" t="s">
        <v>3265</v>
      </c>
      <c r="H57" s="8">
        <v>336</v>
      </c>
      <c r="I57" s="8">
        <v>1136468491</v>
      </c>
      <c r="J57" s="8">
        <v>67800000</v>
      </c>
      <c r="K57" s="8">
        <v>15000000</v>
      </c>
      <c r="L57" s="8">
        <v>0</v>
      </c>
      <c r="M57" s="10">
        <v>0</v>
      </c>
      <c r="N57" s="10">
        <v>46972428</v>
      </c>
      <c r="O57" s="10">
        <v>46972427.5</v>
      </c>
      <c r="P57" s="10">
        <v>7045864</v>
      </c>
      <c r="Q57" s="10">
        <v>7045864.125</v>
      </c>
      <c r="R57" s="10">
        <v>0</v>
      </c>
      <c r="S57" s="10">
        <v>96220273</v>
      </c>
      <c r="T57" s="10">
        <v>1219268491</v>
      </c>
      <c r="U57" s="31">
        <v>110312001.125</v>
      </c>
      <c r="V57" s="31">
        <v>360000000</v>
      </c>
      <c r="W57" s="31">
        <v>30000000</v>
      </c>
      <c r="X57" s="31">
        <v>60000000</v>
      </c>
      <c r="Y57" s="31">
        <f t="shared" si="0"/>
        <v>769268491</v>
      </c>
      <c r="Z57" s="31">
        <f t="shared" si="1"/>
        <v>78944855.5</v>
      </c>
      <c r="AA57" s="31">
        <f t="shared" si="2"/>
        <v>7800000</v>
      </c>
      <c r="AB57" s="31">
        <f t="shared" si="3"/>
        <v>856013346.5</v>
      </c>
      <c r="AC57" s="31"/>
      <c r="AD57" s="31"/>
      <c r="AE57" s="31"/>
      <c r="AF57" s="31"/>
      <c r="AG57" s="31"/>
      <c r="AH57" s="31"/>
    </row>
    <row r="58" spans="1:34" x14ac:dyDescent="0.45">
      <c r="A58" s="9">
        <v>566</v>
      </c>
      <c r="B58" s="9" t="s">
        <v>2874</v>
      </c>
      <c r="C58" s="21"/>
      <c r="D58" s="8" t="s">
        <v>173</v>
      </c>
      <c r="E58" s="9" t="s">
        <v>2875</v>
      </c>
      <c r="F58" s="9" t="s">
        <v>3255</v>
      </c>
      <c r="G58" s="9" t="s">
        <v>3265</v>
      </c>
      <c r="H58" s="8">
        <v>336</v>
      </c>
      <c r="I58" s="8">
        <v>1493643169</v>
      </c>
      <c r="J58" s="8">
        <v>67800000</v>
      </c>
      <c r="K58" s="8">
        <v>15000000</v>
      </c>
      <c r="L58" s="8">
        <v>0</v>
      </c>
      <c r="M58" s="10">
        <v>0</v>
      </c>
      <c r="N58" s="10">
        <v>63659400</v>
      </c>
      <c r="O58" s="10">
        <v>63658038.5</v>
      </c>
      <c r="P58" s="10">
        <v>9548910</v>
      </c>
      <c r="Q58" s="10">
        <v>9548705.7750000004</v>
      </c>
      <c r="R58" s="10">
        <v>0</v>
      </c>
      <c r="S58" s="10">
        <v>169949261</v>
      </c>
      <c r="T58" s="10">
        <v>1576443169</v>
      </c>
      <c r="U58" s="31">
        <v>189046876.77500001</v>
      </c>
      <c r="V58" s="31">
        <v>360000000</v>
      </c>
      <c r="W58" s="31">
        <v>30000000</v>
      </c>
      <c r="X58" s="31">
        <v>60000000</v>
      </c>
      <c r="Y58" s="31">
        <f t="shared" si="0"/>
        <v>1126443169</v>
      </c>
      <c r="Z58" s="31">
        <f t="shared" si="1"/>
        <v>112317438.5</v>
      </c>
      <c r="AA58" s="31">
        <f t="shared" si="2"/>
        <v>7800000</v>
      </c>
      <c r="AB58" s="31">
        <f t="shared" si="3"/>
        <v>1246560607.5</v>
      </c>
      <c r="AC58" s="31"/>
      <c r="AD58" s="31"/>
      <c r="AE58" s="31"/>
      <c r="AF58" s="31"/>
      <c r="AG58" s="31"/>
      <c r="AH58" s="31"/>
    </row>
    <row r="59" spans="1:34" x14ac:dyDescent="0.45">
      <c r="A59" s="9">
        <v>580</v>
      </c>
      <c r="B59" s="9" t="s">
        <v>2893</v>
      </c>
      <c r="C59" s="21"/>
      <c r="D59" s="8" t="s">
        <v>2894</v>
      </c>
      <c r="E59" s="9" t="s">
        <v>693</v>
      </c>
      <c r="F59" s="9" t="s">
        <v>3255</v>
      </c>
      <c r="G59" s="9" t="s">
        <v>3265</v>
      </c>
      <c r="H59" s="8">
        <v>336</v>
      </c>
      <c r="I59" s="8">
        <v>1084363353</v>
      </c>
      <c r="J59" s="8">
        <v>67800000</v>
      </c>
      <c r="K59" s="8">
        <v>15000000</v>
      </c>
      <c r="L59" s="8">
        <v>0</v>
      </c>
      <c r="M59" s="10">
        <v>0</v>
      </c>
      <c r="N59" s="10">
        <v>51956628</v>
      </c>
      <c r="O59" s="10">
        <v>51956626.5</v>
      </c>
      <c r="P59" s="10">
        <v>7793494</v>
      </c>
      <c r="Q59" s="10">
        <v>7793493.9749999996</v>
      </c>
      <c r="R59" s="10">
        <v>0</v>
      </c>
      <c r="S59" s="10">
        <v>88404504</v>
      </c>
      <c r="T59" s="10">
        <v>1167163353</v>
      </c>
      <c r="U59" s="31">
        <v>103991491.97499999</v>
      </c>
      <c r="V59" s="31">
        <v>360000000</v>
      </c>
      <c r="W59" s="31">
        <v>30000000</v>
      </c>
      <c r="X59" s="31">
        <v>60000000</v>
      </c>
      <c r="Y59" s="31">
        <f t="shared" si="0"/>
        <v>717163353</v>
      </c>
      <c r="Z59" s="31">
        <f t="shared" si="1"/>
        <v>88913254.5</v>
      </c>
      <c r="AA59" s="31">
        <f t="shared" si="2"/>
        <v>7800000</v>
      </c>
      <c r="AB59" s="31">
        <f t="shared" si="3"/>
        <v>813876607.5</v>
      </c>
      <c r="AC59" s="31"/>
      <c r="AD59" s="31"/>
      <c r="AE59" s="31"/>
      <c r="AF59" s="31"/>
      <c r="AG59" s="31"/>
      <c r="AH59" s="31"/>
    </row>
    <row r="60" spans="1:34" x14ac:dyDescent="0.45">
      <c r="A60" s="9">
        <v>376</v>
      </c>
      <c r="B60" s="9" t="s">
        <v>2720</v>
      </c>
      <c r="C60" s="21"/>
      <c r="D60" s="8" t="s">
        <v>2721</v>
      </c>
      <c r="E60" s="9" t="s">
        <v>2722</v>
      </c>
      <c r="F60" s="9" t="s">
        <v>3255</v>
      </c>
      <c r="G60" s="9" t="s">
        <v>3265</v>
      </c>
      <c r="H60" s="8">
        <v>336</v>
      </c>
      <c r="I60" s="8">
        <v>1511626921</v>
      </c>
      <c r="J60" s="8">
        <v>67800000</v>
      </c>
      <c r="K60" s="8">
        <v>15000000</v>
      </c>
      <c r="L60" s="8">
        <v>0</v>
      </c>
      <c r="M60" s="10">
        <v>0</v>
      </c>
      <c r="N60" s="10">
        <v>60921361</v>
      </c>
      <c r="O60" s="10">
        <v>60921360.5</v>
      </c>
      <c r="P60" s="10">
        <v>9138204</v>
      </c>
      <c r="Q60" s="10">
        <v>9138204.0749999993</v>
      </c>
      <c r="R60" s="10">
        <v>0</v>
      </c>
      <c r="S60" s="10">
        <v>170325384</v>
      </c>
      <c r="T60" s="10">
        <v>1594426921</v>
      </c>
      <c r="U60" s="31">
        <v>188601792.07499999</v>
      </c>
      <c r="V60" s="31">
        <v>360000000</v>
      </c>
      <c r="W60" s="31">
        <v>30000000</v>
      </c>
      <c r="X60" s="31">
        <v>60000000</v>
      </c>
      <c r="Y60" s="31">
        <f t="shared" si="0"/>
        <v>1144426921</v>
      </c>
      <c r="Z60" s="31">
        <f t="shared" si="1"/>
        <v>106842721.5</v>
      </c>
      <c r="AA60" s="31">
        <f t="shared" si="2"/>
        <v>7800000</v>
      </c>
      <c r="AB60" s="31">
        <f t="shared" si="3"/>
        <v>1259069642.5</v>
      </c>
      <c r="AC60" s="31"/>
      <c r="AD60" s="31"/>
      <c r="AE60" s="31"/>
      <c r="AF60" s="31"/>
      <c r="AG60" s="31"/>
      <c r="AH60" s="31"/>
    </row>
    <row r="61" spans="1:34" x14ac:dyDescent="0.45">
      <c r="A61" s="9">
        <v>473</v>
      </c>
      <c r="B61" s="9" t="s">
        <v>2795</v>
      </c>
      <c r="C61" s="21"/>
      <c r="D61" s="8" t="s">
        <v>80</v>
      </c>
      <c r="E61" s="9" t="s">
        <v>2796</v>
      </c>
      <c r="F61" s="9" t="s">
        <v>3255</v>
      </c>
      <c r="G61" s="9" t="s">
        <v>3265</v>
      </c>
      <c r="H61" s="8">
        <v>336</v>
      </c>
      <c r="I61" s="8">
        <v>1282600262</v>
      </c>
      <c r="J61" s="8">
        <v>67800000</v>
      </c>
      <c r="K61" s="8">
        <v>15000000</v>
      </c>
      <c r="L61" s="8">
        <v>0</v>
      </c>
      <c r="M61" s="10">
        <v>0</v>
      </c>
      <c r="N61" s="10">
        <v>60020395</v>
      </c>
      <c r="O61" s="10">
        <v>60019287</v>
      </c>
      <c r="P61" s="10">
        <v>9003059</v>
      </c>
      <c r="Q61" s="10">
        <v>9002893.0499999989</v>
      </c>
      <c r="R61" s="10">
        <v>0</v>
      </c>
      <c r="S61" s="10">
        <v>124520053</v>
      </c>
      <c r="T61" s="10">
        <v>1365400262</v>
      </c>
      <c r="U61" s="31">
        <v>142526005.05000001</v>
      </c>
      <c r="V61" s="31">
        <v>360000000</v>
      </c>
      <c r="W61" s="31">
        <v>30000000</v>
      </c>
      <c r="X61" s="31">
        <v>60000000</v>
      </c>
      <c r="Y61" s="31">
        <f t="shared" si="0"/>
        <v>915400262</v>
      </c>
      <c r="Z61" s="31">
        <f t="shared" si="1"/>
        <v>105039682</v>
      </c>
      <c r="AA61" s="31">
        <f t="shared" si="2"/>
        <v>7800000</v>
      </c>
      <c r="AB61" s="31">
        <f t="shared" si="3"/>
        <v>1028239944</v>
      </c>
      <c r="AC61" s="31"/>
      <c r="AD61" s="31"/>
      <c r="AE61" s="31"/>
      <c r="AF61" s="31"/>
      <c r="AG61" s="31"/>
      <c r="AH61" s="31"/>
    </row>
    <row r="62" spans="1:34" x14ac:dyDescent="0.45">
      <c r="A62" s="9">
        <v>570</v>
      </c>
      <c r="B62" s="9" t="s">
        <v>2879</v>
      </c>
      <c r="C62" s="21"/>
      <c r="D62" s="8" t="s">
        <v>190</v>
      </c>
      <c r="E62" s="9" t="s">
        <v>2880</v>
      </c>
      <c r="F62" s="9" t="s">
        <v>3255</v>
      </c>
      <c r="G62" s="9" t="s">
        <v>3265</v>
      </c>
      <c r="H62" s="8">
        <v>336</v>
      </c>
      <c r="I62" s="8">
        <v>1088264621</v>
      </c>
      <c r="J62" s="8">
        <v>67800000</v>
      </c>
      <c r="K62" s="8">
        <v>15000000</v>
      </c>
      <c r="L62" s="8">
        <v>0</v>
      </c>
      <c r="M62" s="10">
        <v>0</v>
      </c>
      <c r="N62" s="10">
        <v>50151942</v>
      </c>
      <c r="O62" s="10">
        <v>50151479.499999993</v>
      </c>
      <c r="P62" s="10">
        <v>7522791</v>
      </c>
      <c r="Q62" s="10">
        <v>7522721.9249999989</v>
      </c>
      <c r="R62" s="10">
        <v>0</v>
      </c>
      <c r="S62" s="10">
        <v>88989693</v>
      </c>
      <c r="T62" s="10">
        <v>1171064621</v>
      </c>
      <c r="U62" s="31">
        <v>104035205.925</v>
      </c>
      <c r="V62" s="31">
        <v>360000000</v>
      </c>
      <c r="W62" s="31">
        <v>30000000</v>
      </c>
      <c r="X62" s="31">
        <v>60000000</v>
      </c>
      <c r="Y62" s="31">
        <f t="shared" si="0"/>
        <v>721064621</v>
      </c>
      <c r="Z62" s="31">
        <f t="shared" si="1"/>
        <v>85303421.5</v>
      </c>
      <c r="AA62" s="31">
        <f t="shared" si="2"/>
        <v>7800000</v>
      </c>
      <c r="AB62" s="31">
        <f t="shared" si="3"/>
        <v>814168042.5</v>
      </c>
      <c r="AC62" s="31"/>
      <c r="AD62" s="31"/>
      <c r="AE62" s="31"/>
      <c r="AF62" s="31"/>
      <c r="AG62" s="31"/>
      <c r="AH62" s="31"/>
    </row>
    <row r="63" spans="1:34" x14ac:dyDescent="0.45">
      <c r="A63" s="9">
        <v>497</v>
      </c>
      <c r="B63" s="9" t="s">
        <v>2816</v>
      </c>
      <c r="C63" s="21"/>
      <c r="D63" s="8" t="s">
        <v>2817</v>
      </c>
      <c r="E63" s="9" t="s">
        <v>2642</v>
      </c>
      <c r="F63" s="9" t="s">
        <v>3255</v>
      </c>
      <c r="G63" s="9" t="s">
        <v>3265</v>
      </c>
      <c r="H63" s="8">
        <v>336</v>
      </c>
      <c r="I63" s="8">
        <v>1125828185</v>
      </c>
      <c r="J63" s="8">
        <v>67800000</v>
      </c>
      <c r="K63" s="8">
        <v>15000000</v>
      </c>
      <c r="L63" s="8">
        <v>0</v>
      </c>
      <c r="M63" s="10">
        <v>0</v>
      </c>
      <c r="N63" s="10">
        <v>54005730</v>
      </c>
      <c r="O63" s="10">
        <v>54005027</v>
      </c>
      <c r="P63" s="10">
        <v>8100860</v>
      </c>
      <c r="Q63" s="10">
        <v>8100754.0499999998</v>
      </c>
      <c r="R63" s="10">
        <v>0</v>
      </c>
      <c r="S63" s="10">
        <v>94624228</v>
      </c>
      <c r="T63" s="10">
        <v>1208628185</v>
      </c>
      <c r="U63" s="31">
        <v>110825842.05</v>
      </c>
      <c r="V63" s="31">
        <v>360000000</v>
      </c>
      <c r="W63" s="31">
        <v>30000000</v>
      </c>
      <c r="X63" s="31">
        <v>60000000</v>
      </c>
      <c r="Y63" s="31">
        <f t="shared" si="0"/>
        <v>758628185</v>
      </c>
      <c r="Z63" s="31">
        <f t="shared" si="1"/>
        <v>93010757</v>
      </c>
      <c r="AA63" s="31">
        <f t="shared" si="2"/>
        <v>7800000</v>
      </c>
      <c r="AB63" s="31">
        <f t="shared" si="3"/>
        <v>859438942</v>
      </c>
      <c r="AC63" s="31"/>
      <c r="AD63" s="31"/>
      <c r="AE63" s="31"/>
      <c r="AF63" s="31"/>
      <c r="AG63" s="31"/>
      <c r="AH63" s="31"/>
    </row>
    <row r="64" spans="1:34" x14ac:dyDescent="0.45">
      <c r="A64" s="9">
        <v>241</v>
      </c>
      <c r="B64" s="9" t="s">
        <v>2616</v>
      </c>
      <c r="C64" s="21"/>
      <c r="D64" s="8" t="s">
        <v>103</v>
      </c>
      <c r="E64" s="9" t="s">
        <v>2519</v>
      </c>
      <c r="F64" s="9" t="s">
        <v>3255</v>
      </c>
      <c r="G64" s="9" t="s">
        <v>3265</v>
      </c>
      <c r="H64" s="8">
        <v>336</v>
      </c>
      <c r="I64" s="8">
        <v>1038878822</v>
      </c>
      <c r="J64" s="8">
        <v>67800000</v>
      </c>
      <c r="K64" s="8">
        <v>15000000</v>
      </c>
      <c r="L64" s="8">
        <v>0</v>
      </c>
      <c r="M64" s="10">
        <v>0</v>
      </c>
      <c r="N64" s="10">
        <v>49172560</v>
      </c>
      <c r="O64" s="10">
        <v>49172066.5</v>
      </c>
      <c r="P64" s="10">
        <v>7375884</v>
      </c>
      <c r="Q64" s="10">
        <v>7375809.9749999996</v>
      </c>
      <c r="R64" s="10">
        <v>0</v>
      </c>
      <c r="S64" s="10">
        <v>81581823</v>
      </c>
      <c r="T64" s="10">
        <v>1121678822</v>
      </c>
      <c r="U64" s="31">
        <v>96333516.974999994</v>
      </c>
      <c r="V64" s="31">
        <v>360000000</v>
      </c>
      <c r="W64" s="31">
        <v>30000000</v>
      </c>
      <c r="X64" s="31">
        <v>60000000</v>
      </c>
      <c r="Y64" s="31">
        <f t="shared" si="0"/>
        <v>671678822</v>
      </c>
      <c r="Z64" s="31">
        <f t="shared" si="1"/>
        <v>83344626.5</v>
      </c>
      <c r="AA64" s="31">
        <f t="shared" si="2"/>
        <v>7800000</v>
      </c>
      <c r="AB64" s="31">
        <f t="shared" si="3"/>
        <v>762823448.5</v>
      </c>
      <c r="AC64" s="31"/>
      <c r="AD64" s="31"/>
      <c r="AE64" s="31"/>
      <c r="AF64" s="31"/>
      <c r="AG64" s="31"/>
      <c r="AH64" s="31"/>
    </row>
    <row r="65" spans="1:34" x14ac:dyDescent="0.45">
      <c r="A65" s="9">
        <v>355</v>
      </c>
      <c r="B65" s="9" t="s">
        <v>2688</v>
      </c>
      <c r="C65" s="21"/>
      <c r="D65" s="8" t="s">
        <v>72</v>
      </c>
      <c r="E65" s="9" t="s">
        <v>2689</v>
      </c>
      <c r="F65" s="9" t="s">
        <v>3255</v>
      </c>
      <c r="G65" s="9" t="s">
        <v>3265</v>
      </c>
      <c r="H65" s="8">
        <v>336</v>
      </c>
      <c r="I65" s="8">
        <v>983582095</v>
      </c>
      <c r="J65" s="8">
        <v>67800000</v>
      </c>
      <c r="K65" s="8">
        <v>15000000</v>
      </c>
      <c r="L65" s="8">
        <v>0</v>
      </c>
      <c r="M65" s="10">
        <v>0</v>
      </c>
      <c r="N65" s="10">
        <v>45255362</v>
      </c>
      <c r="O65" s="10">
        <v>45255361.5</v>
      </c>
      <c r="P65" s="10">
        <v>6788304</v>
      </c>
      <c r="Q65" s="10">
        <v>6788304.2249999996</v>
      </c>
      <c r="R65" s="10">
        <v>0</v>
      </c>
      <c r="S65" s="10">
        <v>73287314</v>
      </c>
      <c r="T65" s="10">
        <v>1066382095</v>
      </c>
      <c r="U65" s="31">
        <v>86863922.224999994</v>
      </c>
      <c r="V65" s="31">
        <v>360000000</v>
      </c>
      <c r="W65" s="31">
        <v>30000000</v>
      </c>
      <c r="X65" s="31">
        <v>60000000</v>
      </c>
      <c r="Y65" s="31">
        <f t="shared" si="0"/>
        <v>616382095</v>
      </c>
      <c r="Z65" s="31">
        <f t="shared" si="1"/>
        <v>75510723.5</v>
      </c>
      <c r="AA65" s="31">
        <f t="shared" si="2"/>
        <v>7800000</v>
      </c>
      <c r="AB65" s="31">
        <f t="shared" si="3"/>
        <v>699692818.5</v>
      </c>
      <c r="AC65" s="31"/>
      <c r="AD65" s="31"/>
      <c r="AE65" s="31"/>
      <c r="AF65" s="31"/>
      <c r="AG65" s="31"/>
      <c r="AH65" s="31"/>
    </row>
    <row r="66" spans="1:34" x14ac:dyDescent="0.45">
      <c r="A66" s="9">
        <v>536</v>
      </c>
      <c r="B66" s="9" t="s">
        <v>207</v>
      </c>
      <c r="C66" s="21"/>
      <c r="D66" s="8" t="s">
        <v>123</v>
      </c>
      <c r="E66" s="9" t="s">
        <v>209</v>
      </c>
      <c r="F66" s="9" t="s">
        <v>3255</v>
      </c>
      <c r="G66" s="9" t="s">
        <v>3265</v>
      </c>
      <c r="H66" s="8">
        <v>336</v>
      </c>
      <c r="I66" s="8">
        <v>1129118224</v>
      </c>
      <c r="J66" s="8">
        <v>67800000</v>
      </c>
      <c r="K66" s="8">
        <v>15000000</v>
      </c>
      <c r="L66" s="8">
        <v>0</v>
      </c>
      <c r="M66" s="10">
        <v>0</v>
      </c>
      <c r="N66" s="10">
        <v>54422583</v>
      </c>
      <c r="O66" s="10">
        <v>54422673.999999993</v>
      </c>
      <c r="P66" s="10">
        <v>8163387</v>
      </c>
      <c r="Q66" s="10">
        <v>8163401.0999999987</v>
      </c>
      <c r="R66" s="10">
        <v>0</v>
      </c>
      <c r="S66" s="10">
        <v>95117733</v>
      </c>
      <c r="T66" s="10">
        <v>1211918224</v>
      </c>
      <c r="U66" s="31">
        <v>111444521.09999999</v>
      </c>
      <c r="V66" s="31">
        <v>360000000</v>
      </c>
      <c r="W66" s="31">
        <v>30000000</v>
      </c>
      <c r="X66" s="31">
        <v>60000000</v>
      </c>
      <c r="Y66" s="31">
        <f t="shared" si="0"/>
        <v>761918224</v>
      </c>
      <c r="Z66" s="31">
        <f t="shared" si="1"/>
        <v>93845257</v>
      </c>
      <c r="AA66" s="31">
        <f t="shared" si="2"/>
        <v>7800000</v>
      </c>
      <c r="AB66" s="31">
        <f t="shared" si="3"/>
        <v>863563481</v>
      </c>
      <c r="AC66" s="31"/>
      <c r="AD66" s="31"/>
      <c r="AE66" s="31"/>
      <c r="AF66" s="31"/>
      <c r="AG66" s="31"/>
      <c r="AH66" s="31"/>
    </row>
    <row r="67" spans="1:34" x14ac:dyDescent="0.45">
      <c r="A67" s="9">
        <v>371</v>
      </c>
      <c r="B67" s="9" t="s">
        <v>210</v>
      </c>
      <c r="C67" s="21"/>
      <c r="D67" s="8" t="s">
        <v>212</v>
      </c>
      <c r="E67" s="9" t="s">
        <v>213</v>
      </c>
      <c r="F67" s="9" t="s">
        <v>3255</v>
      </c>
      <c r="G67" s="9" t="s">
        <v>3265</v>
      </c>
      <c r="H67" s="8">
        <v>336</v>
      </c>
      <c r="I67" s="8">
        <v>840769933</v>
      </c>
      <c r="J67" s="8">
        <v>67800000</v>
      </c>
      <c r="K67" s="8">
        <v>15000000</v>
      </c>
      <c r="L67" s="8">
        <v>0</v>
      </c>
      <c r="M67" s="10">
        <v>0</v>
      </c>
      <c r="N67" s="10">
        <v>38917957</v>
      </c>
      <c r="O67" s="10">
        <v>38917956.5</v>
      </c>
      <c r="P67" s="10">
        <v>5837694</v>
      </c>
      <c r="Q67" s="10">
        <v>5837693.4749999996</v>
      </c>
      <c r="R67" s="10">
        <v>0</v>
      </c>
      <c r="S67" s="10">
        <v>51865490</v>
      </c>
      <c r="T67" s="10">
        <v>923569933</v>
      </c>
      <c r="U67" s="31">
        <v>63540877.475000001</v>
      </c>
      <c r="V67" s="31">
        <v>360000000</v>
      </c>
      <c r="W67" s="31">
        <v>30000000</v>
      </c>
      <c r="X67" s="31">
        <v>60000000</v>
      </c>
      <c r="Y67" s="31">
        <f t="shared" ref="Y67:Y130" si="4">T67-V67-W67-X67</f>
        <v>473569933</v>
      </c>
      <c r="Z67" s="31">
        <f t="shared" ref="Z67:Z130" si="5">K67+N67+O67+R67-W67</f>
        <v>62835913.5</v>
      </c>
      <c r="AA67" s="31">
        <f t="shared" ref="AA67:AA130" si="6">J67-X67</f>
        <v>7800000</v>
      </c>
      <c r="AB67" s="31">
        <f t="shared" ref="AB67:AB130" si="7">Y67+Z67+AA67</f>
        <v>544205846.5</v>
      </c>
      <c r="AC67" s="31"/>
      <c r="AD67" s="31"/>
      <c r="AE67" s="31"/>
      <c r="AF67" s="31"/>
      <c r="AG67" s="31"/>
      <c r="AH67" s="31"/>
    </row>
    <row r="68" spans="1:34" x14ac:dyDescent="0.45">
      <c r="A68" s="9">
        <v>362</v>
      </c>
      <c r="B68" s="9" t="s">
        <v>2699</v>
      </c>
      <c r="C68" s="21"/>
      <c r="D68" s="8" t="s">
        <v>987</v>
      </c>
      <c r="E68" s="9" t="s">
        <v>2700</v>
      </c>
      <c r="F68" s="9" t="s">
        <v>3255</v>
      </c>
      <c r="G68" s="9" t="s">
        <v>3265</v>
      </c>
      <c r="H68" s="8">
        <v>336</v>
      </c>
      <c r="I68" s="8">
        <v>1070775734</v>
      </c>
      <c r="J68" s="8">
        <v>67800000</v>
      </c>
      <c r="K68" s="8">
        <v>15000000</v>
      </c>
      <c r="L68" s="8">
        <v>0</v>
      </c>
      <c r="M68" s="10">
        <v>0</v>
      </c>
      <c r="N68" s="10">
        <v>52441467</v>
      </c>
      <c r="O68" s="10">
        <v>52440600.500000007</v>
      </c>
      <c r="P68" s="10">
        <v>7866220</v>
      </c>
      <c r="Q68" s="10">
        <v>7866090.0750000011</v>
      </c>
      <c r="R68" s="10">
        <v>0</v>
      </c>
      <c r="S68" s="10">
        <v>86366361</v>
      </c>
      <c r="T68" s="10">
        <v>1153575734</v>
      </c>
      <c r="U68" s="31">
        <v>102098671.075</v>
      </c>
      <c r="V68" s="31">
        <v>360000000</v>
      </c>
      <c r="W68" s="31">
        <v>30000000</v>
      </c>
      <c r="X68" s="31">
        <v>60000000</v>
      </c>
      <c r="Y68" s="31">
        <f t="shared" si="4"/>
        <v>703575734</v>
      </c>
      <c r="Z68" s="31">
        <f t="shared" si="5"/>
        <v>89882067.5</v>
      </c>
      <c r="AA68" s="31">
        <f t="shared" si="6"/>
        <v>7800000</v>
      </c>
      <c r="AB68" s="31">
        <f t="shared" si="7"/>
        <v>801257801.5</v>
      </c>
      <c r="AC68" s="31"/>
      <c r="AD68" s="31"/>
      <c r="AE68" s="31"/>
      <c r="AF68" s="31"/>
      <c r="AG68" s="31"/>
      <c r="AH68" s="31"/>
    </row>
    <row r="69" spans="1:34" x14ac:dyDescent="0.45">
      <c r="A69" s="9">
        <v>578</v>
      </c>
      <c r="B69" s="9" t="s">
        <v>2890</v>
      </c>
      <c r="C69" s="21"/>
      <c r="D69" s="8" t="s">
        <v>417</v>
      </c>
      <c r="E69" s="9" t="s">
        <v>2891</v>
      </c>
      <c r="F69" s="9" t="s">
        <v>3255</v>
      </c>
      <c r="G69" s="9" t="s">
        <v>3265</v>
      </c>
      <c r="H69" s="8">
        <v>336</v>
      </c>
      <c r="I69" s="8">
        <v>1006301273</v>
      </c>
      <c r="J69" s="8">
        <v>67800000</v>
      </c>
      <c r="K69" s="8">
        <v>15000000</v>
      </c>
      <c r="L69" s="8">
        <v>0</v>
      </c>
      <c r="M69" s="10">
        <v>0</v>
      </c>
      <c r="N69" s="10">
        <v>44918159</v>
      </c>
      <c r="O69" s="10">
        <v>44918853.5</v>
      </c>
      <c r="P69" s="10">
        <v>6737724</v>
      </c>
      <c r="Q69" s="10">
        <v>6737828.0249999994</v>
      </c>
      <c r="R69" s="10">
        <v>0</v>
      </c>
      <c r="S69" s="10">
        <v>76695191</v>
      </c>
      <c r="T69" s="10">
        <v>1089101273</v>
      </c>
      <c r="U69" s="31">
        <v>90170743.025000006</v>
      </c>
      <c r="V69" s="31">
        <v>360000000</v>
      </c>
      <c r="W69" s="31">
        <v>30000000</v>
      </c>
      <c r="X69" s="31">
        <v>60000000</v>
      </c>
      <c r="Y69" s="31">
        <f t="shared" si="4"/>
        <v>639101273</v>
      </c>
      <c r="Z69" s="31">
        <f t="shared" si="5"/>
        <v>74837012.5</v>
      </c>
      <c r="AA69" s="31">
        <f t="shared" si="6"/>
        <v>7800000</v>
      </c>
      <c r="AB69" s="31">
        <f t="shared" si="7"/>
        <v>721738285.5</v>
      </c>
      <c r="AC69" s="31"/>
      <c r="AD69" s="31"/>
      <c r="AE69" s="31"/>
      <c r="AF69" s="31"/>
      <c r="AG69" s="31"/>
      <c r="AH69" s="31"/>
    </row>
    <row r="70" spans="1:34" x14ac:dyDescent="0.45">
      <c r="A70" s="9">
        <v>245</v>
      </c>
      <c r="B70" s="9" t="s">
        <v>2624</v>
      </c>
      <c r="C70" s="21"/>
      <c r="D70" s="8" t="s">
        <v>123</v>
      </c>
      <c r="E70" s="9" t="s">
        <v>2625</v>
      </c>
      <c r="F70" s="9" t="s">
        <v>3255</v>
      </c>
      <c r="G70" s="9" t="s">
        <v>3265</v>
      </c>
      <c r="H70" s="8">
        <v>336</v>
      </c>
      <c r="I70" s="8">
        <v>1167259029</v>
      </c>
      <c r="J70" s="8">
        <v>67800000</v>
      </c>
      <c r="K70" s="8">
        <v>15000000</v>
      </c>
      <c r="L70" s="8">
        <v>0</v>
      </c>
      <c r="M70" s="10">
        <v>0</v>
      </c>
      <c r="N70" s="10">
        <v>58130143</v>
      </c>
      <c r="O70" s="10">
        <v>58131005.5</v>
      </c>
      <c r="P70" s="10">
        <v>8719521</v>
      </c>
      <c r="Q70" s="10">
        <v>8719650.8249999993</v>
      </c>
      <c r="R70" s="10">
        <v>0</v>
      </c>
      <c r="S70" s="10">
        <v>101451805</v>
      </c>
      <c r="T70" s="10">
        <v>1250059029</v>
      </c>
      <c r="U70" s="31">
        <v>118890976.825</v>
      </c>
      <c r="V70" s="31">
        <v>360000000</v>
      </c>
      <c r="W70" s="31">
        <v>30000000</v>
      </c>
      <c r="X70" s="31">
        <v>60000000</v>
      </c>
      <c r="Y70" s="31">
        <f t="shared" si="4"/>
        <v>800059029</v>
      </c>
      <c r="Z70" s="31">
        <f t="shared" si="5"/>
        <v>101261148.5</v>
      </c>
      <c r="AA70" s="31">
        <f t="shared" si="6"/>
        <v>7800000</v>
      </c>
      <c r="AB70" s="31">
        <f t="shared" si="7"/>
        <v>909120177.5</v>
      </c>
      <c r="AC70" s="31"/>
      <c r="AD70" s="31"/>
      <c r="AE70" s="31"/>
      <c r="AF70" s="31"/>
      <c r="AG70" s="31"/>
      <c r="AH70" s="31"/>
    </row>
    <row r="71" spans="1:34" x14ac:dyDescent="0.45">
      <c r="A71" s="9">
        <v>564</v>
      </c>
      <c r="B71" s="9" t="s">
        <v>2873</v>
      </c>
      <c r="C71" s="21"/>
      <c r="D71" s="8" t="s">
        <v>1257</v>
      </c>
      <c r="E71" s="9" t="s">
        <v>1825</v>
      </c>
      <c r="F71" s="9" t="s">
        <v>3255</v>
      </c>
      <c r="G71" s="9" t="s">
        <v>3265</v>
      </c>
      <c r="H71" s="8">
        <v>336</v>
      </c>
      <c r="I71" s="8">
        <v>971335424</v>
      </c>
      <c r="J71" s="8">
        <v>67800000</v>
      </c>
      <c r="K71" s="8">
        <v>15000000</v>
      </c>
      <c r="L71" s="8">
        <v>0</v>
      </c>
      <c r="M71" s="10">
        <v>0</v>
      </c>
      <c r="N71" s="10">
        <v>44358335</v>
      </c>
      <c r="O71" s="10">
        <v>44358688</v>
      </c>
      <c r="P71" s="10">
        <v>6653750</v>
      </c>
      <c r="Q71" s="10">
        <v>6653803.2000000002</v>
      </c>
      <c r="R71" s="10">
        <v>0</v>
      </c>
      <c r="S71" s="10">
        <v>71450313</v>
      </c>
      <c r="T71" s="10">
        <v>1054135424</v>
      </c>
      <c r="U71" s="31">
        <v>84757866.200000003</v>
      </c>
      <c r="V71" s="31">
        <v>360000000</v>
      </c>
      <c r="W71" s="31">
        <v>30000000</v>
      </c>
      <c r="X71" s="31">
        <v>60000000</v>
      </c>
      <c r="Y71" s="31">
        <f t="shared" si="4"/>
        <v>604135424</v>
      </c>
      <c r="Z71" s="31">
        <f t="shared" si="5"/>
        <v>73717023</v>
      </c>
      <c r="AA71" s="31">
        <f t="shared" si="6"/>
        <v>7800000</v>
      </c>
      <c r="AB71" s="31">
        <f t="shared" si="7"/>
        <v>685652447</v>
      </c>
      <c r="AC71" s="31"/>
      <c r="AD71" s="31"/>
      <c r="AE71" s="31"/>
      <c r="AF71" s="31"/>
      <c r="AG71" s="31"/>
      <c r="AH71" s="31"/>
    </row>
    <row r="72" spans="1:34" x14ac:dyDescent="0.45">
      <c r="A72" s="9">
        <v>353</v>
      </c>
      <c r="B72" s="9" t="s">
        <v>2684</v>
      </c>
      <c r="C72" s="21"/>
      <c r="D72" s="8" t="s">
        <v>2207</v>
      </c>
      <c r="E72" s="9" t="s">
        <v>2685</v>
      </c>
      <c r="F72" s="9" t="s">
        <v>3255</v>
      </c>
      <c r="G72" s="9" t="s">
        <v>3265</v>
      </c>
      <c r="H72" s="8">
        <v>336</v>
      </c>
      <c r="I72" s="8">
        <v>1477913370</v>
      </c>
      <c r="J72" s="8">
        <v>67800000</v>
      </c>
      <c r="K72" s="8">
        <v>15000000</v>
      </c>
      <c r="L72" s="8">
        <v>0</v>
      </c>
      <c r="M72" s="10">
        <v>0</v>
      </c>
      <c r="N72" s="10">
        <v>69581092</v>
      </c>
      <c r="O72" s="10">
        <v>69581092.5</v>
      </c>
      <c r="P72" s="10">
        <v>10437164</v>
      </c>
      <c r="Q72" s="10">
        <v>10437163.875</v>
      </c>
      <c r="R72" s="10">
        <v>0</v>
      </c>
      <c r="S72" s="10">
        <v>163582674</v>
      </c>
      <c r="T72" s="10">
        <v>1560713370</v>
      </c>
      <c r="U72" s="31">
        <v>184457001.875</v>
      </c>
      <c r="V72" s="31">
        <v>360000000</v>
      </c>
      <c r="W72" s="31">
        <v>30000000</v>
      </c>
      <c r="X72" s="31">
        <v>60000000</v>
      </c>
      <c r="Y72" s="31">
        <f t="shared" si="4"/>
        <v>1110713370</v>
      </c>
      <c r="Z72" s="31">
        <f t="shared" si="5"/>
        <v>124162184.5</v>
      </c>
      <c r="AA72" s="31">
        <f t="shared" si="6"/>
        <v>7800000</v>
      </c>
      <c r="AB72" s="31">
        <f t="shared" si="7"/>
        <v>1242675554.5</v>
      </c>
      <c r="AC72" s="31"/>
      <c r="AD72" s="31"/>
      <c r="AE72" s="31"/>
      <c r="AF72" s="31"/>
      <c r="AG72" s="31"/>
      <c r="AH72" s="31"/>
    </row>
    <row r="73" spans="1:34" x14ac:dyDescent="0.2">
      <c r="A73" s="9">
        <v>140</v>
      </c>
      <c r="B73" s="9" t="s">
        <v>214</v>
      </c>
      <c r="C73" s="7"/>
      <c r="D73" s="8" t="s">
        <v>216</v>
      </c>
      <c r="E73" s="9" t="s">
        <v>217</v>
      </c>
      <c r="F73" s="9" t="s">
        <v>3255</v>
      </c>
      <c r="G73" s="9" t="s">
        <v>3265</v>
      </c>
      <c r="H73" s="8">
        <v>336</v>
      </c>
      <c r="I73" s="8">
        <v>911328012</v>
      </c>
      <c r="J73" s="8">
        <v>67800000</v>
      </c>
      <c r="K73" s="8">
        <v>15000000</v>
      </c>
      <c r="L73" s="8">
        <v>0</v>
      </c>
      <c r="M73" s="10">
        <v>0</v>
      </c>
      <c r="N73" s="10">
        <v>45973625</v>
      </c>
      <c r="O73" s="10">
        <v>45973625</v>
      </c>
      <c r="P73" s="10">
        <v>6896044</v>
      </c>
      <c r="Q73" s="10">
        <v>6896043.75</v>
      </c>
      <c r="R73" s="10">
        <v>0</v>
      </c>
      <c r="S73" s="10">
        <v>62449202</v>
      </c>
      <c r="T73" s="10">
        <v>994128012</v>
      </c>
      <c r="U73" s="31">
        <v>76241289.75</v>
      </c>
      <c r="V73" s="31">
        <v>360000000</v>
      </c>
      <c r="W73" s="31">
        <v>30000000</v>
      </c>
      <c r="X73" s="31">
        <v>60000000</v>
      </c>
      <c r="Y73" s="31">
        <f t="shared" si="4"/>
        <v>544128012</v>
      </c>
      <c r="Z73" s="31">
        <f t="shared" si="5"/>
        <v>76947250</v>
      </c>
      <c r="AA73" s="31">
        <f t="shared" si="6"/>
        <v>7800000</v>
      </c>
      <c r="AB73" s="31">
        <f t="shared" si="7"/>
        <v>628875262</v>
      </c>
      <c r="AC73" s="31"/>
      <c r="AD73" s="31"/>
      <c r="AE73" s="31"/>
      <c r="AF73" s="31"/>
      <c r="AG73" s="31"/>
      <c r="AH73" s="31"/>
    </row>
    <row r="74" spans="1:34" x14ac:dyDescent="0.45">
      <c r="A74" s="9">
        <v>474</v>
      </c>
      <c r="B74" s="9" t="s">
        <v>2797</v>
      </c>
      <c r="C74" s="21"/>
      <c r="D74" s="8" t="s">
        <v>157</v>
      </c>
      <c r="E74" s="9" t="s">
        <v>2739</v>
      </c>
      <c r="F74" s="9" t="s">
        <v>3255</v>
      </c>
      <c r="G74" s="9" t="s">
        <v>3265</v>
      </c>
      <c r="H74" s="8">
        <v>336</v>
      </c>
      <c r="I74" s="8">
        <v>943240607</v>
      </c>
      <c r="J74" s="8">
        <v>67800000</v>
      </c>
      <c r="K74" s="8">
        <v>15000000</v>
      </c>
      <c r="L74" s="8">
        <v>0</v>
      </c>
      <c r="M74" s="10">
        <v>0</v>
      </c>
      <c r="N74" s="10">
        <v>48235283</v>
      </c>
      <c r="O74" s="10">
        <v>48235282.5</v>
      </c>
      <c r="P74" s="10">
        <v>7235292</v>
      </c>
      <c r="Q74" s="10">
        <v>7235292.375</v>
      </c>
      <c r="R74" s="10">
        <v>0</v>
      </c>
      <c r="S74" s="10">
        <v>67236091</v>
      </c>
      <c r="T74" s="10">
        <v>1026040607</v>
      </c>
      <c r="U74" s="31">
        <v>81706675.375</v>
      </c>
      <c r="V74" s="31">
        <v>360000000</v>
      </c>
      <c r="W74" s="31">
        <v>30000000</v>
      </c>
      <c r="X74" s="31">
        <v>60000000</v>
      </c>
      <c r="Y74" s="31">
        <f t="shared" si="4"/>
        <v>576040607</v>
      </c>
      <c r="Z74" s="31">
        <f t="shared" si="5"/>
        <v>81470565.5</v>
      </c>
      <c r="AA74" s="31">
        <f t="shared" si="6"/>
        <v>7800000</v>
      </c>
      <c r="AB74" s="31">
        <f t="shared" si="7"/>
        <v>665311172.5</v>
      </c>
      <c r="AC74" s="31"/>
      <c r="AD74" s="31"/>
      <c r="AE74" s="31"/>
      <c r="AF74" s="31"/>
      <c r="AG74" s="31"/>
      <c r="AH74" s="31"/>
    </row>
    <row r="75" spans="1:34" x14ac:dyDescent="0.45">
      <c r="A75" s="9">
        <v>577</v>
      </c>
      <c r="B75" s="9" t="s">
        <v>2888</v>
      </c>
      <c r="C75" s="21"/>
      <c r="D75" s="8" t="s">
        <v>103</v>
      </c>
      <c r="E75" s="9" t="s">
        <v>2889</v>
      </c>
      <c r="F75" s="9" t="s">
        <v>3255</v>
      </c>
      <c r="G75" s="9" t="s">
        <v>3265</v>
      </c>
      <c r="H75" s="8">
        <v>336</v>
      </c>
      <c r="I75" s="8">
        <v>967331748</v>
      </c>
      <c r="J75" s="8">
        <v>67800000</v>
      </c>
      <c r="K75" s="8">
        <v>15000000</v>
      </c>
      <c r="L75" s="8">
        <v>0</v>
      </c>
      <c r="M75" s="10">
        <v>0</v>
      </c>
      <c r="N75" s="10">
        <v>41294211</v>
      </c>
      <c r="O75" s="10">
        <v>41295180.5</v>
      </c>
      <c r="P75" s="10">
        <v>6194132</v>
      </c>
      <c r="Q75" s="10">
        <v>6194277.0750000002</v>
      </c>
      <c r="R75" s="10">
        <v>0</v>
      </c>
      <c r="S75" s="10">
        <v>70849763</v>
      </c>
      <c r="T75" s="10">
        <v>1050131748</v>
      </c>
      <c r="U75" s="31">
        <v>83238172.075000003</v>
      </c>
      <c r="V75" s="31">
        <v>360000000</v>
      </c>
      <c r="W75" s="31">
        <v>30000000</v>
      </c>
      <c r="X75" s="31">
        <v>60000000</v>
      </c>
      <c r="Y75" s="31">
        <f t="shared" si="4"/>
        <v>600131748</v>
      </c>
      <c r="Z75" s="31">
        <f t="shared" si="5"/>
        <v>67589391.5</v>
      </c>
      <c r="AA75" s="31">
        <f t="shared" si="6"/>
        <v>7800000</v>
      </c>
      <c r="AB75" s="31">
        <f t="shared" si="7"/>
        <v>675521139.5</v>
      </c>
      <c r="AC75" s="31"/>
      <c r="AD75" s="31"/>
      <c r="AE75" s="31"/>
      <c r="AF75" s="31"/>
      <c r="AG75" s="31"/>
      <c r="AH75" s="31"/>
    </row>
    <row r="76" spans="1:34" x14ac:dyDescent="0.45">
      <c r="A76" s="9">
        <v>146</v>
      </c>
      <c r="B76" s="9" t="s">
        <v>218</v>
      </c>
      <c r="C76" s="21"/>
      <c r="D76" s="8" t="s">
        <v>220</v>
      </c>
      <c r="E76" s="9" t="s">
        <v>221</v>
      </c>
      <c r="F76" s="9" t="s">
        <v>3255</v>
      </c>
      <c r="G76" s="9" t="s">
        <v>3265</v>
      </c>
      <c r="H76" s="8">
        <v>336</v>
      </c>
      <c r="I76" s="8">
        <v>736831478</v>
      </c>
      <c r="J76" s="8">
        <v>67800000</v>
      </c>
      <c r="K76" s="8">
        <v>15000000</v>
      </c>
      <c r="L76" s="8">
        <v>0</v>
      </c>
      <c r="M76" s="10">
        <v>0</v>
      </c>
      <c r="N76" s="10">
        <v>38538981</v>
      </c>
      <c r="O76" s="10">
        <v>38538980.5</v>
      </c>
      <c r="P76" s="10">
        <v>5780847</v>
      </c>
      <c r="Q76" s="10">
        <v>5780847.0750000002</v>
      </c>
      <c r="R76" s="10">
        <v>0</v>
      </c>
      <c r="S76" s="10">
        <v>40683148</v>
      </c>
      <c r="T76" s="10">
        <v>819631478</v>
      </c>
      <c r="U76" s="31">
        <v>52244842.075000003</v>
      </c>
      <c r="V76" s="31">
        <v>360000000</v>
      </c>
      <c r="W76" s="31">
        <v>30000000</v>
      </c>
      <c r="X76" s="31">
        <v>60000000</v>
      </c>
      <c r="Y76" s="31">
        <f t="shared" si="4"/>
        <v>369631478</v>
      </c>
      <c r="Z76" s="31">
        <f t="shared" si="5"/>
        <v>62077961.5</v>
      </c>
      <c r="AA76" s="31">
        <f t="shared" si="6"/>
        <v>7800000</v>
      </c>
      <c r="AB76" s="31">
        <f t="shared" si="7"/>
        <v>439509439.5</v>
      </c>
      <c r="AC76" s="31"/>
      <c r="AD76" s="31"/>
      <c r="AE76" s="31"/>
      <c r="AF76" s="31"/>
      <c r="AG76" s="31"/>
      <c r="AH76" s="31"/>
    </row>
    <row r="77" spans="1:34" x14ac:dyDescent="0.45">
      <c r="A77" s="9">
        <v>565</v>
      </c>
      <c r="B77" s="9" t="s">
        <v>222</v>
      </c>
      <c r="C77" s="21"/>
      <c r="D77" s="8" t="s">
        <v>224</v>
      </c>
      <c r="E77" s="9" t="s">
        <v>225</v>
      </c>
      <c r="F77" s="9" t="s">
        <v>3255</v>
      </c>
      <c r="G77" s="9" t="s">
        <v>3265</v>
      </c>
      <c r="H77" s="8">
        <v>336</v>
      </c>
      <c r="I77" s="8">
        <v>942989691</v>
      </c>
      <c r="J77" s="8">
        <v>67800000</v>
      </c>
      <c r="K77" s="8">
        <v>15000000</v>
      </c>
      <c r="L77" s="8">
        <v>0</v>
      </c>
      <c r="M77" s="10">
        <v>0</v>
      </c>
      <c r="N77" s="10">
        <v>45738812</v>
      </c>
      <c r="O77" s="10">
        <v>45739168</v>
      </c>
      <c r="P77" s="10">
        <v>6860822</v>
      </c>
      <c r="Q77" s="10">
        <v>6860875.2000000002</v>
      </c>
      <c r="R77" s="10">
        <v>0</v>
      </c>
      <c r="S77" s="10">
        <v>67198454</v>
      </c>
      <c r="T77" s="10">
        <v>1025789691</v>
      </c>
      <c r="U77" s="31">
        <v>80920151.200000003</v>
      </c>
      <c r="V77" s="31">
        <v>360000000</v>
      </c>
      <c r="W77" s="31">
        <v>30000000</v>
      </c>
      <c r="X77" s="31">
        <v>60000000</v>
      </c>
      <c r="Y77" s="31">
        <f t="shared" si="4"/>
        <v>575789691</v>
      </c>
      <c r="Z77" s="31">
        <f t="shared" si="5"/>
        <v>76477980</v>
      </c>
      <c r="AA77" s="31">
        <f t="shared" si="6"/>
        <v>7800000</v>
      </c>
      <c r="AB77" s="31">
        <f t="shared" si="7"/>
        <v>660067671</v>
      </c>
      <c r="AC77" s="31"/>
      <c r="AD77" s="31"/>
      <c r="AE77" s="31"/>
      <c r="AF77" s="31"/>
      <c r="AG77" s="31"/>
      <c r="AH77" s="31"/>
    </row>
    <row r="78" spans="1:34" x14ac:dyDescent="0.45">
      <c r="A78" s="9">
        <v>147</v>
      </c>
      <c r="B78" s="9" t="s">
        <v>226</v>
      </c>
      <c r="C78" s="21"/>
      <c r="D78" s="8" t="s">
        <v>103</v>
      </c>
      <c r="E78" s="9" t="s">
        <v>228</v>
      </c>
      <c r="F78" s="9" t="s">
        <v>3255</v>
      </c>
      <c r="G78" s="9" t="s">
        <v>3265</v>
      </c>
      <c r="H78" s="8">
        <v>336</v>
      </c>
      <c r="I78" s="8">
        <v>767200336</v>
      </c>
      <c r="J78" s="8">
        <v>67800000</v>
      </c>
      <c r="K78" s="8">
        <v>15000000</v>
      </c>
      <c r="L78" s="8">
        <v>0</v>
      </c>
      <c r="M78" s="10">
        <v>0</v>
      </c>
      <c r="N78" s="10">
        <v>38797926</v>
      </c>
      <c r="O78" s="10">
        <v>38797926.5</v>
      </c>
      <c r="P78" s="10">
        <v>5819689</v>
      </c>
      <c r="Q78" s="10">
        <v>5819688.9749999996</v>
      </c>
      <c r="R78" s="10">
        <v>0</v>
      </c>
      <c r="S78" s="10">
        <v>43720034</v>
      </c>
      <c r="T78" s="10">
        <v>850000336</v>
      </c>
      <c r="U78" s="31">
        <v>55359411.975000001</v>
      </c>
      <c r="V78" s="31">
        <v>360000000</v>
      </c>
      <c r="W78" s="31">
        <v>30000000</v>
      </c>
      <c r="X78" s="31">
        <v>60000000</v>
      </c>
      <c r="Y78" s="31">
        <f t="shared" si="4"/>
        <v>400000336</v>
      </c>
      <c r="Z78" s="31">
        <f t="shared" si="5"/>
        <v>62595852.5</v>
      </c>
      <c r="AA78" s="31">
        <f t="shared" si="6"/>
        <v>7800000</v>
      </c>
      <c r="AB78" s="31">
        <f t="shared" si="7"/>
        <v>470396188.5</v>
      </c>
      <c r="AC78" s="31"/>
      <c r="AD78" s="31"/>
      <c r="AE78" s="31"/>
      <c r="AF78" s="31"/>
      <c r="AG78" s="31"/>
      <c r="AH78" s="31"/>
    </row>
    <row r="79" spans="1:34" x14ac:dyDescent="0.45">
      <c r="A79" s="9">
        <v>508</v>
      </c>
      <c r="B79" s="9" t="s">
        <v>229</v>
      </c>
      <c r="C79" s="21"/>
      <c r="D79" s="8" t="s">
        <v>49</v>
      </c>
      <c r="E79" s="9" t="s">
        <v>231</v>
      </c>
      <c r="F79" s="9" t="s">
        <v>3255</v>
      </c>
      <c r="G79" s="9" t="s">
        <v>3265</v>
      </c>
      <c r="H79" s="8">
        <v>336</v>
      </c>
      <c r="I79" s="8">
        <v>555771730</v>
      </c>
      <c r="J79" s="8">
        <v>67800000</v>
      </c>
      <c r="K79" s="8">
        <v>15000000</v>
      </c>
      <c r="L79" s="8">
        <v>0</v>
      </c>
      <c r="M79" s="10">
        <v>0</v>
      </c>
      <c r="N79" s="10">
        <v>31104065</v>
      </c>
      <c r="O79" s="10">
        <v>31104064.5</v>
      </c>
      <c r="P79" s="10">
        <v>4665610</v>
      </c>
      <c r="Q79" s="10">
        <v>4665609.6749999998</v>
      </c>
      <c r="R79" s="10">
        <v>0</v>
      </c>
      <c r="S79" s="10">
        <v>22577173</v>
      </c>
      <c r="T79" s="10">
        <v>638571730</v>
      </c>
      <c r="U79" s="31">
        <v>31908392.675000001</v>
      </c>
      <c r="V79" s="31">
        <v>360000000</v>
      </c>
      <c r="W79" s="31">
        <v>30000000</v>
      </c>
      <c r="X79" s="31">
        <v>60000000</v>
      </c>
      <c r="Y79" s="31">
        <f t="shared" si="4"/>
        <v>188571730</v>
      </c>
      <c r="Z79" s="31">
        <f t="shared" si="5"/>
        <v>47208129.5</v>
      </c>
      <c r="AA79" s="31">
        <f t="shared" si="6"/>
        <v>7800000</v>
      </c>
      <c r="AB79" s="31">
        <f t="shared" si="7"/>
        <v>243579859.5</v>
      </c>
      <c r="AC79" s="31"/>
      <c r="AD79" s="31"/>
      <c r="AE79" s="31"/>
      <c r="AF79" s="31"/>
      <c r="AG79" s="31"/>
      <c r="AH79" s="31"/>
    </row>
    <row r="80" spans="1:34" x14ac:dyDescent="0.45">
      <c r="A80" s="9">
        <v>369</v>
      </c>
      <c r="B80" s="9" t="s">
        <v>232</v>
      </c>
      <c r="C80" s="21"/>
      <c r="D80" s="8" t="s">
        <v>234</v>
      </c>
      <c r="E80" s="9" t="s">
        <v>235</v>
      </c>
      <c r="F80" s="9" t="s">
        <v>3255</v>
      </c>
      <c r="G80" s="9" t="s">
        <v>3265</v>
      </c>
      <c r="H80" s="8">
        <v>336</v>
      </c>
      <c r="I80" s="8">
        <v>933213264</v>
      </c>
      <c r="J80" s="8">
        <v>67800000</v>
      </c>
      <c r="K80" s="8">
        <v>15000000</v>
      </c>
      <c r="L80" s="8">
        <v>0</v>
      </c>
      <c r="M80" s="10">
        <v>0</v>
      </c>
      <c r="N80" s="10">
        <v>43741225</v>
      </c>
      <c r="O80" s="10">
        <v>43742238</v>
      </c>
      <c r="P80" s="10">
        <v>6561184</v>
      </c>
      <c r="Q80" s="10">
        <v>6561335.7000000002</v>
      </c>
      <c r="R80" s="10">
        <v>0</v>
      </c>
      <c r="S80" s="10">
        <v>65731989</v>
      </c>
      <c r="T80" s="10">
        <v>1016013264</v>
      </c>
      <c r="U80" s="31">
        <v>78854508.700000003</v>
      </c>
      <c r="V80" s="31">
        <v>360000000</v>
      </c>
      <c r="W80" s="31">
        <v>30000000</v>
      </c>
      <c r="X80" s="31">
        <v>60000000</v>
      </c>
      <c r="Y80" s="31">
        <f t="shared" si="4"/>
        <v>566013264</v>
      </c>
      <c r="Z80" s="31">
        <f t="shared" si="5"/>
        <v>72483463</v>
      </c>
      <c r="AA80" s="31">
        <f t="shared" si="6"/>
        <v>7800000</v>
      </c>
      <c r="AB80" s="31">
        <f t="shared" si="7"/>
        <v>646296727</v>
      </c>
      <c r="AC80" s="31"/>
      <c r="AD80" s="31"/>
      <c r="AE80" s="31"/>
      <c r="AF80" s="31"/>
      <c r="AG80" s="31"/>
      <c r="AH80" s="31"/>
    </row>
    <row r="81" spans="1:34" x14ac:dyDescent="0.45">
      <c r="A81" s="9">
        <v>363</v>
      </c>
      <c r="B81" s="9" t="s">
        <v>2701</v>
      </c>
      <c r="C81" s="21"/>
      <c r="D81" s="8" t="s">
        <v>123</v>
      </c>
      <c r="E81" s="9" t="s">
        <v>2702</v>
      </c>
      <c r="F81" s="9" t="s">
        <v>3255</v>
      </c>
      <c r="G81" s="9" t="s">
        <v>3265</v>
      </c>
      <c r="H81" s="8">
        <v>336</v>
      </c>
      <c r="I81" s="8">
        <v>1160381684</v>
      </c>
      <c r="J81" s="8">
        <v>67800000</v>
      </c>
      <c r="K81" s="8">
        <v>15000000</v>
      </c>
      <c r="L81" s="8">
        <v>0</v>
      </c>
      <c r="M81" s="10">
        <v>0</v>
      </c>
      <c r="N81" s="10">
        <v>49469673</v>
      </c>
      <c r="O81" s="10">
        <v>49468996.500000007</v>
      </c>
      <c r="P81" s="10">
        <v>7420451</v>
      </c>
      <c r="Q81" s="10">
        <v>7420349.4750000006</v>
      </c>
      <c r="R81" s="10">
        <v>0</v>
      </c>
      <c r="S81" s="10">
        <v>100076337</v>
      </c>
      <c r="T81" s="10">
        <v>1243181684</v>
      </c>
      <c r="U81" s="31">
        <v>114917137.47499999</v>
      </c>
      <c r="V81" s="31">
        <v>360000000</v>
      </c>
      <c r="W81" s="31">
        <v>30000000</v>
      </c>
      <c r="X81" s="31">
        <v>60000000</v>
      </c>
      <c r="Y81" s="31">
        <f t="shared" si="4"/>
        <v>793181684</v>
      </c>
      <c r="Z81" s="31">
        <f t="shared" si="5"/>
        <v>83938669.5</v>
      </c>
      <c r="AA81" s="31">
        <f t="shared" si="6"/>
        <v>7800000</v>
      </c>
      <c r="AB81" s="31">
        <f t="shared" si="7"/>
        <v>884920353.5</v>
      </c>
      <c r="AC81" s="31"/>
      <c r="AD81" s="31"/>
      <c r="AE81" s="31"/>
      <c r="AF81" s="31"/>
      <c r="AG81" s="31"/>
      <c r="AH81" s="31"/>
    </row>
    <row r="82" spans="1:34" x14ac:dyDescent="0.45">
      <c r="A82" s="9">
        <v>723</v>
      </c>
      <c r="B82" s="9" t="s">
        <v>3044</v>
      </c>
      <c r="C82" s="21"/>
      <c r="D82" s="8" t="s">
        <v>275</v>
      </c>
      <c r="E82" s="9" t="s">
        <v>3045</v>
      </c>
      <c r="F82" s="9" t="s">
        <v>3255</v>
      </c>
      <c r="G82" s="9" t="s">
        <v>3265</v>
      </c>
      <c r="H82" s="8">
        <v>336</v>
      </c>
      <c r="I82" s="8">
        <v>957888355</v>
      </c>
      <c r="J82" s="8">
        <v>67800000</v>
      </c>
      <c r="K82" s="8">
        <v>15000000</v>
      </c>
      <c r="L82" s="8">
        <v>0</v>
      </c>
      <c r="M82" s="10">
        <v>0</v>
      </c>
      <c r="N82" s="10">
        <v>42023659</v>
      </c>
      <c r="O82" s="10">
        <v>42023660.5</v>
      </c>
      <c r="P82" s="10">
        <v>6303549</v>
      </c>
      <c r="Q82" s="10">
        <v>6303549.0750000002</v>
      </c>
      <c r="R82" s="10">
        <v>0</v>
      </c>
      <c r="S82" s="10">
        <v>69433254</v>
      </c>
      <c r="T82" s="10">
        <v>1040688355</v>
      </c>
      <c r="U82" s="31">
        <v>82040352.075000003</v>
      </c>
      <c r="V82" s="31">
        <v>360000000</v>
      </c>
      <c r="W82" s="31">
        <v>30000000</v>
      </c>
      <c r="X82" s="31">
        <v>60000000</v>
      </c>
      <c r="Y82" s="31">
        <f t="shared" si="4"/>
        <v>590688355</v>
      </c>
      <c r="Z82" s="31">
        <f t="shared" si="5"/>
        <v>69047319.5</v>
      </c>
      <c r="AA82" s="31">
        <f t="shared" si="6"/>
        <v>7800000</v>
      </c>
      <c r="AB82" s="31">
        <f t="shared" si="7"/>
        <v>667535674.5</v>
      </c>
      <c r="AC82" s="31"/>
      <c r="AD82" s="31"/>
      <c r="AE82" s="31"/>
      <c r="AF82" s="31"/>
      <c r="AG82" s="31"/>
      <c r="AH82" s="31"/>
    </row>
    <row r="83" spans="1:34" x14ac:dyDescent="0.45">
      <c r="A83" s="9">
        <v>364</v>
      </c>
      <c r="B83" s="9" t="s">
        <v>2703</v>
      </c>
      <c r="C83" s="21"/>
      <c r="D83" s="8" t="s">
        <v>314</v>
      </c>
      <c r="E83" s="9" t="s">
        <v>2704</v>
      </c>
      <c r="F83" s="9" t="s">
        <v>3255</v>
      </c>
      <c r="G83" s="9" t="s">
        <v>3265</v>
      </c>
      <c r="H83" s="8">
        <v>336</v>
      </c>
      <c r="I83" s="8">
        <v>1294194870</v>
      </c>
      <c r="J83" s="8">
        <v>67800000</v>
      </c>
      <c r="K83" s="8">
        <v>15000000</v>
      </c>
      <c r="L83" s="8">
        <v>0</v>
      </c>
      <c r="M83" s="10">
        <v>0</v>
      </c>
      <c r="N83" s="10">
        <v>54933132</v>
      </c>
      <c r="O83" s="10">
        <v>54933131.000000007</v>
      </c>
      <c r="P83" s="10">
        <v>8239970</v>
      </c>
      <c r="Q83" s="10">
        <v>8239969.6500000004</v>
      </c>
      <c r="R83" s="10">
        <v>0</v>
      </c>
      <c r="S83" s="10">
        <v>126838974</v>
      </c>
      <c r="T83" s="10">
        <v>1376994870</v>
      </c>
      <c r="U83" s="31">
        <v>143318913.65000001</v>
      </c>
      <c r="V83" s="31">
        <v>360000000</v>
      </c>
      <c r="W83" s="31">
        <v>30000000</v>
      </c>
      <c r="X83" s="31">
        <v>60000000</v>
      </c>
      <c r="Y83" s="31">
        <f t="shared" si="4"/>
        <v>926994870</v>
      </c>
      <c r="Z83" s="31">
        <f t="shared" si="5"/>
        <v>94866263</v>
      </c>
      <c r="AA83" s="31">
        <f t="shared" si="6"/>
        <v>7800000</v>
      </c>
      <c r="AB83" s="31">
        <f t="shared" si="7"/>
        <v>1029661133</v>
      </c>
      <c r="AC83" s="31"/>
      <c r="AD83" s="31"/>
      <c r="AE83" s="31"/>
      <c r="AF83" s="31"/>
      <c r="AG83" s="31"/>
      <c r="AH83" s="31"/>
    </row>
    <row r="84" spans="1:34" x14ac:dyDescent="0.45">
      <c r="A84" s="9">
        <v>728</v>
      </c>
      <c r="B84" s="9" t="s">
        <v>236</v>
      </c>
      <c r="C84" s="21"/>
      <c r="D84" s="8" t="s">
        <v>238</v>
      </c>
      <c r="E84" s="9" t="s">
        <v>239</v>
      </c>
      <c r="F84" s="9" t="s">
        <v>3255</v>
      </c>
      <c r="G84" s="9" t="s">
        <v>3265</v>
      </c>
      <c r="H84" s="8">
        <v>336</v>
      </c>
      <c r="I84" s="8">
        <v>730949104</v>
      </c>
      <c r="J84" s="8">
        <v>67800000</v>
      </c>
      <c r="K84" s="8">
        <v>15000000</v>
      </c>
      <c r="L84" s="8">
        <v>0</v>
      </c>
      <c r="M84" s="10">
        <v>0</v>
      </c>
      <c r="N84" s="10">
        <v>37553991</v>
      </c>
      <c r="O84" s="10">
        <v>37553991</v>
      </c>
      <c r="P84" s="10">
        <v>5633099</v>
      </c>
      <c r="Q84" s="10">
        <v>5633098.6499999994</v>
      </c>
      <c r="R84" s="10">
        <v>0</v>
      </c>
      <c r="S84" s="10">
        <v>40094911</v>
      </c>
      <c r="T84" s="10">
        <v>813749104</v>
      </c>
      <c r="U84" s="31">
        <v>51361108.649999999</v>
      </c>
      <c r="V84" s="31">
        <v>360000000</v>
      </c>
      <c r="W84" s="31">
        <v>30000000</v>
      </c>
      <c r="X84" s="31">
        <v>60000000</v>
      </c>
      <c r="Y84" s="31">
        <f t="shared" si="4"/>
        <v>363749104</v>
      </c>
      <c r="Z84" s="31">
        <f t="shared" si="5"/>
        <v>60107982</v>
      </c>
      <c r="AA84" s="31">
        <f t="shared" si="6"/>
        <v>7800000</v>
      </c>
      <c r="AB84" s="31">
        <f t="shared" si="7"/>
        <v>431657086</v>
      </c>
      <c r="AC84" s="31"/>
      <c r="AD84" s="31"/>
      <c r="AE84" s="31"/>
      <c r="AF84" s="31"/>
      <c r="AG84" s="31"/>
      <c r="AH84" s="31"/>
    </row>
    <row r="85" spans="1:34" x14ac:dyDescent="0.45">
      <c r="A85" s="9">
        <v>247</v>
      </c>
      <c r="B85" s="9" t="s">
        <v>2627</v>
      </c>
      <c r="C85" s="21"/>
      <c r="D85" s="8" t="s">
        <v>220</v>
      </c>
      <c r="E85" s="9" t="s">
        <v>2628</v>
      </c>
      <c r="F85" s="9" t="s">
        <v>3255</v>
      </c>
      <c r="G85" s="9" t="s">
        <v>3265</v>
      </c>
      <c r="H85" s="8">
        <v>336</v>
      </c>
      <c r="I85" s="8">
        <v>1187576261</v>
      </c>
      <c r="J85" s="8">
        <v>67800000</v>
      </c>
      <c r="K85" s="8">
        <v>15000000</v>
      </c>
      <c r="L85" s="8">
        <v>0</v>
      </c>
      <c r="M85" s="10">
        <v>0</v>
      </c>
      <c r="N85" s="10">
        <v>57861513</v>
      </c>
      <c r="O85" s="10">
        <v>57861020</v>
      </c>
      <c r="P85" s="10">
        <v>8679227</v>
      </c>
      <c r="Q85" s="10">
        <v>8679153</v>
      </c>
      <c r="R85" s="10">
        <v>0</v>
      </c>
      <c r="S85" s="10">
        <v>105515252</v>
      </c>
      <c r="T85" s="10">
        <v>1270376261</v>
      </c>
      <c r="U85" s="31">
        <v>122873632</v>
      </c>
      <c r="V85" s="31">
        <v>360000000</v>
      </c>
      <c r="W85" s="31">
        <v>30000000</v>
      </c>
      <c r="X85" s="31">
        <v>60000000</v>
      </c>
      <c r="Y85" s="31">
        <f t="shared" si="4"/>
        <v>820376261</v>
      </c>
      <c r="Z85" s="31">
        <f t="shared" si="5"/>
        <v>100722533</v>
      </c>
      <c r="AA85" s="31">
        <f t="shared" si="6"/>
        <v>7800000</v>
      </c>
      <c r="AB85" s="31">
        <f t="shared" si="7"/>
        <v>928898794</v>
      </c>
      <c r="AC85" s="31"/>
      <c r="AD85" s="31"/>
      <c r="AE85" s="31"/>
      <c r="AF85" s="31"/>
      <c r="AG85" s="31"/>
      <c r="AH85" s="31"/>
    </row>
    <row r="86" spans="1:34" x14ac:dyDescent="0.2">
      <c r="A86" s="9">
        <v>141</v>
      </c>
      <c r="B86" s="9" t="s">
        <v>240</v>
      </c>
      <c r="C86" s="7"/>
      <c r="D86" s="8" t="s">
        <v>242</v>
      </c>
      <c r="E86" s="9" t="s">
        <v>243</v>
      </c>
      <c r="F86" s="9" t="s">
        <v>3255</v>
      </c>
      <c r="G86" s="9" t="s">
        <v>3265</v>
      </c>
      <c r="H86" s="8">
        <v>336</v>
      </c>
      <c r="I86" s="8">
        <v>848289313</v>
      </c>
      <c r="J86" s="8">
        <v>67800000</v>
      </c>
      <c r="K86" s="8">
        <v>15000000</v>
      </c>
      <c r="L86" s="8">
        <v>0</v>
      </c>
      <c r="M86" s="10">
        <v>0</v>
      </c>
      <c r="N86" s="10">
        <v>43323179</v>
      </c>
      <c r="O86" s="10">
        <v>43322890</v>
      </c>
      <c r="P86" s="10">
        <v>6498477</v>
      </c>
      <c r="Q86" s="10">
        <v>6498433.5</v>
      </c>
      <c r="R86" s="10">
        <v>0</v>
      </c>
      <c r="S86" s="10">
        <v>52993397</v>
      </c>
      <c r="T86" s="10">
        <v>931089313</v>
      </c>
      <c r="U86" s="31">
        <v>65990307.5</v>
      </c>
      <c r="V86" s="31">
        <v>360000000</v>
      </c>
      <c r="W86" s="31">
        <v>30000000</v>
      </c>
      <c r="X86" s="31">
        <v>60000000</v>
      </c>
      <c r="Y86" s="31">
        <f t="shared" si="4"/>
        <v>481089313</v>
      </c>
      <c r="Z86" s="31">
        <f t="shared" si="5"/>
        <v>71646069</v>
      </c>
      <c r="AA86" s="31">
        <f t="shared" si="6"/>
        <v>7800000</v>
      </c>
      <c r="AB86" s="31">
        <f t="shared" si="7"/>
        <v>560535382</v>
      </c>
      <c r="AC86" s="31"/>
      <c r="AD86" s="31"/>
      <c r="AE86" s="31"/>
      <c r="AF86" s="31"/>
      <c r="AG86" s="31"/>
      <c r="AH86" s="31"/>
    </row>
    <row r="87" spans="1:34" x14ac:dyDescent="0.45">
      <c r="A87" s="9">
        <v>734</v>
      </c>
      <c r="B87" s="9" t="s">
        <v>244</v>
      </c>
      <c r="C87" s="21"/>
      <c r="D87" s="8" t="s">
        <v>246</v>
      </c>
      <c r="E87" s="9" t="s">
        <v>247</v>
      </c>
      <c r="F87" s="9" t="s">
        <v>3255</v>
      </c>
      <c r="G87" s="9" t="s">
        <v>3265</v>
      </c>
      <c r="H87" s="8">
        <v>336</v>
      </c>
      <c r="I87" s="8">
        <v>709927440</v>
      </c>
      <c r="J87" s="8">
        <v>67800000</v>
      </c>
      <c r="K87" s="8">
        <v>15000000</v>
      </c>
      <c r="L87" s="8">
        <v>0</v>
      </c>
      <c r="M87" s="10">
        <v>0</v>
      </c>
      <c r="N87" s="10">
        <v>36747735</v>
      </c>
      <c r="O87" s="10">
        <v>36747734.5</v>
      </c>
      <c r="P87" s="10">
        <v>5512160</v>
      </c>
      <c r="Q87" s="10">
        <v>5512160.1749999998</v>
      </c>
      <c r="R87" s="10">
        <v>0</v>
      </c>
      <c r="S87" s="10">
        <v>37992744</v>
      </c>
      <c r="T87" s="10">
        <v>792727440</v>
      </c>
      <c r="U87" s="31">
        <v>49017064.174999997</v>
      </c>
      <c r="V87" s="31">
        <v>360000000</v>
      </c>
      <c r="W87" s="31">
        <v>30000000</v>
      </c>
      <c r="X87" s="31">
        <v>60000000</v>
      </c>
      <c r="Y87" s="31">
        <f t="shared" si="4"/>
        <v>342727440</v>
      </c>
      <c r="Z87" s="31">
        <f t="shared" si="5"/>
        <v>58495469.5</v>
      </c>
      <c r="AA87" s="31">
        <f t="shared" si="6"/>
        <v>7800000</v>
      </c>
      <c r="AB87" s="31">
        <f t="shared" si="7"/>
        <v>409022909.5</v>
      </c>
      <c r="AC87" s="31"/>
      <c r="AD87" s="31"/>
      <c r="AE87" s="31"/>
      <c r="AF87" s="31"/>
      <c r="AG87" s="31"/>
      <c r="AH87" s="31"/>
    </row>
    <row r="88" spans="1:34" x14ac:dyDescent="0.45">
      <c r="A88" s="9">
        <v>575</v>
      </c>
      <c r="B88" s="9" t="s">
        <v>2886</v>
      </c>
      <c r="C88" s="21"/>
      <c r="D88" s="8" t="s">
        <v>2871</v>
      </c>
      <c r="E88" s="9" t="s">
        <v>2311</v>
      </c>
      <c r="F88" s="9" t="s">
        <v>3255</v>
      </c>
      <c r="G88" s="9" t="s">
        <v>3265</v>
      </c>
      <c r="H88" s="8">
        <v>336</v>
      </c>
      <c r="I88" s="8">
        <v>984006209</v>
      </c>
      <c r="J88" s="8">
        <v>67800000</v>
      </c>
      <c r="K88" s="8">
        <v>15000000</v>
      </c>
      <c r="L88" s="8">
        <v>0</v>
      </c>
      <c r="M88" s="10">
        <v>0</v>
      </c>
      <c r="N88" s="10">
        <v>46433923</v>
      </c>
      <c r="O88" s="10">
        <v>46434645.5</v>
      </c>
      <c r="P88" s="10">
        <v>6965088</v>
      </c>
      <c r="Q88" s="10">
        <v>6965196.8250000002</v>
      </c>
      <c r="R88" s="10">
        <v>0</v>
      </c>
      <c r="S88" s="10">
        <v>73350932</v>
      </c>
      <c r="T88" s="10">
        <v>1066806209</v>
      </c>
      <c r="U88" s="31">
        <v>87281216.825000003</v>
      </c>
      <c r="V88" s="31">
        <v>360000000</v>
      </c>
      <c r="W88" s="31">
        <v>30000000</v>
      </c>
      <c r="X88" s="31">
        <v>60000000</v>
      </c>
      <c r="Y88" s="31">
        <f t="shared" si="4"/>
        <v>616806209</v>
      </c>
      <c r="Z88" s="31">
        <f t="shared" si="5"/>
        <v>77868568.5</v>
      </c>
      <c r="AA88" s="31">
        <f t="shared" si="6"/>
        <v>7800000</v>
      </c>
      <c r="AB88" s="31">
        <f t="shared" si="7"/>
        <v>702474777.5</v>
      </c>
      <c r="AC88" s="31"/>
      <c r="AD88" s="31"/>
      <c r="AE88" s="31"/>
      <c r="AF88" s="31"/>
      <c r="AG88" s="31"/>
      <c r="AH88" s="31"/>
    </row>
    <row r="89" spans="1:34" x14ac:dyDescent="0.45">
      <c r="A89" s="9">
        <v>239</v>
      </c>
      <c r="B89" s="9" t="s">
        <v>2612</v>
      </c>
      <c r="C89" s="21"/>
      <c r="D89" s="8" t="s">
        <v>91</v>
      </c>
      <c r="E89" s="9" t="s">
        <v>619</v>
      </c>
      <c r="F89" s="9" t="s">
        <v>3255</v>
      </c>
      <c r="G89" s="9" t="s">
        <v>3265</v>
      </c>
      <c r="H89" s="8">
        <v>336</v>
      </c>
      <c r="I89" s="8">
        <v>859273843</v>
      </c>
      <c r="J89" s="8">
        <v>67800000</v>
      </c>
      <c r="K89" s="8">
        <v>15000000</v>
      </c>
      <c r="L89" s="8">
        <v>0</v>
      </c>
      <c r="M89" s="10">
        <v>0</v>
      </c>
      <c r="N89" s="10">
        <v>41106784</v>
      </c>
      <c r="O89" s="10">
        <v>41106784</v>
      </c>
      <c r="P89" s="10">
        <v>6166018</v>
      </c>
      <c r="Q89" s="10">
        <v>6166017.5999999996</v>
      </c>
      <c r="R89" s="10">
        <v>0</v>
      </c>
      <c r="S89" s="10">
        <v>54641077</v>
      </c>
      <c r="T89" s="10">
        <v>942073843</v>
      </c>
      <c r="U89" s="31">
        <v>66973112.600000001</v>
      </c>
      <c r="V89" s="31">
        <v>360000000</v>
      </c>
      <c r="W89" s="31">
        <v>30000000</v>
      </c>
      <c r="X89" s="31">
        <v>60000000</v>
      </c>
      <c r="Y89" s="31">
        <f t="shared" si="4"/>
        <v>492073843</v>
      </c>
      <c r="Z89" s="31">
        <f t="shared" si="5"/>
        <v>67213568</v>
      </c>
      <c r="AA89" s="31">
        <f t="shared" si="6"/>
        <v>7800000</v>
      </c>
      <c r="AB89" s="31">
        <f t="shared" si="7"/>
        <v>567087411</v>
      </c>
      <c r="AC89" s="31"/>
      <c r="AD89" s="31"/>
      <c r="AE89" s="31"/>
      <c r="AF89" s="31"/>
      <c r="AG89" s="31"/>
      <c r="AH89" s="31"/>
    </row>
    <row r="90" spans="1:34" x14ac:dyDescent="0.45">
      <c r="A90" s="9">
        <v>244</v>
      </c>
      <c r="B90" s="9" t="s">
        <v>2622</v>
      </c>
      <c r="C90" s="21"/>
      <c r="D90" s="8" t="s">
        <v>103</v>
      </c>
      <c r="E90" s="9" t="s">
        <v>2623</v>
      </c>
      <c r="F90" s="9" t="s">
        <v>3255</v>
      </c>
      <c r="G90" s="9" t="s">
        <v>3265</v>
      </c>
      <c r="H90" s="8">
        <v>336</v>
      </c>
      <c r="I90" s="8">
        <v>1080573742</v>
      </c>
      <c r="J90" s="8">
        <v>67800000</v>
      </c>
      <c r="K90" s="8">
        <v>15000000</v>
      </c>
      <c r="L90" s="8">
        <v>0</v>
      </c>
      <c r="M90" s="10">
        <v>0</v>
      </c>
      <c r="N90" s="10">
        <v>52333646</v>
      </c>
      <c r="O90" s="10">
        <v>52333646</v>
      </c>
      <c r="P90" s="10">
        <v>7850047</v>
      </c>
      <c r="Q90" s="10">
        <v>7850046.8999999994</v>
      </c>
      <c r="R90" s="10">
        <v>0</v>
      </c>
      <c r="S90" s="10">
        <v>87276885</v>
      </c>
      <c r="T90" s="10">
        <v>1163373742</v>
      </c>
      <c r="U90" s="31">
        <v>102976978.90000001</v>
      </c>
      <c r="V90" s="31">
        <v>360000000</v>
      </c>
      <c r="W90" s="31">
        <v>30000000</v>
      </c>
      <c r="X90" s="31">
        <v>60000000</v>
      </c>
      <c r="Y90" s="31">
        <f t="shared" si="4"/>
        <v>713373742</v>
      </c>
      <c r="Z90" s="31">
        <f t="shared" si="5"/>
        <v>89667292</v>
      </c>
      <c r="AA90" s="31">
        <f t="shared" si="6"/>
        <v>7800000</v>
      </c>
      <c r="AB90" s="31">
        <f t="shared" si="7"/>
        <v>810841034</v>
      </c>
      <c r="AC90" s="31"/>
      <c r="AD90" s="31"/>
      <c r="AE90" s="31"/>
      <c r="AF90" s="31"/>
      <c r="AG90" s="31"/>
      <c r="AH90" s="31"/>
    </row>
    <row r="91" spans="1:34" x14ac:dyDescent="0.45">
      <c r="A91" s="9">
        <v>471</v>
      </c>
      <c r="B91" s="9" t="s">
        <v>2790</v>
      </c>
      <c r="C91" s="21"/>
      <c r="D91" s="8" t="s">
        <v>2791</v>
      </c>
      <c r="E91" s="9" t="s">
        <v>2792</v>
      </c>
      <c r="F91" s="9" t="s">
        <v>3255</v>
      </c>
      <c r="G91" s="9" t="s">
        <v>3265</v>
      </c>
      <c r="H91" s="8">
        <v>336</v>
      </c>
      <c r="I91" s="8">
        <v>1230965655</v>
      </c>
      <c r="J91" s="8">
        <v>67800000</v>
      </c>
      <c r="K91" s="8">
        <v>15000000</v>
      </c>
      <c r="L91" s="8">
        <v>0</v>
      </c>
      <c r="M91" s="10">
        <v>0</v>
      </c>
      <c r="N91" s="10">
        <v>53098548</v>
      </c>
      <c r="O91" s="10">
        <v>53099848</v>
      </c>
      <c r="P91" s="10">
        <v>7964782</v>
      </c>
      <c r="Q91" s="10">
        <v>7964977.1999999993</v>
      </c>
      <c r="R91" s="10">
        <v>0</v>
      </c>
      <c r="S91" s="10">
        <v>114193132</v>
      </c>
      <c r="T91" s="10">
        <v>1313765655</v>
      </c>
      <c r="U91" s="31">
        <v>130122891.2</v>
      </c>
      <c r="V91" s="31">
        <v>360000000</v>
      </c>
      <c r="W91" s="31">
        <v>30000000</v>
      </c>
      <c r="X91" s="31">
        <v>60000000</v>
      </c>
      <c r="Y91" s="31">
        <f t="shared" si="4"/>
        <v>863765655</v>
      </c>
      <c r="Z91" s="31">
        <f t="shared" si="5"/>
        <v>91198396</v>
      </c>
      <c r="AA91" s="31">
        <f t="shared" si="6"/>
        <v>7800000</v>
      </c>
      <c r="AB91" s="31">
        <f t="shared" si="7"/>
        <v>962764051</v>
      </c>
      <c r="AC91" s="31"/>
      <c r="AD91" s="31"/>
      <c r="AE91" s="31"/>
      <c r="AF91" s="31"/>
      <c r="AG91" s="31"/>
      <c r="AH91" s="31"/>
    </row>
    <row r="92" spans="1:34" x14ac:dyDescent="0.45">
      <c r="A92" s="9">
        <v>472</v>
      </c>
      <c r="B92" s="9" t="s">
        <v>2793</v>
      </c>
      <c r="C92" s="21"/>
      <c r="D92" s="8" t="s">
        <v>1863</v>
      </c>
      <c r="E92" s="9" t="s">
        <v>2794</v>
      </c>
      <c r="F92" s="9" t="s">
        <v>3255</v>
      </c>
      <c r="G92" s="9" t="s">
        <v>3265</v>
      </c>
      <c r="H92" s="8">
        <v>336</v>
      </c>
      <c r="I92" s="8">
        <v>1257856436</v>
      </c>
      <c r="J92" s="8">
        <v>67800000</v>
      </c>
      <c r="K92" s="8">
        <v>15000000</v>
      </c>
      <c r="L92" s="8">
        <v>0</v>
      </c>
      <c r="M92" s="10">
        <v>0</v>
      </c>
      <c r="N92" s="10">
        <v>58983298</v>
      </c>
      <c r="O92" s="10">
        <v>58984483.5</v>
      </c>
      <c r="P92" s="10">
        <v>8847495</v>
      </c>
      <c r="Q92" s="10">
        <v>8847672.5250000004</v>
      </c>
      <c r="R92" s="10">
        <v>0</v>
      </c>
      <c r="S92" s="10">
        <v>119571287</v>
      </c>
      <c r="T92" s="10">
        <v>1340656436</v>
      </c>
      <c r="U92" s="31">
        <v>137266454.52500001</v>
      </c>
      <c r="V92" s="31">
        <v>360000000</v>
      </c>
      <c r="W92" s="31">
        <v>30000000</v>
      </c>
      <c r="X92" s="31">
        <v>60000000</v>
      </c>
      <c r="Y92" s="31">
        <f t="shared" si="4"/>
        <v>890656436</v>
      </c>
      <c r="Z92" s="31">
        <f t="shared" si="5"/>
        <v>102967781.5</v>
      </c>
      <c r="AA92" s="31">
        <f t="shared" si="6"/>
        <v>7800000</v>
      </c>
      <c r="AB92" s="31">
        <f t="shared" si="7"/>
        <v>1001424217.5</v>
      </c>
      <c r="AC92" s="31"/>
      <c r="AD92" s="31"/>
      <c r="AE92" s="31"/>
      <c r="AF92" s="31"/>
      <c r="AG92" s="31"/>
      <c r="AH92" s="31"/>
    </row>
    <row r="93" spans="1:34" x14ac:dyDescent="0.45">
      <c r="A93" s="9">
        <v>370</v>
      </c>
      <c r="B93" s="9" t="s">
        <v>2714</v>
      </c>
      <c r="C93" s="21"/>
      <c r="D93" s="8" t="s">
        <v>2715</v>
      </c>
      <c r="E93" s="9" t="s">
        <v>2716</v>
      </c>
      <c r="F93" s="9" t="s">
        <v>3255</v>
      </c>
      <c r="G93" s="9" t="s">
        <v>3265</v>
      </c>
      <c r="H93" s="8">
        <v>336</v>
      </c>
      <c r="I93" s="8">
        <v>1323105954</v>
      </c>
      <c r="J93" s="8">
        <v>67800000</v>
      </c>
      <c r="K93" s="8">
        <v>15000000</v>
      </c>
      <c r="L93" s="8">
        <v>0</v>
      </c>
      <c r="M93" s="10">
        <v>0</v>
      </c>
      <c r="N93" s="10">
        <v>51466530</v>
      </c>
      <c r="O93" s="10">
        <v>51466124.5</v>
      </c>
      <c r="P93" s="10">
        <v>7719980</v>
      </c>
      <c r="Q93" s="10">
        <v>7719918.6749999998</v>
      </c>
      <c r="R93" s="10">
        <v>0</v>
      </c>
      <c r="S93" s="10">
        <v>132621190</v>
      </c>
      <c r="T93" s="10">
        <v>1405905954</v>
      </c>
      <c r="U93" s="31">
        <v>148061088.67500001</v>
      </c>
      <c r="V93" s="31">
        <v>360000000</v>
      </c>
      <c r="W93" s="31">
        <v>30000000</v>
      </c>
      <c r="X93" s="31">
        <v>60000000</v>
      </c>
      <c r="Y93" s="31">
        <f t="shared" si="4"/>
        <v>955905954</v>
      </c>
      <c r="Z93" s="31">
        <f t="shared" si="5"/>
        <v>87932654.5</v>
      </c>
      <c r="AA93" s="31">
        <f t="shared" si="6"/>
        <v>7800000</v>
      </c>
      <c r="AB93" s="31">
        <f t="shared" si="7"/>
        <v>1051638608.5</v>
      </c>
      <c r="AC93" s="31"/>
      <c r="AD93" s="31"/>
      <c r="AE93" s="31"/>
      <c r="AF93" s="31"/>
      <c r="AG93" s="31"/>
      <c r="AH93" s="31"/>
    </row>
    <row r="94" spans="1:34" x14ac:dyDescent="0.45">
      <c r="A94" s="9">
        <v>572</v>
      </c>
      <c r="B94" s="9" t="s">
        <v>248</v>
      </c>
      <c r="C94" s="21"/>
      <c r="D94" s="8" t="s">
        <v>250</v>
      </c>
      <c r="E94" s="9" t="s">
        <v>96</v>
      </c>
      <c r="F94" s="9" t="s">
        <v>3255</v>
      </c>
      <c r="G94" s="9" t="s">
        <v>3265</v>
      </c>
      <c r="H94" s="8">
        <v>336</v>
      </c>
      <c r="I94" s="8">
        <v>913971205</v>
      </c>
      <c r="J94" s="8">
        <v>67800000</v>
      </c>
      <c r="K94" s="8">
        <v>15000000</v>
      </c>
      <c r="L94" s="8">
        <v>0</v>
      </c>
      <c r="M94" s="10">
        <v>0</v>
      </c>
      <c r="N94" s="10">
        <v>40632358</v>
      </c>
      <c r="O94" s="10">
        <v>40632358.5</v>
      </c>
      <c r="P94" s="10">
        <v>6094854</v>
      </c>
      <c r="Q94" s="10">
        <v>6094853.7749999994</v>
      </c>
      <c r="R94" s="10">
        <v>0</v>
      </c>
      <c r="S94" s="10">
        <v>62845680</v>
      </c>
      <c r="T94" s="10">
        <v>996771205</v>
      </c>
      <c r="U94" s="31">
        <v>75035387.775000006</v>
      </c>
      <c r="V94" s="31">
        <v>360000000</v>
      </c>
      <c r="W94" s="31">
        <v>30000000</v>
      </c>
      <c r="X94" s="31">
        <v>60000000</v>
      </c>
      <c r="Y94" s="31">
        <f t="shared" si="4"/>
        <v>546771205</v>
      </c>
      <c r="Z94" s="31">
        <f t="shared" si="5"/>
        <v>66264716.5</v>
      </c>
      <c r="AA94" s="31">
        <f t="shared" si="6"/>
        <v>7800000</v>
      </c>
      <c r="AB94" s="31">
        <f t="shared" si="7"/>
        <v>620835921.5</v>
      </c>
      <c r="AC94" s="31"/>
      <c r="AD94" s="31"/>
      <c r="AE94" s="31"/>
      <c r="AF94" s="31"/>
      <c r="AG94" s="31"/>
      <c r="AH94" s="31"/>
    </row>
    <row r="95" spans="1:34" x14ac:dyDescent="0.45">
      <c r="A95" s="9">
        <v>227</v>
      </c>
      <c r="B95" s="9" t="s">
        <v>251</v>
      </c>
      <c r="C95" s="21"/>
      <c r="D95" s="8" t="s">
        <v>91</v>
      </c>
      <c r="E95" s="9" t="s">
        <v>104</v>
      </c>
      <c r="F95" s="9" t="s">
        <v>3255</v>
      </c>
      <c r="G95" s="9" t="s">
        <v>3265</v>
      </c>
      <c r="H95" s="8">
        <v>336</v>
      </c>
      <c r="I95" s="8">
        <v>823295008</v>
      </c>
      <c r="J95" s="8">
        <v>67800000</v>
      </c>
      <c r="K95" s="8">
        <v>15000000</v>
      </c>
      <c r="L95" s="8">
        <v>0</v>
      </c>
      <c r="M95" s="10">
        <v>0</v>
      </c>
      <c r="N95" s="10">
        <v>39892437</v>
      </c>
      <c r="O95" s="10">
        <v>39892437</v>
      </c>
      <c r="P95" s="10">
        <v>5983866</v>
      </c>
      <c r="Q95" s="10">
        <v>5983865.5499999998</v>
      </c>
      <c r="R95" s="10">
        <v>0</v>
      </c>
      <c r="S95" s="10">
        <v>49329501</v>
      </c>
      <c r="T95" s="10">
        <v>906095008</v>
      </c>
      <c r="U95" s="31">
        <v>61297232.549999997</v>
      </c>
      <c r="V95" s="31">
        <v>360000000</v>
      </c>
      <c r="W95" s="31">
        <v>30000000</v>
      </c>
      <c r="X95" s="31">
        <v>60000000</v>
      </c>
      <c r="Y95" s="31">
        <f t="shared" si="4"/>
        <v>456095008</v>
      </c>
      <c r="Z95" s="31">
        <f t="shared" si="5"/>
        <v>64784874</v>
      </c>
      <c r="AA95" s="31">
        <f t="shared" si="6"/>
        <v>7800000</v>
      </c>
      <c r="AB95" s="31">
        <f t="shared" si="7"/>
        <v>528679882</v>
      </c>
      <c r="AC95" s="31"/>
      <c r="AD95" s="31"/>
      <c r="AE95" s="31"/>
      <c r="AF95" s="31"/>
      <c r="AG95" s="31"/>
      <c r="AH95" s="31"/>
    </row>
    <row r="96" spans="1:34" x14ac:dyDescent="0.2">
      <c r="A96" s="9">
        <v>33</v>
      </c>
      <c r="B96" s="9" t="s">
        <v>253</v>
      </c>
      <c r="C96" s="7"/>
      <c r="D96" s="8" t="s">
        <v>84</v>
      </c>
      <c r="E96" s="9" t="s">
        <v>255</v>
      </c>
      <c r="F96" s="9" t="s">
        <v>3254</v>
      </c>
      <c r="G96" s="9" t="s">
        <v>3266</v>
      </c>
      <c r="H96" s="8">
        <v>336</v>
      </c>
      <c r="I96" s="8">
        <v>620798091</v>
      </c>
      <c r="J96" s="8">
        <v>54500000</v>
      </c>
      <c r="K96" s="8">
        <v>57312810</v>
      </c>
      <c r="L96" s="8">
        <v>8596921.5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5000000</v>
      </c>
      <c r="S96" s="10">
        <v>29079809</v>
      </c>
      <c r="T96" s="10">
        <v>732610901</v>
      </c>
      <c r="U96" s="31">
        <v>37676730.5</v>
      </c>
      <c r="V96" s="31">
        <v>360000000</v>
      </c>
      <c r="W96" s="31">
        <v>30000000</v>
      </c>
      <c r="X96" s="31">
        <v>60000000</v>
      </c>
      <c r="Y96" s="31">
        <f t="shared" si="4"/>
        <v>282610901</v>
      </c>
      <c r="Z96" s="31">
        <f t="shared" si="5"/>
        <v>32312810</v>
      </c>
      <c r="AA96" s="31">
        <f t="shared" si="6"/>
        <v>-5500000</v>
      </c>
      <c r="AB96" s="31">
        <f t="shared" si="7"/>
        <v>309423711</v>
      </c>
      <c r="AC96" s="31"/>
      <c r="AD96" s="31"/>
      <c r="AE96" s="31"/>
      <c r="AF96" s="31"/>
      <c r="AG96" s="31"/>
      <c r="AH96" s="31"/>
    </row>
    <row r="97" spans="1:34" x14ac:dyDescent="0.45">
      <c r="A97" s="9">
        <v>145</v>
      </c>
      <c r="B97" s="9" t="s">
        <v>2554</v>
      </c>
      <c r="C97" s="21"/>
      <c r="D97" s="8" t="s">
        <v>80</v>
      </c>
      <c r="E97" s="9" t="s">
        <v>2555</v>
      </c>
      <c r="F97" s="9" t="s">
        <v>3255</v>
      </c>
      <c r="G97" s="9" t="s">
        <v>3265</v>
      </c>
      <c r="H97" s="8">
        <v>336</v>
      </c>
      <c r="I97" s="8">
        <v>945127882</v>
      </c>
      <c r="J97" s="8">
        <v>67800000</v>
      </c>
      <c r="K97" s="8">
        <v>15000000</v>
      </c>
      <c r="L97" s="8">
        <v>0</v>
      </c>
      <c r="M97" s="10">
        <v>0</v>
      </c>
      <c r="N97" s="10">
        <v>45452306</v>
      </c>
      <c r="O97" s="10">
        <v>45453329.5</v>
      </c>
      <c r="P97" s="10">
        <v>6817846</v>
      </c>
      <c r="Q97" s="10">
        <v>6817999.4249999998</v>
      </c>
      <c r="R97" s="10">
        <v>0</v>
      </c>
      <c r="S97" s="10">
        <v>67519183</v>
      </c>
      <c r="T97" s="10">
        <v>1027927882</v>
      </c>
      <c r="U97" s="31">
        <v>81155028.424999997</v>
      </c>
      <c r="V97" s="31">
        <v>360000000</v>
      </c>
      <c r="W97" s="31">
        <v>30000000</v>
      </c>
      <c r="X97" s="31">
        <v>60000000</v>
      </c>
      <c r="Y97" s="31">
        <f t="shared" si="4"/>
        <v>577927882</v>
      </c>
      <c r="Z97" s="31">
        <f t="shared" si="5"/>
        <v>75905635.5</v>
      </c>
      <c r="AA97" s="31">
        <f t="shared" si="6"/>
        <v>7800000</v>
      </c>
      <c r="AB97" s="31">
        <f t="shared" si="7"/>
        <v>661633517.5</v>
      </c>
      <c r="AC97" s="31"/>
      <c r="AD97" s="31"/>
      <c r="AE97" s="31"/>
      <c r="AF97" s="31"/>
      <c r="AG97" s="31"/>
      <c r="AH97" s="31"/>
    </row>
    <row r="98" spans="1:34" x14ac:dyDescent="0.45">
      <c r="A98" s="9">
        <v>730</v>
      </c>
      <c r="B98" s="9" t="s">
        <v>256</v>
      </c>
      <c r="C98" s="21"/>
      <c r="D98" s="8" t="s">
        <v>258</v>
      </c>
      <c r="E98" s="9" t="s">
        <v>259</v>
      </c>
      <c r="F98" s="9" t="s">
        <v>3255</v>
      </c>
      <c r="G98" s="9" t="s">
        <v>3265</v>
      </c>
      <c r="H98" s="8">
        <v>336</v>
      </c>
      <c r="I98" s="8">
        <v>0</v>
      </c>
      <c r="J98" s="8">
        <v>67800000</v>
      </c>
      <c r="K98" s="8">
        <v>15000000</v>
      </c>
      <c r="L98" s="8">
        <v>0</v>
      </c>
      <c r="M98" s="10">
        <v>0</v>
      </c>
      <c r="N98" s="10">
        <v>37933302</v>
      </c>
      <c r="O98" s="10">
        <v>37933302</v>
      </c>
      <c r="P98" s="10">
        <v>5689995</v>
      </c>
      <c r="Q98" s="10">
        <v>5689995.2999999998</v>
      </c>
      <c r="R98" s="10">
        <v>0</v>
      </c>
      <c r="S98" s="10">
        <v>0</v>
      </c>
      <c r="T98" s="10">
        <v>82800000</v>
      </c>
      <c r="U98" s="31">
        <v>11379990.300000001</v>
      </c>
      <c r="V98" s="31">
        <v>360000000</v>
      </c>
      <c r="W98" s="31">
        <v>30000000</v>
      </c>
      <c r="X98" s="31">
        <v>60000000</v>
      </c>
      <c r="Y98" s="31">
        <f t="shared" si="4"/>
        <v>-367200000</v>
      </c>
      <c r="Z98" s="31">
        <f t="shared" si="5"/>
        <v>60866604</v>
      </c>
      <c r="AA98" s="31">
        <f t="shared" si="6"/>
        <v>7800000</v>
      </c>
      <c r="AB98" s="31">
        <f t="shared" si="7"/>
        <v>-298533396</v>
      </c>
      <c r="AC98" s="31"/>
      <c r="AD98" s="31"/>
      <c r="AE98" s="31"/>
      <c r="AF98" s="31"/>
      <c r="AG98" s="31"/>
      <c r="AH98" s="31"/>
    </row>
    <row r="99" spans="1:34" x14ac:dyDescent="0.45">
      <c r="A99" s="9">
        <v>373</v>
      </c>
      <c r="B99" s="9" t="s">
        <v>260</v>
      </c>
      <c r="C99" s="21"/>
      <c r="D99" s="8" t="s">
        <v>262</v>
      </c>
      <c r="E99" s="9" t="s">
        <v>263</v>
      </c>
      <c r="F99" s="9" t="s">
        <v>3255</v>
      </c>
      <c r="G99" s="9" t="s">
        <v>3265</v>
      </c>
      <c r="H99" s="8">
        <v>336</v>
      </c>
      <c r="I99" s="8">
        <v>723766630</v>
      </c>
      <c r="J99" s="8">
        <v>67800000</v>
      </c>
      <c r="K99" s="8">
        <v>15000000</v>
      </c>
      <c r="L99" s="8">
        <v>0</v>
      </c>
      <c r="M99" s="10">
        <v>0</v>
      </c>
      <c r="N99" s="10">
        <v>35442425</v>
      </c>
      <c r="O99" s="10">
        <v>35443293.5</v>
      </c>
      <c r="P99" s="10">
        <v>5316364</v>
      </c>
      <c r="Q99" s="10">
        <v>5316494.0249999994</v>
      </c>
      <c r="R99" s="10">
        <v>0</v>
      </c>
      <c r="S99" s="10">
        <v>39376663</v>
      </c>
      <c r="T99" s="10">
        <v>806566630</v>
      </c>
      <c r="U99" s="31">
        <v>50009521.024999999</v>
      </c>
      <c r="V99" s="31">
        <v>360000000</v>
      </c>
      <c r="W99" s="31">
        <v>30000000</v>
      </c>
      <c r="X99" s="31">
        <v>60000000</v>
      </c>
      <c r="Y99" s="31">
        <f t="shared" si="4"/>
        <v>356566630</v>
      </c>
      <c r="Z99" s="31">
        <f t="shared" si="5"/>
        <v>55885718.5</v>
      </c>
      <c r="AA99" s="31">
        <f t="shared" si="6"/>
        <v>7800000</v>
      </c>
      <c r="AB99" s="31">
        <f t="shared" si="7"/>
        <v>420252348.5</v>
      </c>
      <c r="AC99" s="31"/>
      <c r="AD99" s="31"/>
      <c r="AE99" s="31"/>
      <c r="AF99" s="31"/>
      <c r="AG99" s="31"/>
      <c r="AH99" s="31"/>
    </row>
    <row r="100" spans="1:34" x14ac:dyDescent="0.45">
      <c r="A100" s="9">
        <v>722</v>
      </c>
      <c r="B100" s="9" t="s">
        <v>264</v>
      </c>
      <c r="C100" s="21"/>
      <c r="D100" s="8" t="s">
        <v>103</v>
      </c>
      <c r="E100" s="9" t="s">
        <v>266</v>
      </c>
      <c r="F100" s="9" t="s">
        <v>3255</v>
      </c>
      <c r="G100" s="9" t="s">
        <v>3265</v>
      </c>
      <c r="H100" s="8">
        <v>336</v>
      </c>
      <c r="I100" s="8">
        <v>898262133</v>
      </c>
      <c r="J100" s="8">
        <v>67800000</v>
      </c>
      <c r="K100" s="8">
        <v>15000000</v>
      </c>
      <c r="L100" s="8">
        <v>0</v>
      </c>
      <c r="M100" s="10">
        <v>0</v>
      </c>
      <c r="N100" s="10">
        <v>41013439</v>
      </c>
      <c r="O100" s="10">
        <v>41013118</v>
      </c>
      <c r="P100" s="10">
        <v>6152016</v>
      </c>
      <c r="Q100" s="10">
        <v>6151967.7000000002</v>
      </c>
      <c r="R100" s="10">
        <v>0</v>
      </c>
      <c r="S100" s="10">
        <v>60489320</v>
      </c>
      <c r="T100" s="10">
        <v>981062133</v>
      </c>
      <c r="U100" s="31">
        <v>72793303.700000003</v>
      </c>
      <c r="V100" s="31">
        <v>360000000</v>
      </c>
      <c r="W100" s="31">
        <v>30000000</v>
      </c>
      <c r="X100" s="31">
        <v>60000000</v>
      </c>
      <c r="Y100" s="31">
        <f t="shared" si="4"/>
        <v>531062133</v>
      </c>
      <c r="Z100" s="31">
        <f t="shared" si="5"/>
        <v>67026557</v>
      </c>
      <c r="AA100" s="31">
        <f t="shared" si="6"/>
        <v>7800000</v>
      </c>
      <c r="AB100" s="31">
        <f t="shared" si="7"/>
        <v>605888690</v>
      </c>
      <c r="AC100" s="31"/>
      <c r="AD100" s="31"/>
      <c r="AE100" s="31"/>
      <c r="AF100" s="31"/>
      <c r="AG100" s="31"/>
      <c r="AH100" s="31"/>
    </row>
    <row r="101" spans="1:34" x14ac:dyDescent="0.45">
      <c r="A101" s="9">
        <v>349</v>
      </c>
      <c r="B101" s="9" t="s">
        <v>2673</v>
      </c>
      <c r="C101" s="21"/>
      <c r="D101" s="8" t="s">
        <v>2674</v>
      </c>
      <c r="E101" s="9" t="s">
        <v>2675</v>
      </c>
      <c r="F101" s="9" t="s">
        <v>3255</v>
      </c>
      <c r="G101" s="9" t="s">
        <v>3265</v>
      </c>
      <c r="H101" s="8">
        <v>336</v>
      </c>
      <c r="I101" s="8">
        <v>1473760269</v>
      </c>
      <c r="J101" s="8">
        <v>67800000</v>
      </c>
      <c r="K101" s="8">
        <v>15000000</v>
      </c>
      <c r="L101" s="8">
        <v>0</v>
      </c>
      <c r="M101" s="10">
        <v>0</v>
      </c>
      <c r="N101" s="10">
        <v>68675459</v>
      </c>
      <c r="O101" s="10">
        <v>68675458.5</v>
      </c>
      <c r="P101" s="10">
        <v>10301319</v>
      </c>
      <c r="Q101" s="10">
        <v>10301318.775</v>
      </c>
      <c r="R101" s="10">
        <v>0</v>
      </c>
      <c r="S101" s="10">
        <v>162752053</v>
      </c>
      <c r="T101" s="10">
        <v>1556560269</v>
      </c>
      <c r="U101" s="31">
        <v>183354690.77500001</v>
      </c>
      <c r="V101" s="31">
        <v>360000000</v>
      </c>
      <c r="W101" s="31">
        <v>30000000</v>
      </c>
      <c r="X101" s="31">
        <v>60000000</v>
      </c>
      <c r="Y101" s="31">
        <f t="shared" si="4"/>
        <v>1106560269</v>
      </c>
      <c r="Z101" s="31">
        <f t="shared" si="5"/>
        <v>122350917.5</v>
      </c>
      <c r="AA101" s="31">
        <f t="shared" si="6"/>
        <v>7800000</v>
      </c>
      <c r="AB101" s="31">
        <f t="shared" si="7"/>
        <v>1236711186.5</v>
      </c>
      <c r="AC101" s="31"/>
      <c r="AD101" s="31"/>
      <c r="AE101" s="31"/>
      <c r="AF101" s="31"/>
      <c r="AG101" s="31"/>
      <c r="AH101" s="31"/>
    </row>
    <row r="102" spans="1:34" x14ac:dyDescent="0.2">
      <c r="A102" s="9">
        <v>31</v>
      </c>
      <c r="B102" s="9" t="s">
        <v>267</v>
      </c>
      <c r="C102" s="7"/>
      <c r="D102" s="8" t="s">
        <v>72</v>
      </c>
      <c r="E102" s="9" t="s">
        <v>269</v>
      </c>
      <c r="F102" s="9" t="s">
        <v>3254</v>
      </c>
      <c r="G102" s="9" t="s">
        <v>3266</v>
      </c>
      <c r="H102" s="8">
        <v>336</v>
      </c>
      <c r="I102" s="8">
        <v>629924487</v>
      </c>
      <c r="J102" s="8">
        <v>54500000</v>
      </c>
      <c r="K102" s="8">
        <v>57312810</v>
      </c>
      <c r="L102" s="8">
        <v>8596921.5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5000000</v>
      </c>
      <c r="S102" s="10">
        <v>29992448</v>
      </c>
      <c r="T102" s="10">
        <v>741737297</v>
      </c>
      <c r="U102" s="31">
        <v>38589369.5</v>
      </c>
      <c r="V102" s="31">
        <v>360000000</v>
      </c>
      <c r="W102" s="31">
        <v>30000000</v>
      </c>
      <c r="X102" s="31">
        <v>60000000</v>
      </c>
      <c r="Y102" s="31">
        <f t="shared" si="4"/>
        <v>291737297</v>
      </c>
      <c r="Z102" s="31">
        <f t="shared" si="5"/>
        <v>32312810</v>
      </c>
      <c r="AA102" s="31">
        <f t="shared" si="6"/>
        <v>-5500000</v>
      </c>
      <c r="AB102" s="31">
        <f t="shared" si="7"/>
        <v>318550107</v>
      </c>
      <c r="AC102" s="31"/>
      <c r="AD102" s="31"/>
      <c r="AE102" s="31"/>
      <c r="AF102" s="31"/>
      <c r="AG102" s="31"/>
      <c r="AH102" s="31"/>
    </row>
    <row r="103" spans="1:34" x14ac:dyDescent="0.45">
      <c r="A103" s="9">
        <v>351</v>
      </c>
      <c r="B103" s="9" t="s">
        <v>2678</v>
      </c>
      <c r="C103" s="21"/>
      <c r="D103" s="8" t="s">
        <v>2679</v>
      </c>
      <c r="E103" s="9" t="s">
        <v>2680</v>
      </c>
      <c r="F103" s="9" t="s">
        <v>3255</v>
      </c>
      <c r="G103" s="9" t="s">
        <v>3265</v>
      </c>
      <c r="H103" s="8">
        <v>336</v>
      </c>
      <c r="I103" s="8">
        <v>918868159</v>
      </c>
      <c r="J103" s="8">
        <v>67800000</v>
      </c>
      <c r="K103" s="8">
        <v>15000000</v>
      </c>
      <c r="L103" s="8">
        <v>0</v>
      </c>
      <c r="M103" s="10">
        <v>0</v>
      </c>
      <c r="N103" s="10">
        <v>45833780</v>
      </c>
      <c r="O103" s="10">
        <v>45833701.5</v>
      </c>
      <c r="P103" s="10">
        <v>6875067</v>
      </c>
      <c r="Q103" s="10">
        <v>6875055.2249999996</v>
      </c>
      <c r="R103" s="10">
        <v>0</v>
      </c>
      <c r="S103" s="10">
        <v>63580224</v>
      </c>
      <c r="T103" s="10">
        <v>1001668159</v>
      </c>
      <c r="U103" s="31">
        <v>77330346.224999994</v>
      </c>
      <c r="V103" s="31">
        <v>360000000</v>
      </c>
      <c r="W103" s="31">
        <v>30000000</v>
      </c>
      <c r="X103" s="31">
        <v>60000000</v>
      </c>
      <c r="Y103" s="31">
        <f t="shared" si="4"/>
        <v>551668159</v>
      </c>
      <c r="Z103" s="31">
        <f t="shared" si="5"/>
        <v>76667481.5</v>
      </c>
      <c r="AA103" s="31">
        <f t="shared" si="6"/>
        <v>7800000</v>
      </c>
      <c r="AB103" s="31">
        <f t="shared" si="7"/>
        <v>636135640.5</v>
      </c>
      <c r="AC103" s="31"/>
      <c r="AD103" s="31"/>
      <c r="AE103" s="31"/>
      <c r="AF103" s="31"/>
      <c r="AG103" s="31"/>
      <c r="AH103" s="31"/>
    </row>
    <row r="104" spans="1:34" x14ac:dyDescent="0.45">
      <c r="A104" s="9">
        <v>573</v>
      </c>
      <c r="B104" s="9" t="s">
        <v>2883</v>
      </c>
      <c r="C104" s="21"/>
      <c r="D104" s="8" t="s">
        <v>190</v>
      </c>
      <c r="E104" s="9" t="s">
        <v>2308</v>
      </c>
      <c r="F104" s="9" t="s">
        <v>3255</v>
      </c>
      <c r="G104" s="9" t="s">
        <v>3265</v>
      </c>
      <c r="H104" s="8">
        <v>336</v>
      </c>
      <c r="I104" s="8">
        <v>1211771846</v>
      </c>
      <c r="J104" s="8">
        <v>67800000</v>
      </c>
      <c r="K104" s="8">
        <v>15000000</v>
      </c>
      <c r="L104" s="8">
        <v>0</v>
      </c>
      <c r="M104" s="10">
        <v>0</v>
      </c>
      <c r="N104" s="10">
        <v>54180150</v>
      </c>
      <c r="O104" s="10">
        <v>54180569</v>
      </c>
      <c r="P104" s="10">
        <v>8127023</v>
      </c>
      <c r="Q104" s="10">
        <v>8127085.3499999996</v>
      </c>
      <c r="R104" s="10">
        <v>0</v>
      </c>
      <c r="S104" s="10">
        <v>110354369</v>
      </c>
      <c r="T104" s="10">
        <v>1294571846</v>
      </c>
      <c r="U104" s="31">
        <v>126608477.34999999</v>
      </c>
      <c r="V104" s="31">
        <v>360000000</v>
      </c>
      <c r="W104" s="31">
        <v>30000000</v>
      </c>
      <c r="X104" s="31">
        <v>60000000</v>
      </c>
      <c r="Y104" s="31">
        <f t="shared" si="4"/>
        <v>844571846</v>
      </c>
      <c r="Z104" s="31">
        <f t="shared" si="5"/>
        <v>93360719</v>
      </c>
      <c r="AA104" s="31">
        <f t="shared" si="6"/>
        <v>7800000</v>
      </c>
      <c r="AB104" s="31">
        <f t="shared" si="7"/>
        <v>945732565</v>
      </c>
      <c r="AC104" s="31"/>
      <c r="AD104" s="31"/>
      <c r="AE104" s="31"/>
      <c r="AF104" s="31"/>
      <c r="AG104" s="31"/>
      <c r="AH104" s="31"/>
    </row>
    <row r="105" spans="1:34" x14ac:dyDescent="0.2">
      <c r="A105" s="9">
        <v>36</v>
      </c>
      <c r="B105" s="9" t="s">
        <v>2544</v>
      </c>
      <c r="C105" s="7"/>
      <c r="D105" s="8" t="s">
        <v>692</v>
      </c>
      <c r="E105" s="9" t="s">
        <v>2545</v>
      </c>
      <c r="F105" s="9" t="s">
        <v>3254</v>
      </c>
      <c r="G105" s="9" t="s">
        <v>3265</v>
      </c>
      <c r="H105" s="8">
        <v>336</v>
      </c>
      <c r="I105" s="8">
        <v>1107647058</v>
      </c>
      <c r="J105" s="8">
        <v>67800000</v>
      </c>
      <c r="K105" s="8">
        <v>15000000</v>
      </c>
      <c r="L105" s="8">
        <v>0</v>
      </c>
      <c r="M105" s="10">
        <v>0</v>
      </c>
      <c r="N105" s="10">
        <v>52561096</v>
      </c>
      <c r="O105" s="10">
        <v>52561096.5</v>
      </c>
      <c r="P105" s="10">
        <v>7884164</v>
      </c>
      <c r="Q105" s="10">
        <v>7884164.4749999996</v>
      </c>
      <c r="R105" s="10">
        <v>0</v>
      </c>
      <c r="S105" s="10">
        <v>91897059</v>
      </c>
      <c r="T105" s="10">
        <v>1190447058</v>
      </c>
      <c r="U105" s="31">
        <v>107665387.47499999</v>
      </c>
      <c r="V105" s="31">
        <v>360000000</v>
      </c>
      <c r="W105" s="31">
        <v>30000000</v>
      </c>
      <c r="X105" s="31">
        <v>60000000</v>
      </c>
      <c r="Y105" s="31">
        <f t="shared" si="4"/>
        <v>740447058</v>
      </c>
      <c r="Z105" s="31">
        <f t="shared" si="5"/>
        <v>90122192.5</v>
      </c>
      <c r="AA105" s="31">
        <f t="shared" si="6"/>
        <v>7800000</v>
      </c>
      <c r="AB105" s="31">
        <f t="shared" si="7"/>
        <v>838369250.5</v>
      </c>
      <c r="AC105" s="31"/>
      <c r="AD105" s="31"/>
      <c r="AE105" s="31"/>
      <c r="AF105" s="31"/>
      <c r="AG105" s="31"/>
      <c r="AH105" s="31"/>
    </row>
    <row r="106" spans="1:34" x14ac:dyDescent="0.45">
      <c r="A106" s="9">
        <v>729</v>
      </c>
      <c r="B106" s="9" t="s">
        <v>3047</v>
      </c>
      <c r="C106" s="21"/>
      <c r="D106" s="8" t="s">
        <v>145</v>
      </c>
      <c r="E106" s="9" t="s">
        <v>3048</v>
      </c>
      <c r="F106" s="9" t="s">
        <v>3255</v>
      </c>
      <c r="G106" s="9" t="s">
        <v>3265</v>
      </c>
      <c r="H106" s="8">
        <v>336</v>
      </c>
      <c r="I106" s="8">
        <v>1027836570</v>
      </c>
      <c r="J106" s="8">
        <v>67800000</v>
      </c>
      <c r="K106" s="8">
        <v>15000000</v>
      </c>
      <c r="L106" s="8">
        <v>0</v>
      </c>
      <c r="M106" s="10">
        <v>0</v>
      </c>
      <c r="N106" s="10">
        <v>49006508</v>
      </c>
      <c r="O106" s="10">
        <v>49006507.5</v>
      </c>
      <c r="P106" s="10">
        <v>7350976</v>
      </c>
      <c r="Q106" s="10">
        <v>7350976.125</v>
      </c>
      <c r="R106" s="10">
        <v>0</v>
      </c>
      <c r="S106" s="10">
        <v>79925485</v>
      </c>
      <c r="T106" s="10">
        <v>1110636570</v>
      </c>
      <c r="U106" s="31">
        <v>94627437.125</v>
      </c>
      <c r="V106" s="31">
        <v>360000000</v>
      </c>
      <c r="W106" s="31">
        <v>30000000</v>
      </c>
      <c r="X106" s="31">
        <v>60000000</v>
      </c>
      <c r="Y106" s="31">
        <f t="shared" si="4"/>
        <v>660636570</v>
      </c>
      <c r="Z106" s="31">
        <f t="shared" si="5"/>
        <v>83013015.5</v>
      </c>
      <c r="AA106" s="31">
        <f t="shared" si="6"/>
        <v>7800000</v>
      </c>
      <c r="AB106" s="31">
        <f t="shared" si="7"/>
        <v>751449585.5</v>
      </c>
      <c r="AC106" s="31"/>
      <c r="AD106" s="31"/>
      <c r="AE106" s="31"/>
      <c r="AF106" s="31"/>
      <c r="AG106" s="31"/>
      <c r="AH106" s="31"/>
    </row>
    <row r="107" spans="1:34" x14ac:dyDescent="0.2">
      <c r="A107" s="9">
        <v>28</v>
      </c>
      <c r="B107" s="9" t="s">
        <v>270</v>
      </c>
      <c r="C107" s="7"/>
      <c r="D107" s="8" t="s">
        <v>103</v>
      </c>
      <c r="E107" s="9" t="s">
        <v>272</v>
      </c>
      <c r="F107" s="9" t="s">
        <v>3254</v>
      </c>
      <c r="G107" s="9" t="s">
        <v>3266</v>
      </c>
      <c r="H107" s="8">
        <v>336</v>
      </c>
      <c r="I107" s="8">
        <v>679868017</v>
      </c>
      <c r="J107" s="8">
        <v>54500000</v>
      </c>
      <c r="K107" s="8">
        <v>57312810</v>
      </c>
      <c r="L107" s="8">
        <v>8596921.5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5000000</v>
      </c>
      <c r="S107" s="10">
        <v>34986801</v>
      </c>
      <c r="T107" s="10">
        <v>791680827</v>
      </c>
      <c r="U107" s="31">
        <v>43583722.5</v>
      </c>
      <c r="V107" s="31">
        <v>360000000</v>
      </c>
      <c r="W107" s="31">
        <v>30000000</v>
      </c>
      <c r="X107" s="31">
        <v>60000000</v>
      </c>
      <c r="Y107" s="31">
        <f t="shared" si="4"/>
        <v>341680827</v>
      </c>
      <c r="Z107" s="31">
        <f t="shared" si="5"/>
        <v>32312810</v>
      </c>
      <c r="AA107" s="31">
        <f t="shared" si="6"/>
        <v>-5500000</v>
      </c>
      <c r="AB107" s="31">
        <f t="shared" si="7"/>
        <v>368493637</v>
      </c>
      <c r="AC107" s="31"/>
      <c r="AD107" s="31"/>
      <c r="AE107" s="31"/>
      <c r="AF107" s="31"/>
      <c r="AG107" s="31"/>
      <c r="AH107" s="31"/>
    </row>
    <row r="108" spans="1:34" x14ac:dyDescent="0.45">
      <c r="A108" s="9">
        <v>736</v>
      </c>
      <c r="B108" s="9" t="s">
        <v>3054</v>
      </c>
      <c r="C108" s="21"/>
      <c r="D108" s="8" t="s">
        <v>469</v>
      </c>
      <c r="E108" s="9" t="s">
        <v>88</v>
      </c>
      <c r="F108" s="9" t="s">
        <v>3255</v>
      </c>
      <c r="G108" s="9" t="s">
        <v>3265</v>
      </c>
      <c r="H108" s="8">
        <v>336</v>
      </c>
      <c r="I108" s="8">
        <v>913984940</v>
      </c>
      <c r="J108" s="8">
        <v>67800000</v>
      </c>
      <c r="K108" s="8">
        <v>15000000</v>
      </c>
      <c r="L108" s="8">
        <v>0</v>
      </c>
      <c r="M108" s="10">
        <v>0</v>
      </c>
      <c r="N108" s="10">
        <v>44884538</v>
      </c>
      <c r="O108" s="10">
        <v>44884180</v>
      </c>
      <c r="P108" s="10">
        <v>6732681</v>
      </c>
      <c r="Q108" s="10">
        <v>6732627</v>
      </c>
      <c r="R108" s="10">
        <v>0</v>
      </c>
      <c r="S108" s="10">
        <v>62847741</v>
      </c>
      <c r="T108" s="10">
        <v>996784940</v>
      </c>
      <c r="U108" s="31">
        <v>76313049</v>
      </c>
      <c r="V108" s="31">
        <v>360000000</v>
      </c>
      <c r="W108" s="31">
        <v>30000000</v>
      </c>
      <c r="X108" s="31">
        <v>60000000</v>
      </c>
      <c r="Y108" s="31">
        <f t="shared" si="4"/>
        <v>546784940</v>
      </c>
      <c r="Z108" s="31">
        <f t="shared" si="5"/>
        <v>74768718</v>
      </c>
      <c r="AA108" s="31">
        <f t="shared" si="6"/>
        <v>7800000</v>
      </c>
      <c r="AB108" s="31">
        <f t="shared" si="7"/>
        <v>629353658</v>
      </c>
      <c r="AC108" s="31"/>
      <c r="AD108" s="31"/>
      <c r="AE108" s="31"/>
      <c r="AF108" s="31"/>
      <c r="AG108" s="31"/>
      <c r="AH108" s="31"/>
    </row>
    <row r="109" spans="1:34" x14ac:dyDescent="0.45">
      <c r="A109" s="9">
        <v>243</v>
      </c>
      <c r="B109" s="9" t="s">
        <v>2619</v>
      </c>
      <c r="C109" s="21"/>
      <c r="D109" s="8" t="s">
        <v>2620</v>
      </c>
      <c r="E109" s="9" t="s">
        <v>2621</v>
      </c>
      <c r="F109" s="9" t="s">
        <v>3255</v>
      </c>
      <c r="G109" s="9" t="s">
        <v>3265</v>
      </c>
      <c r="H109" s="8">
        <v>336</v>
      </c>
      <c r="I109" s="8">
        <v>1086276883</v>
      </c>
      <c r="J109" s="8">
        <v>67800000</v>
      </c>
      <c r="K109" s="8">
        <v>15000000</v>
      </c>
      <c r="L109" s="8">
        <v>0</v>
      </c>
      <c r="M109" s="10">
        <v>0</v>
      </c>
      <c r="N109" s="10">
        <v>53906070</v>
      </c>
      <c r="O109" s="10">
        <v>53907455</v>
      </c>
      <c r="P109" s="10">
        <v>8085911</v>
      </c>
      <c r="Q109" s="10">
        <v>8086118.25</v>
      </c>
      <c r="R109" s="10">
        <v>0</v>
      </c>
      <c r="S109" s="10">
        <v>82648141</v>
      </c>
      <c r="T109" s="10">
        <v>1169076883</v>
      </c>
      <c r="U109" s="31">
        <v>98820170.25</v>
      </c>
      <c r="V109" s="31">
        <v>360000000</v>
      </c>
      <c r="W109" s="31">
        <v>30000000</v>
      </c>
      <c r="X109" s="31">
        <v>60000000</v>
      </c>
      <c r="Y109" s="31">
        <f t="shared" si="4"/>
        <v>719076883</v>
      </c>
      <c r="Z109" s="31">
        <f t="shared" si="5"/>
        <v>92813525</v>
      </c>
      <c r="AA109" s="31">
        <f t="shared" si="6"/>
        <v>7800000</v>
      </c>
      <c r="AB109" s="31">
        <f t="shared" si="7"/>
        <v>819690408</v>
      </c>
      <c r="AC109" s="31"/>
      <c r="AD109" s="31"/>
      <c r="AE109" s="31"/>
      <c r="AF109" s="31"/>
      <c r="AG109" s="31"/>
      <c r="AH109" s="31"/>
    </row>
    <row r="110" spans="1:34" x14ac:dyDescent="0.45">
      <c r="A110" s="9">
        <v>731</v>
      </c>
      <c r="B110" s="9" t="s">
        <v>273</v>
      </c>
      <c r="C110" s="21"/>
      <c r="D110" s="8" t="s">
        <v>275</v>
      </c>
      <c r="E110" s="9" t="s">
        <v>276</v>
      </c>
      <c r="F110" s="9" t="s">
        <v>3255</v>
      </c>
      <c r="G110" s="9" t="s">
        <v>3265</v>
      </c>
      <c r="H110" s="8">
        <v>336</v>
      </c>
      <c r="I110" s="8">
        <v>895345658</v>
      </c>
      <c r="J110" s="8">
        <v>67800000</v>
      </c>
      <c r="K110" s="8">
        <v>15000000</v>
      </c>
      <c r="L110" s="8">
        <v>0</v>
      </c>
      <c r="M110" s="10">
        <v>0</v>
      </c>
      <c r="N110" s="10">
        <v>41560537</v>
      </c>
      <c r="O110" s="10">
        <v>41560536</v>
      </c>
      <c r="P110" s="10">
        <v>6234081</v>
      </c>
      <c r="Q110" s="10">
        <v>6234080.3999999994</v>
      </c>
      <c r="R110" s="10">
        <v>0</v>
      </c>
      <c r="S110" s="10">
        <v>60051849</v>
      </c>
      <c r="T110" s="10">
        <v>978145658</v>
      </c>
      <c r="U110" s="31">
        <v>72520010.400000006</v>
      </c>
      <c r="V110" s="31">
        <v>360000000</v>
      </c>
      <c r="W110" s="31">
        <v>30000000</v>
      </c>
      <c r="X110" s="31">
        <v>60000000</v>
      </c>
      <c r="Y110" s="31">
        <f t="shared" si="4"/>
        <v>528145658</v>
      </c>
      <c r="Z110" s="31">
        <f t="shared" si="5"/>
        <v>68121073</v>
      </c>
      <c r="AA110" s="31">
        <f t="shared" si="6"/>
        <v>7800000</v>
      </c>
      <c r="AB110" s="31">
        <f t="shared" si="7"/>
        <v>604066731</v>
      </c>
      <c r="AC110" s="31"/>
      <c r="AD110" s="31"/>
      <c r="AE110" s="31"/>
      <c r="AF110" s="31"/>
      <c r="AG110" s="31"/>
      <c r="AH110" s="31"/>
    </row>
    <row r="111" spans="1:34" x14ac:dyDescent="0.45">
      <c r="A111" s="9">
        <v>558</v>
      </c>
      <c r="B111" s="9" t="s">
        <v>2859</v>
      </c>
      <c r="C111" s="21"/>
      <c r="D111" s="8" t="s">
        <v>275</v>
      </c>
      <c r="E111" s="9" t="s">
        <v>2860</v>
      </c>
      <c r="F111" s="9" t="s">
        <v>3255</v>
      </c>
      <c r="G111" s="9" t="s">
        <v>3265</v>
      </c>
      <c r="H111" s="8">
        <v>336</v>
      </c>
      <c r="I111" s="8">
        <v>1371435326</v>
      </c>
      <c r="J111" s="8">
        <v>67800000</v>
      </c>
      <c r="K111" s="8">
        <v>15000000</v>
      </c>
      <c r="L111" s="8">
        <v>0</v>
      </c>
      <c r="M111" s="10">
        <v>0</v>
      </c>
      <c r="N111" s="10">
        <v>64921597</v>
      </c>
      <c r="O111" s="10">
        <v>64922689.5</v>
      </c>
      <c r="P111" s="10">
        <v>9738240</v>
      </c>
      <c r="Q111" s="10">
        <v>9738403.4249999989</v>
      </c>
      <c r="R111" s="10">
        <v>0</v>
      </c>
      <c r="S111" s="10">
        <v>135902288</v>
      </c>
      <c r="T111" s="10">
        <v>1454235326</v>
      </c>
      <c r="U111" s="31">
        <v>155378931.42500001</v>
      </c>
      <c r="V111" s="31">
        <v>360000000</v>
      </c>
      <c r="W111" s="31">
        <v>30000000</v>
      </c>
      <c r="X111" s="31">
        <v>60000000</v>
      </c>
      <c r="Y111" s="31">
        <f t="shared" si="4"/>
        <v>1004235326</v>
      </c>
      <c r="Z111" s="31">
        <f t="shared" si="5"/>
        <v>114844286.5</v>
      </c>
      <c r="AA111" s="31">
        <f t="shared" si="6"/>
        <v>7800000</v>
      </c>
      <c r="AB111" s="31">
        <f t="shared" si="7"/>
        <v>1126879612.5</v>
      </c>
      <c r="AC111" s="31"/>
      <c r="AD111" s="31"/>
      <c r="AE111" s="31"/>
      <c r="AF111" s="31"/>
      <c r="AG111" s="31"/>
      <c r="AH111" s="31"/>
    </row>
    <row r="112" spans="1:34" x14ac:dyDescent="0.45">
      <c r="A112" s="9">
        <v>725</v>
      </c>
      <c r="B112" s="9" t="s">
        <v>277</v>
      </c>
      <c r="C112" s="21"/>
      <c r="D112" s="8" t="s">
        <v>103</v>
      </c>
      <c r="E112" s="9" t="s">
        <v>279</v>
      </c>
      <c r="F112" s="9" t="s">
        <v>3255</v>
      </c>
      <c r="G112" s="9" t="s">
        <v>3265</v>
      </c>
      <c r="H112" s="8">
        <v>336</v>
      </c>
      <c r="I112" s="8">
        <v>1156252946</v>
      </c>
      <c r="J112" s="8">
        <v>67800000</v>
      </c>
      <c r="K112" s="8">
        <v>15000000</v>
      </c>
      <c r="L112" s="8">
        <v>0</v>
      </c>
      <c r="M112" s="10">
        <v>0</v>
      </c>
      <c r="N112" s="10">
        <v>56101238</v>
      </c>
      <c r="O112" s="10">
        <v>56102158</v>
      </c>
      <c r="P112" s="10">
        <v>8415186</v>
      </c>
      <c r="Q112" s="10">
        <v>8415323.6999999993</v>
      </c>
      <c r="R112" s="10">
        <v>0</v>
      </c>
      <c r="S112" s="10">
        <v>99250589</v>
      </c>
      <c r="T112" s="10">
        <v>1239052946</v>
      </c>
      <c r="U112" s="31">
        <v>116081098.7</v>
      </c>
      <c r="V112" s="31">
        <v>360000000</v>
      </c>
      <c r="W112" s="31">
        <v>30000000</v>
      </c>
      <c r="X112" s="31">
        <v>60000000</v>
      </c>
      <c r="Y112" s="31">
        <f t="shared" si="4"/>
        <v>789052946</v>
      </c>
      <c r="Z112" s="31">
        <f t="shared" si="5"/>
        <v>97203396</v>
      </c>
      <c r="AA112" s="31">
        <f t="shared" si="6"/>
        <v>7800000</v>
      </c>
      <c r="AB112" s="31">
        <f t="shared" si="7"/>
        <v>894056342</v>
      </c>
      <c r="AC112" s="31"/>
      <c r="AD112" s="31"/>
      <c r="AE112" s="31"/>
      <c r="AF112" s="31"/>
      <c r="AG112" s="31"/>
      <c r="AH112" s="31"/>
    </row>
    <row r="113" spans="1:34" x14ac:dyDescent="0.45">
      <c r="A113" s="9">
        <v>352</v>
      </c>
      <c r="B113" s="9" t="s">
        <v>2681</v>
      </c>
      <c r="C113" s="21"/>
      <c r="D113" s="8" t="s">
        <v>2682</v>
      </c>
      <c r="E113" s="9" t="s">
        <v>2683</v>
      </c>
      <c r="F113" s="9" t="s">
        <v>3255</v>
      </c>
      <c r="G113" s="9" t="s">
        <v>3265</v>
      </c>
      <c r="H113" s="8">
        <v>336</v>
      </c>
      <c r="I113" s="8">
        <v>1068434039</v>
      </c>
      <c r="J113" s="8">
        <v>67800000</v>
      </c>
      <c r="K113" s="8">
        <v>15000000</v>
      </c>
      <c r="L113" s="8">
        <v>0</v>
      </c>
      <c r="M113" s="10">
        <v>0</v>
      </c>
      <c r="N113" s="10">
        <v>50214522</v>
      </c>
      <c r="O113" s="10">
        <v>50214522</v>
      </c>
      <c r="P113" s="10">
        <v>7532178</v>
      </c>
      <c r="Q113" s="10">
        <v>7532178.2999999998</v>
      </c>
      <c r="R113" s="10">
        <v>0</v>
      </c>
      <c r="S113" s="10">
        <v>86015106</v>
      </c>
      <c r="T113" s="10">
        <v>1151234039</v>
      </c>
      <c r="U113" s="31">
        <v>101079462.3</v>
      </c>
      <c r="V113" s="31">
        <v>360000000</v>
      </c>
      <c r="W113" s="31">
        <v>30000000</v>
      </c>
      <c r="X113" s="31">
        <v>60000000</v>
      </c>
      <c r="Y113" s="31">
        <f t="shared" si="4"/>
        <v>701234039</v>
      </c>
      <c r="Z113" s="31">
        <f t="shared" si="5"/>
        <v>85429044</v>
      </c>
      <c r="AA113" s="31">
        <f t="shared" si="6"/>
        <v>7800000</v>
      </c>
      <c r="AB113" s="31">
        <f t="shared" si="7"/>
        <v>794463083</v>
      </c>
      <c r="AC113" s="31"/>
      <c r="AD113" s="31"/>
      <c r="AE113" s="31"/>
      <c r="AF113" s="31"/>
      <c r="AG113" s="31"/>
      <c r="AH113" s="31"/>
    </row>
    <row r="114" spans="1:34" x14ac:dyDescent="0.45">
      <c r="A114" s="9">
        <v>509</v>
      </c>
      <c r="B114" s="9" t="s">
        <v>280</v>
      </c>
      <c r="C114" s="21"/>
      <c r="D114" s="8" t="s">
        <v>216</v>
      </c>
      <c r="E114" s="9" t="s">
        <v>282</v>
      </c>
      <c r="F114" s="9" t="s">
        <v>3255</v>
      </c>
      <c r="G114" s="9" t="s">
        <v>3265</v>
      </c>
      <c r="H114" s="8">
        <v>336</v>
      </c>
      <c r="I114" s="8">
        <v>844909970</v>
      </c>
      <c r="J114" s="8">
        <v>67800000</v>
      </c>
      <c r="K114" s="8">
        <v>15000000</v>
      </c>
      <c r="L114" s="8">
        <v>0</v>
      </c>
      <c r="M114" s="10">
        <v>0</v>
      </c>
      <c r="N114" s="10">
        <v>43344022</v>
      </c>
      <c r="O114" s="10">
        <v>43344022</v>
      </c>
      <c r="P114" s="10">
        <v>6501603</v>
      </c>
      <c r="Q114" s="10">
        <v>6501603.2999999998</v>
      </c>
      <c r="R114" s="10">
        <v>0</v>
      </c>
      <c r="S114" s="10">
        <v>53188008</v>
      </c>
      <c r="T114" s="10">
        <v>927709970</v>
      </c>
      <c r="U114" s="31">
        <v>66191214.299999997</v>
      </c>
      <c r="V114" s="31">
        <v>360000000</v>
      </c>
      <c r="W114" s="31">
        <v>30000000</v>
      </c>
      <c r="X114" s="31">
        <v>60000000</v>
      </c>
      <c r="Y114" s="31">
        <f t="shared" si="4"/>
        <v>477709970</v>
      </c>
      <c r="Z114" s="31">
        <f t="shared" si="5"/>
        <v>71688044</v>
      </c>
      <c r="AA114" s="31">
        <f t="shared" si="6"/>
        <v>7800000</v>
      </c>
      <c r="AB114" s="31">
        <f t="shared" si="7"/>
        <v>557198014</v>
      </c>
      <c r="AC114" s="31"/>
      <c r="AD114" s="31"/>
      <c r="AE114" s="31"/>
      <c r="AF114" s="31"/>
      <c r="AG114" s="31"/>
      <c r="AH114" s="31"/>
    </row>
    <row r="115" spans="1:34" x14ac:dyDescent="0.45">
      <c r="A115" s="9">
        <v>354</v>
      </c>
      <c r="B115" s="9" t="s">
        <v>2686</v>
      </c>
      <c r="C115" s="21"/>
      <c r="D115" s="8" t="s">
        <v>80</v>
      </c>
      <c r="E115" s="9" t="s">
        <v>2687</v>
      </c>
      <c r="F115" s="9" t="s">
        <v>3255</v>
      </c>
      <c r="G115" s="9" t="s">
        <v>3265</v>
      </c>
      <c r="H115" s="8">
        <v>336</v>
      </c>
      <c r="I115" s="8">
        <v>995149936</v>
      </c>
      <c r="J115" s="8">
        <v>67800000</v>
      </c>
      <c r="K115" s="8">
        <v>15000000</v>
      </c>
      <c r="L115" s="8">
        <v>0</v>
      </c>
      <c r="M115" s="10">
        <v>0</v>
      </c>
      <c r="N115" s="10">
        <v>44358102</v>
      </c>
      <c r="O115" s="10">
        <v>44357475.5</v>
      </c>
      <c r="P115" s="10">
        <v>6653715</v>
      </c>
      <c r="Q115" s="10">
        <v>6653621.3250000002</v>
      </c>
      <c r="R115" s="10">
        <v>0</v>
      </c>
      <c r="S115" s="10">
        <v>75398718</v>
      </c>
      <c r="T115" s="10">
        <v>1077949936</v>
      </c>
      <c r="U115" s="31">
        <v>88706054.325000003</v>
      </c>
      <c r="V115" s="31">
        <v>360000000</v>
      </c>
      <c r="W115" s="31">
        <v>30000000</v>
      </c>
      <c r="X115" s="31">
        <v>60000000</v>
      </c>
      <c r="Y115" s="31">
        <f t="shared" si="4"/>
        <v>627949936</v>
      </c>
      <c r="Z115" s="31">
        <f t="shared" si="5"/>
        <v>73715577.5</v>
      </c>
      <c r="AA115" s="31">
        <f t="shared" si="6"/>
        <v>7800000</v>
      </c>
      <c r="AB115" s="31">
        <f t="shared" si="7"/>
        <v>709465513.5</v>
      </c>
      <c r="AC115" s="31"/>
      <c r="AD115" s="31"/>
      <c r="AE115" s="31"/>
      <c r="AF115" s="31"/>
      <c r="AG115" s="31"/>
      <c r="AH115" s="31"/>
    </row>
    <row r="116" spans="1:34" x14ac:dyDescent="0.2">
      <c r="A116" s="9">
        <v>30</v>
      </c>
      <c r="B116" s="9" t="s">
        <v>283</v>
      </c>
      <c r="C116" s="7"/>
      <c r="D116" s="8" t="s">
        <v>285</v>
      </c>
      <c r="E116" s="9" t="s">
        <v>57</v>
      </c>
      <c r="F116" s="9" t="s">
        <v>3254</v>
      </c>
      <c r="G116" s="9" t="s">
        <v>3266</v>
      </c>
      <c r="H116" s="8">
        <v>336</v>
      </c>
      <c r="I116" s="8">
        <v>460191650</v>
      </c>
      <c r="J116" s="8">
        <v>54500000</v>
      </c>
      <c r="K116" s="8">
        <v>57312810</v>
      </c>
      <c r="L116" s="8">
        <v>8596921.5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5000000</v>
      </c>
      <c r="S116" s="10">
        <v>13019166</v>
      </c>
      <c r="T116" s="10">
        <v>572004460</v>
      </c>
      <c r="U116" s="31">
        <v>21616087.5</v>
      </c>
      <c r="V116" s="31">
        <v>360000000</v>
      </c>
      <c r="W116" s="31">
        <v>30000000</v>
      </c>
      <c r="X116" s="31">
        <v>60000000</v>
      </c>
      <c r="Y116" s="31">
        <f t="shared" si="4"/>
        <v>122004460</v>
      </c>
      <c r="Z116" s="31">
        <f t="shared" si="5"/>
        <v>32312810</v>
      </c>
      <c r="AA116" s="31">
        <f t="shared" si="6"/>
        <v>-5500000</v>
      </c>
      <c r="AB116" s="31">
        <f t="shared" si="7"/>
        <v>148817270</v>
      </c>
      <c r="AC116" s="31"/>
      <c r="AD116" s="31"/>
      <c r="AE116" s="31"/>
      <c r="AF116" s="31"/>
      <c r="AG116" s="31"/>
      <c r="AH116" s="31"/>
    </row>
    <row r="117" spans="1:34" x14ac:dyDescent="0.45">
      <c r="A117" s="9">
        <v>485</v>
      </c>
      <c r="B117" s="9" t="s">
        <v>2802</v>
      </c>
      <c r="C117" s="21"/>
      <c r="D117" s="8" t="s">
        <v>84</v>
      </c>
      <c r="E117" s="9" t="s">
        <v>1332</v>
      </c>
      <c r="F117" s="9" t="s">
        <v>3255</v>
      </c>
      <c r="G117" s="9" t="s">
        <v>3265</v>
      </c>
      <c r="H117" s="8">
        <v>336</v>
      </c>
      <c r="I117" s="8">
        <v>1119978609</v>
      </c>
      <c r="J117" s="8">
        <v>67800000</v>
      </c>
      <c r="K117" s="8">
        <v>15000000</v>
      </c>
      <c r="L117" s="8">
        <v>0</v>
      </c>
      <c r="M117" s="10">
        <v>0</v>
      </c>
      <c r="N117" s="10">
        <v>48832410</v>
      </c>
      <c r="O117" s="10">
        <v>48832331.5</v>
      </c>
      <c r="P117" s="10">
        <v>7324862</v>
      </c>
      <c r="Q117" s="10">
        <v>7324849.7249999996</v>
      </c>
      <c r="R117" s="10">
        <v>0</v>
      </c>
      <c r="S117" s="10">
        <v>93746791</v>
      </c>
      <c r="T117" s="10">
        <v>1202778609</v>
      </c>
      <c r="U117" s="31">
        <v>108396502.72499999</v>
      </c>
      <c r="V117" s="31">
        <v>360000000</v>
      </c>
      <c r="W117" s="31">
        <v>30000000</v>
      </c>
      <c r="X117" s="31">
        <v>60000000</v>
      </c>
      <c r="Y117" s="31">
        <f t="shared" si="4"/>
        <v>752778609</v>
      </c>
      <c r="Z117" s="31">
        <f t="shared" si="5"/>
        <v>82664741.5</v>
      </c>
      <c r="AA117" s="31">
        <f t="shared" si="6"/>
        <v>7800000</v>
      </c>
      <c r="AB117" s="31">
        <f t="shared" si="7"/>
        <v>843243350.5</v>
      </c>
      <c r="AC117" s="31"/>
      <c r="AD117" s="31"/>
      <c r="AE117" s="31"/>
      <c r="AF117" s="31"/>
      <c r="AG117" s="31"/>
      <c r="AH117" s="31"/>
    </row>
    <row r="118" spans="1:34" x14ac:dyDescent="0.45">
      <c r="A118" s="9">
        <v>576</v>
      </c>
      <c r="B118" s="9" t="s">
        <v>2887</v>
      </c>
      <c r="C118" s="21"/>
      <c r="D118" s="8" t="s">
        <v>49</v>
      </c>
      <c r="E118" s="9" t="s">
        <v>2768</v>
      </c>
      <c r="F118" s="9" t="s">
        <v>3255</v>
      </c>
      <c r="G118" s="9" t="s">
        <v>3265</v>
      </c>
      <c r="H118" s="8">
        <v>336</v>
      </c>
      <c r="I118" s="8">
        <v>931464550</v>
      </c>
      <c r="J118" s="8">
        <v>67800000</v>
      </c>
      <c r="K118" s="8">
        <v>15000000</v>
      </c>
      <c r="L118" s="8">
        <v>0</v>
      </c>
      <c r="M118" s="10">
        <v>0</v>
      </c>
      <c r="N118" s="10">
        <v>43479464</v>
      </c>
      <c r="O118" s="10">
        <v>43479464</v>
      </c>
      <c r="P118" s="10">
        <v>6521920</v>
      </c>
      <c r="Q118" s="10">
        <v>6521919.5999999996</v>
      </c>
      <c r="R118" s="10">
        <v>0</v>
      </c>
      <c r="S118" s="10">
        <v>66146907</v>
      </c>
      <c r="T118" s="10">
        <v>1014264550</v>
      </c>
      <c r="U118" s="31">
        <v>79190746.599999994</v>
      </c>
      <c r="V118" s="31">
        <v>360000000</v>
      </c>
      <c r="W118" s="31">
        <v>30000000</v>
      </c>
      <c r="X118" s="31">
        <v>60000000</v>
      </c>
      <c r="Y118" s="31">
        <f t="shared" si="4"/>
        <v>564264550</v>
      </c>
      <c r="Z118" s="31">
        <f t="shared" si="5"/>
        <v>71958928</v>
      </c>
      <c r="AA118" s="31">
        <f t="shared" si="6"/>
        <v>7800000</v>
      </c>
      <c r="AB118" s="31">
        <f t="shared" si="7"/>
        <v>644023478</v>
      </c>
      <c r="AC118" s="31"/>
      <c r="AD118" s="31"/>
      <c r="AE118" s="31"/>
      <c r="AF118" s="31"/>
      <c r="AG118" s="31"/>
      <c r="AH118" s="31"/>
    </row>
    <row r="119" spans="1:34" x14ac:dyDescent="0.2">
      <c r="A119" s="9">
        <v>29</v>
      </c>
      <c r="B119" s="9" t="s">
        <v>286</v>
      </c>
      <c r="C119" s="7"/>
      <c r="D119" s="8" t="s">
        <v>177</v>
      </c>
      <c r="E119" s="9" t="s">
        <v>288</v>
      </c>
      <c r="F119" s="9" t="s">
        <v>3254</v>
      </c>
      <c r="G119" s="9" t="s">
        <v>3266</v>
      </c>
      <c r="H119" s="8">
        <v>336</v>
      </c>
      <c r="I119" s="8">
        <v>580311282</v>
      </c>
      <c r="J119" s="8">
        <v>54500000</v>
      </c>
      <c r="K119" s="8">
        <v>57312810</v>
      </c>
      <c r="L119" s="8">
        <v>8596921.5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5000000</v>
      </c>
      <c r="S119" s="10">
        <v>25031128</v>
      </c>
      <c r="T119" s="10">
        <v>692124092</v>
      </c>
      <c r="U119" s="31">
        <v>33628049.5</v>
      </c>
      <c r="V119" s="31">
        <v>360000000</v>
      </c>
      <c r="W119" s="31">
        <v>30000000</v>
      </c>
      <c r="X119" s="31">
        <v>60000000</v>
      </c>
      <c r="Y119" s="31">
        <f t="shared" si="4"/>
        <v>242124092</v>
      </c>
      <c r="Z119" s="31">
        <f t="shared" si="5"/>
        <v>32312810</v>
      </c>
      <c r="AA119" s="31">
        <f t="shared" si="6"/>
        <v>-5500000</v>
      </c>
      <c r="AB119" s="31">
        <f t="shared" si="7"/>
        <v>268936902</v>
      </c>
      <c r="AC119" s="31"/>
      <c r="AD119" s="31"/>
      <c r="AE119" s="31"/>
      <c r="AF119" s="31"/>
      <c r="AG119" s="31"/>
      <c r="AH119" s="31"/>
    </row>
    <row r="120" spans="1:34" x14ac:dyDescent="0.45">
      <c r="A120" s="9">
        <v>732</v>
      </c>
      <c r="B120" s="9" t="s">
        <v>3049</v>
      </c>
      <c r="C120" s="21"/>
      <c r="D120" s="8" t="s">
        <v>652</v>
      </c>
      <c r="E120" s="9" t="s">
        <v>2844</v>
      </c>
      <c r="F120" s="9" t="s">
        <v>3255</v>
      </c>
      <c r="G120" s="9" t="s">
        <v>3265</v>
      </c>
      <c r="H120" s="8">
        <v>336</v>
      </c>
      <c r="I120" s="8">
        <v>919073775</v>
      </c>
      <c r="J120" s="8">
        <v>67800000</v>
      </c>
      <c r="K120" s="8">
        <v>15000000</v>
      </c>
      <c r="L120" s="8">
        <v>0</v>
      </c>
      <c r="M120" s="10">
        <v>0</v>
      </c>
      <c r="N120" s="10">
        <v>42183228</v>
      </c>
      <c r="O120" s="10">
        <v>42182914</v>
      </c>
      <c r="P120" s="10">
        <v>6327484</v>
      </c>
      <c r="Q120" s="10">
        <v>6327437.0999999996</v>
      </c>
      <c r="R120" s="10">
        <v>0</v>
      </c>
      <c r="S120" s="10">
        <v>63611066</v>
      </c>
      <c r="T120" s="10">
        <v>1001873775</v>
      </c>
      <c r="U120" s="31">
        <v>76265987.099999994</v>
      </c>
      <c r="V120" s="31">
        <v>360000000</v>
      </c>
      <c r="W120" s="31">
        <v>30000000</v>
      </c>
      <c r="X120" s="31">
        <v>60000000</v>
      </c>
      <c r="Y120" s="31">
        <f t="shared" si="4"/>
        <v>551873775</v>
      </c>
      <c r="Z120" s="31">
        <f t="shared" si="5"/>
        <v>69366142</v>
      </c>
      <c r="AA120" s="31">
        <f t="shared" si="6"/>
        <v>7800000</v>
      </c>
      <c r="AB120" s="31">
        <f t="shared" si="7"/>
        <v>629039917</v>
      </c>
      <c r="AC120" s="31"/>
      <c r="AD120" s="31"/>
      <c r="AE120" s="31"/>
      <c r="AF120" s="31"/>
      <c r="AG120" s="31"/>
      <c r="AH120" s="31"/>
    </row>
    <row r="121" spans="1:34" x14ac:dyDescent="0.45">
      <c r="A121" s="9">
        <v>148</v>
      </c>
      <c r="B121" s="9" t="s">
        <v>2556</v>
      </c>
      <c r="C121" s="21"/>
      <c r="D121" s="8" t="s">
        <v>604</v>
      </c>
      <c r="E121" s="9" t="s">
        <v>2557</v>
      </c>
      <c r="F121" s="9" t="s">
        <v>3255</v>
      </c>
      <c r="G121" s="9" t="s">
        <v>3265</v>
      </c>
      <c r="H121" s="8">
        <v>336</v>
      </c>
      <c r="I121" s="8">
        <v>1037985028</v>
      </c>
      <c r="J121" s="8">
        <v>67800000</v>
      </c>
      <c r="K121" s="8">
        <v>15000000</v>
      </c>
      <c r="L121" s="8">
        <v>0</v>
      </c>
      <c r="M121" s="10">
        <v>0</v>
      </c>
      <c r="N121" s="10">
        <v>44644532</v>
      </c>
      <c r="O121" s="10">
        <v>44645594</v>
      </c>
      <c r="P121" s="10">
        <v>6696680</v>
      </c>
      <c r="Q121" s="10">
        <v>6696839.0999999996</v>
      </c>
      <c r="R121" s="10">
        <v>0</v>
      </c>
      <c r="S121" s="10">
        <v>82251358</v>
      </c>
      <c r="T121" s="10">
        <v>1120785028</v>
      </c>
      <c r="U121" s="31">
        <v>95644877.099999994</v>
      </c>
      <c r="V121" s="31">
        <v>360000000</v>
      </c>
      <c r="W121" s="31">
        <v>30000000</v>
      </c>
      <c r="X121" s="31">
        <v>60000000</v>
      </c>
      <c r="Y121" s="31">
        <f t="shared" si="4"/>
        <v>670785028</v>
      </c>
      <c r="Z121" s="31">
        <f t="shared" si="5"/>
        <v>74290126</v>
      </c>
      <c r="AA121" s="31">
        <f t="shared" si="6"/>
        <v>7800000</v>
      </c>
      <c r="AB121" s="31">
        <f t="shared" si="7"/>
        <v>752875154</v>
      </c>
      <c r="AC121" s="31"/>
      <c r="AD121" s="31"/>
      <c r="AE121" s="31"/>
      <c r="AF121" s="31"/>
      <c r="AG121" s="31"/>
      <c r="AH121" s="31"/>
    </row>
    <row r="122" spans="1:34" x14ac:dyDescent="0.2">
      <c r="A122" s="9">
        <v>142</v>
      </c>
      <c r="B122" s="9" t="s">
        <v>289</v>
      </c>
      <c r="C122" s="7"/>
      <c r="D122" s="8" t="s">
        <v>291</v>
      </c>
      <c r="E122" s="9" t="s">
        <v>292</v>
      </c>
      <c r="F122" s="9" t="s">
        <v>3255</v>
      </c>
      <c r="G122" s="9" t="s">
        <v>3265</v>
      </c>
      <c r="H122" s="8">
        <v>336</v>
      </c>
      <c r="I122" s="8">
        <v>775940706</v>
      </c>
      <c r="J122" s="8">
        <v>67800000</v>
      </c>
      <c r="K122" s="8">
        <v>15000000</v>
      </c>
      <c r="L122" s="8">
        <v>0</v>
      </c>
      <c r="M122" s="10">
        <v>0</v>
      </c>
      <c r="N122" s="10">
        <v>37867046</v>
      </c>
      <c r="O122" s="10">
        <v>37867045</v>
      </c>
      <c r="P122" s="10">
        <v>5680057</v>
      </c>
      <c r="Q122" s="10">
        <v>5680056.75</v>
      </c>
      <c r="R122" s="10">
        <v>0</v>
      </c>
      <c r="S122" s="10">
        <v>44594070</v>
      </c>
      <c r="T122" s="10">
        <v>858740706</v>
      </c>
      <c r="U122" s="31">
        <v>55954183.75</v>
      </c>
      <c r="V122" s="31">
        <v>360000000</v>
      </c>
      <c r="W122" s="31">
        <v>30000000</v>
      </c>
      <c r="X122" s="31">
        <v>60000000</v>
      </c>
      <c r="Y122" s="31">
        <f t="shared" si="4"/>
        <v>408740706</v>
      </c>
      <c r="Z122" s="31">
        <f t="shared" si="5"/>
        <v>60734091</v>
      </c>
      <c r="AA122" s="31">
        <f t="shared" si="6"/>
        <v>7800000</v>
      </c>
      <c r="AB122" s="31">
        <f t="shared" si="7"/>
        <v>477274797</v>
      </c>
      <c r="AC122" s="31"/>
      <c r="AD122" s="31"/>
      <c r="AE122" s="31"/>
      <c r="AF122" s="31"/>
      <c r="AG122" s="31"/>
      <c r="AH122" s="31"/>
    </row>
    <row r="123" spans="1:34" x14ac:dyDescent="0.45">
      <c r="A123" s="9">
        <v>962</v>
      </c>
      <c r="B123" s="9" t="s">
        <v>3096</v>
      </c>
      <c r="C123" s="21"/>
      <c r="D123" s="8" t="s">
        <v>72</v>
      </c>
      <c r="E123" s="9" t="s">
        <v>784</v>
      </c>
      <c r="F123" s="9" t="s">
        <v>3254</v>
      </c>
      <c r="G123" s="9" t="s">
        <v>3265</v>
      </c>
      <c r="H123" s="8">
        <v>336</v>
      </c>
      <c r="I123" s="8">
        <v>1112024880</v>
      </c>
      <c r="J123" s="8">
        <v>67800000</v>
      </c>
      <c r="K123" s="8">
        <v>15000000</v>
      </c>
      <c r="L123" s="8">
        <v>0</v>
      </c>
      <c r="M123" s="10">
        <v>0</v>
      </c>
      <c r="N123" s="10">
        <v>50745860</v>
      </c>
      <c r="O123" s="10">
        <v>50747133.5</v>
      </c>
      <c r="P123" s="10">
        <v>7611879</v>
      </c>
      <c r="Q123" s="10">
        <v>7612070.0249999994</v>
      </c>
      <c r="R123" s="10">
        <v>0</v>
      </c>
      <c r="S123" s="10">
        <v>92553732</v>
      </c>
      <c r="T123" s="10">
        <v>1194824880</v>
      </c>
      <c r="U123" s="31">
        <v>107777681.02500001</v>
      </c>
      <c r="V123" s="31">
        <v>360000000</v>
      </c>
      <c r="W123" s="31">
        <v>30000000</v>
      </c>
      <c r="X123" s="31">
        <v>60000000</v>
      </c>
      <c r="Y123" s="31">
        <f t="shared" si="4"/>
        <v>744824880</v>
      </c>
      <c r="Z123" s="31">
        <f t="shared" si="5"/>
        <v>86492993.5</v>
      </c>
      <c r="AA123" s="31">
        <f t="shared" si="6"/>
        <v>7800000</v>
      </c>
      <c r="AB123" s="31">
        <f t="shared" si="7"/>
        <v>839117873.5</v>
      </c>
      <c r="AC123" s="31"/>
      <c r="AD123" s="31"/>
      <c r="AE123" s="31"/>
      <c r="AF123" s="31"/>
      <c r="AG123" s="31"/>
      <c r="AH123" s="31"/>
    </row>
    <row r="124" spans="1:34" x14ac:dyDescent="0.45">
      <c r="A124" s="9">
        <v>374</v>
      </c>
      <c r="B124" s="9" t="s">
        <v>2717</v>
      </c>
      <c r="C124" s="21"/>
      <c r="D124" s="8" t="s">
        <v>704</v>
      </c>
      <c r="E124" s="9" t="s">
        <v>131</v>
      </c>
      <c r="F124" s="9" t="s">
        <v>3255</v>
      </c>
      <c r="G124" s="9" t="s">
        <v>3265</v>
      </c>
      <c r="H124" s="8">
        <v>336</v>
      </c>
      <c r="I124" s="8">
        <v>1032106792</v>
      </c>
      <c r="J124" s="8">
        <v>67800000</v>
      </c>
      <c r="K124" s="8">
        <v>15000000</v>
      </c>
      <c r="L124" s="8">
        <v>0</v>
      </c>
      <c r="M124" s="10">
        <v>0</v>
      </c>
      <c r="N124" s="10">
        <v>47721134</v>
      </c>
      <c r="O124" s="10">
        <v>47721134</v>
      </c>
      <c r="P124" s="10">
        <v>7158170</v>
      </c>
      <c r="Q124" s="10">
        <v>7158170.0999999996</v>
      </c>
      <c r="R124" s="10">
        <v>0</v>
      </c>
      <c r="S124" s="10">
        <v>80566019</v>
      </c>
      <c r="T124" s="10">
        <v>1114906792</v>
      </c>
      <c r="U124" s="31">
        <v>94882359.099999994</v>
      </c>
      <c r="V124" s="31">
        <v>360000000</v>
      </c>
      <c r="W124" s="31">
        <v>30000000</v>
      </c>
      <c r="X124" s="31">
        <v>60000000</v>
      </c>
      <c r="Y124" s="31">
        <f t="shared" si="4"/>
        <v>664906792</v>
      </c>
      <c r="Z124" s="31">
        <f t="shared" si="5"/>
        <v>80442268</v>
      </c>
      <c r="AA124" s="31">
        <f t="shared" si="6"/>
        <v>7800000</v>
      </c>
      <c r="AB124" s="31">
        <f t="shared" si="7"/>
        <v>753149060</v>
      </c>
      <c r="AC124" s="31"/>
      <c r="AD124" s="31"/>
      <c r="AE124" s="31"/>
      <c r="AF124" s="31"/>
      <c r="AG124" s="31"/>
      <c r="AH124" s="31"/>
    </row>
    <row r="125" spans="1:34" x14ac:dyDescent="0.45">
      <c r="A125" s="9">
        <v>372</v>
      </c>
      <c r="B125" s="9" t="s">
        <v>293</v>
      </c>
      <c r="C125" s="21"/>
      <c r="D125" s="8" t="s">
        <v>91</v>
      </c>
      <c r="E125" s="9" t="s">
        <v>295</v>
      </c>
      <c r="F125" s="9" t="s">
        <v>3255</v>
      </c>
      <c r="G125" s="9" t="s">
        <v>3265</v>
      </c>
      <c r="H125" s="8">
        <v>336</v>
      </c>
      <c r="I125" s="8">
        <v>488147288</v>
      </c>
      <c r="J125" s="8">
        <v>67800000</v>
      </c>
      <c r="K125" s="8">
        <v>15000000</v>
      </c>
      <c r="L125" s="8">
        <v>0</v>
      </c>
      <c r="M125" s="10">
        <v>0</v>
      </c>
      <c r="N125" s="10">
        <v>25355053</v>
      </c>
      <c r="O125" s="10">
        <v>25354848.5</v>
      </c>
      <c r="P125" s="10">
        <v>3803258</v>
      </c>
      <c r="Q125" s="10">
        <v>3803227.2749999999</v>
      </c>
      <c r="R125" s="10">
        <v>0</v>
      </c>
      <c r="S125" s="10">
        <v>15814729</v>
      </c>
      <c r="T125" s="10">
        <v>570947288</v>
      </c>
      <c r="U125" s="31">
        <v>23421214.274999999</v>
      </c>
      <c r="V125" s="31">
        <v>360000000</v>
      </c>
      <c r="W125" s="31">
        <v>30000000</v>
      </c>
      <c r="X125" s="31">
        <v>60000000</v>
      </c>
      <c r="Y125" s="31">
        <f t="shared" si="4"/>
        <v>120947288</v>
      </c>
      <c r="Z125" s="31">
        <f t="shared" si="5"/>
        <v>35709901.5</v>
      </c>
      <c r="AA125" s="31">
        <f t="shared" si="6"/>
        <v>7800000</v>
      </c>
      <c r="AB125" s="31">
        <f t="shared" si="7"/>
        <v>164457189.5</v>
      </c>
      <c r="AC125" s="31"/>
      <c r="AD125" s="31"/>
      <c r="AE125" s="31"/>
      <c r="AF125" s="31"/>
      <c r="AG125" s="31"/>
      <c r="AH125" s="31"/>
    </row>
    <row r="126" spans="1:34" x14ac:dyDescent="0.45">
      <c r="A126" s="9">
        <v>144</v>
      </c>
      <c r="B126" s="9" t="s">
        <v>296</v>
      </c>
      <c r="C126" s="21"/>
      <c r="D126" s="8" t="s">
        <v>298</v>
      </c>
      <c r="E126" s="9" t="s">
        <v>299</v>
      </c>
      <c r="F126" s="9" t="s">
        <v>3255</v>
      </c>
      <c r="G126" s="9" t="s">
        <v>3265</v>
      </c>
      <c r="H126" s="8">
        <v>336</v>
      </c>
      <c r="I126" s="8">
        <v>876429978</v>
      </c>
      <c r="J126" s="8">
        <v>67800000</v>
      </c>
      <c r="K126" s="8">
        <v>15000000</v>
      </c>
      <c r="L126" s="8">
        <v>0</v>
      </c>
      <c r="M126" s="10">
        <v>0</v>
      </c>
      <c r="N126" s="10">
        <v>44494733</v>
      </c>
      <c r="O126" s="10">
        <v>44494732.5</v>
      </c>
      <c r="P126" s="10">
        <v>6674210</v>
      </c>
      <c r="Q126" s="10">
        <v>6674209.875</v>
      </c>
      <c r="R126" s="10">
        <v>0</v>
      </c>
      <c r="S126" s="10">
        <v>57214497</v>
      </c>
      <c r="T126" s="10">
        <v>959229978</v>
      </c>
      <c r="U126" s="31">
        <v>70562916.875</v>
      </c>
      <c r="V126" s="31">
        <v>360000000</v>
      </c>
      <c r="W126" s="31">
        <v>30000000</v>
      </c>
      <c r="X126" s="31">
        <v>60000000</v>
      </c>
      <c r="Y126" s="31">
        <f t="shared" si="4"/>
        <v>509229978</v>
      </c>
      <c r="Z126" s="31">
        <f t="shared" si="5"/>
        <v>73989465.5</v>
      </c>
      <c r="AA126" s="31">
        <f t="shared" si="6"/>
        <v>7800000</v>
      </c>
      <c r="AB126" s="31">
        <f t="shared" si="7"/>
        <v>591019443.5</v>
      </c>
      <c r="AC126" s="31"/>
      <c r="AD126" s="31"/>
      <c r="AE126" s="31"/>
      <c r="AF126" s="31"/>
      <c r="AG126" s="31"/>
      <c r="AH126" s="31"/>
    </row>
    <row r="127" spans="1:34" x14ac:dyDescent="0.45">
      <c r="A127" s="9">
        <v>560</v>
      </c>
      <c r="B127" s="9" t="s">
        <v>2863</v>
      </c>
      <c r="C127" s="21"/>
      <c r="D127" s="8" t="s">
        <v>1585</v>
      </c>
      <c r="E127" s="9" t="s">
        <v>2864</v>
      </c>
      <c r="F127" s="9" t="s">
        <v>3255</v>
      </c>
      <c r="G127" s="9" t="s">
        <v>3265</v>
      </c>
      <c r="H127" s="8">
        <v>336</v>
      </c>
      <c r="I127" s="8">
        <v>985488574</v>
      </c>
      <c r="J127" s="8">
        <v>67800000</v>
      </c>
      <c r="K127" s="8">
        <v>15000000</v>
      </c>
      <c r="L127" s="8">
        <v>0</v>
      </c>
      <c r="M127" s="10">
        <v>0</v>
      </c>
      <c r="N127" s="10">
        <v>42107421</v>
      </c>
      <c r="O127" s="10">
        <v>42107091</v>
      </c>
      <c r="P127" s="10">
        <v>6316113</v>
      </c>
      <c r="Q127" s="10">
        <v>6316063.6499999994</v>
      </c>
      <c r="R127" s="10">
        <v>0</v>
      </c>
      <c r="S127" s="10">
        <v>73573286</v>
      </c>
      <c r="T127" s="10">
        <v>1068288574</v>
      </c>
      <c r="U127" s="31">
        <v>86205462.650000006</v>
      </c>
      <c r="V127" s="31">
        <v>360000000</v>
      </c>
      <c r="W127" s="31">
        <v>30000000</v>
      </c>
      <c r="X127" s="31">
        <v>60000000</v>
      </c>
      <c r="Y127" s="31">
        <f t="shared" si="4"/>
        <v>618288574</v>
      </c>
      <c r="Z127" s="31">
        <f t="shared" si="5"/>
        <v>69214512</v>
      </c>
      <c r="AA127" s="31">
        <f t="shared" si="6"/>
        <v>7800000</v>
      </c>
      <c r="AB127" s="31">
        <f t="shared" si="7"/>
        <v>695303086</v>
      </c>
      <c r="AC127" s="31"/>
      <c r="AD127" s="31"/>
      <c r="AE127" s="31"/>
      <c r="AF127" s="31"/>
      <c r="AG127" s="31"/>
      <c r="AH127" s="31"/>
    </row>
    <row r="128" spans="1:34" x14ac:dyDescent="0.45">
      <c r="A128" s="9">
        <v>240</v>
      </c>
      <c r="B128" s="9" t="s">
        <v>2613</v>
      </c>
      <c r="C128" s="21"/>
      <c r="D128" s="8" t="s">
        <v>2614</v>
      </c>
      <c r="E128" s="9" t="s">
        <v>2615</v>
      </c>
      <c r="F128" s="9" t="s">
        <v>3255</v>
      </c>
      <c r="G128" s="9" t="s">
        <v>3265</v>
      </c>
      <c r="H128" s="8">
        <v>336</v>
      </c>
      <c r="I128" s="8">
        <v>1127072785</v>
      </c>
      <c r="J128" s="8">
        <v>67800000</v>
      </c>
      <c r="K128" s="8">
        <v>15000000</v>
      </c>
      <c r="L128" s="8">
        <v>0</v>
      </c>
      <c r="M128" s="10">
        <v>0</v>
      </c>
      <c r="N128" s="10">
        <v>52497508</v>
      </c>
      <c r="O128" s="10">
        <v>52497506.499999993</v>
      </c>
      <c r="P128" s="10">
        <v>7874626</v>
      </c>
      <c r="Q128" s="10">
        <v>7874625.9749999987</v>
      </c>
      <c r="R128" s="10">
        <v>0</v>
      </c>
      <c r="S128" s="10">
        <v>94810917</v>
      </c>
      <c r="T128" s="10">
        <v>1209872785</v>
      </c>
      <c r="U128" s="31">
        <v>110560168.97499999</v>
      </c>
      <c r="V128" s="31">
        <v>360000000</v>
      </c>
      <c r="W128" s="31">
        <v>30000000</v>
      </c>
      <c r="X128" s="31">
        <v>60000000</v>
      </c>
      <c r="Y128" s="31">
        <f t="shared" si="4"/>
        <v>759872785</v>
      </c>
      <c r="Z128" s="31">
        <f t="shared" si="5"/>
        <v>89995014.5</v>
      </c>
      <c r="AA128" s="31">
        <f t="shared" si="6"/>
        <v>7800000</v>
      </c>
      <c r="AB128" s="31">
        <f t="shared" si="7"/>
        <v>857667799.5</v>
      </c>
      <c r="AC128" s="31"/>
      <c r="AD128" s="31"/>
      <c r="AE128" s="31"/>
      <c r="AF128" s="31"/>
      <c r="AG128" s="31"/>
      <c r="AH128" s="31"/>
    </row>
    <row r="129" spans="1:34" x14ac:dyDescent="0.45">
      <c r="A129" s="9">
        <v>702</v>
      </c>
      <c r="B129" s="9" t="s">
        <v>3040</v>
      </c>
      <c r="C129" s="21"/>
      <c r="D129" s="8" t="s">
        <v>103</v>
      </c>
      <c r="E129" s="9" t="s">
        <v>3041</v>
      </c>
      <c r="F129" s="9" t="s">
        <v>3255</v>
      </c>
      <c r="G129" s="9" t="s">
        <v>3265</v>
      </c>
      <c r="H129" s="8">
        <v>336</v>
      </c>
      <c r="I129" s="8">
        <v>1317827999</v>
      </c>
      <c r="J129" s="8">
        <v>67800000</v>
      </c>
      <c r="K129" s="8">
        <v>15000000</v>
      </c>
      <c r="L129" s="8">
        <v>0</v>
      </c>
      <c r="M129" s="10">
        <v>0</v>
      </c>
      <c r="N129" s="10">
        <v>46748579</v>
      </c>
      <c r="O129" s="10">
        <v>46747902.5</v>
      </c>
      <c r="P129" s="10">
        <v>7012287</v>
      </c>
      <c r="Q129" s="10">
        <v>7012185.375</v>
      </c>
      <c r="R129" s="10">
        <v>0</v>
      </c>
      <c r="S129" s="10">
        <v>120086096</v>
      </c>
      <c r="T129" s="10">
        <v>1400627999</v>
      </c>
      <c r="U129" s="31">
        <v>134110568.375</v>
      </c>
      <c r="V129" s="31">
        <v>360000000</v>
      </c>
      <c r="W129" s="31">
        <v>30000000</v>
      </c>
      <c r="X129" s="31">
        <v>60000000</v>
      </c>
      <c r="Y129" s="31">
        <f t="shared" si="4"/>
        <v>950627999</v>
      </c>
      <c r="Z129" s="31">
        <f t="shared" si="5"/>
        <v>78496481.5</v>
      </c>
      <c r="AA129" s="31">
        <f t="shared" si="6"/>
        <v>7800000</v>
      </c>
      <c r="AB129" s="31">
        <f t="shared" si="7"/>
        <v>1036924480.5</v>
      </c>
      <c r="AC129" s="31"/>
      <c r="AD129" s="31"/>
      <c r="AE129" s="31"/>
      <c r="AF129" s="31"/>
      <c r="AG129" s="31"/>
      <c r="AH129" s="31"/>
    </row>
    <row r="130" spans="1:34" x14ac:dyDescent="0.45">
      <c r="A130" s="9">
        <v>579</v>
      </c>
      <c r="B130" s="9" t="s">
        <v>2892</v>
      </c>
      <c r="C130" s="21"/>
      <c r="D130" s="8" t="s">
        <v>1704</v>
      </c>
      <c r="E130" s="9" t="s">
        <v>439</v>
      </c>
      <c r="F130" s="9" t="s">
        <v>3255</v>
      </c>
      <c r="G130" s="9" t="s">
        <v>3265</v>
      </c>
      <c r="H130" s="8">
        <v>336</v>
      </c>
      <c r="I130" s="8">
        <v>1008221493</v>
      </c>
      <c r="J130" s="8">
        <v>67800000</v>
      </c>
      <c r="K130" s="8">
        <v>15000000</v>
      </c>
      <c r="L130" s="8">
        <v>0</v>
      </c>
      <c r="M130" s="10">
        <v>0</v>
      </c>
      <c r="N130" s="10">
        <v>45560552</v>
      </c>
      <c r="O130" s="10">
        <v>45560551.5</v>
      </c>
      <c r="P130" s="10">
        <v>6834083</v>
      </c>
      <c r="Q130" s="10">
        <v>6834082.7249999996</v>
      </c>
      <c r="R130" s="10">
        <v>0</v>
      </c>
      <c r="S130" s="10">
        <v>76983223</v>
      </c>
      <c r="T130" s="10">
        <v>1091021493</v>
      </c>
      <c r="U130" s="31">
        <v>90651388.724999994</v>
      </c>
      <c r="V130" s="31">
        <v>360000000</v>
      </c>
      <c r="W130" s="31">
        <v>30000000</v>
      </c>
      <c r="X130" s="31">
        <v>60000000</v>
      </c>
      <c r="Y130" s="31">
        <f t="shared" si="4"/>
        <v>641021493</v>
      </c>
      <c r="Z130" s="31">
        <f t="shared" si="5"/>
        <v>76121103.5</v>
      </c>
      <c r="AA130" s="31">
        <f t="shared" si="6"/>
        <v>7800000</v>
      </c>
      <c r="AB130" s="31">
        <f t="shared" si="7"/>
        <v>724942596.5</v>
      </c>
      <c r="AC130" s="31"/>
      <c r="AD130" s="31"/>
      <c r="AE130" s="31"/>
      <c r="AF130" s="31"/>
      <c r="AG130" s="31"/>
      <c r="AH130" s="31"/>
    </row>
    <row r="131" spans="1:34" x14ac:dyDescent="0.45">
      <c r="A131" s="9">
        <v>537</v>
      </c>
      <c r="B131" s="9" t="s">
        <v>2835</v>
      </c>
      <c r="C131" s="21"/>
      <c r="D131" s="8" t="s">
        <v>84</v>
      </c>
      <c r="E131" s="9" t="s">
        <v>2773</v>
      </c>
      <c r="F131" s="9" t="s">
        <v>3255</v>
      </c>
      <c r="G131" s="9" t="s">
        <v>3265</v>
      </c>
      <c r="H131" s="8">
        <v>336</v>
      </c>
      <c r="I131" s="8">
        <v>1474340871</v>
      </c>
      <c r="J131" s="8">
        <v>67800000</v>
      </c>
      <c r="K131" s="8">
        <v>15000000</v>
      </c>
      <c r="L131" s="8">
        <v>0</v>
      </c>
      <c r="M131" s="10">
        <v>0</v>
      </c>
      <c r="N131" s="10">
        <v>66517834</v>
      </c>
      <c r="O131" s="10">
        <v>66518934.499999993</v>
      </c>
      <c r="P131" s="10">
        <v>9977675</v>
      </c>
      <c r="Q131" s="10">
        <v>9977840.1749999989</v>
      </c>
      <c r="R131" s="10">
        <v>0</v>
      </c>
      <c r="S131" s="10">
        <v>164560070</v>
      </c>
      <c r="T131" s="10">
        <v>1557140871</v>
      </c>
      <c r="U131" s="31">
        <v>184515585.17500001</v>
      </c>
      <c r="V131" s="31">
        <v>360000000</v>
      </c>
      <c r="W131" s="31">
        <v>30000000</v>
      </c>
      <c r="X131" s="31">
        <v>60000000</v>
      </c>
      <c r="Y131" s="31">
        <f t="shared" ref="Y131:Y194" si="8">T131-V131-W131-X131</f>
        <v>1107140871</v>
      </c>
      <c r="Z131" s="31">
        <f t="shared" ref="Z131:Z194" si="9">K131+N131+O131+R131-W131</f>
        <v>118036768.5</v>
      </c>
      <c r="AA131" s="31">
        <f t="shared" ref="AA131:AA194" si="10">J131-X131</f>
        <v>7800000</v>
      </c>
      <c r="AB131" s="31">
        <f t="shared" ref="AB131:AB194" si="11">Y131+Z131+AA131</f>
        <v>1232977639.5</v>
      </c>
      <c r="AC131" s="31"/>
      <c r="AD131" s="31"/>
      <c r="AE131" s="31"/>
      <c r="AF131" s="31"/>
      <c r="AG131" s="31"/>
      <c r="AH131" s="31"/>
    </row>
    <row r="132" spans="1:34" x14ac:dyDescent="0.45">
      <c r="A132" s="9">
        <v>361</v>
      </c>
      <c r="B132" s="9" t="s">
        <v>2698</v>
      </c>
      <c r="C132" s="21"/>
      <c r="D132" s="8" t="s">
        <v>119</v>
      </c>
      <c r="E132" s="9" t="s">
        <v>154</v>
      </c>
      <c r="F132" s="9" t="s">
        <v>3255</v>
      </c>
      <c r="G132" s="9" t="s">
        <v>3265</v>
      </c>
      <c r="H132" s="8">
        <v>336</v>
      </c>
      <c r="I132" s="8">
        <v>1307428686</v>
      </c>
      <c r="J132" s="8">
        <v>67800000</v>
      </c>
      <c r="K132" s="8">
        <v>15000000</v>
      </c>
      <c r="L132" s="8">
        <v>0</v>
      </c>
      <c r="M132" s="10">
        <v>0</v>
      </c>
      <c r="N132" s="10">
        <v>65187172</v>
      </c>
      <c r="O132" s="10">
        <v>65185687.5</v>
      </c>
      <c r="P132" s="10">
        <v>9778076</v>
      </c>
      <c r="Q132" s="10">
        <v>9777853.125</v>
      </c>
      <c r="R132" s="10">
        <v>0</v>
      </c>
      <c r="S132" s="10">
        <v>129485737</v>
      </c>
      <c r="T132" s="10">
        <v>1390228686</v>
      </c>
      <c r="U132" s="31">
        <v>149041666.125</v>
      </c>
      <c r="V132" s="31">
        <v>360000000</v>
      </c>
      <c r="W132" s="31">
        <v>30000000</v>
      </c>
      <c r="X132" s="31">
        <v>60000000</v>
      </c>
      <c r="Y132" s="31">
        <f t="shared" si="8"/>
        <v>940228686</v>
      </c>
      <c r="Z132" s="31">
        <f t="shared" si="9"/>
        <v>115372859.5</v>
      </c>
      <c r="AA132" s="31">
        <f t="shared" si="10"/>
        <v>7800000</v>
      </c>
      <c r="AB132" s="31">
        <f t="shared" si="11"/>
        <v>1063401545.5</v>
      </c>
      <c r="AC132" s="31"/>
      <c r="AD132" s="31"/>
      <c r="AE132" s="31"/>
      <c r="AF132" s="31"/>
      <c r="AG132" s="31"/>
      <c r="AH132" s="31"/>
    </row>
    <row r="133" spans="1:34" x14ac:dyDescent="0.45">
      <c r="A133" s="9">
        <v>348</v>
      </c>
      <c r="B133" s="9" t="s">
        <v>2671</v>
      </c>
      <c r="C133" s="21"/>
      <c r="D133" s="8" t="s">
        <v>1518</v>
      </c>
      <c r="E133" s="9" t="s">
        <v>2672</v>
      </c>
      <c r="F133" s="9" t="s">
        <v>3255</v>
      </c>
      <c r="G133" s="9" t="s">
        <v>3265</v>
      </c>
      <c r="H133" s="8">
        <v>336</v>
      </c>
      <c r="I133" s="8">
        <v>1052371132</v>
      </c>
      <c r="J133" s="8">
        <v>67800000</v>
      </c>
      <c r="K133" s="8">
        <v>15000000</v>
      </c>
      <c r="L133" s="8">
        <v>0</v>
      </c>
      <c r="M133" s="10">
        <v>0</v>
      </c>
      <c r="N133" s="10">
        <v>47713128</v>
      </c>
      <c r="O133" s="10">
        <v>47713128</v>
      </c>
      <c r="P133" s="10">
        <v>7156969</v>
      </c>
      <c r="Q133" s="10">
        <v>7156969.2000000002</v>
      </c>
      <c r="R133" s="10">
        <v>0</v>
      </c>
      <c r="S133" s="10">
        <v>83605670</v>
      </c>
      <c r="T133" s="10">
        <v>1135171132</v>
      </c>
      <c r="U133" s="31">
        <v>97919608.200000003</v>
      </c>
      <c r="V133" s="31">
        <v>360000000</v>
      </c>
      <c r="W133" s="31">
        <v>30000000</v>
      </c>
      <c r="X133" s="31">
        <v>60000000</v>
      </c>
      <c r="Y133" s="31">
        <f t="shared" si="8"/>
        <v>685171132</v>
      </c>
      <c r="Z133" s="31">
        <f t="shared" si="9"/>
        <v>80426256</v>
      </c>
      <c r="AA133" s="31">
        <f t="shared" si="10"/>
        <v>7800000</v>
      </c>
      <c r="AB133" s="31">
        <f t="shared" si="11"/>
        <v>773397388</v>
      </c>
      <c r="AC133" s="31"/>
      <c r="AD133" s="31"/>
      <c r="AE133" s="31"/>
      <c r="AF133" s="31"/>
      <c r="AG133" s="31"/>
      <c r="AH133" s="31"/>
    </row>
    <row r="134" spans="1:34" x14ac:dyDescent="0.45">
      <c r="A134" s="9">
        <v>557</v>
      </c>
      <c r="B134" s="9" t="s">
        <v>2857</v>
      </c>
      <c r="C134" s="21"/>
      <c r="D134" s="8" t="s">
        <v>2734</v>
      </c>
      <c r="E134" s="9" t="s">
        <v>2858</v>
      </c>
      <c r="F134" s="9" t="s">
        <v>3255</v>
      </c>
      <c r="G134" s="9" t="s">
        <v>3265</v>
      </c>
      <c r="H134" s="8">
        <v>336</v>
      </c>
      <c r="I134" s="8">
        <v>1178610071</v>
      </c>
      <c r="J134" s="8">
        <v>67800000</v>
      </c>
      <c r="K134" s="8">
        <v>15000000</v>
      </c>
      <c r="L134" s="8">
        <v>0</v>
      </c>
      <c r="M134" s="10">
        <v>0</v>
      </c>
      <c r="N134" s="10">
        <v>54216750</v>
      </c>
      <c r="O134" s="10">
        <v>54218103.999999993</v>
      </c>
      <c r="P134" s="10">
        <v>8132513</v>
      </c>
      <c r="Q134" s="10">
        <v>8132715.5999999987</v>
      </c>
      <c r="R134" s="10">
        <v>0</v>
      </c>
      <c r="S134" s="10">
        <v>103722014</v>
      </c>
      <c r="T134" s="10">
        <v>1261410071</v>
      </c>
      <c r="U134" s="31">
        <v>119987242.59999999</v>
      </c>
      <c r="V134" s="31">
        <v>360000000</v>
      </c>
      <c r="W134" s="31">
        <v>30000000</v>
      </c>
      <c r="X134" s="31">
        <v>60000000</v>
      </c>
      <c r="Y134" s="31">
        <f t="shared" si="8"/>
        <v>811410071</v>
      </c>
      <c r="Z134" s="31">
        <f t="shared" si="9"/>
        <v>93434854</v>
      </c>
      <c r="AA134" s="31">
        <f t="shared" si="10"/>
        <v>7800000</v>
      </c>
      <c r="AB134" s="31">
        <f t="shared" si="11"/>
        <v>912644925</v>
      </c>
      <c r="AC134" s="31"/>
      <c r="AD134" s="31"/>
      <c r="AE134" s="31"/>
      <c r="AF134" s="31"/>
      <c r="AG134" s="31"/>
      <c r="AH134" s="31"/>
    </row>
    <row r="135" spans="1:34" x14ac:dyDescent="0.45">
      <c r="A135" s="9">
        <v>246</v>
      </c>
      <c r="B135" s="9" t="s">
        <v>2626</v>
      </c>
      <c r="C135" s="21"/>
      <c r="D135" s="8" t="s">
        <v>502</v>
      </c>
      <c r="E135" s="9" t="s">
        <v>2543</v>
      </c>
      <c r="F135" s="9" t="s">
        <v>3255</v>
      </c>
      <c r="G135" s="9" t="s">
        <v>3265</v>
      </c>
      <c r="H135" s="8">
        <v>336</v>
      </c>
      <c r="I135" s="8">
        <v>1264783311</v>
      </c>
      <c r="J135" s="8">
        <v>67800000</v>
      </c>
      <c r="K135" s="8">
        <v>15000000</v>
      </c>
      <c r="L135" s="8">
        <v>0</v>
      </c>
      <c r="M135" s="10">
        <v>0</v>
      </c>
      <c r="N135" s="10">
        <v>55490292</v>
      </c>
      <c r="O135" s="10">
        <v>55490291.5</v>
      </c>
      <c r="P135" s="10">
        <v>8323544</v>
      </c>
      <c r="Q135" s="10">
        <v>8323543.7249999996</v>
      </c>
      <c r="R135" s="10">
        <v>0</v>
      </c>
      <c r="S135" s="10">
        <v>120956662</v>
      </c>
      <c r="T135" s="10">
        <v>1347583311</v>
      </c>
      <c r="U135" s="31">
        <v>137603749.72499999</v>
      </c>
      <c r="V135" s="31">
        <v>360000000</v>
      </c>
      <c r="W135" s="31">
        <v>30000000</v>
      </c>
      <c r="X135" s="31">
        <v>60000000</v>
      </c>
      <c r="Y135" s="31">
        <f t="shared" si="8"/>
        <v>897583311</v>
      </c>
      <c r="Z135" s="31">
        <f t="shared" si="9"/>
        <v>95980583.5</v>
      </c>
      <c r="AA135" s="31">
        <f t="shared" si="10"/>
        <v>7800000</v>
      </c>
      <c r="AB135" s="31">
        <f t="shared" si="11"/>
        <v>1001363894.5</v>
      </c>
      <c r="AC135" s="31"/>
      <c r="AD135" s="31"/>
      <c r="AE135" s="31"/>
      <c r="AF135" s="31"/>
      <c r="AG135" s="31"/>
      <c r="AH135" s="31"/>
    </row>
    <row r="136" spans="1:34" x14ac:dyDescent="0.45">
      <c r="A136" s="9">
        <v>587</v>
      </c>
      <c r="B136" s="9" t="s">
        <v>2906</v>
      </c>
      <c r="C136" s="21"/>
      <c r="D136" s="8" t="s">
        <v>2871</v>
      </c>
      <c r="E136" s="9" t="s">
        <v>2907</v>
      </c>
      <c r="F136" s="9" t="s">
        <v>3255</v>
      </c>
      <c r="G136" s="9" t="s">
        <v>3265</v>
      </c>
      <c r="H136" s="8">
        <v>336</v>
      </c>
      <c r="I136" s="8">
        <v>1660673799</v>
      </c>
      <c r="J136" s="8">
        <v>67800000</v>
      </c>
      <c r="K136" s="8">
        <v>15000000</v>
      </c>
      <c r="L136" s="8">
        <v>0</v>
      </c>
      <c r="M136" s="10">
        <v>0</v>
      </c>
      <c r="N136" s="10">
        <v>65747190</v>
      </c>
      <c r="O136" s="10">
        <v>65746217.5</v>
      </c>
      <c r="P136" s="10">
        <v>9862079</v>
      </c>
      <c r="Q136" s="10">
        <v>9861932.625</v>
      </c>
      <c r="R136" s="10">
        <v>0</v>
      </c>
      <c r="S136" s="10">
        <v>200148263</v>
      </c>
      <c r="T136" s="10">
        <v>1743473799</v>
      </c>
      <c r="U136" s="31">
        <v>219872274.625</v>
      </c>
      <c r="V136" s="31">
        <v>360000000</v>
      </c>
      <c r="W136" s="31">
        <v>30000000</v>
      </c>
      <c r="X136" s="31">
        <v>60000000</v>
      </c>
      <c r="Y136" s="31">
        <f t="shared" si="8"/>
        <v>1293473799</v>
      </c>
      <c r="Z136" s="31">
        <f t="shared" si="9"/>
        <v>116493407.5</v>
      </c>
      <c r="AA136" s="31">
        <f t="shared" si="10"/>
        <v>7800000</v>
      </c>
      <c r="AB136" s="31">
        <f t="shared" si="11"/>
        <v>1417767206.5</v>
      </c>
      <c r="AC136" s="31"/>
      <c r="AD136" s="31"/>
      <c r="AE136" s="31"/>
      <c r="AF136" s="31"/>
      <c r="AG136" s="31"/>
      <c r="AH136" s="31"/>
    </row>
    <row r="137" spans="1:34" x14ac:dyDescent="0.45">
      <c r="A137" s="9">
        <v>569</v>
      </c>
      <c r="B137" s="9" t="s">
        <v>2877</v>
      </c>
      <c r="C137" s="21"/>
      <c r="D137" s="8" t="s">
        <v>134</v>
      </c>
      <c r="E137" s="9" t="s">
        <v>2878</v>
      </c>
      <c r="F137" s="9" t="s">
        <v>3255</v>
      </c>
      <c r="G137" s="9" t="s">
        <v>3265</v>
      </c>
      <c r="H137" s="8">
        <v>336</v>
      </c>
      <c r="I137" s="8">
        <v>1116820838</v>
      </c>
      <c r="J137" s="8">
        <v>67800000</v>
      </c>
      <c r="K137" s="8">
        <v>15000000</v>
      </c>
      <c r="L137" s="8">
        <v>0</v>
      </c>
      <c r="M137" s="10">
        <v>0</v>
      </c>
      <c r="N137" s="10">
        <v>52061079</v>
      </c>
      <c r="O137" s="10">
        <v>52061079.5</v>
      </c>
      <c r="P137" s="10">
        <v>7809162</v>
      </c>
      <c r="Q137" s="10">
        <v>7809161.9249999998</v>
      </c>
      <c r="R137" s="10">
        <v>0</v>
      </c>
      <c r="S137" s="10">
        <v>93273126</v>
      </c>
      <c r="T137" s="10">
        <v>1199620838</v>
      </c>
      <c r="U137" s="31">
        <v>108891449.925</v>
      </c>
      <c r="V137" s="31">
        <v>360000000</v>
      </c>
      <c r="W137" s="31">
        <v>30000000</v>
      </c>
      <c r="X137" s="31">
        <v>60000000</v>
      </c>
      <c r="Y137" s="31">
        <f t="shared" si="8"/>
        <v>749620838</v>
      </c>
      <c r="Z137" s="31">
        <f t="shared" si="9"/>
        <v>89122158.5</v>
      </c>
      <c r="AA137" s="31">
        <f t="shared" si="10"/>
        <v>7800000</v>
      </c>
      <c r="AB137" s="31">
        <f t="shared" si="11"/>
        <v>846542996.5</v>
      </c>
      <c r="AC137" s="31"/>
      <c r="AD137" s="31"/>
      <c r="AE137" s="31"/>
      <c r="AF137" s="31"/>
      <c r="AG137" s="31"/>
      <c r="AH137" s="31"/>
    </row>
    <row r="138" spans="1:34" x14ac:dyDescent="0.45">
      <c r="A138" s="9">
        <v>737</v>
      </c>
      <c r="B138" s="9" t="s">
        <v>3055</v>
      </c>
      <c r="C138" s="21"/>
      <c r="D138" s="8" t="s">
        <v>469</v>
      </c>
      <c r="E138" s="9" t="s">
        <v>303</v>
      </c>
      <c r="F138" s="9" t="s">
        <v>3255</v>
      </c>
      <c r="G138" s="9" t="s">
        <v>3265</v>
      </c>
      <c r="H138" s="8">
        <v>336</v>
      </c>
      <c r="I138" s="8">
        <v>968135773</v>
      </c>
      <c r="J138" s="8">
        <v>67800000</v>
      </c>
      <c r="K138" s="8">
        <v>15000000</v>
      </c>
      <c r="L138" s="8">
        <v>0</v>
      </c>
      <c r="M138" s="10">
        <v>0</v>
      </c>
      <c r="N138" s="10">
        <v>44997012</v>
      </c>
      <c r="O138" s="10">
        <v>44997012</v>
      </c>
      <c r="P138" s="10">
        <v>6749552</v>
      </c>
      <c r="Q138" s="10">
        <v>6749551.7999999998</v>
      </c>
      <c r="R138" s="10">
        <v>0</v>
      </c>
      <c r="S138" s="10">
        <v>70970366</v>
      </c>
      <c r="T138" s="10">
        <v>1050935773</v>
      </c>
      <c r="U138" s="31">
        <v>84469469.799999997</v>
      </c>
      <c r="V138" s="31">
        <v>360000000</v>
      </c>
      <c r="W138" s="31">
        <v>30000000</v>
      </c>
      <c r="X138" s="31">
        <v>60000000</v>
      </c>
      <c r="Y138" s="31">
        <f t="shared" si="8"/>
        <v>600935773</v>
      </c>
      <c r="Z138" s="31">
        <f t="shared" si="9"/>
        <v>74994024</v>
      </c>
      <c r="AA138" s="31">
        <f t="shared" si="10"/>
        <v>7800000</v>
      </c>
      <c r="AB138" s="31">
        <f t="shared" si="11"/>
        <v>683729797</v>
      </c>
      <c r="AC138" s="31"/>
      <c r="AD138" s="31"/>
      <c r="AE138" s="31"/>
      <c r="AF138" s="31"/>
      <c r="AG138" s="31"/>
      <c r="AH138" s="31"/>
    </row>
    <row r="139" spans="1:34" x14ac:dyDescent="0.2">
      <c r="A139" s="9">
        <v>127</v>
      </c>
      <c r="B139" s="9" t="s">
        <v>300</v>
      </c>
      <c r="C139" s="7"/>
      <c r="D139" s="8" t="s">
        <v>302</v>
      </c>
      <c r="E139" s="9" t="s">
        <v>303</v>
      </c>
      <c r="F139" s="9" t="s">
        <v>3255</v>
      </c>
      <c r="G139" s="9" t="s">
        <v>3265</v>
      </c>
      <c r="H139" s="8">
        <v>336</v>
      </c>
      <c r="I139" s="8">
        <v>737663297</v>
      </c>
      <c r="J139" s="8">
        <v>67800000</v>
      </c>
      <c r="K139" s="8">
        <v>15000000</v>
      </c>
      <c r="L139" s="8">
        <v>0</v>
      </c>
      <c r="M139" s="10">
        <v>0</v>
      </c>
      <c r="N139" s="10">
        <v>38282182</v>
      </c>
      <c r="O139" s="10">
        <v>37933230.5</v>
      </c>
      <c r="P139" s="10">
        <v>5742327</v>
      </c>
      <c r="Q139" s="10">
        <v>5689984.5750000002</v>
      </c>
      <c r="R139" s="10">
        <v>0</v>
      </c>
      <c r="S139" s="10">
        <v>40766330</v>
      </c>
      <c r="T139" s="10">
        <v>820463297</v>
      </c>
      <c r="U139" s="31">
        <v>52198641.575000003</v>
      </c>
      <c r="V139" s="31">
        <v>360000000</v>
      </c>
      <c r="W139" s="31">
        <v>30000000</v>
      </c>
      <c r="X139" s="31">
        <v>60000000</v>
      </c>
      <c r="Y139" s="31">
        <f t="shared" si="8"/>
        <v>370463297</v>
      </c>
      <c r="Z139" s="31">
        <f t="shared" si="9"/>
        <v>61215412.5</v>
      </c>
      <c r="AA139" s="31">
        <f t="shared" si="10"/>
        <v>7800000</v>
      </c>
      <c r="AB139" s="31">
        <f t="shared" si="11"/>
        <v>439478709.5</v>
      </c>
      <c r="AC139" s="31"/>
      <c r="AD139" s="31"/>
      <c r="AE139" s="31"/>
      <c r="AF139" s="31"/>
      <c r="AG139" s="31"/>
      <c r="AH139" s="31"/>
    </row>
    <row r="140" spans="1:34" x14ac:dyDescent="0.45">
      <c r="A140" s="9">
        <v>726</v>
      </c>
      <c r="B140" s="9" t="s">
        <v>304</v>
      </c>
      <c r="C140" s="21"/>
      <c r="D140" s="8" t="s">
        <v>306</v>
      </c>
      <c r="E140" s="9" t="s">
        <v>307</v>
      </c>
      <c r="F140" s="9" t="s">
        <v>3255</v>
      </c>
      <c r="G140" s="9" t="s">
        <v>3265</v>
      </c>
      <c r="H140" s="8">
        <v>336</v>
      </c>
      <c r="I140" s="8">
        <v>701540930</v>
      </c>
      <c r="J140" s="8">
        <v>67800000</v>
      </c>
      <c r="K140" s="8">
        <v>15000000</v>
      </c>
      <c r="L140" s="8">
        <v>0</v>
      </c>
      <c r="M140" s="10">
        <v>0</v>
      </c>
      <c r="N140" s="10">
        <v>34347388</v>
      </c>
      <c r="O140" s="10">
        <v>34347388</v>
      </c>
      <c r="P140" s="10">
        <v>5152108</v>
      </c>
      <c r="Q140" s="10">
        <v>5152108.2</v>
      </c>
      <c r="R140" s="10">
        <v>0</v>
      </c>
      <c r="S140" s="10">
        <v>37669089</v>
      </c>
      <c r="T140" s="10">
        <v>784340930</v>
      </c>
      <c r="U140" s="31">
        <v>47973305.200000003</v>
      </c>
      <c r="V140" s="31">
        <v>360000000</v>
      </c>
      <c r="W140" s="31">
        <v>30000000</v>
      </c>
      <c r="X140" s="31">
        <v>60000000</v>
      </c>
      <c r="Y140" s="31">
        <f t="shared" si="8"/>
        <v>334340930</v>
      </c>
      <c r="Z140" s="31">
        <f t="shared" si="9"/>
        <v>53694776</v>
      </c>
      <c r="AA140" s="31">
        <f t="shared" si="10"/>
        <v>7800000</v>
      </c>
      <c r="AB140" s="31">
        <f t="shared" si="11"/>
        <v>395835706</v>
      </c>
      <c r="AC140" s="31"/>
      <c r="AD140" s="31"/>
      <c r="AE140" s="31"/>
      <c r="AF140" s="31"/>
      <c r="AG140" s="31"/>
      <c r="AH140" s="31"/>
    </row>
    <row r="141" spans="1:34" x14ac:dyDescent="0.45">
      <c r="A141" s="9">
        <v>574</v>
      </c>
      <c r="B141" s="9" t="s">
        <v>2884</v>
      </c>
      <c r="C141" s="21"/>
      <c r="D141" s="8" t="s">
        <v>756</v>
      </c>
      <c r="E141" s="9" t="s">
        <v>2885</v>
      </c>
      <c r="F141" s="9" t="s">
        <v>3255</v>
      </c>
      <c r="G141" s="9" t="s">
        <v>3265</v>
      </c>
      <c r="H141" s="8">
        <v>336</v>
      </c>
      <c r="I141" s="8">
        <v>1147828011</v>
      </c>
      <c r="J141" s="8">
        <v>67800000</v>
      </c>
      <c r="K141" s="8">
        <v>15000000</v>
      </c>
      <c r="L141" s="8">
        <v>0</v>
      </c>
      <c r="M141" s="10">
        <v>0</v>
      </c>
      <c r="N141" s="10">
        <v>53055020</v>
      </c>
      <c r="O141" s="10">
        <v>53054599.999999993</v>
      </c>
      <c r="P141" s="10">
        <v>7958253</v>
      </c>
      <c r="Q141" s="10">
        <v>7958189.9999999981</v>
      </c>
      <c r="R141" s="10">
        <v>0</v>
      </c>
      <c r="S141" s="10">
        <v>97924202</v>
      </c>
      <c r="T141" s="10">
        <v>1230628011</v>
      </c>
      <c r="U141" s="31">
        <v>113840645</v>
      </c>
      <c r="V141" s="31">
        <v>360000000</v>
      </c>
      <c r="W141" s="31">
        <v>30000000</v>
      </c>
      <c r="X141" s="31">
        <v>60000000</v>
      </c>
      <c r="Y141" s="31">
        <f t="shared" si="8"/>
        <v>780628011</v>
      </c>
      <c r="Z141" s="31">
        <f t="shared" si="9"/>
        <v>91109620</v>
      </c>
      <c r="AA141" s="31">
        <f t="shared" si="10"/>
        <v>7800000</v>
      </c>
      <c r="AB141" s="31">
        <f t="shared" si="11"/>
        <v>879537631</v>
      </c>
      <c r="AC141" s="31"/>
      <c r="AD141" s="31"/>
      <c r="AE141" s="31"/>
      <c r="AF141" s="31"/>
      <c r="AG141" s="31"/>
      <c r="AH141" s="31"/>
    </row>
    <row r="142" spans="1:34" x14ac:dyDescent="0.45">
      <c r="A142" s="9">
        <v>242</v>
      </c>
      <c r="B142" s="9" t="s">
        <v>2617</v>
      </c>
      <c r="C142" s="21"/>
      <c r="D142" s="8" t="s">
        <v>356</v>
      </c>
      <c r="E142" s="9" t="s">
        <v>2618</v>
      </c>
      <c r="F142" s="9" t="s">
        <v>3255</v>
      </c>
      <c r="G142" s="9" t="s">
        <v>3265</v>
      </c>
      <c r="H142" s="8">
        <v>336</v>
      </c>
      <c r="I142" s="8">
        <v>1110705903</v>
      </c>
      <c r="J142" s="8">
        <v>67800000</v>
      </c>
      <c r="K142" s="8">
        <v>15000000</v>
      </c>
      <c r="L142" s="8">
        <v>0</v>
      </c>
      <c r="M142" s="10">
        <v>0</v>
      </c>
      <c r="N142" s="10">
        <v>52226409</v>
      </c>
      <c r="O142" s="10">
        <v>52226847.499999993</v>
      </c>
      <c r="P142" s="10">
        <v>7833961</v>
      </c>
      <c r="Q142" s="10">
        <v>7834027.1249999981</v>
      </c>
      <c r="R142" s="10">
        <v>0</v>
      </c>
      <c r="S142" s="10">
        <v>93596863</v>
      </c>
      <c r="T142" s="10">
        <v>1193505903</v>
      </c>
      <c r="U142" s="31">
        <v>109264851.125</v>
      </c>
      <c r="V142" s="31">
        <v>360000000</v>
      </c>
      <c r="W142" s="31">
        <v>30000000</v>
      </c>
      <c r="X142" s="31">
        <v>60000000</v>
      </c>
      <c r="Y142" s="31">
        <f t="shared" si="8"/>
        <v>743505903</v>
      </c>
      <c r="Z142" s="31">
        <f t="shared" si="9"/>
        <v>89453256.5</v>
      </c>
      <c r="AA142" s="31">
        <f t="shared" si="10"/>
        <v>7800000</v>
      </c>
      <c r="AB142" s="31">
        <f t="shared" si="11"/>
        <v>840759159.5</v>
      </c>
      <c r="AC142" s="31"/>
      <c r="AD142" s="31"/>
      <c r="AE142" s="31"/>
      <c r="AF142" s="31"/>
      <c r="AG142" s="31"/>
      <c r="AH142" s="31"/>
    </row>
    <row r="143" spans="1:34" x14ac:dyDescent="0.45">
      <c r="A143" s="9">
        <v>350</v>
      </c>
      <c r="B143" s="9" t="s">
        <v>2676</v>
      </c>
      <c r="C143" s="21"/>
      <c r="D143" s="8" t="s">
        <v>103</v>
      </c>
      <c r="E143" s="9" t="s">
        <v>2677</v>
      </c>
      <c r="F143" s="9" t="s">
        <v>3255</v>
      </c>
      <c r="G143" s="9" t="s">
        <v>3265</v>
      </c>
      <c r="H143" s="8">
        <v>336</v>
      </c>
      <c r="I143" s="8">
        <v>1142932330</v>
      </c>
      <c r="J143" s="8">
        <v>67800000</v>
      </c>
      <c r="K143" s="8">
        <v>15000000</v>
      </c>
      <c r="L143" s="8">
        <v>0</v>
      </c>
      <c r="M143" s="10">
        <v>0</v>
      </c>
      <c r="N143" s="10">
        <v>53213633</v>
      </c>
      <c r="O143" s="10">
        <v>53213081.5</v>
      </c>
      <c r="P143" s="10">
        <v>7982045</v>
      </c>
      <c r="Q143" s="10">
        <v>7981962.2249999996</v>
      </c>
      <c r="R143" s="10">
        <v>0</v>
      </c>
      <c r="S143" s="10">
        <v>97189849</v>
      </c>
      <c r="T143" s="10">
        <v>1225732330</v>
      </c>
      <c r="U143" s="31">
        <v>113153856.22499999</v>
      </c>
      <c r="V143" s="31">
        <v>360000000</v>
      </c>
      <c r="W143" s="31">
        <v>30000000</v>
      </c>
      <c r="X143" s="31">
        <v>60000000</v>
      </c>
      <c r="Y143" s="31">
        <f t="shared" si="8"/>
        <v>775732330</v>
      </c>
      <c r="Z143" s="31">
        <f t="shared" si="9"/>
        <v>91426714.5</v>
      </c>
      <c r="AA143" s="31">
        <f t="shared" si="10"/>
        <v>7800000</v>
      </c>
      <c r="AB143" s="31">
        <f t="shared" si="11"/>
        <v>874959044.5</v>
      </c>
      <c r="AC143" s="31"/>
      <c r="AD143" s="31"/>
      <c r="AE143" s="31"/>
      <c r="AF143" s="31"/>
      <c r="AG143" s="31"/>
      <c r="AH143" s="31"/>
    </row>
    <row r="144" spans="1:34" x14ac:dyDescent="0.45">
      <c r="A144" s="9">
        <v>251</v>
      </c>
      <c r="B144" s="9" t="s">
        <v>2635</v>
      </c>
      <c r="C144" s="21"/>
      <c r="D144" s="8" t="s">
        <v>2636</v>
      </c>
      <c r="E144" s="9" t="s">
        <v>2637</v>
      </c>
      <c r="F144" s="9" t="s">
        <v>3255</v>
      </c>
      <c r="G144" s="9" t="s">
        <v>3265</v>
      </c>
      <c r="H144" s="8">
        <v>336</v>
      </c>
      <c r="I144" s="8">
        <v>1370585678</v>
      </c>
      <c r="J144" s="8">
        <v>67800000</v>
      </c>
      <c r="K144" s="8">
        <v>15000000</v>
      </c>
      <c r="L144" s="8">
        <v>0</v>
      </c>
      <c r="M144" s="10">
        <v>0</v>
      </c>
      <c r="N144" s="10">
        <v>65612019</v>
      </c>
      <c r="O144" s="10">
        <v>65613092</v>
      </c>
      <c r="P144" s="10">
        <v>9841803</v>
      </c>
      <c r="Q144" s="10">
        <v>9841963.7999999989</v>
      </c>
      <c r="R144" s="10">
        <v>0</v>
      </c>
      <c r="S144" s="10">
        <v>142117136</v>
      </c>
      <c r="T144" s="10">
        <v>1453385678</v>
      </c>
      <c r="U144" s="31">
        <v>161800902.80000001</v>
      </c>
      <c r="V144" s="31">
        <v>360000000</v>
      </c>
      <c r="W144" s="31">
        <v>30000000</v>
      </c>
      <c r="X144" s="31">
        <v>60000000</v>
      </c>
      <c r="Y144" s="31">
        <f t="shared" si="8"/>
        <v>1003385678</v>
      </c>
      <c r="Z144" s="31">
        <f t="shared" si="9"/>
        <v>116225111</v>
      </c>
      <c r="AA144" s="31">
        <f t="shared" si="10"/>
        <v>7800000</v>
      </c>
      <c r="AB144" s="31">
        <f t="shared" si="11"/>
        <v>1127410789</v>
      </c>
      <c r="AC144" s="31"/>
      <c r="AD144" s="31"/>
      <c r="AE144" s="31"/>
      <c r="AF144" s="31"/>
      <c r="AG144" s="31"/>
      <c r="AH144" s="31"/>
    </row>
    <row r="145" spans="1:34" x14ac:dyDescent="0.45">
      <c r="A145" s="9">
        <v>727</v>
      </c>
      <c r="B145" s="9" t="s">
        <v>3046</v>
      </c>
      <c r="C145" s="21"/>
      <c r="D145" s="8" t="s">
        <v>987</v>
      </c>
      <c r="E145" s="9" t="s">
        <v>624</v>
      </c>
      <c r="F145" s="9" t="s">
        <v>3255</v>
      </c>
      <c r="G145" s="9" t="s">
        <v>3265</v>
      </c>
      <c r="H145" s="8">
        <v>336</v>
      </c>
      <c r="I145" s="8">
        <v>697473439</v>
      </c>
      <c r="J145" s="8">
        <v>67800000</v>
      </c>
      <c r="K145" s="8">
        <v>15000000</v>
      </c>
      <c r="L145" s="8">
        <v>0</v>
      </c>
      <c r="M145" s="10">
        <v>0</v>
      </c>
      <c r="N145" s="10">
        <v>36939067</v>
      </c>
      <c r="O145" s="10">
        <v>36939987</v>
      </c>
      <c r="P145" s="10">
        <v>5540860</v>
      </c>
      <c r="Q145" s="10">
        <v>5540998.0499999998</v>
      </c>
      <c r="R145" s="10">
        <v>0</v>
      </c>
      <c r="S145" s="10">
        <v>37809160</v>
      </c>
      <c r="T145" s="10">
        <v>780273439</v>
      </c>
      <c r="U145" s="31">
        <v>48891018.049999997</v>
      </c>
      <c r="V145" s="31">
        <v>360000000</v>
      </c>
      <c r="W145" s="31">
        <v>30000000</v>
      </c>
      <c r="X145" s="31">
        <v>60000000</v>
      </c>
      <c r="Y145" s="31">
        <f t="shared" si="8"/>
        <v>330273439</v>
      </c>
      <c r="Z145" s="31">
        <f t="shared" si="9"/>
        <v>58879054</v>
      </c>
      <c r="AA145" s="31">
        <f t="shared" si="10"/>
        <v>7800000</v>
      </c>
      <c r="AB145" s="31">
        <f t="shared" si="11"/>
        <v>396952493</v>
      </c>
      <c r="AC145" s="31"/>
      <c r="AD145" s="31"/>
      <c r="AE145" s="31"/>
      <c r="AF145" s="31"/>
      <c r="AG145" s="31"/>
      <c r="AH145" s="31"/>
    </row>
    <row r="146" spans="1:34" x14ac:dyDescent="0.45">
      <c r="A146" s="9">
        <v>496</v>
      </c>
      <c r="B146" s="9" t="s">
        <v>2814</v>
      </c>
      <c r="C146" s="21"/>
      <c r="D146" s="8" t="s">
        <v>103</v>
      </c>
      <c r="E146" s="9" t="s">
        <v>2815</v>
      </c>
      <c r="F146" s="9" t="s">
        <v>3255</v>
      </c>
      <c r="G146" s="9" t="s">
        <v>3265</v>
      </c>
      <c r="H146" s="8">
        <v>336</v>
      </c>
      <c r="I146" s="8">
        <v>1208302337</v>
      </c>
      <c r="J146" s="8">
        <v>67800000</v>
      </c>
      <c r="K146" s="8">
        <v>15000000</v>
      </c>
      <c r="L146" s="8">
        <v>0</v>
      </c>
      <c r="M146" s="10">
        <v>0</v>
      </c>
      <c r="N146" s="10">
        <v>56380753</v>
      </c>
      <c r="O146" s="10">
        <v>56380753</v>
      </c>
      <c r="P146" s="10">
        <v>8457113</v>
      </c>
      <c r="Q146" s="10">
        <v>8457112.9499999993</v>
      </c>
      <c r="R146" s="10">
        <v>0</v>
      </c>
      <c r="S146" s="10">
        <v>109660467</v>
      </c>
      <c r="T146" s="10">
        <v>1291102337</v>
      </c>
      <c r="U146" s="31">
        <v>126574692.95</v>
      </c>
      <c r="V146" s="31">
        <v>360000000</v>
      </c>
      <c r="W146" s="31">
        <v>30000000</v>
      </c>
      <c r="X146" s="31">
        <v>60000000</v>
      </c>
      <c r="Y146" s="31">
        <f t="shared" si="8"/>
        <v>841102337</v>
      </c>
      <c r="Z146" s="31">
        <f t="shared" si="9"/>
        <v>97761506</v>
      </c>
      <c r="AA146" s="31">
        <f t="shared" si="10"/>
        <v>7800000</v>
      </c>
      <c r="AB146" s="31">
        <f t="shared" si="11"/>
        <v>946663843</v>
      </c>
      <c r="AC146" s="31"/>
      <c r="AD146" s="31"/>
      <c r="AE146" s="31"/>
      <c r="AF146" s="31"/>
      <c r="AG146" s="31"/>
      <c r="AH146" s="31"/>
    </row>
    <row r="147" spans="1:34" x14ac:dyDescent="0.45">
      <c r="A147" s="9">
        <v>567</v>
      </c>
      <c r="B147" s="9" t="s">
        <v>308</v>
      </c>
      <c r="C147" s="21"/>
      <c r="D147" s="8" t="s">
        <v>310</v>
      </c>
      <c r="E147" s="9" t="s">
        <v>311</v>
      </c>
      <c r="F147" s="9" t="s">
        <v>3255</v>
      </c>
      <c r="G147" s="9" t="s">
        <v>3265</v>
      </c>
      <c r="H147" s="8">
        <v>336</v>
      </c>
      <c r="I147" s="8">
        <v>1216807535</v>
      </c>
      <c r="J147" s="8">
        <v>67800000</v>
      </c>
      <c r="K147" s="8">
        <v>15000000</v>
      </c>
      <c r="L147" s="8">
        <v>0</v>
      </c>
      <c r="M147" s="10">
        <v>0</v>
      </c>
      <c r="N147" s="10">
        <v>56733270</v>
      </c>
      <c r="O147" s="10">
        <v>56733712.5</v>
      </c>
      <c r="P147" s="10">
        <v>8509991</v>
      </c>
      <c r="Q147" s="10">
        <v>8510056.875</v>
      </c>
      <c r="R147" s="10">
        <v>0</v>
      </c>
      <c r="S147" s="10">
        <v>111361507</v>
      </c>
      <c r="T147" s="10">
        <v>1299607535</v>
      </c>
      <c r="U147" s="31">
        <v>128381554.875</v>
      </c>
      <c r="V147" s="31">
        <v>360000000</v>
      </c>
      <c r="W147" s="31">
        <v>30000000</v>
      </c>
      <c r="X147" s="31">
        <v>60000000</v>
      </c>
      <c r="Y147" s="31">
        <f t="shared" si="8"/>
        <v>849607535</v>
      </c>
      <c r="Z147" s="31">
        <f t="shared" si="9"/>
        <v>98466982.5</v>
      </c>
      <c r="AA147" s="31">
        <f t="shared" si="10"/>
        <v>7800000</v>
      </c>
      <c r="AB147" s="31">
        <f t="shared" si="11"/>
        <v>955874517.5</v>
      </c>
      <c r="AC147" s="31"/>
      <c r="AD147" s="31"/>
      <c r="AE147" s="31"/>
      <c r="AF147" s="31"/>
      <c r="AG147" s="31"/>
      <c r="AH147" s="31"/>
    </row>
    <row r="148" spans="1:34" x14ac:dyDescent="0.2">
      <c r="A148" s="9">
        <v>32</v>
      </c>
      <c r="B148" s="9" t="s">
        <v>312</v>
      </c>
      <c r="C148" s="7"/>
      <c r="D148" s="8" t="s">
        <v>314</v>
      </c>
      <c r="E148" s="9" t="s">
        <v>315</v>
      </c>
      <c r="F148" s="9" t="s">
        <v>3254</v>
      </c>
      <c r="G148" s="9" t="s">
        <v>3266</v>
      </c>
      <c r="H148" s="8">
        <v>336</v>
      </c>
      <c r="I148" s="8">
        <v>574933168</v>
      </c>
      <c r="J148" s="8">
        <v>54500000</v>
      </c>
      <c r="K148" s="8">
        <v>57312810</v>
      </c>
      <c r="L148" s="8">
        <v>8596921.5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5000000</v>
      </c>
      <c r="S148" s="10">
        <v>24493317</v>
      </c>
      <c r="T148" s="10">
        <v>686745978</v>
      </c>
      <c r="U148" s="31">
        <v>33090238.5</v>
      </c>
      <c r="V148" s="31">
        <v>360000000</v>
      </c>
      <c r="W148" s="31">
        <v>30000000</v>
      </c>
      <c r="X148" s="31">
        <v>60000000</v>
      </c>
      <c r="Y148" s="31">
        <f t="shared" si="8"/>
        <v>236745978</v>
      </c>
      <c r="Z148" s="31">
        <f t="shared" si="9"/>
        <v>32312810</v>
      </c>
      <c r="AA148" s="31">
        <f t="shared" si="10"/>
        <v>-5500000</v>
      </c>
      <c r="AB148" s="31">
        <f t="shared" si="11"/>
        <v>263558788</v>
      </c>
      <c r="AC148" s="31"/>
      <c r="AD148" s="31"/>
      <c r="AE148" s="31"/>
      <c r="AF148" s="31"/>
      <c r="AG148" s="31"/>
      <c r="AH148" s="31"/>
    </row>
    <row r="149" spans="1:34" x14ac:dyDescent="0.45">
      <c r="A149" s="9">
        <v>377</v>
      </c>
      <c r="B149" s="9" t="s">
        <v>2723</v>
      </c>
      <c r="C149" s="21"/>
      <c r="D149" s="8" t="s">
        <v>80</v>
      </c>
      <c r="E149" s="9" t="s">
        <v>2301</v>
      </c>
      <c r="F149" s="9" t="s">
        <v>3255</v>
      </c>
      <c r="G149" s="9" t="s">
        <v>3265</v>
      </c>
      <c r="H149" s="8">
        <v>336</v>
      </c>
      <c r="I149" s="8">
        <v>1253083765</v>
      </c>
      <c r="J149" s="8">
        <v>67800000</v>
      </c>
      <c r="K149" s="8">
        <v>15000000</v>
      </c>
      <c r="L149" s="8">
        <v>0</v>
      </c>
      <c r="M149" s="10">
        <v>0</v>
      </c>
      <c r="N149" s="10">
        <v>51015820</v>
      </c>
      <c r="O149" s="10">
        <v>51016965</v>
      </c>
      <c r="P149" s="10">
        <v>7652373</v>
      </c>
      <c r="Q149" s="10">
        <v>7652544.75</v>
      </c>
      <c r="R149" s="10">
        <v>0</v>
      </c>
      <c r="S149" s="10">
        <v>118616753</v>
      </c>
      <c r="T149" s="10">
        <v>1335883765</v>
      </c>
      <c r="U149" s="31">
        <v>133921670.75</v>
      </c>
      <c r="V149" s="31">
        <v>360000000</v>
      </c>
      <c r="W149" s="31">
        <v>30000000</v>
      </c>
      <c r="X149" s="31">
        <v>60000000</v>
      </c>
      <c r="Y149" s="31">
        <f t="shared" si="8"/>
        <v>885883765</v>
      </c>
      <c r="Z149" s="31">
        <f t="shared" si="9"/>
        <v>87032785</v>
      </c>
      <c r="AA149" s="31">
        <f t="shared" si="10"/>
        <v>7800000</v>
      </c>
      <c r="AB149" s="31">
        <f t="shared" si="11"/>
        <v>980716550</v>
      </c>
      <c r="AC149" s="31"/>
      <c r="AD149" s="31"/>
      <c r="AE149" s="31"/>
      <c r="AF149" s="31"/>
      <c r="AG149" s="31"/>
      <c r="AH149" s="31"/>
    </row>
    <row r="150" spans="1:34" x14ac:dyDescent="0.45">
      <c r="A150" s="9">
        <v>724</v>
      </c>
      <c r="B150" s="9" t="s">
        <v>316</v>
      </c>
      <c r="C150" s="21"/>
      <c r="D150" s="8" t="s">
        <v>318</v>
      </c>
      <c r="E150" s="9" t="s">
        <v>319</v>
      </c>
      <c r="F150" s="9" t="s">
        <v>3255</v>
      </c>
      <c r="G150" s="9" t="s">
        <v>3265</v>
      </c>
      <c r="H150" s="8">
        <v>336</v>
      </c>
      <c r="I150" s="8">
        <v>1252147285</v>
      </c>
      <c r="J150" s="8">
        <v>67800000</v>
      </c>
      <c r="K150" s="8">
        <v>15000000</v>
      </c>
      <c r="L150" s="8">
        <v>0</v>
      </c>
      <c r="M150" s="10">
        <v>0</v>
      </c>
      <c r="N150" s="10">
        <v>55712301</v>
      </c>
      <c r="O150" s="10">
        <v>55713570</v>
      </c>
      <c r="P150" s="10">
        <v>8356845</v>
      </c>
      <c r="Q150" s="10">
        <v>8357035.5</v>
      </c>
      <c r="R150" s="10">
        <v>0</v>
      </c>
      <c r="S150" s="10">
        <v>118429456</v>
      </c>
      <c r="T150" s="10">
        <v>1334947285</v>
      </c>
      <c r="U150" s="31">
        <v>135143336.5</v>
      </c>
      <c r="V150" s="31">
        <v>360000000</v>
      </c>
      <c r="W150" s="31">
        <v>30000000</v>
      </c>
      <c r="X150" s="31">
        <v>60000000</v>
      </c>
      <c r="Y150" s="31">
        <f t="shared" si="8"/>
        <v>884947285</v>
      </c>
      <c r="Z150" s="31">
        <f t="shared" si="9"/>
        <v>96425871</v>
      </c>
      <c r="AA150" s="31">
        <f t="shared" si="10"/>
        <v>7800000</v>
      </c>
      <c r="AB150" s="31">
        <f t="shared" si="11"/>
        <v>989173156</v>
      </c>
      <c r="AC150" s="31"/>
      <c r="AD150" s="31"/>
      <c r="AE150" s="31"/>
      <c r="AF150" s="31"/>
      <c r="AG150" s="31"/>
      <c r="AH150" s="31"/>
    </row>
    <row r="151" spans="1:34" x14ac:dyDescent="0.45">
      <c r="A151" s="9">
        <v>571</v>
      </c>
      <c r="B151" s="9" t="s">
        <v>2881</v>
      </c>
      <c r="C151" s="21"/>
      <c r="D151" s="8" t="s">
        <v>119</v>
      </c>
      <c r="E151" s="9" t="s">
        <v>2882</v>
      </c>
      <c r="F151" s="9" t="s">
        <v>3255</v>
      </c>
      <c r="G151" s="9" t="s">
        <v>3265</v>
      </c>
      <c r="H151" s="8">
        <v>336</v>
      </c>
      <c r="I151" s="8">
        <v>872682528</v>
      </c>
      <c r="J151" s="8">
        <v>67800000</v>
      </c>
      <c r="K151" s="8">
        <v>15000000</v>
      </c>
      <c r="L151" s="8">
        <v>0</v>
      </c>
      <c r="M151" s="10">
        <v>0</v>
      </c>
      <c r="N151" s="10">
        <v>41253082</v>
      </c>
      <c r="O151" s="10">
        <v>41253081.5</v>
      </c>
      <c r="P151" s="10">
        <v>6187962</v>
      </c>
      <c r="Q151" s="10">
        <v>6187962.2249999996</v>
      </c>
      <c r="R151" s="10">
        <v>0</v>
      </c>
      <c r="S151" s="10">
        <v>56652379</v>
      </c>
      <c r="T151" s="10">
        <v>955482528</v>
      </c>
      <c r="U151" s="31">
        <v>69028303.224999994</v>
      </c>
      <c r="V151" s="31">
        <v>360000000</v>
      </c>
      <c r="W151" s="31">
        <v>30000000</v>
      </c>
      <c r="X151" s="31">
        <v>60000000</v>
      </c>
      <c r="Y151" s="31">
        <f t="shared" si="8"/>
        <v>505482528</v>
      </c>
      <c r="Z151" s="31">
        <f t="shared" si="9"/>
        <v>67506163.5</v>
      </c>
      <c r="AA151" s="31">
        <f t="shared" si="10"/>
        <v>7800000</v>
      </c>
      <c r="AB151" s="31">
        <f t="shared" si="11"/>
        <v>580788691.5</v>
      </c>
      <c r="AC151" s="31"/>
      <c r="AD151" s="31"/>
      <c r="AE151" s="31"/>
      <c r="AF151" s="31"/>
      <c r="AG151" s="31"/>
      <c r="AH151" s="31"/>
    </row>
    <row r="152" spans="1:34" x14ac:dyDescent="0.45">
      <c r="A152" s="9">
        <v>561</v>
      </c>
      <c r="B152" s="9" t="s">
        <v>2865</v>
      </c>
      <c r="C152" s="21"/>
      <c r="D152" s="8" t="s">
        <v>103</v>
      </c>
      <c r="E152" s="9" t="s">
        <v>2866</v>
      </c>
      <c r="F152" s="9" t="s">
        <v>3255</v>
      </c>
      <c r="G152" s="9" t="s">
        <v>3265</v>
      </c>
      <c r="H152" s="8">
        <v>336</v>
      </c>
      <c r="I152" s="8">
        <v>935381801</v>
      </c>
      <c r="J152" s="8">
        <v>67800000</v>
      </c>
      <c r="K152" s="8">
        <v>15000000</v>
      </c>
      <c r="L152" s="8">
        <v>0</v>
      </c>
      <c r="M152" s="10">
        <v>0</v>
      </c>
      <c r="N152" s="10">
        <v>45855102</v>
      </c>
      <c r="O152" s="10">
        <v>45855661</v>
      </c>
      <c r="P152" s="10">
        <v>6878265</v>
      </c>
      <c r="Q152" s="10">
        <v>6878349.1499999994</v>
      </c>
      <c r="R152" s="10">
        <v>0</v>
      </c>
      <c r="S152" s="10">
        <v>66057270</v>
      </c>
      <c r="T152" s="10">
        <v>1018181801</v>
      </c>
      <c r="U152" s="31">
        <v>79813884.150000006</v>
      </c>
      <c r="V152" s="31">
        <v>360000000</v>
      </c>
      <c r="W152" s="31">
        <v>30000000</v>
      </c>
      <c r="X152" s="31">
        <v>60000000</v>
      </c>
      <c r="Y152" s="31">
        <f t="shared" si="8"/>
        <v>568181801</v>
      </c>
      <c r="Z152" s="31">
        <f t="shared" si="9"/>
        <v>76710763</v>
      </c>
      <c r="AA152" s="31">
        <f t="shared" si="10"/>
        <v>7800000</v>
      </c>
      <c r="AB152" s="31">
        <f t="shared" si="11"/>
        <v>652692564</v>
      </c>
      <c r="AC152" s="31"/>
      <c r="AD152" s="31"/>
      <c r="AE152" s="31"/>
      <c r="AF152" s="31"/>
      <c r="AG152" s="31"/>
      <c r="AH152" s="31"/>
    </row>
    <row r="153" spans="1:34" x14ac:dyDescent="0.45">
      <c r="A153" s="9">
        <v>562</v>
      </c>
      <c r="B153" s="9" t="s">
        <v>2867</v>
      </c>
      <c r="C153" s="21"/>
      <c r="D153" s="8" t="s">
        <v>2868</v>
      </c>
      <c r="E153" s="9" t="s">
        <v>2869</v>
      </c>
      <c r="F153" s="9" t="s">
        <v>3255</v>
      </c>
      <c r="G153" s="9" t="s">
        <v>3265</v>
      </c>
      <c r="H153" s="8">
        <v>336</v>
      </c>
      <c r="I153" s="8">
        <v>951874670</v>
      </c>
      <c r="J153" s="8">
        <v>67800000</v>
      </c>
      <c r="K153" s="8">
        <v>15000000</v>
      </c>
      <c r="L153" s="8">
        <v>0</v>
      </c>
      <c r="M153" s="10">
        <v>0</v>
      </c>
      <c r="N153" s="10">
        <v>43653502</v>
      </c>
      <c r="O153" s="10">
        <v>43653837</v>
      </c>
      <c r="P153" s="10">
        <v>6548025</v>
      </c>
      <c r="Q153" s="10">
        <v>6548075.5499999998</v>
      </c>
      <c r="R153" s="10">
        <v>0</v>
      </c>
      <c r="S153" s="10">
        <v>68531201</v>
      </c>
      <c r="T153" s="10">
        <v>1034674670</v>
      </c>
      <c r="U153" s="31">
        <v>81627301.549999997</v>
      </c>
      <c r="V153" s="31">
        <v>360000000</v>
      </c>
      <c r="W153" s="31">
        <v>30000000</v>
      </c>
      <c r="X153" s="31">
        <v>60000000</v>
      </c>
      <c r="Y153" s="31">
        <f t="shared" si="8"/>
        <v>584674670</v>
      </c>
      <c r="Z153" s="31">
        <f t="shared" si="9"/>
        <v>72307339</v>
      </c>
      <c r="AA153" s="31">
        <f t="shared" si="10"/>
        <v>7800000</v>
      </c>
      <c r="AB153" s="31">
        <f t="shared" si="11"/>
        <v>664782009</v>
      </c>
      <c r="AC153" s="31"/>
      <c r="AD153" s="31"/>
      <c r="AE153" s="31"/>
      <c r="AF153" s="31"/>
      <c r="AG153" s="31"/>
      <c r="AH153" s="31"/>
    </row>
    <row r="154" spans="1:34" x14ac:dyDescent="0.45">
      <c r="A154" s="9">
        <v>563</v>
      </c>
      <c r="B154" s="9" t="s">
        <v>2870</v>
      </c>
      <c r="C154" s="21"/>
      <c r="D154" s="8" t="s">
        <v>2871</v>
      </c>
      <c r="E154" s="9" t="s">
        <v>2872</v>
      </c>
      <c r="F154" s="9" t="s">
        <v>3255</v>
      </c>
      <c r="G154" s="9" t="s">
        <v>3265</v>
      </c>
      <c r="H154" s="8">
        <v>336</v>
      </c>
      <c r="I154" s="8">
        <v>1118637205</v>
      </c>
      <c r="J154" s="8">
        <v>67800000</v>
      </c>
      <c r="K154" s="8">
        <v>15000000</v>
      </c>
      <c r="L154" s="8">
        <v>0</v>
      </c>
      <c r="M154" s="10">
        <v>0</v>
      </c>
      <c r="N154" s="10">
        <v>51688078</v>
      </c>
      <c r="O154" s="10">
        <v>51688076.5</v>
      </c>
      <c r="P154" s="10">
        <v>7753212</v>
      </c>
      <c r="Q154" s="10">
        <v>7753211.4749999996</v>
      </c>
      <c r="R154" s="10">
        <v>0</v>
      </c>
      <c r="S154" s="10">
        <v>93545580</v>
      </c>
      <c r="T154" s="10">
        <v>1201437205</v>
      </c>
      <c r="U154" s="31">
        <v>109052003.47499999</v>
      </c>
      <c r="V154" s="31">
        <v>360000000</v>
      </c>
      <c r="W154" s="31">
        <v>30000000</v>
      </c>
      <c r="X154" s="31">
        <v>60000000</v>
      </c>
      <c r="Y154" s="31">
        <f t="shared" si="8"/>
        <v>751437205</v>
      </c>
      <c r="Z154" s="31">
        <f t="shared" si="9"/>
        <v>88376154.5</v>
      </c>
      <c r="AA154" s="31">
        <f t="shared" si="10"/>
        <v>7800000</v>
      </c>
      <c r="AB154" s="31">
        <f t="shared" si="11"/>
        <v>847613359.5</v>
      </c>
      <c r="AC154" s="31"/>
      <c r="AD154" s="31"/>
      <c r="AE154" s="31"/>
      <c r="AF154" s="31"/>
      <c r="AG154" s="31"/>
      <c r="AH154" s="31"/>
    </row>
    <row r="155" spans="1:34" x14ac:dyDescent="0.45">
      <c r="A155" s="9">
        <v>559</v>
      </c>
      <c r="B155" s="9" t="s">
        <v>2861</v>
      </c>
      <c r="C155" s="21"/>
      <c r="D155" s="8" t="s">
        <v>641</v>
      </c>
      <c r="E155" s="9" t="s">
        <v>2862</v>
      </c>
      <c r="F155" s="9" t="s">
        <v>3255</v>
      </c>
      <c r="G155" s="9" t="s">
        <v>3265</v>
      </c>
      <c r="H155" s="8">
        <v>336</v>
      </c>
      <c r="I155" s="8">
        <v>1768104037</v>
      </c>
      <c r="J155" s="8">
        <v>67800000</v>
      </c>
      <c r="K155" s="8">
        <v>15000000</v>
      </c>
      <c r="L155" s="8">
        <v>0</v>
      </c>
      <c r="M155" s="10">
        <v>0</v>
      </c>
      <c r="N155" s="10">
        <v>70206837</v>
      </c>
      <c r="O155" s="10">
        <v>70207326.5</v>
      </c>
      <c r="P155" s="10">
        <v>10531026</v>
      </c>
      <c r="Q155" s="10">
        <v>10531098.975</v>
      </c>
      <c r="R155" s="10">
        <v>0</v>
      </c>
      <c r="S155" s="10">
        <v>235368977</v>
      </c>
      <c r="T155" s="10">
        <v>1850904037</v>
      </c>
      <c r="U155" s="31">
        <v>256431101.97499999</v>
      </c>
      <c r="V155" s="31">
        <v>360000000</v>
      </c>
      <c r="W155" s="31">
        <v>30000000</v>
      </c>
      <c r="X155" s="31">
        <v>60000000</v>
      </c>
      <c r="Y155" s="31">
        <f t="shared" si="8"/>
        <v>1400904037</v>
      </c>
      <c r="Z155" s="31">
        <f t="shared" si="9"/>
        <v>125414163.5</v>
      </c>
      <c r="AA155" s="31">
        <f t="shared" si="10"/>
        <v>7800000</v>
      </c>
      <c r="AB155" s="31">
        <f t="shared" si="11"/>
        <v>1534118200.5</v>
      </c>
      <c r="AC155" s="31"/>
      <c r="AD155" s="31"/>
      <c r="AE155" s="31"/>
      <c r="AF155" s="31"/>
      <c r="AG155" s="31"/>
      <c r="AH155" s="31"/>
    </row>
    <row r="156" spans="1:34" x14ac:dyDescent="0.2">
      <c r="A156" s="9">
        <v>126</v>
      </c>
      <c r="B156" s="9" t="s">
        <v>320</v>
      </c>
      <c r="C156" s="7"/>
      <c r="D156" s="8" t="s">
        <v>322</v>
      </c>
      <c r="E156" s="9" t="s">
        <v>323</v>
      </c>
      <c r="F156" s="9" t="s">
        <v>3255</v>
      </c>
      <c r="G156" s="9" t="s">
        <v>3265</v>
      </c>
      <c r="H156" s="8">
        <v>336</v>
      </c>
      <c r="I156" s="8">
        <v>785151445</v>
      </c>
      <c r="J156" s="8">
        <v>67800000</v>
      </c>
      <c r="K156" s="8">
        <v>15000000</v>
      </c>
      <c r="L156" s="8">
        <v>0</v>
      </c>
      <c r="M156" s="10">
        <v>0</v>
      </c>
      <c r="N156" s="10">
        <v>39000180</v>
      </c>
      <c r="O156" s="10">
        <v>39285186</v>
      </c>
      <c r="P156" s="10">
        <v>5850027</v>
      </c>
      <c r="Q156" s="10">
        <v>5892777.8999999994</v>
      </c>
      <c r="R156" s="10">
        <v>0</v>
      </c>
      <c r="S156" s="10">
        <v>45515144</v>
      </c>
      <c r="T156" s="10">
        <v>867951445</v>
      </c>
      <c r="U156" s="31">
        <v>57257948.899999999</v>
      </c>
      <c r="V156" s="31">
        <v>360000000</v>
      </c>
      <c r="W156" s="31">
        <v>30000000</v>
      </c>
      <c r="X156" s="31">
        <v>60000000</v>
      </c>
      <c r="Y156" s="31">
        <f t="shared" si="8"/>
        <v>417951445</v>
      </c>
      <c r="Z156" s="31">
        <f t="shared" si="9"/>
        <v>63285366</v>
      </c>
      <c r="AA156" s="31">
        <f t="shared" si="10"/>
        <v>7800000</v>
      </c>
      <c r="AB156" s="31">
        <f t="shared" si="11"/>
        <v>489036811</v>
      </c>
      <c r="AC156" s="31"/>
      <c r="AD156" s="31"/>
      <c r="AE156" s="31"/>
      <c r="AF156" s="31"/>
      <c r="AG156" s="31"/>
      <c r="AH156" s="31"/>
    </row>
    <row r="157" spans="1:34" x14ac:dyDescent="0.45">
      <c r="A157" s="9">
        <v>375</v>
      </c>
      <c r="B157" s="9" t="s">
        <v>2718</v>
      </c>
      <c r="C157" s="21"/>
      <c r="D157" s="8" t="s">
        <v>291</v>
      </c>
      <c r="E157" s="9" t="s">
        <v>2719</v>
      </c>
      <c r="F157" s="9" t="s">
        <v>3255</v>
      </c>
      <c r="G157" s="9" t="s">
        <v>3265</v>
      </c>
      <c r="H157" s="8">
        <v>336</v>
      </c>
      <c r="I157" s="8">
        <v>954647923</v>
      </c>
      <c r="J157" s="8">
        <v>67800000</v>
      </c>
      <c r="K157" s="8">
        <v>15000000</v>
      </c>
      <c r="L157" s="8">
        <v>0</v>
      </c>
      <c r="M157" s="10">
        <v>0</v>
      </c>
      <c r="N157" s="10">
        <v>43098104</v>
      </c>
      <c r="O157" s="10">
        <v>43098796.5</v>
      </c>
      <c r="P157" s="10">
        <v>6464716</v>
      </c>
      <c r="Q157" s="10">
        <v>6464819.4749999996</v>
      </c>
      <c r="R157" s="10">
        <v>0</v>
      </c>
      <c r="S157" s="10">
        <v>68947189</v>
      </c>
      <c r="T157" s="10">
        <v>1037447923</v>
      </c>
      <c r="U157" s="31">
        <v>81876724.474999994</v>
      </c>
      <c r="V157" s="31">
        <v>360000000</v>
      </c>
      <c r="W157" s="31">
        <v>30000000</v>
      </c>
      <c r="X157" s="31">
        <v>60000000</v>
      </c>
      <c r="Y157" s="31">
        <f t="shared" si="8"/>
        <v>587447923</v>
      </c>
      <c r="Z157" s="31">
        <f t="shared" si="9"/>
        <v>71196900.5</v>
      </c>
      <c r="AA157" s="31">
        <f t="shared" si="10"/>
        <v>7800000</v>
      </c>
      <c r="AB157" s="31">
        <f t="shared" si="11"/>
        <v>666444823.5</v>
      </c>
      <c r="AC157" s="31"/>
      <c r="AD157" s="31"/>
      <c r="AE157" s="31"/>
      <c r="AF157" s="31"/>
      <c r="AG157" s="31"/>
      <c r="AH157" s="31"/>
    </row>
    <row r="158" spans="1:34" x14ac:dyDescent="0.45">
      <c r="A158" s="9">
        <v>735</v>
      </c>
      <c r="B158" s="9" t="s">
        <v>3053</v>
      </c>
      <c r="C158" s="21"/>
      <c r="D158" s="8" t="s">
        <v>874</v>
      </c>
      <c r="E158" s="9" t="s">
        <v>2446</v>
      </c>
      <c r="F158" s="9" t="s">
        <v>3255</v>
      </c>
      <c r="G158" s="9" t="s">
        <v>3265</v>
      </c>
      <c r="H158" s="8">
        <v>336</v>
      </c>
      <c r="I158" s="8">
        <v>1040472943</v>
      </c>
      <c r="J158" s="8">
        <v>67800000</v>
      </c>
      <c r="K158" s="8">
        <v>15000000</v>
      </c>
      <c r="L158" s="8">
        <v>0</v>
      </c>
      <c r="M158" s="10">
        <v>0</v>
      </c>
      <c r="N158" s="10">
        <v>46560890</v>
      </c>
      <c r="O158" s="10">
        <v>46560890.5</v>
      </c>
      <c r="P158" s="10">
        <v>6984134</v>
      </c>
      <c r="Q158" s="10">
        <v>6984133.5750000002</v>
      </c>
      <c r="R158" s="10">
        <v>0</v>
      </c>
      <c r="S158" s="10">
        <v>81820941</v>
      </c>
      <c r="T158" s="10">
        <v>1123272943</v>
      </c>
      <c r="U158" s="31">
        <v>95789208.575000003</v>
      </c>
      <c r="V158" s="31">
        <v>360000000</v>
      </c>
      <c r="W158" s="31">
        <v>30000000</v>
      </c>
      <c r="X158" s="31">
        <v>60000000</v>
      </c>
      <c r="Y158" s="31">
        <f t="shared" si="8"/>
        <v>673272943</v>
      </c>
      <c r="Z158" s="31">
        <f t="shared" si="9"/>
        <v>78121780.5</v>
      </c>
      <c r="AA158" s="31">
        <f t="shared" si="10"/>
        <v>7800000</v>
      </c>
      <c r="AB158" s="31">
        <f t="shared" si="11"/>
        <v>759194723.5</v>
      </c>
      <c r="AC158" s="31"/>
      <c r="AD158" s="31"/>
      <c r="AE158" s="31"/>
      <c r="AF158" s="31"/>
      <c r="AG158" s="31"/>
      <c r="AH158" s="31"/>
    </row>
    <row r="159" spans="1:34" x14ac:dyDescent="0.45">
      <c r="A159" s="9">
        <v>228</v>
      </c>
      <c r="B159" s="9" t="s">
        <v>2597</v>
      </c>
      <c r="C159" s="21"/>
      <c r="D159" s="8" t="s">
        <v>84</v>
      </c>
      <c r="E159" s="9" t="s">
        <v>2598</v>
      </c>
      <c r="F159" s="9" t="s">
        <v>3255</v>
      </c>
      <c r="G159" s="9" t="s">
        <v>3265</v>
      </c>
      <c r="H159" s="8">
        <v>336</v>
      </c>
      <c r="I159" s="8">
        <v>960712945</v>
      </c>
      <c r="J159" s="8">
        <v>67800000</v>
      </c>
      <c r="K159" s="8">
        <v>15000000</v>
      </c>
      <c r="L159" s="8">
        <v>0</v>
      </c>
      <c r="M159" s="10">
        <v>0</v>
      </c>
      <c r="N159" s="10">
        <v>46442458</v>
      </c>
      <c r="O159" s="10">
        <v>46442457</v>
      </c>
      <c r="P159" s="10">
        <v>6966369</v>
      </c>
      <c r="Q159" s="10">
        <v>6966368.5499999998</v>
      </c>
      <c r="R159" s="10">
        <v>0</v>
      </c>
      <c r="S159" s="10">
        <v>69856941</v>
      </c>
      <c r="T159" s="10">
        <v>1043512945</v>
      </c>
      <c r="U159" s="31">
        <v>83789678.549999997</v>
      </c>
      <c r="V159" s="31">
        <v>360000000</v>
      </c>
      <c r="W159" s="31">
        <v>30000000</v>
      </c>
      <c r="X159" s="31">
        <v>60000000</v>
      </c>
      <c r="Y159" s="31">
        <f t="shared" si="8"/>
        <v>593512945</v>
      </c>
      <c r="Z159" s="31">
        <f t="shared" si="9"/>
        <v>77884915</v>
      </c>
      <c r="AA159" s="31">
        <f t="shared" si="10"/>
        <v>7800000</v>
      </c>
      <c r="AB159" s="31">
        <f t="shared" si="11"/>
        <v>679197860</v>
      </c>
      <c r="AC159" s="31"/>
      <c r="AD159" s="31"/>
      <c r="AE159" s="31"/>
      <c r="AF159" s="31"/>
      <c r="AG159" s="31"/>
      <c r="AH159" s="31"/>
    </row>
    <row r="160" spans="1:34" x14ac:dyDescent="0.45">
      <c r="A160" s="9">
        <v>143</v>
      </c>
      <c r="B160" s="9" t="s">
        <v>324</v>
      </c>
      <c r="C160" s="21"/>
      <c r="D160" s="8" t="s">
        <v>169</v>
      </c>
      <c r="E160" s="9" t="s">
        <v>326</v>
      </c>
      <c r="F160" s="9" t="s">
        <v>3255</v>
      </c>
      <c r="G160" s="9" t="s">
        <v>3265</v>
      </c>
      <c r="H160" s="8">
        <v>336</v>
      </c>
      <c r="I160" s="8">
        <v>776951302</v>
      </c>
      <c r="J160" s="8">
        <v>67800000</v>
      </c>
      <c r="K160" s="8">
        <v>15000000</v>
      </c>
      <c r="L160" s="8">
        <v>0</v>
      </c>
      <c r="M160" s="10">
        <v>0</v>
      </c>
      <c r="N160" s="10">
        <v>39203620</v>
      </c>
      <c r="O160" s="10">
        <v>39203620</v>
      </c>
      <c r="P160" s="10">
        <v>5880543</v>
      </c>
      <c r="Q160" s="10">
        <v>5880543</v>
      </c>
      <c r="R160" s="10">
        <v>0</v>
      </c>
      <c r="S160" s="10">
        <v>44695131</v>
      </c>
      <c r="T160" s="10">
        <v>859751302</v>
      </c>
      <c r="U160" s="31">
        <v>56456217</v>
      </c>
      <c r="V160" s="31">
        <v>360000000</v>
      </c>
      <c r="W160" s="31">
        <v>30000000</v>
      </c>
      <c r="X160" s="31">
        <v>60000000</v>
      </c>
      <c r="Y160" s="31">
        <f t="shared" si="8"/>
        <v>409751302</v>
      </c>
      <c r="Z160" s="31">
        <f t="shared" si="9"/>
        <v>63407240</v>
      </c>
      <c r="AA160" s="31">
        <f t="shared" si="10"/>
        <v>7800000</v>
      </c>
      <c r="AB160" s="31">
        <f t="shared" si="11"/>
        <v>480958542</v>
      </c>
      <c r="AC160" s="31"/>
      <c r="AD160" s="31"/>
      <c r="AE160" s="31"/>
      <c r="AF160" s="31"/>
      <c r="AG160" s="31"/>
      <c r="AH160" s="31"/>
    </row>
    <row r="161" spans="1:34" x14ac:dyDescent="0.45">
      <c r="A161" s="9">
        <v>581</v>
      </c>
      <c r="B161" s="9" t="s">
        <v>2895</v>
      </c>
      <c r="C161" s="21"/>
      <c r="D161" s="8" t="s">
        <v>377</v>
      </c>
      <c r="E161" s="9" t="s">
        <v>2896</v>
      </c>
      <c r="F161" s="9" t="s">
        <v>3255</v>
      </c>
      <c r="G161" s="9" t="s">
        <v>3265</v>
      </c>
      <c r="H161" s="8">
        <v>336</v>
      </c>
      <c r="I161" s="8">
        <v>906241628</v>
      </c>
      <c r="J161" s="8">
        <v>67800000</v>
      </c>
      <c r="K161" s="8">
        <v>15000000</v>
      </c>
      <c r="L161" s="8">
        <v>0</v>
      </c>
      <c r="M161" s="10">
        <v>0</v>
      </c>
      <c r="N161" s="10">
        <v>42241319</v>
      </c>
      <c r="O161" s="10">
        <v>42241319.5</v>
      </c>
      <c r="P161" s="10">
        <v>6336198</v>
      </c>
      <c r="Q161" s="10">
        <v>6336197.9249999998</v>
      </c>
      <c r="R161" s="10">
        <v>0</v>
      </c>
      <c r="S161" s="10">
        <v>61686245</v>
      </c>
      <c r="T161" s="10">
        <v>989041628</v>
      </c>
      <c r="U161" s="31">
        <v>74358640.924999997</v>
      </c>
      <c r="V161" s="31">
        <v>360000000</v>
      </c>
      <c r="W161" s="31">
        <v>30000000</v>
      </c>
      <c r="X161" s="31">
        <v>60000000</v>
      </c>
      <c r="Y161" s="31">
        <f t="shared" si="8"/>
        <v>539041628</v>
      </c>
      <c r="Z161" s="31">
        <f t="shared" si="9"/>
        <v>69482638.5</v>
      </c>
      <c r="AA161" s="31">
        <f t="shared" si="10"/>
        <v>7800000</v>
      </c>
      <c r="AB161" s="31">
        <f t="shared" si="11"/>
        <v>616324266.5</v>
      </c>
      <c r="AC161" s="31"/>
      <c r="AD161" s="31"/>
      <c r="AE161" s="31"/>
      <c r="AF161" s="31"/>
      <c r="AG161" s="31"/>
      <c r="AH161" s="31"/>
    </row>
    <row r="162" spans="1:34" x14ac:dyDescent="0.45">
      <c r="A162" s="9">
        <v>250</v>
      </c>
      <c r="B162" s="9" t="s">
        <v>327</v>
      </c>
      <c r="C162" s="21"/>
      <c r="D162" s="8" t="s">
        <v>329</v>
      </c>
      <c r="E162" s="9" t="s">
        <v>330</v>
      </c>
      <c r="F162" s="9" t="s">
        <v>3255</v>
      </c>
      <c r="G162" s="9" t="s">
        <v>3265</v>
      </c>
      <c r="H162" s="8">
        <v>336</v>
      </c>
      <c r="I162" s="8">
        <v>899928859</v>
      </c>
      <c r="J162" s="8">
        <v>67800000</v>
      </c>
      <c r="K162" s="8">
        <v>15000000</v>
      </c>
      <c r="L162" s="8">
        <v>0</v>
      </c>
      <c r="M162" s="10">
        <v>0</v>
      </c>
      <c r="N162" s="10">
        <v>45784988</v>
      </c>
      <c r="O162" s="10">
        <v>45784989</v>
      </c>
      <c r="P162" s="10">
        <v>6867748</v>
      </c>
      <c r="Q162" s="10">
        <v>6867748.3499999996</v>
      </c>
      <c r="R162" s="10">
        <v>0</v>
      </c>
      <c r="S162" s="10">
        <v>60739328</v>
      </c>
      <c r="T162" s="10">
        <v>982728859</v>
      </c>
      <c r="U162" s="31">
        <v>74474824.349999994</v>
      </c>
      <c r="V162" s="31">
        <v>360000000</v>
      </c>
      <c r="W162" s="31">
        <v>30000000</v>
      </c>
      <c r="X162" s="31">
        <v>60000000</v>
      </c>
      <c r="Y162" s="31">
        <f t="shared" si="8"/>
        <v>532728859</v>
      </c>
      <c r="Z162" s="31">
        <f t="shared" si="9"/>
        <v>76569977</v>
      </c>
      <c r="AA162" s="31">
        <f t="shared" si="10"/>
        <v>7800000</v>
      </c>
      <c r="AB162" s="31">
        <f t="shared" si="11"/>
        <v>617098836</v>
      </c>
      <c r="AC162" s="31"/>
      <c r="AD162" s="31"/>
      <c r="AE162" s="31"/>
      <c r="AF162" s="31"/>
      <c r="AG162" s="31"/>
      <c r="AH162" s="31"/>
    </row>
    <row r="163" spans="1:34" x14ac:dyDescent="0.45">
      <c r="A163" s="9">
        <v>721</v>
      </c>
      <c r="B163" s="9" t="s">
        <v>3042</v>
      </c>
      <c r="C163" s="21"/>
      <c r="D163" s="8" t="s">
        <v>724</v>
      </c>
      <c r="E163" s="9" t="s">
        <v>3043</v>
      </c>
      <c r="F163" s="9" t="s">
        <v>3255</v>
      </c>
      <c r="G163" s="9" t="s">
        <v>3265</v>
      </c>
      <c r="H163" s="8">
        <v>336</v>
      </c>
      <c r="I163" s="8">
        <v>1059000630</v>
      </c>
      <c r="J163" s="8">
        <v>67800000</v>
      </c>
      <c r="K163" s="8">
        <v>15000000</v>
      </c>
      <c r="L163" s="8">
        <v>0</v>
      </c>
      <c r="M163" s="10">
        <v>0</v>
      </c>
      <c r="N163" s="10">
        <v>48363660</v>
      </c>
      <c r="O163" s="10">
        <v>48363661</v>
      </c>
      <c r="P163" s="10">
        <v>7254549</v>
      </c>
      <c r="Q163" s="10">
        <v>7254549.1499999994</v>
      </c>
      <c r="R163" s="10">
        <v>0</v>
      </c>
      <c r="S163" s="10">
        <v>84600095</v>
      </c>
      <c r="T163" s="10">
        <v>1141800630</v>
      </c>
      <c r="U163" s="31">
        <v>99109193.150000006</v>
      </c>
      <c r="V163" s="31">
        <v>360000000</v>
      </c>
      <c r="W163" s="31">
        <v>30000000</v>
      </c>
      <c r="X163" s="31">
        <v>60000000</v>
      </c>
      <c r="Y163" s="31">
        <f t="shared" si="8"/>
        <v>691800630</v>
      </c>
      <c r="Z163" s="31">
        <f t="shared" si="9"/>
        <v>81727321</v>
      </c>
      <c r="AA163" s="31">
        <f t="shared" si="10"/>
        <v>7800000</v>
      </c>
      <c r="AB163" s="31">
        <f t="shared" si="11"/>
        <v>781327951</v>
      </c>
      <c r="AC163" s="31"/>
      <c r="AD163" s="31"/>
      <c r="AE163" s="31"/>
      <c r="AF163" s="31"/>
      <c r="AG163" s="31"/>
      <c r="AH163" s="31"/>
    </row>
    <row r="164" spans="1:34" x14ac:dyDescent="0.45">
      <c r="A164" s="9">
        <v>248</v>
      </c>
      <c r="B164" s="9" t="s">
        <v>2629</v>
      </c>
      <c r="C164" s="21"/>
      <c r="D164" s="8" t="s">
        <v>2630</v>
      </c>
      <c r="E164" s="9" t="s">
        <v>2631</v>
      </c>
      <c r="F164" s="9" t="s">
        <v>3255</v>
      </c>
      <c r="G164" s="9" t="s">
        <v>3265</v>
      </c>
      <c r="H164" s="8">
        <v>336</v>
      </c>
      <c r="I164" s="8">
        <v>981023243</v>
      </c>
      <c r="J164" s="8">
        <v>67800000</v>
      </c>
      <c r="K164" s="8">
        <v>15000000</v>
      </c>
      <c r="L164" s="8">
        <v>0</v>
      </c>
      <c r="M164" s="10">
        <v>0</v>
      </c>
      <c r="N164" s="10">
        <v>49168107</v>
      </c>
      <c r="O164" s="10">
        <v>49169301.5</v>
      </c>
      <c r="P164" s="10">
        <v>7375216</v>
      </c>
      <c r="Q164" s="10">
        <v>7375395.2249999996</v>
      </c>
      <c r="R164" s="10">
        <v>0</v>
      </c>
      <c r="S164" s="10">
        <v>72869760</v>
      </c>
      <c r="T164" s="10">
        <v>1063823243</v>
      </c>
      <c r="U164" s="31">
        <v>87620371.224999994</v>
      </c>
      <c r="V164" s="31">
        <v>360000000</v>
      </c>
      <c r="W164" s="31">
        <v>30000000</v>
      </c>
      <c r="X164" s="31">
        <v>60000000</v>
      </c>
      <c r="Y164" s="31">
        <f t="shared" si="8"/>
        <v>613823243</v>
      </c>
      <c r="Z164" s="31">
        <f t="shared" si="9"/>
        <v>83337408.5</v>
      </c>
      <c r="AA164" s="31">
        <f t="shared" si="10"/>
        <v>7800000</v>
      </c>
      <c r="AB164" s="31">
        <f t="shared" si="11"/>
        <v>704960651.5</v>
      </c>
      <c r="AC164" s="31"/>
      <c r="AD164" s="31"/>
      <c r="AE164" s="31"/>
      <c r="AF164" s="31"/>
      <c r="AG164" s="31"/>
      <c r="AH164" s="31"/>
    </row>
    <row r="165" spans="1:34" x14ac:dyDescent="0.45">
      <c r="A165" s="9">
        <v>949</v>
      </c>
      <c r="B165" s="9" t="s">
        <v>331</v>
      </c>
      <c r="C165" s="21"/>
      <c r="D165" s="8" t="s">
        <v>333</v>
      </c>
      <c r="E165" s="9" t="s">
        <v>334</v>
      </c>
      <c r="F165" s="9" t="s">
        <v>3254</v>
      </c>
      <c r="G165" s="9" t="s">
        <v>3265</v>
      </c>
      <c r="H165" s="8">
        <v>335</v>
      </c>
      <c r="I165" s="8">
        <v>890413864</v>
      </c>
      <c r="J165" s="8">
        <v>67800000</v>
      </c>
      <c r="K165" s="8">
        <v>14959016</v>
      </c>
      <c r="L165" s="8">
        <v>0</v>
      </c>
      <c r="M165" s="10">
        <v>0</v>
      </c>
      <c r="N165" s="10">
        <v>43111518</v>
      </c>
      <c r="O165" s="10">
        <v>43269367</v>
      </c>
      <c r="P165" s="10">
        <v>6466728</v>
      </c>
      <c r="Q165" s="10">
        <v>6490405.0499999998</v>
      </c>
      <c r="R165" s="10">
        <v>0</v>
      </c>
      <c r="S165" s="10">
        <v>61202985</v>
      </c>
      <c r="T165" s="10">
        <v>973172880</v>
      </c>
      <c r="U165" s="31">
        <v>74160118.049999997</v>
      </c>
      <c r="V165" s="31">
        <v>360000000</v>
      </c>
      <c r="W165" s="31">
        <v>30000000</v>
      </c>
      <c r="X165" s="31">
        <v>60000000</v>
      </c>
      <c r="Y165" s="31">
        <f t="shared" si="8"/>
        <v>523172880</v>
      </c>
      <c r="Z165" s="31">
        <f t="shared" si="9"/>
        <v>71339901</v>
      </c>
      <c r="AA165" s="31">
        <f t="shared" si="10"/>
        <v>7800000</v>
      </c>
      <c r="AB165" s="31">
        <f t="shared" si="11"/>
        <v>602312781</v>
      </c>
      <c r="AC165" s="31"/>
      <c r="AD165" s="31"/>
      <c r="AE165" s="31"/>
      <c r="AF165" s="31"/>
      <c r="AG165" s="31"/>
      <c r="AH165" s="31"/>
    </row>
    <row r="166" spans="1:34" x14ac:dyDescent="0.45">
      <c r="A166" s="9">
        <v>720</v>
      </c>
      <c r="B166" s="9" t="s">
        <v>335</v>
      </c>
      <c r="C166" s="21"/>
      <c r="D166" s="8" t="s">
        <v>337</v>
      </c>
      <c r="E166" s="9" t="s">
        <v>338</v>
      </c>
      <c r="F166" s="9" t="s">
        <v>3255</v>
      </c>
      <c r="G166" s="9" t="s">
        <v>3265</v>
      </c>
      <c r="H166" s="8">
        <v>336</v>
      </c>
      <c r="I166" s="8">
        <v>793247480</v>
      </c>
      <c r="J166" s="8">
        <v>67800000</v>
      </c>
      <c r="K166" s="8">
        <v>15000000</v>
      </c>
      <c r="L166" s="8">
        <v>0</v>
      </c>
      <c r="M166" s="10">
        <v>0</v>
      </c>
      <c r="N166" s="10">
        <v>38093532</v>
      </c>
      <c r="O166" s="10">
        <v>38094484.5</v>
      </c>
      <c r="P166" s="10">
        <v>5714030</v>
      </c>
      <c r="Q166" s="10">
        <v>5714172.6749999998</v>
      </c>
      <c r="R166" s="10">
        <v>0</v>
      </c>
      <c r="S166" s="10">
        <v>46324748</v>
      </c>
      <c r="T166" s="10">
        <v>876047480</v>
      </c>
      <c r="U166" s="31">
        <v>57752950.674999997</v>
      </c>
      <c r="V166" s="31">
        <v>360000000</v>
      </c>
      <c r="W166" s="31">
        <v>30000000</v>
      </c>
      <c r="X166" s="31">
        <v>60000000</v>
      </c>
      <c r="Y166" s="31">
        <f t="shared" si="8"/>
        <v>426047480</v>
      </c>
      <c r="Z166" s="31">
        <f t="shared" si="9"/>
        <v>61188016.5</v>
      </c>
      <c r="AA166" s="31">
        <f t="shared" si="10"/>
        <v>7800000</v>
      </c>
      <c r="AB166" s="31">
        <f t="shared" si="11"/>
        <v>495035496.5</v>
      </c>
      <c r="AC166" s="31"/>
      <c r="AD166" s="31"/>
      <c r="AE166" s="31"/>
      <c r="AF166" s="31"/>
      <c r="AG166" s="31"/>
      <c r="AH166" s="31"/>
    </row>
    <row r="167" spans="1:34" x14ac:dyDescent="0.45">
      <c r="A167" s="9">
        <v>733</v>
      </c>
      <c r="B167" s="9" t="s">
        <v>3050</v>
      </c>
      <c r="C167" s="21"/>
      <c r="D167" s="8" t="s">
        <v>3051</v>
      </c>
      <c r="E167" s="9" t="s">
        <v>3052</v>
      </c>
      <c r="F167" s="9" t="s">
        <v>3255</v>
      </c>
      <c r="G167" s="9" t="s">
        <v>3265</v>
      </c>
      <c r="H167" s="8">
        <v>207</v>
      </c>
      <c r="I167" s="8">
        <v>481659436</v>
      </c>
      <c r="J167" s="8">
        <v>67800000</v>
      </c>
      <c r="K167" s="8">
        <v>15000000</v>
      </c>
      <c r="L167" s="8">
        <v>0</v>
      </c>
      <c r="M167" s="10">
        <v>0</v>
      </c>
      <c r="N167" s="10">
        <v>20286259</v>
      </c>
      <c r="O167" s="10">
        <v>38087853</v>
      </c>
      <c r="P167" s="10">
        <v>3042939</v>
      </c>
      <c r="Q167" s="10">
        <v>5713177.9500000002</v>
      </c>
      <c r="R167" s="10">
        <v>0</v>
      </c>
      <c r="S167" s="10">
        <v>27835586</v>
      </c>
      <c r="T167" s="10">
        <v>564459436</v>
      </c>
      <c r="U167" s="31">
        <v>36591702.950000003</v>
      </c>
      <c r="V167" s="31">
        <v>360000000</v>
      </c>
      <c r="W167" s="31">
        <v>30000000</v>
      </c>
      <c r="X167" s="31">
        <v>60000000</v>
      </c>
      <c r="Y167" s="31">
        <f t="shared" si="8"/>
        <v>114459436</v>
      </c>
      <c r="Z167" s="31">
        <f t="shared" si="9"/>
        <v>43374112</v>
      </c>
      <c r="AA167" s="31">
        <f t="shared" si="10"/>
        <v>7800000</v>
      </c>
      <c r="AB167" s="31">
        <f t="shared" si="11"/>
        <v>165633548</v>
      </c>
      <c r="AC167" s="31"/>
      <c r="AD167" s="31"/>
      <c r="AE167" s="31"/>
      <c r="AF167" s="31"/>
      <c r="AG167" s="31"/>
      <c r="AH167" s="31"/>
    </row>
    <row r="168" spans="1:34" x14ac:dyDescent="0.45">
      <c r="A168" s="9">
        <v>249</v>
      </c>
      <c r="B168" s="9" t="s">
        <v>2632</v>
      </c>
      <c r="C168" s="21"/>
      <c r="D168" s="8" t="s">
        <v>2633</v>
      </c>
      <c r="E168" s="9" t="s">
        <v>2634</v>
      </c>
      <c r="F168" s="9" t="s">
        <v>3255</v>
      </c>
      <c r="G168" s="9" t="s">
        <v>3265</v>
      </c>
      <c r="H168" s="8">
        <v>336</v>
      </c>
      <c r="I168" s="8">
        <v>992455579</v>
      </c>
      <c r="J168" s="8">
        <v>67800000</v>
      </c>
      <c r="K168" s="8">
        <v>15000000</v>
      </c>
      <c r="L168" s="8">
        <v>0</v>
      </c>
      <c r="M168" s="10">
        <v>0</v>
      </c>
      <c r="N168" s="10">
        <v>45766962</v>
      </c>
      <c r="O168" s="10">
        <v>45766962</v>
      </c>
      <c r="P168" s="10">
        <v>6865044</v>
      </c>
      <c r="Q168" s="10">
        <v>6865044.2999999998</v>
      </c>
      <c r="R168" s="10">
        <v>0</v>
      </c>
      <c r="S168" s="10">
        <v>74618336</v>
      </c>
      <c r="T168" s="10">
        <v>1075255579</v>
      </c>
      <c r="U168" s="31">
        <v>88348424.299999997</v>
      </c>
      <c r="V168" s="31">
        <v>360000000</v>
      </c>
      <c r="W168" s="31">
        <v>30000000</v>
      </c>
      <c r="X168" s="31">
        <v>60000000</v>
      </c>
      <c r="Y168" s="31">
        <f t="shared" si="8"/>
        <v>625255579</v>
      </c>
      <c r="Z168" s="31">
        <f t="shared" si="9"/>
        <v>76533924</v>
      </c>
      <c r="AA168" s="31">
        <f t="shared" si="10"/>
        <v>7800000</v>
      </c>
      <c r="AB168" s="31">
        <f t="shared" si="11"/>
        <v>709589503</v>
      </c>
      <c r="AC168" s="31"/>
      <c r="AD168" s="31"/>
      <c r="AE168" s="31"/>
      <c r="AF168" s="31"/>
      <c r="AG168" s="31"/>
      <c r="AH168" s="31"/>
    </row>
    <row r="169" spans="1:34" x14ac:dyDescent="0.45">
      <c r="A169" s="9">
        <v>961</v>
      </c>
      <c r="B169" s="9" t="s">
        <v>339</v>
      </c>
      <c r="C169" s="21"/>
      <c r="D169" s="8" t="s">
        <v>119</v>
      </c>
      <c r="E169" s="9" t="s">
        <v>341</v>
      </c>
      <c r="F169" s="9" t="s">
        <v>3254</v>
      </c>
      <c r="G169" s="9" t="s">
        <v>3265</v>
      </c>
      <c r="H169" s="8">
        <v>336</v>
      </c>
      <c r="I169" s="8">
        <v>1115017783</v>
      </c>
      <c r="J169" s="8">
        <v>67800000</v>
      </c>
      <c r="K169" s="8">
        <v>15000000</v>
      </c>
      <c r="L169" s="8">
        <v>0</v>
      </c>
      <c r="M169" s="10">
        <v>0</v>
      </c>
      <c r="N169" s="10">
        <v>53977177</v>
      </c>
      <c r="O169" s="10">
        <v>53978071.5</v>
      </c>
      <c r="P169" s="10">
        <v>8096577</v>
      </c>
      <c r="Q169" s="10">
        <v>8096710.7249999996</v>
      </c>
      <c r="R169" s="10">
        <v>0</v>
      </c>
      <c r="S169" s="10">
        <v>93002667</v>
      </c>
      <c r="T169" s="10">
        <v>1197817783</v>
      </c>
      <c r="U169" s="31">
        <v>109195954.72499999</v>
      </c>
      <c r="V169" s="31">
        <v>360000000</v>
      </c>
      <c r="W169" s="31">
        <v>30000000</v>
      </c>
      <c r="X169" s="31">
        <v>60000000</v>
      </c>
      <c r="Y169" s="31">
        <f t="shared" si="8"/>
        <v>747817783</v>
      </c>
      <c r="Z169" s="31">
        <f t="shared" si="9"/>
        <v>92955248.5</v>
      </c>
      <c r="AA169" s="31">
        <f t="shared" si="10"/>
        <v>7800000</v>
      </c>
      <c r="AB169" s="31">
        <f t="shared" si="11"/>
        <v>848573031.5</v>
      </c>
      <c r="AC169" s="31"/>
      <c r="AD169" s="31"/>
      <c r="AE169" s="31"/>
      <c r="AF169" s="31"/>
      <c r="AG169" s="31"/>
      <c r="AH169" s="31"/>
    </row>
    <row r="170" spans="1:34" x14ac:dyDescent="0.2">
      <c r="A170" s="9">
        <v>34</v>
      </c>
      <c r="B170" s="9" t="s">
        <v>342</v>
      </c>
      <c r="C170" s="7"/>
      <c r="D170" s="8" t="s">
        <v>344</v>
      </c>
      <c r="E170" s="9" t="s">
        <v>345</v>
      </c>
      <c r="F170" s="9" t="s">
        <v>3254</v>
      </c>
      <c r="G170" s="9" t="s">
        <v>3266</v>
      </c>
      <c r="H170" s="8">
        <v>336</v>
      </c>
      <c r="I170" s="8">
        <v>537586131</v>
      </c>
      <c r="J170" s="8">
        <v>54500000</v>
      </c>
      <c r="K170" s="8">
        <v>57312810</v>
      </c>
      <c r="L170" s="8">
        <v>8596921.5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5000000</v>
      </c>
      <c r="S170" s="10">
        <v>20758613</v>
      </c>
      <c r="T170" s="10">
        <v>649398941</v>
      </c>
      <c r="U170" s="31">
        <v>29355534.5</v>
      </c>
      <c r="V170" s="31">
        <v>360000000</v>
      </c>
      <c r="W170" s="31">
        <v>30000000</v>
      </c>
      <c r="X170" s="31">
        <v>60000000</v>
      </c>
      <c r="Y170" s="31">
        <f t="shared" si="8"/>
        <v>199398941</v>
      </c>
      <c r="Z170" s="31">
        <f t="shared" si="9"/>
        <v>32312810</v>
      </c>
      <c r="AA170" s="31">
        <f t="shared" si="10"/>
        <v>-5500000</v>
      </c>
      <c r="AB170" s="31">
        <f t="shared" si="11"/>
        <v>226211751</v>
      </c>
      <c r="AC170" s="31"/>
      <c r="AD170" s="31"/>
      <c r="AE170" s="31"/>
      <c r="AF170" s="31"/>
      <c r="AG170" s="31"/>
      <c r="AH170" s="31"/>
    </row>
    <row r="171" spans="1:34" x14ac:dyDescent="0.45">
      <c r="A171" s="9">
        <v>486</v>
      </c>
      <c r="B171" s="9" t="s">
        <v>2803</v>
      </c>
      <c r="C171" s="21"/>
      <c r="D171" s="8" t="s">
        <v>2804</v>
      </c>
      <c r="E171" s="9" t="s">
        <v>2805</v>
      </c>
      <c r="F171" s="9" t="s">
        <v>3255</v>
      </c>
      <c r="G171" s="9" t="s">
        <v>3265</v>
      </c>
      <c r="H171" s="8">
        <v>336</v>
      </c>
      <c r="I171" s="8">
        <v>1254019962</v>
      </c>
      <c r="J171" s="8">
        <v>67800000</v>
      </c>
      <c r="K171" s="8">
        <v>15000000</v>
      </c>
      <c r="L171" s="8">
        <v>0</v>
      </c>
      <c r="M171" s="10">
        <v>0</v>
      </c>
      <c r="N171" s="10">
        <v>64804444</v>
      </c>
      <c r="O171" s="10">
        <v>64803363.500000007</v>
      </c>
      <c r="P171" s="10">
        <v>9720667</v>
      </c>
      <c r="Q171" s="10">
        <v>9720504.5250000004</v>
      </c>
      <c r="R171" s="10">
        <v>0</v>
      </c>
      <c r="S171" s="10">
        <v>118803993</v>
      </c>
      <c r="T171" s="10">
        <v>1336819962</v>
      </c>
      <c r="U171" s="31">
        <v>138245164.52500001</v>
      </c>
      <c r="V171" s="31">
        <v>360000000</v>
      </c>
      <c r="W171" s="31">
        <v>30000000</v>
      </c>
      <c r="X171" s="31">
        <v>60000000</v>
      </c>
      <c r="Y171" s="31">
        <f t="shared" si="8"/>
        <v>886819962</v>
      </c>
      <c r="Z171" s="31">
        <f t="shared" si="9"/>
        <v>114607807.5</v>
      </c>
      <c r="AA171" s="31">
        <f t="shared" si="10"/>
        <v>7800000</v>
      </c>
      <c r="AB171" s="31">
        <f t="shared" si="11"/>
        <v>1009227769.5</v>
      </c>
      <c r="AC171" s="31"/>
      <c r="AD171" s="31"/>
      <c r="AE171" s="31"/>
      <c r="AF171" s="31"/>
      <c r="AG171" s="31"/>
      <c r="AH171" s="31"/>
    </row>
    <row r="172" spans="1:34" x14ac:dyDescent="0.2">
      <c r="A172" s="9">
        <v>52</v>
      </c>
      <c r="B172" s="9" t="s">
        <v>346</v>
      </c>
      <c r="C172" s="7"/>
      <c r="D172" s="8" t="s">
        <v>348</v>
      </c>
      <c r="E172" s="9" t="s">
        <v>349</v>
      </c>
      <c r="F172" s="9" t="s">
        <v>3254</v>
      </c>
      <c r="G172" s="9" t="s">
        <v>3266</v>
      </c>
      <c r="H172" s="8">
        <v>336</v>
      </c>
      <c r="I172" s="8">
        <v>717387739</v>
      </c>
      <c r="J172" s="8">
        <v>54500000</v>
      </c>
      <c r="K172" s="8">
        <v>57312810</v>
      </c>
      <c r="L172" s="8">
        <v>8596921.5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5000000</v>
      </c>
      <c r="S172" s="10">
        <v>38738774</v>
      </c>
      <c r="T172" s="10">
        <v>829200549</v>
      </c>
      <c r="U172" s="31">
        <v>47335695.5</v>
      </c>
      <c r="V172" s="31">
        <v>360000000</v>
      </c>
      <c r="W172" s="31">
        <v>30000000</v>
      </c>
      <c r="X172" s="31">
        <v>60000000</v>
      </c>
      <c r="Y172" s="31">
        <f t="shared" si="8"/>
        <v>379200549</v>
      </c>
      <c r="Z172" s="31">
        <f t="shared" si="9"/>
        <v>32312810</v>
      </c>
      <c r="AA172" s="31">
        <f t="shared" si="10"/>
        <v>-5500000</v>
      </c>
      <c r="AB172" s="31">
        <f t="shared" si="11"/>
        <v>406013359</v>
      </c>
      <c r="AC172" s="31"/>
      <c r="AD172" s="31"/>
      <c r="AE172" s="31"/>
      <c r="AF172" s="31"/>
      <c r="AG172" s="31"/>
      <c r="AH172" s="31"/>
    </row>
    <row r="173" spans="1:34" x14ac:dyDescent="0.45">
      <c r="A173" s="9">
        <v>761</v>
      </c>
      <c r="B173" s="9" t="s">
        <v>350</v>
      </c>
      <c r="C173" s="21"/>
      <c r="D173" s="8" t="s">
        <v>352</v>
      </c>
      <c r="E173" s="9" t="s">
        <v>353</v>
      </c>
      <c r="F173" s="9" t="s">
        <v>3254</v>
      </c>
      <c r="G173" s="9" t="s">
        <v>3266</v>
      </c>
      <c r="H173" s="8">
        <v>336</v>
      </c>
      <c r="I173" s="8">
        <v>646723123</v>
      </c>
      <c r="J173" s="8">
        <v>54500000</v>
      </c>
      <c r="K173" s="8">
        <v>57312810</v>
      </c>
      <c r="L173" s="8">
        <v>8596921.5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5000000</v>
      </c>
      <c r="S173" s="10">
        <v>31672312</v>
      </c>
      <c r="T173" s="10">
        <v>758535933</v>
      </c>
      <c r="U173" s="31">
        <v>40269233.5</v>
      </c>
      <c r="V173" s="31">
        <v>360000000</v>
      </c>
      <c r="W173" s="31">
        <v>30000000</v>
      </c>
      <c r="X173" s="31">
        <v>60000000</v>
      </c>
      <c r="Y173" s="31">
        <f t="shared" si="8"/>
        <v>308535933</v>
      </c>
      <c r="Z173" s="31">
        <f t="shared" si="9"/>
        <v>32312810</v>
      </c>
      <c r="AA173" s="31">
        <f t="shared" si="10"/>
        <v>-5500000</v>
      </c>
      <c r="AB173" s="31">
        <f t="shared" si="11"/>
        <v>335348743</v>
      </c>
      <c r="AC173" s="31"/>
      <c r="AD173" s="31"/>
      <c r="AE173" s="31"/>
      <c r="AF173" s="31"/>
      <c r="AG173" s="31"/>
      <c r="AH173" s="31"/>
    </row>
    <row r="174" spans="1:34" x14ac:dyDescent="0.45">
      <c r="A174" s="9">
        <v>818</v>
      </c>
      <c r="B174" s="9" t="s">
        <v>3076</v>
      </c>
      <c r="C174" s="21"/>
      <c r="D174" s="8" t="s">
        <v>76</v>
      </c>
      <c r="E174" s="9" t="s">
        <v>533</v>
      </c>
      <c r="F174" s="9" t="s">
        <v>3254</v>
      </c>
      <c r="G174" s="9" t="s">
        <v>3265</v>
      </c>
      <c r="H174" s="8">
        <v>336</v>
      </c>
      <c r="I174" s="8">
        <v>1114425338</v>
      </c>
      <c r="J174" s="8">
        <v>67800000</v>
      </c>
      <c r="K174" s="8">
        <v>15000000</v>
      </c>
      <c r="L174" s="8">
        <v>0</v>
      </c>
      <c r="M174" s="10">
        <v>0</v>
      </c>
      <c r="N174" s="10">
        <v>47233369</v>
      </c>
      <c r="O174" s="10">
        <v>47233369</v>
      </c>
      <c r="P174" s="10">
        <v>7085005</v>
      </c>
      <c r="Q174" s="10">
        <v>7085005.3499999996</v>
      </c>
      <c r="R174" s="10">
        <v>0</v>
      </c>
      <c r="S174" s="10">
        <v>92913800</v>
      </c>
      <c r="T174" s="10">
        <v>1197225338</v>
      </c>
      <c r="U174" s="31">
        <v>107083810.34999999</v>
      </c>
      <c r="V174" s="31">
        <v>360000000</v>
      </c>
      <c r="W174" s="31">
        <v>30000000</v>
      </c>
      <c r="X174" s="31">
        <v>60000000</v>
      </c>
      <c r="Y174" s="31">
        <f t="shared" si="8"/>
        <v>747225338</v>
      </c>
      <c r="Z174" s="31">
        <f t="shared" si="9"/>
        <v>79466738</v>
      </c>
      <c r="AA174" s="31">
        <f t="shared" si="10"/>
        <v>7800000</v>
      </c>
      <c r="AB174" s="31">
        <f t="shared" si="11"/>
        <v>834492076</v>
      </c>
      <c r="AC174" s="31"/>
      <c r="AD174" s="31"/>
      <c r="AE174" s="31"/>
      <c r="AF174" s="31"/>
      <c r="AG174" s="31"/>
      <c r="AH174" s="31"/>
    </row>
    <row r="175" spans="1:34" x14ac:dyDescent="0.45">
      <c r="A175" s="9">
        <v>819</v>
      </c>
      <c r="B175" s="9" t="s">
        <v>354</v>
      </c>
      <c r="C175" s="21"/>
      <c r="D175" s="8" t="s">
        <v>356</v>
      </c>
      <c r="E175" s="9" t="s">
        <v>357</v>
      </c>
      <c r="F175" s="9" t="s">
        <v>3254</v>
      </c>
      <c r="G175" s="9" t="s">
        <v>3266</v>
      </c>
      <c r="H175" s="8">
        <v>336</v>
      </c>
      <c r="I175" s="8">
        <v>477173732</v>
      </c>
      <c r="J175" s="8">
        <v>54500000</v>
      </c>
      <c r="K175" s="8">
        <v>57312810</v>
      </c>
      <c r="L175" s="8">
        <v>8596921.5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5000000</v>
      </c>
      <c r="S175" s="10">
        <v>14717373</v>
      </c>
      <c r="T175" s="10">
        <v>588986542</v>
      </c>
      <c r="U175" s="31">
        <v>23314294.5</v>
      </c>
      <c r="V175" s="31">
        <v>360000000</v>
      </c>
      <c r="W175" s="31">
        <v>30000000</v>
      </c>
      <c r="X175" s="31">
        <v>60000000</v>
      </c>
      <c r="Y175" s="31">
        <f t="shared" si="8"/>
        <v>138986542</v>
      </c>
      <c r="Z175" s="31">
        <f t="shared" si="9"/>
        <v>32312810</v>
      </c>
      <c r="AA175" s="31">
        <f t="shared" si="10"/>
        <v>-5500000</v>
      </c>
      <c r="AB175" s="31">
        <f t="shared" si="11"/>
        <v>165799352</v>
      </c>
      <c r="AC175" s="31"/>
      <c r="AD175" s="31"/>
      <c r="AE175" s="31"/>
      <c r="AF175" s="31"/>
      <c r="AG175" s="31"/>
      <c r="AH175" s="31"/>
    </row>
    <row r="176" spans="1:34" x14ac:dyDescent="0.2">
      <c r="A176" s="9">
        <v>116</v>
      </c>
      <c r="B176" s="9" t="s">
        <v>358</v>
      </c>
      <c r="C176" s="7"/>
      <c r="D176" s="8" t="s">
        <v>80</v>
      </c>
      <c r="E176" s="9" t="s">
        <v>288</v>
      </c>
      <c r="F176" s="9" t="s">
        <v>3254</v>
      </c>
      <c r="G176" s="9" t="s">
        <v>3266</v>
      </c>
      <c r="H176" s="8">
        <v>336</v>
      </c>
      <c r="I176" s="8">
        <v>561004211</v>
      </c>
      <c r="J176" s="8">
        <v>54500000</v>
      </c>
      <c r="K176" s="8">
        <v>57312810</v>
      </c>
      <c r="L176" s="8">
        <v>8596921.5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5000000</v>
      </c>
      <c r="S176" s="10">
        <v>23100421</v>
      </c>
      <c r="T176" s="10">
        <v>672817021</v>
      </c>
      <c r="U176" s="31">
        <v>31697342.5</v>
      </c>
      <c r="V176" s="31">
        <v>360000000</v>
      </c>
      <c r="W176" s="31">
        <v>30000000</v>
      </c>
      <c r="X176" s="31">
        <v>60000000</v>
      </c>
      <c r="Y176" s="31">
        <f t="shared" si="8"/>
        <v>222817021</v>
      </c>
      <c r="Z176" s="31">
        <f t="shared" si="9"/>
        <v>32312810</v>
      </c>
      <c r="AA176" s="31">
        <f t="shared" si="10"/>
        <v>-5500000</v>
      </c>
      <c r="AB176" s="31">
        <f t="shared" si="11"/>
        <v>249629831</v>
      </c>
      <c r="AC176" s="31"/>
      <c r="AD176" s="31"/>
      <c r="AE176" s="31"/>
      <c r="AF176" s="31"/>
      <c r="AG176" s="31"/>
      <c r="AH176" s="31"/>
    </row>
    <row r="177" spans="1:34" x14ac:dyDescent="0.2">
      <c r="A177" s="9">
        <v>115</v>
      </c>
      <c r="B177" s="9" t="s">
        <v>360</v>
      </c>
      <c r="C177" s="7"/>
      <c r="D177" s="8" t="s">
        <v>45</v>
      </c>
      <c r="E177" s="9" t="s">
        <v>362</v>
      </c>
      <c r="F177" s="9" t="s">
        <v>3254</v>
      </c>
      <c r="G177" s="9" t="s">
        <v>3266</v>
      </c>
      <c r="H177" s="8">
        <v>336</v>
      </c>
      <c r="I177" s="8">
        <v>602091015</v>
      </c>
      <c r="J177" s="8">
        <v>54500000</v>
      </c>
      <c r="K177" s="8">
        <v>57312810</v>
      </c>
      <c r="L177" s="8">
        <v>8596921.5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5000000</v>
      </c>
      <c r="S177" s="10">
        <v>27209102</v>
      </c>
      <c r="T177" s="10">
        <v>713903825</v>
      </c>
      <c r="U177" s="31">
        <v>35806023.5</v>
      </c>
      <c r="V177" s="31">
        <v>360000000</v>
      </c>
      <c r="W177" s="31">
        <v>30000000</v>
      </c>
      <c r="X177" s="31">
        <v>60000000</v>
      </c>
      <c r="Y177" s="31">
        <f t="shared" si="8"/>
        <v>263903825</v>
      </c>
      <c r="Z177" s="31">
        <f t="shared" si="9"/>
        <v>32312810</v>
      </c>
      <c r="AA177" s="31">
        <f t="shared" si="10"/>
        <v>-5500000</v>
      </c>
      <c r="AB177" s="31">
        <f t="shared" si="11"/>
        <v>290716635</v>
      </c>
      <c r="AC177" s="31"/>
      <c r="AD177" s="31"/>
      <c r="AE177" s="31"/>
      <c r="AF177" s="31"/>
      <c r="AG177" s="31"/>
      <c r="AH177" s="31"/>
    </row>
    <row r="178" spans="1:34" x14ac:dyDescent="0.2">
      <c r="A178" s="9">
        <v>114</v>
      </c>
      <c r="B178" s="9" t="s">
        <v>363</v>
      </c>
      <c r="C178" s="7"/>
      <c r="D178" s="8" t="s">
        <v>275</v>
      </c>
      <c r="E178" s="9" t="s">
        <v>365</v>
      </c>
      <c r="F178" s="9" t="s">
        <v>3254</v>
      </c>
      <c r="G178" s="9" t="s">
        <v>3266</v>
      </c>
      <c r="H178" s="8">
        <v>336</v>
      </c>
      <c r="I178" s="8">
        <v>637432885</v>
      </c>
      <c r="J178" s="8">
        <v>54500000</v>
      </c>
      <c r="K178" s="8">
        <v>57312810</v>
      </c>
      <c r="L178" s="8">
        <v>8596921.5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5000000</v>
      </c>
      <c r="S178" s="10">
        <v>30743288</v>
      </c>
      <c r="T178" s="10">
        <v>749245695</v>
      </c>
      <c r="U178" s="31">
        <v>39340209.5</v>
      </c>
      <c r="V178" s="31">
        <v>360000000</v>
      </c>
      <c r="W178" s="31">
        <v>30000000</v>
      </c>
      <c r="X178" s="31">
        <v>60000000</v>
      </c>
      <c r="Y178" s="31">
        <f t="shared" si="8"/>
        <v>299245695</v>
      </c>
      <c r="Z178" s="31">
        <f t="shared" si="9"/>
        <v>32312810</v>
      </c>
      <c r="AA178" s="31">
        <f t="shared" si="10"/>
        <v>-5500000</v>
      </c>
      <c r="AB178" s="31">
        <f t="shared" si="11"/>
        <v>326058505</v>
      </c>
      <c r="AC178" s="31"/>
      <c r="AD178" s="31"/>
      <c r="AE178" s="31"/>
      <c r="AF178" s="31"/>
      <c r="AG178" s="31"/>
      <c r="AH178" s="31"/>
    </row>
    <row r="179" spans="1:34" x14ac:dyDescent="0.2">
      <c r="A179" s="9">
        <v>113</v>
      </c>
      <c r="B179" s="9" t="s">
        <v>366</v>
      </c>
      <c r="C179" s="7"/>
      <c r="D179" s="8" t="s">
        <v>310</v>
      </c>
      <c r="E179" s="9" t="s">
        <v>368</v>
      </c>
      <c r="F179" s="9" t="s">
        <v>3254</v>
      </c>
      <c r="G179" s="9" t="s">
        <v>3266</v>
      </c>
      <c r="H179" s="8">
        <v>336</v>
      </c>
      <c r="I179" s="8">
        <v>521307695</v>
      </c>
      <c r="J179" s="8">
        <v>54500000</v>
      </c>
      <c r="K179" s="8">
        <v>57312810</v>
      </c>
      <c r="L179" s="8">
        <v>8596921.5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5000000</v>
      </c>
      <c r="S179" s="10">
        <v>19130770</v>
      </c>
      <c r="T179" s="10">
        <v>633120505</v>
      </c>
      <c r="U179" s="31">
        <v>27727691.5</v>
      </c>
      <c r="V179" s="31">
        <v>360000000</v>
      </c>
      <c r="W179" s="31">
        <v>30000000</v>
      </c>
      <c r="X179" s="31">
        <v>60000000</v>
      </c>
      <c r="Y179" s="31">
        <f t="shared" si="8"/>
        <v>183120505</v>
      </c>
      <c r="Z179" s="31">
        <f t="shared" si="9"/>
        <v>32312810</v>
      </c>
      <c r="AA179" s="31">
        <f t="shared" si="10"/>
        <v>-5500000</v>
      </c>
      <c r="AB179" s="31">
        <f t="shared" si="11"/>
        <v>209933315</v>
      </c>
      <c r="AC179" s="31"/>
      <c r="AD179" s="31"/>
      <c r="AE179" s="31"/>
      <c r="AF179" s="31"/>
      <c r="AG179" s="31"/>
      <c r="AH179" s="31"/>
    </row>
    <row r="180" spans="1:34" x14ac:dyDescent="0.2">
      <c r="A180" s="9">
        <v>110</v>
      </c>
      <c r="B180" s="9" t="s">
        <v>369</v>
      </c>
      <c r="C180" s="7"/>
      <c r="D180" s="8" t="s">
        <v>123</v>
      </c>
      <c r="E180" s="9" t="s">
        <v>371</v>
      </c>
      <c r="F180" s="9" t="s">
        <v>3254</v>
      </c>
      <c r="G180" s="9" t="s">
        <v>3266</v>
      </c>
      <c r="H180" s="8">
        <v>336</v>
      </c>
      <c r="I180" s="8">
        <v>493968091</v>
      </c>
      <c r="J180" s="8">
        <v>54500000</v>
      </c>
      <c r="K180" s="8">
        <v>57312810</v>
      </c>
      <c r="L180" s="8">
        <v>8596921.5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5000000</v>
      </c>
      <c r="S180" s="10">
        <v>16396809</v>
      </c>
      <c r="T180" s="10">
        <v>605780901</v>
      </c>
      <c r="U180" s="31">
        <v>24993730.5</v>
      </c>
      <c r="V180" s="31">
        <v>360000000</v>
      </c>
      <c r="W180" s="31">
        <v>30000000</v>
      </c>
      <c r="X180" s="31">
        <v>60000000</v>
      </c>
      <c r="Y180" s="31">
        <f t="shared" si="8"/>
        <v>155780901</v>
      </c>
      <c r="Z180" s="31">
        <f t="shared" si="9"/>
        <v>32312810</v>
      </c>
      <c r="AA180" s="31">
        <f t="shared" si="10"/>
        <v>-5500000</v>
      </c>
      <c r="AB180" s="31">
        <f t="shared" si="11"/>
        <v>182593711</v>
      </c>
      <c r="AC180" s="31"/>
      <c r="AD180" s="31"/>
      <c r="AE180" s="31"/>
      <c r="AF180" s="31"/>
      <c r="AG180" s="31"/>
      <c r="AH180" s="31"/>
    </row>
    <row r="181" spans="1:34" x14ac:dyDescent="0.2">
      <c r="A181" s="9">
        <v>112</v>
      </c>
      <c r="B181" s="9" t="s">
        <v>372</v>
      </c>
      <c r="C181" s="7"/>
      <c r="D181" s="8" t="s">
        <v>374</v>
      </c>
      <c r="E181" s="9" t="s">
        <v>69</v>
      </c>
      <c r="F181" s="9" t="s">
        <v>3254</v>
      </c>
      <c r="G181" s="9" t="s">
        <v>3266</v>
      </c>
      <c r="H181" s="8">
        <v>336</v>
      </c>
      <c r="I181" s="8">
        <v>682728082</v>
      </c>
      <c r="J181" s="8">
        <v>54500000</v>
      </c>
      <c r="K181" s="8">
        <v>57312810</v>
      </c>
      <c r="L181" s="8">
        <v>8596921.5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5000000</v>
      </c>
      <c r="S181" s="10">
        <v>35272808</v>
      </c>
      <c r="T181" s="10">
        <v>794540892</v>
      </c>
      <c r="U181" s="31">
        <v>43869729.5</v>
      </c>
      <c r="V181" s="31">
        <v>360000000</v>
      </c>
      <c r="W181" s="31">
        <v>30000000</v>
      </c>
      <c r="X181" s="31">
        <v>60000000</v>
      </c>
      <c r="Y181" s="31">
        <f t="shared" si="8"/>
        <v>344540892</v>
      </c>
      <c r="Z181" s="31">
        <f t="shared" si="9"/>
        <v>32312810</v>
      </c>
      <c r="AA181" s="31">
        <f t="shared" si="10"/>
        <v>-5500000</v>
      </c>
      <c r="AB181" s="31">
        <f t="shared" si="11"/>
        <v>371353702</v>
      </c>
      <c r="AC181" s="31"/>
      <c r="AD181" s="31"/>
      <c r="AE181" s="31"/>
      <c r="AF181" s="31"/>
      <c r="AG181" s="31"/>
      <c r="AH181" s="31"/>
    </row>
    <row r="182" spans="1:34" x14ac:dyDescent="0.45">
      <c r="A182" s="9">
        <v>850</v>
      </c>
      <c r="B182" s="9" t="s">
        <v>375</v>
      </c>
      <c r="C182" s="21"/>
      <c r="D182" s="8" t="s">
        <v>377</v>
      </c>
      <c r="E182" s="9" t="s">
        <v>228</v>
      </c>
      <c r="F182" s="9" t="s">
        <v>3254</v>
      </c>
      <c r="G182" s="9" t="s">
        <v>3266</v>
      </c>
      <c r="H182" s="8">
        <v>336</v>
      </c>
      <c r="I182" s="8">
        <v>547203498</v>
      </c>
      <c r="J182" s="8">
        <v>54500000</v>
      </c>
      <c r="K182" s="8">
        <v>57312810</v>
      </c>
      <c r="L182" s="8">
        <v>8596921.5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5000000</v>
      </c>
      <c r="S182" s="10">
        <v>21720350</v>
      </c>
      <c r="T182" s="10">
        <v>659016308</v>
      </c>
      <c r="U182" s="31">
        <v>30317271.5</v>
      </c>
      <c r="V182" s="31">
        <v>360000000</v>
      </c>
      <c r="W182" s="31">
        <v>30000000</v>
      </c>
      <c r="X182" s="31">
        <v>60000000</v>
      </c>
      <c r="Y182" s="31">
        <f t="shared" si="8"/>
        <v>209016308</v>
      </c>
      <c r="Z182" s="31">
        <f t="shared" si="9"/>
        <v>32312810</v>
      </c>
      <c r="AA182" s="31">
        <f t="shared" si="10"/>
        <v>-5500000</v>
      </c>
      <c r="AB182" s="31">
        <f t="shared" si="11"/>
        <v>235829118</v>
      </c>
      <c r="AC182" s="31"/>
      <c r="AD182" s="31"/>
      <c r="AE182" s="31"/>
      <c r="AF182" s="31"/>
      <c r="AG182" s="31"/>
      <c r="AH182" s="31"/>
    </row>
    <row r="183" spans="1:34" x14ac:dyDescent="0.2">
      <c r="A183" s="9">
        <v>117</v>
      </c>
      <c r="B183" s="9" t="s">
        <v>378</v>
      </c>
      <c r="C183" s="7"/>
      <c r="D183" s="8" t="s">
        <v>380</v>
      </c>
      <c r="E183" s="9" t="s">
        <v>381</v>
      </c>
      <c r="F183" s="9" t="s">
        <v>3254</v>
      </c>
      <c r="G183" s="9" t="s">
        <v>3266</v>
      </c>
      <c r="H183" s="8">
        <v>336</v>
      </c>
      <c r="I183" s="8">
        <v>609922578</v>
      </c>
      <c r="J183" s="8">
        <v>54500000</v>
      </c>
      <c r="K183" s="8">
        <v>57312810</v>
      </c>
      <c r="L183" s="8">
        <v>8596921.5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5000000</v>
      </c>
      <c r="S183" s="10">
        <v>27992258</v>
      </c>
      <c r="T183" s="10">
        <v>721735388</v>
      </c>
      <c r="U183" s="31">
        <v>36589179.5</v>
      </c>
      <c r="V183" s="31">
        <v>360000000</v>
      </c>
      <c r="W183" s="31">
        <v>30000000</v>
      </c>
      <c r="X183" s="31">
        <v>60000000</v>
      </c>
      <c r="Y183" s="31">
        <f t="shared" si="8"/>
        <v>271735388</v>
      </c>
      <c r="Z183" s="31">
        <f t="shared" si="9"/>
        <v>32312810</v>
      </c>
      <c r="AA183" s="31">
        <f t="shared" si="10"/>
        <v>-5500000</v>
      </c>
      <c r="AB183" s="31">
        <f t="shared" si="11"/>
        <v>298548198</v>
      </c>
      <c r="AC183" s="31"/>
      <c r="AD183" s="31"/>
      <c r="AE183" s="31"/>
      <c r="AF183" s="31"/>
      <c r="AG183" s="31"/>
      <c r="AH183" s="31"/>
    </row>
    <row r="184" spans="1:34" x14ac:dyDescent="0.45">
      <c r="A184" s="9">
        <v>768</v>
      </c>
      <c r="B184" s="9" t="s">
        <v>382</v>
      </c>
      <c r="C184" s="21"/>
      <c r="D184" s="8" t="s">
        <v>84</v>
      </c>
      <c r="E184" s="9" t="s">
        <v>384</v>
      </c>
      <c r="F184" s="9" t="s">
        <v>3254</v>
      </c>
      <c r="G184" s="9" t="s">
        <v>3266</v>
      </c>
      <c r="H184" s="8">
        <v>336</v>
      </c>
      <c r="I184" s="8">
        <v>615688805</v>
      </c>
      <c r="J184" s="8">
        <v>54500000</v>
      </c>
      <c r="K184" s="8">
        <v>57312810</v>
      </c>
      <c r="L184" s="8">
        <v>8596921.5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5000000</v>
      </c>
      <c r="S184" s="10">
        <v>28568881</v>
      </c>
      <c r="T184" s="10">
        <v>727501615</v>
      </c>
      <c r="U184" s="31">
        <v>37165802.5</v>
      </c>
      <c r="V184" s="31">
        <v>360000000</v>
      </c>
      <c r="W184" s="31">
        <v>30000000</v>
      </c>
      <c r="X184" s="31">
        <v>60000000</v>
      </c>
      <c r="Y184" s="31">
        <f t="shared" si="8"/>
        <v>277501615</v>
      </c>
      <c r="Z184" s="31">
        <f t="shared" si="9"/>
        <v>32312810</v>
      </c>
      <c r="AA184" s="31">
        <f t="shared" si="10"/>
        <v>-5500000</v>
      </c>
      <c r="AB184" s="31">
        <f t="shared" si="11"/>
        <v>304314425</v>
      </c>
      <c r="AC184" s="31"/>
      <c r="AD184" s="31"/>
      <c r="AE184" s="31"/>
      <c r="AF184" s="31"/>
      <c r="AG184" s="31"/>
      <c r="AH184" s="31"/>
    </row>
    <row r="185" spans="1:34" x14ac:dyDescent="0.45">
      <c r="A185" s="9">
        <v>849</v>
      </c>
      <c r="B185" s="9" t="s">
        <v>385</v>
      </c>
      <c r="C185" s="21"/>
      <c r="D185" s="8" t="s">
        <v>103</v>
      </c>
      <c r="E185" s="9" t="s">
        <v>228</v>
      </c>
      <c r="F185" s="9" t="s">
        <v>3254</v>
      </c>
      <c r="G185" s="9" t="s">
        <v>3266</v>
      </c>
      <c r="H185" s="8">
        <v>336</v>
      </c>
      <c r="I185" s="8">
        <v>640939142</v>
      </c>
      <c r="J185" s="8">
        <v>54500000</v>
      </c>
      <c r="K185" s="8">
        <v>57312810</v>
      </c>
      <c r="L185" s="8">
        <v>8596921.5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5000000</v>
      </c>
      <c r="S185" s="10">
        <v>31093915</v>
      </c>
      <c r="T185" s="10">
        <v>752751952</v>
      </c>
      <c r="U185" s="31">
        <v>39690836.5</v>
      </c>
      <c r="V185" s="31">
        <v>360000000</v>
      </c>
      <c r="W185" s="31">
        <v>30000000</v>
      </c>
      <c r="X185" s="31">
        <v>60000000</v>
      </c>
      <c r="Y185" s="31">
        <f t="shared" si="8"/>
        <v>302751952</v>
      </c>
      <c r="Z185" s="31">
        <f t="shared" si="9"/>
        <v>32312810</v>
      </c>
      <c r="AA185" s="31">
        <f t="shared" si="10"/>
        <v>-5500000</v>
      </c>
      <c r="AB185" s="31">
        <f t="shared" si="11"/>
        <v>329564762</v>
      </c>
      <c r="AC185" s="31"/>
      <c r="AD185" s="31"/>
      <c r="AE185" s="31"/>
      <c r="AF185" s="31"/>
      <c r="AG185" s="31"/>
      <c r="AH185" s="31"/>
    </row>
    <row r="186" spans="1:34" x14ac:dyDescent="0.45">
      <c r="A186" s="9">
        <v>848</v>
      </c>
      <c r="B186" s="9" t="s">
        <v>387</v>
      </c>
      <c r="C186" s="21"/>
      <c r="D186" s="8" t="s">
        <v>389</v>
      </c>
      <c r="E186" s="9" t="s">
        <v>390</v>
      </c>
      <c r="F186" s="9" t="s">
        <v>3254</v>
      </c>
      <c r="G186" s="9" t="s">
        <v>3266</v>
      </c>
      <c r="H186" s="8">
        <v>336</v>
      </c>
      <c r="I186" s="8">
        <v>720362665</v>
      </c>
      <c r="J186" s="8">
        <v>54500000</v>
      </c>
      <c r="K186" s="8">
        <v>57312810</v>
      </c>
      <c r="L186" s="8">
        <v>8596921.5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5000000</v>
      </c>
      <c r="S186" s="10">
        <v>39036267</v>
      </c>
      <c r="T186" s="10">
        <v>832175475</v>
      </c>
      <c r="U186" s="31">
        <v>47633188.5</v>
      </c>
      <c r="V186" s="31">
        <v>360000000</v>
      </c>
      <c r="W186" s="31">
        <v>30000000</v>
      </c>
      <c r="X186" s="31">
        <v>60000000</v>
      </c>
      <c r="Y186" s="31">
        <f t="shared" si="8"/>
        <v>382175475</v>
      </c>
      <c r="Z186" s="31">
        <f t="shared" si="9"/>
        <v>32312810</v>
      </c>
      <c r="AA186" s="31">
        <f t="shared" si="10"/>
        <v>-5500000</v>
      </c>
      <c r="AB186" s="31">
        <f t="shared" si="11"/>
        <v>408988285</v>
      </c>
      <c r="AC186" s="31"/>
      <c r="AD186" s="31"/>
      <c r="AE186" s="31"/>
      <c r="AF186" s="31"/>
      <c r="AG186" s="31"/>
      <c r="AH186" s="31"/>
    </row>
    <row r="187" spans="1:34" x14ac:dyDescent="0.45">
      <c r="A187" s="9">
        <v>851</v>
      </c>
      <c r="B187" s="9" t="s">
        <v>391</v>
      </c>
      <c r="C187" s="21"/>
      <c r="D187" s="8" t="s">
        <v>275</v>
      </c>
      <c r="E187" s="9" t="s">
        <v>393</v>
      </c>
      <c r="F187" s="9" t="s">
        <v>3254</v>
      </c>
      <c r="G187" s="9" t="s">
        <v>3266</v>
      </c>
      <c r="H187" s="8">
        <v>336</v>
      </c>
      <c r="I187" s="8">
        <v>521898224</v>
      </c>
      <c r="J187" s="8">
        <v>54500000</v>
      </c>
      <c r="K187" s="8">
        <v>57312810</v>
      </c>
      <c r="L187" s="8">
        <v>8596921.5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5000000</v>
      </c>
      <c r="S187" s="10">
        <v>19189822</v>
      </c>
      <c r="T187" s="10">
        <v>633711034</v>
      </c>
      <c r="U187" s="31">
        <v>27786743.5</v>
      </c>
      <c r="V187" s="31">
        <v>360000000</v>
      </c>
      <c r="W187" s="31">
        <v>30000000</v>
      </c>
      <c r="X187" s="31">
        <v>60000000</v>
      </c>
      <c r="Y187" s="31">
        <f t="shared" si="8"/>
        <v>183711034</v>
      </c>
      <c r="Z187" s="31">
        <f t="shared" si="9"/>
        <v>32312810</v>
      </c>
      <c r="AA187" s="31">
        <f t="shared" si="10"/>
        <v>-5500000</v>
      </c>
      <c r="AB187" s="31">
        <f t="shared" si="11"/>
        <v>210523844</v>
      </c>
      <c r="AC187" s="31"/>
      <c r="AD187" s="31"/>
      <c r="AE187" s="31"/>
      <c r="AF187" s="31"/>
      <c r="AG187" s="31"/>
      <c r="AH187" s="31"/>
    </row>
    <row r="188" spans="1:34" x14ac:dyDescent="0.2">
      <c r="A188" s="9">
        <v>111</v>
      </c>
      <c r="B188" s="9" t="s">
        <v>394</v>
      </c>
      <c r="C188" s="7"/>
      <c r="D188" s="8" t="s">
        <v>396</v>
      </c>
      <c r="E188" s="9" t="s">
        <v>397</v>
      </c>
      <c r="F188" s="9" t="s">
        <v>3254</v>
      </c>
      <c r="G188" s="9" t="s">
        <v>3266</v>
      </c>
      <c r="H188" s="8">
        <v>336</v>
      </c>
      <c r="I188" s="8">
        <v>647233079</v>
      </c>
      <c r="J188" s="8">
        <v>54500000</v>
      </c>
      <c r="K188" s="8">
        <v>57312810</v>
      </c>
      <c r="L188" s="8">
        <v>8596921.5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5000000</v>
      </c>
      <c r="S188" s="10">
        <v>31723308</v>
      </c>
      <c r="T188" s="10">
        <v>759045889</v>
      </c>
      <c r="U188" s="31">
        <v>40320229.5</v>
      </c>
      <c r="V188" s="31">
        <v>360000000</v>
      </c>
      <c r="W188" s="31">
        <v>30000000</v>
      </c>
      <c r="X188" s="31">
        <v>60000000</v>
      </c>
      <c r="Y188" s="31">
        <f t="shared" si="8"/>
        <v>309045889</v>
      </c>
      <c r="Z188" s="31">
        <f t="shared" si="9"/>
        <v>32312810</v>
      </c>
      <c r="AA188" s="31">
        <f t="shared" si="10"/>
        <v>-5500000</v>
      </c>
      <c r="AB188" s="31">
        <f t="shared" si="11"/>
        <v>335858699</v>
      </c>
      <c r="AC188" s="31"/>
      <c r="AD188" s="31"/>
      <c r="AE188" s="31"/>
      <c r="AF188" s="31"/>
      <c r="AG188" s="31"/>
      <c r="AH188" s="31"/>
    </row>
    <row r="189" spans="1:34" x14ac:dyDescent="0.45">
      <c r="A189" s="9">
        <v>852</v>
      </c>
      <c r="B189" s="9" t="s">
        <v>398</v>
      </c>
      <c r="C189" s="21"/>
      <c r="D189" s="8" t="s">
        <v>400</v>
      </c>
      <c r="E189" s="9" t="s">
        <v>401</v>
      </c>
      <c r="F189" s="9" t="s">
        <v>3254</v>
      </c>
      <c r="G189" s="9" t="s">
        <v>3266</v>
      </c>
      <c r="H189" s="8">
        <v>336</v>
      </c>
      <c r="I189" s="8">
        <v>601123416</v>
      </c>
      <c r="J189" s="8">
        <v>54500000</v>
      </c>
      <c r="K189" s="8">
        <v>57312810</v>
      </c>
      <c r="L189" s="8">
        <v>8596921.5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5000000</v>
      </c>
      <c r="S189" s="10">
        <v>27112341</v>
      </c>
      <c r="T189" s="10">
        <v>712936226</v>
      </c>
      <c r="U189" s="31">
        <v>35709262.5</v>
      </c>
      <c r="V189" s="31">
        <v>360000000</v>
      </c>
      <c r="W189" s="31">
        <v>30000000</v>
      </c>
      <c r="X189" s="31">
        <v>60000000</v>
      </c>
      <c r="Y189" s="31">
        <f t="shared" si="8"/>
        <v>262936226</v>
      </c>
      <c r="Z189" s="31">
        <f t="shared" si="9"/>
        <v>32312810</v>
      </c>
      <c r="AA189" s="31">
        <f t="shared" si="10"/>
        <v>-5500000</v>
      </c>
      <c r="AB189" s="31">
        <f t="shared" si="11"/>
        <v>289749036</v>
      </c>
      <c r="AC189" s="31"/>
      <c r="AD189" s="31"/>
      <c r="AE189" s="31"/>
      <c r="AF189" s="31"/>
      <c r="AG189" s="31"/>
      <c r="AH189" s="31"/>
    </row>
    <row r="190" spans="1:34" x14ac:dyDescent="0.45">
      <c r="A190" s="9">
        <v>853</v>
      </c>
      <c r="B190" s="9" t="s">
        <v>402</v>
      </c>
      <c r="C190" s="21"/>
      <c r="D190" s="8" t="s">
        <v>404</v>
      </c>
      <c r="E190" s="9" t="s">
        <v>405</v>
      </c>
      <c r="F190" s="9" t="s">
        <v>3254</v>
      </c>
      <c r="G190" s="9" t="s">
        <v>3266</v>
      </c>
      <c r="H190" s="8">
        <v>336</v>
      </c>
      <c r="I190" s="8">
        <v>686480613</v>
      </c>
      <c r="J190" s="8">
        <v>54500000</v>
      </c>
      <c r="K190" s="8">
        <v>57312810</v>
      </c>
      <c r="L190" s="8">
        <v>8596921.5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5000000</v>
      </c>
      <c r="S190" s="10">
        <v>35648061</v>
      </c>
      <c r="T190" s="10">
        <v>798293423</v>
      </c>
      <c r="U190" s="31">
        <v>44244982.5</v>
      </c>
      <c r="V190" s="31">
        <v>360000000</v>
      </c>
      <c r="W190" s="31">
        <v>30000000</v>
      </c>
      <c r="X190" s="31">
        <v>60000000</v>
      </c>
      <c r="Y190" s="31">
        <f t="shared" si="8"/>
        <v>348293423</v>
      </c>
      <c r="Z190" s="31">
        <f t="shared" si="9"/>
        <v>32312810</v>
      </c>
      <c r="AA190" s="31">
        <f t="shared" si="10"/>
        <v>-5500000</v>
      </c>
      <c r="AB190" s="31">
        <f t="shared" si="11"/>
        <v>375106233</v>
      </c>
      <c r="AC190" s="31"/>
      <c r="AD190" s="31"/>
      <c r="AE190" s="31"/>
      <c r="AF190" s="31"/>
      <c r="AG190" s="31"/>
      <c r="AH190" s="31"/>
    </row>
    <row r="191" spans="1:34" x14ac:dyDescent="0.45">
      <c r="A191" s="9">
        <v>854</v>
      </c>
      <c r="B191" s="9" t="s">
        <v>406</v>
      </c>
      <c r="C191" s="21"/>
      <c r="D191" s="8" t="s">
        <v>103</v>
      </c>
      <c r="E191" s="9" t="s">
        <v>408</v>
      </c>
      <c r="F191" s="9" t="s">
        <v>3254</v>
      </c>
      <c r="G191" s="9" t="s">
        <v>3266</v>
      </c>
      <c r="H191" s="8">
        <v>336</v>
      </c>
      <c r="I191" s="8">
        <v>546716618</v>
      </c>
      <c r="J191" s="8">
        <v>54500000</v>
      </c>
      <c r="K191" s="8">
        <v>57312810</v>
      </c>
      <c r="L191" s="8">
        <v>8596921.5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5000000</v>
      </c>
      <c r="S191" s="10">
        <v>21671662</v>
      </c>
      <c r="T191" s="10">
        <v>658529428</v>
      </c>
      <c r="U191" s="31">
        <v>30268583.5</v>
      </c>
      <c r="V191" s="31">
        <v>360000000</v>
      </c>
      <c r="W191" s="31">
        <v>30000000</v>
      </c>
      <c r="X191" s="31">
        <v>60000000</v>
      </c>
      <c r="Y191" s="31">
        <f t="shared" si="8"/>
        <v>208529428</v>
      </c>
      <c r="Z191" s="31">
        <f t="shared" si="9"/>
        <v>32312810</v>
      </c>
      <c r="AA191" s="31">
        <f t="shared" si="10"/>
        <v>-5500000</v>
      </c>
      <c r="AB191" s="31">
        <f t="shared" si="11"/>
        <v>235342238</v>
      </c>
      <c r="AC191" s="31"/>
      <c r="AD191" s="31"/>
      <c r="AE191" s="31"/>
      <c r="AF191" s="31"/>
      <c r="AG191" s="31"/>
      <c r="AH191" s="31"/>
    </row>
    <row r="192" spans="1:34" x14ac:dyDescent="0.45">
      <c r="A192" s="9">
        <v>855</v>
      </c>
      <c r="B192" s="9" t="s">
        <v>409</v>
      </c>
      <c r="C192" s="21"/>
      <c r="D192" s="8" t="s">
        <v>103</v>
      </c>
      <c r="E192" s="9" t="s">
        <v>411</v>
      </c>
      <c r="F192" s="9" t="s">
        <v>3254</v>
      </c>
      <c r="G192" s="9" t="s">
        <v>3266</v>
      </c>
      <c r="H192" s="8">
        <v>336</v>
      </c>
      <c r="I192" s="8">
        <v>562296143</v>
      </c>
      <c r="J192" s="8">
        <v>54500000</v>
      </c>
      <c r="K192" s="8">
        <v>57312810</v>
      </c>
      <c r="L192" s="8">
        <v>8596921.5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5000000</v>
      </c>
      <c r="S192" s="10">
        <v>23229614</v>
      </c>
      <c r="T192" s="10">
        <v>674108953</v>
      </c>
      <c r="U192" s="31">
        <v>31826535.5</v>
      </c>
      <c r="V192" s="31">
        <v>360000000</v>
      </c>
      <c r="W192" s="31">
        <v>30000000</v>
      </c>
      <c r="X192" s="31">
        <v>60000000</v>
      </c>
      <c r="Y192" s="31">
        <f t="shared" si="8"/>
        <v>224108953</v>
      </c>
      <c r="Z192" s="31">
        <f t="shared" si="9"/>
        <v>32312810</v>
      </c>
      <c r="AA192" s="31">
        <f t="shared" si="10"/>
        <v>-5500000</v>
      </c>
      <c r="AB192" s="31">
        <f t="shared" si="11"/>
        <v>250921763</v>
      </c>
      <c r="AC192" s="31"/>
      <c r="AD192" s="31"/>
      <c r="AE192" s="31"/>
      <c r="AF192" s="31"/>
      <c r="AG192" s="31"/>
      <c r="AH192" s="31"/>
    </row>
    <row r="193" spans="1:34" x14ac:dyDescent="0.45">
      <c r="A193" s="9">
        <v>152</v>
      </c>
      <c r="B193" s="9" t="s">
        <v>2562</v>
      </c>
      <c r="C193" s="21"/>
      <c r="D193" s="8" t="s">
        <v>828</v>
      </c>
      <c r="E193" s="9" t="s">
        <v>2563</v>
      </c>
      <c r="F193" s="9" t="s">
        <v>3255</v>
      </c>
      <c r="G193" s="9" t="s">
        <v>3263</v>
      </c>
      <c r="H193" s="8">
        <v>301</v>
      </c>
      <c r="I193" s="8">
        <v>1646282922</v>
      </c>
      <c r="J193" s="8">
        <v>67800000</v>
      </c>
      <c r="K193" s="8">
        <v>12336066</v>
      </c>
      <c r="L193" s="8">
        <v>0</v>
      </c>
      <c r="M193" s="10">
        <v>0</v>
      </c>
      <c r="N193" s="10">
        <v>80661534</v>
      </c>
      <c r="O193" s="10">
        <v>22406018.055555556</v>
      </c>
      <c r="P193" s="10">
        <v>12099230</v>
      </c>
      <c r="Q193" s="10">
        <v>3360902.7083333335</v>
      </c>
      <c r="R193" s="10">
        <v>0</v>
      </c>
      <c r="S193" s="10">
        <v>219757004</v>
      </c>
      <c r="T193" s="10" t="e">
        <v>#N/A</v>
      </c>
      <c r="U193" s="31">
        <v>235217136.70833334</v>
      </c>
      <c r="V193" s="31">
        <v>360000000</v>
      </c>
      <c r="W193" s="31">
        <v>30000000</v>
      </c>
      <c r="X193" s="31">
        <v>60000000</v>
      </c>
      <c r="Y193" s="31" t="e">
        <f t="shared" si="8"/>
        <v>#N/A</v>
      </c>
      <c r="Z193" s="31">
        <f t="shared" si="9"/>
        <v>85403618.055555552</v>
      </c>
      <c r="AA193" s="31">
        <f t="shared" si="10"/>
        <v>7800000</v>
      </c>
      <c r="AB193" s="31" t="e">
        <f t="shared" si="11"/>
        <v>#N/A</v>
      </c>
      <c r="AC193" s="31"/>
      <c r="AD193" s="31"/>
      <c r="AE193" s="31"/>
      <c r="AF193" s="31"/>
      <c r="AG193" s="31"/>
      <c r="AH193" s="31"/>
    </row>
    <row r="194" spans="1:34" x14ac:dyDescent="0.2">
      <c r="A194" s="9">
        <v>108</v>
      </c>
      <c r="B194" s="9" t="s">
        <v>412</v>
      </c>
      <c r="C194" s="7"/>
      <c r="D194" s="8" t="s">
        <v>356</v>
      </c>
      <c r="E194" s="9" t="s">
        <v>414</v>
      </c>
      <c r="F194" s="9" t="s">
        <v>3254</v>
      </c>
      <c r="G194" s="9" t="s">
        <v>3266</v>
      </c>
      <c r="H194" s="8">
        <v>336</v>
      </c>
      <c r="I194" s="8">
        <v>585528230</v>
      </c>
      <c r="J194" s="8">
        <v>54500000</v>
      </c>
      <c r="K194" s="8">
        <v>57312810</v>
      </c>
      <c r="L194" s="8">
        <v>8596921.5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5000000</v>
      </c>
      <c r="S194" s="10">
        <v>25552823</v>
      </c>
      <c r="T194" s="10">
        <v>697341040</v>
      </c>
      <c r="U194" s="31">
        <v>34149744.5</v>
      </c>
      <c r="V194" s="31">
        <v>360000000</v>
      </c>
      <c r="W194" s="31">
        <v>30000000</v>
      </c>
      <c r="X194" s="31">
        <v>60000000</v>
      </c>
      <c r="Y194" s="31">
        <f t="shared" si="8"/>
        <v>247341040</v>
      </c>
      <c r="Z194" s="31">
        <f t="shared" si="9"/>
        <v>32312810</v>
      </c>
      <c r="AA194" s="31">
        <f t="shared" si="10"/>
        <v>-5500000</v>
      </c>
      <c r="AB194" s="31">
        <f t="shared" si="11"/>
        <v>274153850</v>
      </c>
      <c r="AC194" s="31"/>
      <c r="AD194" s="31"/>
      <c r="AE194" s="31"/>
      <c r="AF194" s="31"/>
      <c r="AG194" s="31"/>
      <c r="AH194" s="31"/>
    </row>
    <row r="195" spans="1:34" x14ac:dyDescent="0.45">
      <c r="A195" s="9">
        <v>954</v>
      </c>
      <c r="B195" s="9" t="s">
        <v>415</v>
      </c>
      <c r="C195" s="21"/>
      <c r="D195" s="28" t="s">
        <v>417</v>
      </c>
      <c r="E195" s="29" t="s">
        <v>116</v>
      </c>
      <c r="F195" s="9" t="s">
        <v>3254</v>
      </c>
      <c r="G195" s="9" t="s">
        <v>3264</v>
      </c>
      <c r="H195" s="8">
        <v>62</v>
      </c>
      <c r="I195" s="8">
        <v>81319156</v>
      </c>
      <c r="J195" s="8">
        <v>20500000</v>
      </c>
      <c r="K195" s="8">
        <v>0</v>
      </c>
      <c r="L195" s="8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1216150</v>
      </c>
      <c r="T195" s="10">
        <v>101819156</v>
      </c>
      <c r="U195" s="31">
        <v>1216150</v>
      </c>
      <c r="V195" s="31">
        <v>360000000</v>
      </c>
      <c r="W195" s="31">
        <v>30000000</v>
      </c>
      <c r="X195" s="31">
        <v>60000000</v>
      </c>
      <c r="Y195" s="31">
        <f t="shared" ref="Y195:Y258" si="12">T195-V195-W195-X195</f>
        <v>-348180844</v>
      </c>
      <c r="Z195" s="31">
        <f t="shared" ref="Z195:Z258" si="13">K195+N195+O195+R195-W195</f>
        <v>-30000000</v>
      </c>
      <c r="AA195" s="31">
        <f t="shared" ref="AA195:AA258" si="14">J195-X195</f>
        <v>-39500000</v>
      </c>
      <c r="AB195" s="31">
        <f t="shared" ref="AB195:AB258" si="15">Y195+Z195+AA195</f>
        <v>-417680844</v>
      </c>
      <c r="AC195" s="31"/>
      <c r="AD195" s="31"/>
      <c r="AE195" s="31"/>
      <c r="AF195" s="31"/>
      <c r="AG195" s="31"/>
      <c r="AH195" s="31"/>
    </row>
    <row r="196" spans="1:34" x14ac:dyDescent="0.2">
      <c r="A196" s="9">
        <v>8</v>
      </c>
      <c r="B196" s="9" t="s">
        <v>418</v>
      </c>
      <c r="C196" s="7"/>
      <c r="D196" s="8" t="s">
        <v>177</v>
      </c>
      <c r="E196" s="9" t="s">
        <v>420</v>
      </c>
      <c r="F196" s="9" t="s">
        <v>3254</v>
      </c>
      <c r="G196" s="9" t="s">
        <v>3266</v>
      </c>
      <c r="H196" s="8">
        <v>336</v>
      </c>
      <c r="I196" s="8">
        <v>789413228</v>
      </c>
      <c r="J196" s="8">
        <v>54500000</v>
      </c>
      <c r="K196" s="8">
        <v>57312810</v>
      </c>
      <c r="L196" s="8">
        <v>8596921.5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5000000</v>
      </c>
      <c r="S196" s="10">
        <v>45941323</v>
      </c>
      <c r="T196" s="10">
        <v>901226038</v>
      </c>
      <c r="U196" s="31">
        <v>54538244.5</v>
      </c>
      <c r="V196" s="31">
        <v>360000000</v>
      </c>
      <c r="W196" s="31">
        <v>30000000</v>
      </c>
      <c r="X196" s="31">
        <v>60000000</v>
      </c>
      <c r="Y196" s="31">
        <f t="shared" si="12"/>
        <v>451226038</v>
      </c>
      <c r="Z196" s="31">
        <f t="shared" si="13"/>
        <v>32312810</v>
      </c>
      <c r="AA196" s="31">
        <f t="shared" si="14"/>
        <v>-5500000</v>
      </c>
      <c r="AB196" s="31">
        <f t="shared" si="15"/>
        <v>478038848</v>
      </c>
      <c r="AC196" s="31"/>
      <c r="AD196" s="31"/>
      <c r="AE196" s="31"/>
      <c r="AF196" s="31"/>
      <c r="AG196" s="31"/>
      <c r="AH196" s="31"/>
    </row>
    <row r="197" spans="1:34" x14ac:dyDescent="0.2">
      <c r="A197" s="9">
        <v>7</v>
      </c>
      <c r="B197" s="9" t="s">
        <v>421</v>
      </c>
      <c r="C197" s="7"/>
      <c r="D197" s="8" t="s">
        <v>91</v>
      </c>
      <c r="E197" s="9" t="s">
        <v>423</v>
      </c>
      <c r="F197" s="9" t="s">
        <v>3254</v>
      </c>
      <c r="G197" s="9" t="s">
        <v>3266</v>
      </c>
      <c r="H197" s="8">
        <v>336</v>
      </c>
      <c r="I197" s="8">
        <v>567288883</v>
      </c>
      <c r="J197" s="8">
        <v>54500000</v>
      </c>
      <c r="K197" s="8">
        <v>57312810</v>
      </c>
      <c r="L197" s="8">
        <v>8596921.5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5000000</v>
      </c>
      <c r="S197" s="10">
        <v>23728889</v>
      </c>
      <c r="T197" s="10">
        <v>679101693</v>
      </c>
      <c r="U197" s="31">
        <v>32325810.5</v>
      </c>
      <c r="V197" s="31">
        <v>360000000</v>
      </c>
      <c r="W197" s="31">
        <v>30000000</v>
      </c>
      <c r="X197" s="31">
        <v>60000000</v>
      </c>
      <c r="Y197" s="31">
        <f t="shared" si="12"/>
        <v>229101693</v>
      </c>
      <c r="Z197" s="31">
        <f t="shared" si="13"/>
        <v>32312810</v>
      </c>
      <c r="AA197" s="31">
        <f t="shared" si="14"/>
        <v>-5500000</v>
      </c>
      <c r="AB197" s="31">
        <f t="shared" si="15"/>
        <v>255914503</v>
      </c>
      <c r="AC197" s="31"/>
      <c r="AD197" s="31"/>
      <c r="AE197" s="31"/>
      <c r="AF197" s="31"/>
      <c r="AG197" s="31"/>
      <c r="AH197" s="31"/>
    </row>
    <row r="198" spans="1:34" x14ac:dyDescent="0.45">
      <c r="A198" s="9">
        <v>626</v>
      </c>
      <c r="B198" s="9" t="s">
        <v>424</v>
      </c>
      <c r="C198" s="21"/>
      <c r="D198" s="8" t="s">
        <v>123</v>
      </c>
      <c r="E198" s="9" t="s">
        <v>426</v>
      </c>
      <c r="F198" s="9" t="s">
        <v>3254</v>
      </c>
      <c r="G198" s="9" t="s">
        <v>3265</v>
      </c>
      <c r="H198" s="8">
        <v>336</v>
      </c>
      <c r="I198" s="8">
        <v>835868971</v>
      </c>
      <c r="J198" s="8">
        <v>67800000</v>
      </c>
      <c r="K198" s="8">
        <v>15000000</v>
      </c>
      <c r="L198" s="8">
        <v>0</v>
      </c>
      <c r="M198" s="10">
        <v>0</v>
      </c>
      <c r="N198" s="10">
        <v>39555539</v>
      </c>
      <c r="O198" s="10">
        <v>39555235</v>
      </c>
      <c r="P198" s="10">
        <v>5933331</v>
      </c>
      <c r="Q198" s="10">
        <v>5933285.25</v>
      </c>
      <c r="R198" s="10">
        <v>0</v>
      </c>
      <c r="S198" s="10">
        <v>51130345</v>
      </c>
      <c r="T198" s="10">
        <v>918668971</v>
      </c>
      <c r="U198" s="31">
        <v>62996961.25</v>
      </c>
      <c r="V198" s="31">
        <v>360000000</v>
      </c>
      <c r="W198" s="31">
        <v>30000000</v>
      </c>
      <c r="X198" s="31">
        <v>60000000</v>
      </c>
      <c r="Y198" s="31">
        <f t="shared" si="12"/>
        <v>468668971</v>
      </c>
      <c r="Z198" s="31">
        <f t="shared" si="13"/>
        <v>64110774</v>
      </c>
      <c r="AA198" s="31">
        <f t="shared" si="14"/>
        <v>7800000</v>
      </c>
      <c r="AB198" s="31">
        <f t="shared" si="15"/>
        <v>540579745</v>
      </c>
      <c r="AC198" s="31"/>
      <c r="AD198" s="31"/>
      <c r="AE198" s="31"/>
      <c r="AF198" s="31"/>
      <c r="AG198" s="31"/>
      <c r="AH198" s="31"/>
    </row>
    <row r="199" spans="1:34" x14ac:dyDescent="0.2">
      <c r="A199" s="9">
        <v>69</v>
      </c>
      <c r="B199" s="9" t="s">
        <v>427</v>
      </c>
      <c r="C199" s="7"/>
      <c r="D199" s="8" t="s">
        <v>429</v>
      </c>
      <c r="E199" s="9" t="s">
        <v>430</v>
      </c>
      <c r="F199" s="9" t="s">
        <v>3254</v>
      </c>
      <c r="G199" s="9" t="s">
        <v>3266</v>
      </c>
      <c r="H199" s="8">
        <v>336</v>
      </c>
      <c r="I199" s="8">
        <v>736280088</v>
      </c>
      <c r="J199" s="8">
        <v>54500000</v>
      </c>
      <c r="K199" s="8">
        <v>57312810</v>
      </c>
      <c r="L199" s="8">
        <v>8596921.5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5000000</v>
      </c>
      <c r="S199" s="10">
        <v>40628008</v>
      </c>
      <c r="T199" s="10">
        <v>848092898</v>
      </c>
      <c r="U199" s="31">
        <v>49224929.5</v>
      </c>
      <c r="V199" s="31">
        <v>360000000</v>
      </c>
      <c r="W199" s="31">
        <v>30000000</v>
      </c>
      <c r="X199" s="31">
        <v>60000000</v>
      </c>
      <c r="Y199" s="31">
        <f t="shared" si="12"/>
        <v>398092898</v>
      </c>
      <c r="Z199" s="31">
        <f t="shared" si="13"/>
        <v>32312810</v>
      </c>
      <c r="AA199" s="31">
        <f t="shared" si="14"/>
        <v>-5500000</v>
      </c>
      <c r="AB199" s="31">
        <f t="shared" si="15"/>
        <v>424905708</v>
      </c>
      <c r="AC199" s="31"/>
      <c r="AD199" s="31"/>
      <c r="AE199" s="31"/>
      <c r="AF199" s="31"/>
      <c r="AG199" s="31"/>
      <c r="AH199" s="31"/>
    </row>
    <row r="200" spans="1:34" x14ac:dyDescent="0.45">
      <c r="A200" s="9">
        <v>842</v>
      </c>
      <c r="B200" s="9" t="s">
        <v>431</v>
      </c>
      <c r="C200" s="21"/>
      <c r="D200" s="8" t="s">
        <v>103</v>
      </c>
      <c r="E200" s="9" t="s">
        <v>433</v>
      </c>
      <c r="F200" s="9" t="s">
        <v>3254</v>
      </c>
      <c r="G200" s="9" t="s">
        <v>3266</v>
      </c>
      <c r="H200" s="8">
        <v>336</v>
      </c>
      <c r="I200" s="8">
        <v>676097463</v>
      </c>
      <c r="J200" s="8">
        <v>54500000</v>
      </c>
      <c r="K200" s="8">
        <v>57312810</v>
      </c>
      <c r="L200" s="8">
        <v>8596921.5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5000000</v>
      </c>
      <c r="S200" s="10">
        <v>34609747</v>
      </c>
      <c r="T200" s="10">
        <v>787910273</v>
      </c>
      <c r="U200" s="31">
        <v>43206668.5</v>
      </c>
      <c r="V200" s="31">
        <v>360000000</v>
      </c>
      <c r="W200" s="31">
        <v>30000000</v>
      </c>
      <c r="X200" s="31">
        <v>60000000</v>
      </c>
      <c r="Y200" s="31">
        <f t="shared" si="12"/>
        <v>337910273</v>
      </c>
      <c r="Z200" s="31">
        <f t="shared" si="13"/>
        <v>32312810</v>
      </c>
      <c r="AA200" s="31">
        <f t="shared" si="14"/>
        <v>-5500000</v>
      </c>
      <c r="AB200" s="31">
        <f t="shared" si="15"/>
        <v>364723083</v>
      </c>
      <c r="AC200" s="31"/>
      <c r="AD200" s="31"/>
      <c r="AE200" s="31"/>
      <c r="AF200" s="31"/>
      <c r="AG200" s="31"/>
      <c r="AH200" s="31"/>
    </row>
    <row r="201" spans="1:34" x14ac:dyDescent="0.45">
      <c r="A201" s="9">
        <v>840</v>
      </c>
      <c r="B201" s="9" t="s">
        <v>434</v>
      </c>
      <c r="C201" s="21"/>
      <c r="D201" s="8" t="s">
        <v>123</v>
      </c>
      <c r="E201" s="9" t="s">
        <v>436</v>
      </c>
      <c r="F201" s="9" t="s">
        <v>3254</v>
      </c>
      <c r="G201" s="9" t="s">
        <v>3266</v>
      </c>
      <c r="H201" s="8">
        <v>336</v>
      </c>
      <c r="I201" s="8">
        <v>633607306</v>
      </c>
      <c r="J201" s="8">
        <v>54500000</v>
      </c>
      <c r="K201" s="8">
        <v>57312810</v>
      </c>
      <c r="L201" s="8">
        <v>8596921.5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5000000</v>
      </c>
      <c r="S201" s="10">
        <v>30360730</v>
      </c>
      <c r="T201" s="10">
        <v>745420116</v>
      </c>
      <c r="U201" s="31">
        <v>38957651.5</v>
      </c>
      <c r="V201" s="31">
        <v>360000000</v>
      </c>
      <c r="W201" s="31">
        <v>30000000</v>
      </c>
      <c r="X201" s="31">
        <v>60000000</v>
      </c>
      <c r="Y201" s="31">
        <f t="shared" si="12"/>
        <v>295420116</v>
      </c>
      <c r="Z201" s="31">
        <f t="shared" si="13"/>
        <v>32312810</v>
      </c>
      <c r="AA201" s="31">
        <f t="shared" si="14"/>
        <v>-5500000</v>
      </c>
      <c r="AB201" s="31">
        <f t="shared" si="15"/>
        <v>322232926</v>
      </c>
      <c r="AC201" s="31"/>
      <c r="AD201" s="31"/>
      <c r="AE201" s="31"/>
      <c r="AF201" s="31"/>
      <c r="AG201" s="31"/>
      <c r="AH201" s="31"/>
    </row>
    <row r="202" spans="1:34" x14ac:dyDescent="0.45">
      <c r="A202" s="9">
        <v>845</v>
      </c>
      <c r="B202" s="9" t="s">
        <v>437</v>
      </c>
      <c r="C202" s="21"/>
      <c r="D202" s="8" t="s">
        <v>190</v>
      </c>
      <c r="E202" s="9" t="s">
        <v>439</v>
      </c>
      <c r="F202" s="9" t="s">
        <v>3254</v>
      </c>
      <c r="G202" s="9" t="s">
        <v>3266</v>
      </c>
      <c r="H202" s="8">
        <v>336</v>
      </c>
      <c r="I202" s="8">
        <v>571658810</v>
      </c>
      <c r="J202" s="8">
        <v>54500000</v>
      </c>
      <c r="K202" s="8">
        <v>57312810</v>
      </c>
      <c r="L202" s="8">
        <v>8596921.5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5000000</v>
      </c>
      <c r="S202" s="10">
        <v>24165881</v>
      </c>
      <c r="T202" s="10">
        <v>683471620</v>
      </c>
      <c r="U202" s="31">
        <v>32762802.5</v>
      </c>
      <c r="V202" s="31">
        <v>360000000</v>
      </c>
      <c r="W202" s="31">
        <v>30000000</v>
      </c>
      <c r="X202" s="31">
        <v>60000000</v>
      </c>
      <c r="Y202" s="31">
        <f t="shared" si="12"/>
        <v>233471620</v>
      </c>
      <c r="Z202" s="31">
        <f t="shared" si="13"/>
        <v>32312810</v>
      </c>
      <c r="AA202" s="31">
        <f t="shared" si="14"/>
        <v>-5500000</v>
      </c>
      <c r="AB202" s="31">
        <f t="shared" si="15"/>
        <v>260284430</v>
      </c>
      <c r="AC202" s="31"/>
      <c r="AD202" s="31"/>
      <c r="AE202" s="31"/>
      <c r="AF202" s="31"/>
      <c r="AG202" s="31"/>
      <c r="AH202" s="31"/>
    </row>
    <row r="203" spans="1:34" x14ac:dyDescent="0.45">
      <c r="A203" s="9">
        <v>846</v>
      </c>
      <c r="B203" s="9" t="s">
        <v>440</v>
      </c>
      <c r="C203" s="21"/>
      <c r="D203" s="8" t="s">
        <v>91</v>
      </c>
      <c r="E203" s="9" t="s">
        <v>442</v>
      </c>
      <c r="F203" s="9" t="s">
        <v>3254</v>
      </c>
      <c r="G203" s="9" t="s">
        <v>3266</v>
      </c>
      <c r="H203" s="8">
        <v>336</v>
      </c>
      <c r="I203" s="8">
        <v>757067174</v>
      </c>
      <c r="J203" s="8">
        <v>54500000</v>
      </c>
      <c r="K203" s="8">
        <v>57312810</v>
      </c>
      <c r="L203" s="8">
        <v>8596921.5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5000000</v>
      </c>
      <c r="S203" s="10">
        <v>42706718</v>
      </c>
      <c r="T203" s="10">
        <v>868879984</v>
      </c>
      <c r="U203" s="31">
        <v>51303639.5</v>
      </c>
      <c r="V203" s="31">
        <v>360000000</v>
      </c>
      <c r="W203" s="31">
        <v>30000000</v>
      </c>
      <c r="X203" s="31">
        <v>60000000</v>
      </c>
      <c r="Y203" s="31">
        <f t="shared" si="12"/>
        <v>418879984</v>
      </c>
      <c r="Z203" s="31">
        <f t="shared" si="13"/>
        <v>32312810</v>
      </c>
      <c r="AA203" s="31">
        <f t="shared" si="14"/>
        <v>-5500000</v>
      </c>
      <c r="AB203" s="31">
        <f t="shared" si="15"/>
        <v>445692794</v>
      </c>
      <c r="AC203" s="31"/>
      <c r="AD203" s="31"/>
      <c r="AE203" s="31"/>
      <c r="AF203" s="31"/>
      <c r="AG203" s="31"/>
      <c r="AH203" s="31"/>
    </row>
    <row r="204" spans="1:34" x14ac:dyDescent="0.45">
      <c r="A204" s="9">
        <v>844</v>
      </c>
      <c r="B204" s="9" t="s">
        <v>443</v>
      </c>
      <c r="C204" s="21"/>
      <c r="D204" s="8" t="s">
        <v>103</v>
      </c>
      <c r="E204" s="9" t="s">
        <v>445</v>
      </c>
      <c r="F204" s="9" t="s">
        <v>3254</v>
      </c>
      <c r="G204" s="9" t="s">
        <v>3266</v>
      </c>
      <c r="H204" s="8">
        <v>336</v>
      </c>
      <c r="I204" s="8">
        <v>727188478</v>
      </c>
      <c r="J204" s="8">
        <v>54500000</v>
      </c>
      <c r="K204" s="8">
        <v>57312810</v>
      </c>
      <c r="L204" s="8">
        <v>8596921.5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5000000</v>
      </c>
      <c r="S204" s="10">
        <v>39718847</v>
      </c>
      <c r="T204" s="10">
        <v>839001288</v>
      </c>
      <c r="U204" s="31">
        <v>48315768.5</v>
      </c>
      <c r="V204" s="31">
        <v>360000000</v>
      </c>
      <c r="W204" s="31">
        <v>30000000</v>
      </c>
      <c r="X204" s="31">
        <v>60000000</v>
      </c>
      <c r="Y204" s="31">
        <f t="shared" si="12"/>
        <v>389001288</v>
      </c>
      <c r="Z204" s="31">
        <f t="shared" si="13"/>
        <v>32312810</v>
      </c>
      <c r="AA204" s="31">
        <f t="shared" si="14"/>
        <v>-5500000</v>
      </c>
      <c r="AB204" s="31">
        <f t="shared" si="15"/>
        <v>415814098</v>
      </c>
      <c r="AC204" s="31"/>
      <c r="AD204" s="31"/>
      <c r="AE204" s="31"/>
      <c r="AF204" s="31"/>
      <c r="AG204" s="31"/>
      <c r="AH204" s="31"/>
    </row>
    <row r="205" spans="1:34" x14ac:dyDescent="0.45">
      <c r="A205" s="9">
        <v>843</v>
      </c>
      <c r="B205" s="9" t="s">
        <v>446</v>
      </c>
      <c r="C205" s="21"/>
      <c r="D205" s="8" t="s">
        <v>448</v>
      </c>
      <c r="E205" s="9" t="s">
        <v>449</v>
      </c>
      <c r="F205" s="9" t="s">
        <v>3254</v>
      </c>
      <c r="G205" s="9" t="s">
        <v>3266</v>
      </c>
      <c r="H205" s="8">
        <v>336</v>
      </c>
      <c r="I205" s="8">
        <v>644609249</v>
      </c>
      <c r="J205" s="8">
        <v>54500000</v>
      </c>
      <c r="K205" s="8">
        <v>57312810</v>
      </c>
      <c r="L205" s="8">
        <v>8596921.5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5000000</v>
      </c>
      <c r="S205" s="10">
        <v>31460925</v>
      </c>
      <c r="T205" s="10">
        <v>756422059</v>
      </c>
      <c r="U205" s="31">
        <v>40057846.5</v>
      </c>
      <c r="V205" s="31">
        <v>360000000</v>
      </c>
      <c r="W205" s="31">
        <v>30000000</v>
      </c>
      <c r="X205" s="31">
        <v>60000000</v>
      </c>
      <c r="Y205" s="31">
        <f t="shared" si="12"/>
        <v>306422059</v>
      </c>
      <c r="Z205" s="31">
        <f t="shared" si="13"/>
        <v>32312810</v>
      </c>
      <c r="AA205" s="31">
        <f t="shared" si="14"/>
        <v>-5500000</v>
      </c>
      <c r="AB205" s="31">
        <f t="shared" si="15"/>
        <v>333234869</v>
      </c>
      <c r="AC205" s="31"/>
      <c r="AD205" s="31"/>
      <c r="AE205" s="31"/>
      <c r="AF205" s="31"/>
      <c r="AG205" s="31"/>
      <c r="AH205" s="31"/>
    </row>
    <row r="206" spans="1:34" x14ac:dyDescent="0.45">
      <c r="A206" s="9">
        <v>841</v>
      </c>
      <c r="B206" s="9" t="s">
        <v>450</v>
      </c>
      <c r="C206" s="21"/>
      <c r="D206" s="8" t="s">
        <v>80</v>
      </c>
      <c r="E206" s="9" t="s">
        <v>228</v>
      </c>
      <c r="F206" s="9" t="s">
        <v>3254</v>
      </c>
      <c r="G206" s="9" t="s">
        <v>3266</v>
      </c>
      <c r="H206" s="8">
        <v>336</v>
      </c>
      <c r="I206" s="8">
        <v>606800014</v>
      </c>
      <c r="J206" s="8">
        <v>54500000</v>
      </c>
      <c r="K206" s="8">
        <v>57312810</v>
      </c>
      <c r="L206" s="8">
        <v>8596921.5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5000000</v>
      </c>
      <c r="S206" s="10">
        <v>27680002</v>
      </c>
      <c r="T206" s="10">
        <v>718612824</v>
      </c>
      <c r="U206" s="31">
        <v>36276923.5</v>
      </c>
      <c r="V206" s="31">
        <v>360000000</v>
      </c>
      <c r="W206" s="31">
        <v>30000000</v>
      </c>
      <c r="X206" s="31">
        <v>60000000</v>
      </c>
      <c r="Y206" s="31">
        <f t="shared" si="12"/>
        <v>268612824</v>
      </c>
      <c r="Z206" s="31">
        <f t="shared" si="13"/>
        <v>32312810</v>
      </c>
      <c r="AA206" s="31">
        <f t="shared" si="14"/>
        <v>-5500000</v>
      </c>
      <c r="AB206" s="31">
        <f t="shared" si="15"/>
        <v>295425634</v>
      </c>
      <c r="AC206" s="31"/>
      <c r="AD206" s="31"/>
      <c r="AE206" s="31"/>
      <c r="AF206" s="31"/>
      <c r="AG206" s="31"/>
      <c r="AH206" s="31"/>
    </row>
    <row r="207" spans="1:34" x14ac:dyDescent="0.2">
      <c r="A207" s="9">
        <v>80</v>
      </c>
      <c r="B207" s="9" t="s">
        <v>452</v>
      </c>
      <c r="C207" s="7"/>
      <c r="D207" s="8" t="s">
        <v>454</v>
      </c>
      <c r="E207" s="9" t="s">
        <v>455</v>
      </c>
      <c r="F207" s="9" t="s">
        <v>3254</v>
      </c>
      <c r="G207" s="9" t="s">
        <v>3266</v>
      </c>
      <c r="H207" s="8">
        <v>336</v>
      </c>
      <c r="I207" s="8">
        <v>633344084</v>
      </c>
      <c r="J207" s="8">
        <v>54500000</v>
      </c>
      <c r="K207" s="8">
        <v>57312810</v>
      </c>
      <c r="L207" s="8">
        <v>8596921.5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5000000</v>
      </c>
      <c r="S207" s="10">
        <v>30334409</v>
      </c>
      <c r="T207" s="10">
        <v>745156894</v>
      </c>
      <c r="U207" s="31">
        <v>38931330.5</v>
      </c>
      <c r="V207" s="31">
        <v>360000000</v>
      </c>
      <c r="W207" s="31">
        <v>30000000</v>
      </c>
      <c r="X207" s="31">
        <v>60000000</v>
      </c>
      <c r="Y207" s="31">
        <f t="shared" si="12"/>
        <v>295156894</v>
      </c>
      <c r="Z207" s="31">
        <f t="shared" si="13"/>
        <v>32312810</v>
      </c>
      <c r="AA207" s="31">
        <f t="shared" si="14"/>
        <v>-5500000</v>
      </c>
      <c r="AB207" s="31">
        <f t="shared" si="15"/>
        <v>321969704</v>
      </c>
      <c r="AC207" s="31"/>
      <c r="AD207" s="31"/>
      <c r="AE207" s="31"/>
      <c r="AF207" s="31"/>
      <c r="AG207" s="31"/>
      <c r="AH207" s="31"/>
    </row>
    <row r="208" spans="1:34" x14ac:dyDescent="0.2">
      <c r="A208" s="9">
        <v>82</v>
      </c>
      <c r="B208" s="9" t="s">
        <v>456</v>
      </c>
      <c r="C208" s="7"/>
      <c r="D208" s="8" t="s">
        <v>458</v>
      </c>
      <c r="E208" s="9" t="s">
        <v>459</v>
      </c>
      <c r="F208" s="9" t="s">
        <v>3254</v>
      </c>
      <c r="G208" s="9" t="s">
        <v>3266</v>
      </c>
      <c r="H208" s="8">
        <v>336</v>
      </c>
      <c r="I208" s="8">
        <v>574881089</v>
      </c>
      <c r="J208" s="8">
        <v>54500000</v>
      </c>
      <c r="K208" s="8">
        <v>57312810</v>
      </c>
      <c r="L208" s="8">
        <v>8596921.5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5000000</v>
      </c>
      <c r="S208" s="10">
        <v>24488109</v>
      </c>
      <c r="T208" s="10">
        <v>686693899</v>
      </c>
      <c r="U208" s="31">
        <v>33085030.5</v>
      </c>
      <c r="V208" s="31">
        <v>360000000</v>
      </c>
      <c r="W208" s="31">
        <v>30000000</v>
      </c>
      <c r="X208" s="31">
        <v>60000000</v>
      </c>
      <c r="Y208" s="31">
        <f t="shared" si="12"/>
        <v>236693899</v>
      </c>
      <c r="Z208" s="31">
        <f t="shared" si="13"/>
        <v>32312810</v>
      </c>
      <c r="AA208" s="31">
        <f t="shared" si="14"/>
        <v>-5500000</v>
      </c>
      <c r="AB208" s="31">
        <f t="shared" si="15"/>
        <v>263506709</v>
      </c>
      <c r="AC208" s="31"/>
      <c r="AD208" s="31"/>
      <c r="AE208" s="31"/>
      <c r="AF208" s="31"/>
      <c r="AG208" s="31"/>
      <c r="AH208" s="31"/>
    </row>
    <row r="209" spans="1:34" x14ac:dyDescent="0.2">
      <c r="A209" s="9">
        <v>81</v>
      </c>
      <c r="B209" s="9" t="s">
        <v>460</v>
      </c>
      <c r="C209" s="7"/>
      <c r="D209" s="8" t="s">
        <v>29</v>
      </c>
      <c r="E209" s="9" t="s">
        <v>462</v>
      </c>
      <c r="F209" s="9" t="s">
        <v>3254</v>
      </c>
      <c r="G209" s="9" t="s">
        <v>3266</v>
      </c>
      <c r="H209" s="8">
        <v>336</v>
      </c>
      <c r="I209" s="8">
        <v>582154437</v>
      </c>
      <c r="J209" s="8">
        <v>54500000</v>
      </c>
      <c r="K209" s="8">
        <v>57312810</v>
      </c>
      <c r="L209" s="8">
        <v>8596921.5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5000000</v>
      </c>
      <c r="S209" s="10">
        <v>25215444</v>
      </c>
      <c r="T209" s="10">
        <v>693967247</v>
      </c>
      <c r="U209" s="31">
        <v>33812365.5</v>
      </c>
      <c r="V209" s="31">
        <v>360000000</v>
      </c>
      <c r="W209" s="31">
        <v>30000000</v>
      </c>
      <c r="X209" s="31">
        <v>60000000</v>
      </c>
      <c r="Y209" s="31">
        <f t="shared" si="12"/>
        <v>243967247</v>
      </c>
      <c r="Z209" s="31">
        <f t="shared" si="13"/>
        <v>32312810</v>
      </c>
      <c r="AA209" s="31">
        <f t="shared" si="14"/>
        <v>-5500000</v>
      </c>
      <c r="AB209" s="31">
        <f t="shared" si="15"/>
        <v>270780057</v>
      </c>
      <c r="AC209" s="31"/>
      <c r="AD209" s="31"/>
      <c r="AE209" s="31"/>
      <c r="AF209" s="31"/>
      <c r="AG209" s="31"/>
      <c r="AH209" s="31"/>
    </row>
    <row r="210" spans="1:34" x14ac:dyDescent="0.45">
      <c r="A210" s="9">
        <v>153</v>
      </c>
      <c r="B210" s="9" t="s">
        <v>463</v>
      </c>
      <c r="C210" s="21"/>
      <c r="D210" s="8" t="s">
        <v>465</v>
      </c>
      <c r="E210" s="9" t="s">
        <v>466</v>
      </c>
      <c r="F210" s="9" t="s">
        <v>3254</v>
      </c>
      <c r="G210" s="9" t="s">
        <v>3265</v>
      </c>
      <c r="H210" s="8">
        <v>336</v>
      </c>
      <c r="I210" s="8">
        <v>777818318</v>
      </c>
      <c r="J210" s="8">
        <v>67800000</v>
      </c>
      <c r="K210" s="8">
        <v>15000000</v>
      </c>
      <c r="L210" s="8">
        <v>0</v>
      </c>
      <c r="M210" s="10">
        <v>0</v>
      </c>
      <c r="N210" s="10">
        <v>41482997</v>
      </c>
      <c r="O210" s="10">
        <v>41483424.5</v>
      </c>
      <c r="P210" s="10">
        <v>6222450</v>
      </c>
      <c r="Q210" s="10">
        <v>6222513.6749999998</v>
      </c>
      <c r="R210" s="10">
        <v>0</v>
      </c>
      <c r="S210" s="10">
        <v>44781832</v>
      </c>
      <c r="T210" s="10">
        <v>860618318</v>
      </c>
      <c r="U210" s="31">
        <v>57226795.674999997</v>
      </c>
      <c r="V210" s="31">
        <v>360000000</v>
      </c>
      <c r="W210" s="31">
        <v>30000000</v>
      </c>
      <c r="X210" s="31">
        <v>60000000</v>
      </c>
      <c r="Y210" s="31">
        <f t="shared" si="12"/>
        <v>410618318</v>
      </c>
      <c r="Z210" s="31">
        <f t="shared" si="13"/>
        <v>67966421.5</v>
      </c>
      <c r="AA210" s="31">
        <f t="shared" si="14"/>
        <v>7800000</v>
      </c>
      <c r="AB210" s="31">
        <f t="shared" si="15"/>
        <v>486384739.5</v>
      </c>
      <c r="AC210" s="31"/>
      <c r="AD210" s="31"/>
      <c r="AE210" s="31"/>
      <c r="AF210" s="31"/>
      <c r="AG210" s="31"/>
      <c r="AH210" s="31"/>
    </row>
    <row r="211" spans="1:34" x14ac:dyDescent="0.2">
      <c r="A211" s="9">
        <v>79</v>
      </c>
      <c r="B211" s="9" t="s">
        <v>467</v>
      </c>
      <c r="C211" s="7"/>
      <c r="D211" s="8" t="s">
        <v>469</v>
      </c>
      <c r="E211" s="9" t="s">
        <v>470</v>
      </c>
      <c r="F211" s="9" t="s">
        <v>3254</v>
      </c>
      <c r="G211" s="9" t="s">
        <v>3266</v>
      </c>
      <c r="H211" s="8">
        <v>336</v>
      </c>
      <c r="I211" s="8">
        <v>696213262</v>
      </c>
      <c r="J211" s="8">
        <v>54500000</v>
      </c>
      <c r="K211" s="8">
        <v>57312810</v>
      </c>
      <c r="L211" s="8">
        <v>8596921.5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5000000</v>
      </c>
      <c r="S211" s="10">
        <v>36621327</v>
      </c>
      <c r="T211" s="10">
        <v>808026072</v>
      </c>
      <c r="U211" s="31">
        <v>45218248.5</v>
      </c>
      <c r="V211" s="31">
        <v>360000000</v>
      </c>
      <c r="W211" s="31">
        <v>30000000</v>
      </c>
      <c r="X211" s="31">
        <v>60000000</v>
      </c>
      <c r="Y211" s="31">
        <f t="shared" si="12"/>
        <v>358026072</v>
      </c>
      <c r="Z211" s="31">
        <f t="shared" si="13"/>
        <v>32312810</v>
      </c>
      <c r="AA211" s="31">
        <f t="shared" si="14"/>
        <v>-5500000</v>
      </c>
      <c r="AB211" s="31">
        <f t="shared" si="15"/>
        <v>384838882</v>
      </c>
      <c r="AC211" s="31"/>
      <c r="AD211" s="31"/>
      <c r="AE211" s="31"/>
      <c r="AF211" s="31"/>
      <c r="AG211" s="31"/>
      <c r="AH211" s="31"/>
    </row>
    <row r="212" spans="1:34" x14ac:dyDescent="0.45">
      <c r="A212" s="9">
        <v>368</v>
      </c>
      <c r="B212" s="9" t="s">
        <v>2711</v>
      </c>
      <c r="C212" s="21"/>
      <c r="D212" s="8" t="s">
        <v>2712</v>
      </c>
      <c r="E212" s="9" t="s">
        <v>2713</v>
      </c>
      <c r="F212" s="9" t="s">
        <v>3254</v>
      </c>
      <c r="G212" s="9" t="s">
        <v>3265</v>
      </c>
      <c r="H212" s="8">
        <v>336</v>
      </c>
      <c r="I212" s="8">
        <v>1404965798</v>
      </c>
      <c r="J212" s="8">
        <v>67800000</v>
      </c>
      <c r="K212" s="8">
        <v>15000000</v>
      </c>
      <c r="L212" s="8">
        <v>0</v>
      </c>
      <c r="M212" s="10">
        <v>0</v>
      </c>
      <c r="N212" s="10">
        <v>65081813</v>
      </c>
      <c r="O212" s="10">
        <v>65081812.5</v>
      </c>
      <c r="P212" s="10">
        <v>9762272</v>
      </c>
      <c r="Q212" s="10">
        <v>9762271.875</v>
      </c>
      <c r="R212" s="10">
        <v>0</v>
      </c>
      <c r="S212" s="10">
        <v>148993159</v>
      </c>
      <c r="T212" s="10">
        <v>1487765798</v>
      </c>
      <c r="U212" s="31">
        <v>168517702.875</v>
      </c>
      <c r="V212" s="31">
        <v>360000000</v>
      </c>
      <c r="W212" s="31">
        <v>30000000</v>
      </c>
      <c r="X212" s="31">
        <v>60000000</v>
      </c>
      <c r="Y212" s="31">
        <f t="shared" si="12"/>
        <v>1037765798</v>
      </c>
      <c r="Z212" s="31">
        <f t="shared" si="13"/>
        <v>115163625.5</v>
      </c>
      <c r="AA212" s="31">
        <f t="shared" si="14"/>
        <v>7800000</v>
      </c>
      <c r="AB212" s="31">
        <f t="shared" si="15"/>
        <v>1160729423.5</v>
      </c>
      <c r="AC212" s="31"/>
      <c r="AD212" s="31"/>
      <c r="AE212" s="31"/>
      <c r="AF212" s="31"/>
      <c r="AG212" s="31"/>
      <c r="AH212" s="31"/>
    </row>
    <row r="213" spans="1:34" x14ac:dyDescent="0.45">
      <c r="A213" s="9">
        <v>511</v>
      </c>
      <c r="B213" s="9" t="s">
        <v>471</v>
      </c>
      <c r="C213" s="21"/>
      <c r="D213" s="8" t="s">
        <v>473</v>
      </c>
      <c r="E213" s="9" t="s">
        <v>474</v>
      </c>
      <c r="F213" s="9" t="s">
        <v>3254</v>
      </c>
      <c r="G213" s="9" t="s">
        <v>3265</v>
      </c>
      <c r="H213" s="8">
        <v>336</v>
      </c>
      <c r="I213" s="8">
        <v>780332960</v>
      </c>
      <c r="J213" s="8">
        <v>67800000</v>
      </c>
      <c r="K213" s="8">
        <v>15000000</v>
      </c>
      <c r="L213" s="8">
        <v>0</v>
      </c>
      <c r="M213" s="10">
        <v>0</v>
      </c>
      <c r="N213" s="10">
        <v>38129238</v>
      </c>
      <c r="O213" s="10">
        <v>38128488.5</v>
      </c>
      <c r="P213" s="10">
        <v>5719386</v>
      </c>
      <c r="Q213" s="10">
        <v>5719273.2749999994</v>
      </c>
      <c r="R213" s="10">
        <v>0</v>
      </c>
      <c r="S213" s="10">
        <v>45033296</v>
      </c>
      <c r="T213" s="10">
        <v>863132960</v>
      </c>
      <c r="U213" s="31">
        <v>56471955.274999999</v>
      </c>
      <c r="V213" s="31">
        <v>360000000</v>
      </c>
      <c r="W213" s="31">
        <v>30000000</v>
      </c>
      <c r="X213" s="31">
        <v>60000000</v>
      </c>
      <c r="Y213" s="31">
        <f t="shared" si="12"/>
        <v>413132960</v>
      </c>
      <c r="Z213" s="31">
        <f t="shared" si="13"/>
        <v>61257726.5</v>
      </c>
      <c r="AA213" s="31">
        <f t="shared" si="14"/>
        <v>7800000</v>
      </c>
      <c r="AB213" s="31">
        <f t="shared" si="15"/>
        <v>482190686.5</v>
      </c>
      <c r="AC213" s="31"/>
      <c r="AD213" s="31"/>
      <c r="AE213" s="31"/>
      <c r="AF213" s="31"/>
      <c r="AG213" s="31"/>
      <c r="AH213" s="31"/>
    </row>
    <row r="214" spans="1:34" x14ac:dyDescent="0.45">
      <c r="A214" s="9">
        <v>510</v>
      </c>
      <c r="B214" s="9" t="s">
        <v>475</v>
      </c>
      <c r="C214" s="21"/>
      <c r="D214" s="8" t="s">
        <v>477</v>
      </c>
      <c r="E214" s="9" t="s">
        <v>478</v>
      </c>
      <c r="F214" s="9" t="s">
        <v>3254</v>
      </c>
      <c r="G214" s="9" t="s">
        <v>3265</v>
      </c>
      <c r="H214" s="8">
        <v>336</v>
      </c>
      <c r="I214" s="8">
        <v>893523832</v>
      </c>
      <c r="J214" s="8">
        <v>67800000</v>
      </c>
      <c r="K214" s="8">
        <v>15000000</v>
      </c>
      <c r="L214" s="8">
        <v>0</v>
      </c>
      <c r="M214" s="10">
        <v>0</v>
      </c>
      <c r="N214" s="10">
        <v>38668807</v>
      </c>
      <c r="O214" s="10">
        <v>38669438</v>
      </c>
      <c r="P214" s="10">
        <v>5800321</v>
      </c>
      <c r="Q214" s="10">
        <v>5800415.7000000002</v>
      </c>
      <c r="R214" s="10">
        <v>0</v>
      </c>
      <c r="S214" s="10">
        <v>59778574</v>
      </c>
      <c r="T214" s="10">
        <v>976323832</v>
      </c>
      <c r="U214" s="31">
        <v>71379310.700000003</v>
      </c>
      <c r="V214" s="31">
        <v>360000000</v>
      </c>
      <c r="W214" s="31">
        <v>30000000</v>
      </c>
      <c r="X214" s="31">
        <v>60000000</v>
      </c>
      <c r="Y214" s="31">
        <f t="shared" si="12"/>
        <v>526323832</v>
      </c>
      <c r="Z214" s="31">
        <f t="shared" si="13"/>
        <v>62338245</v>
      </c>
      <c r="AA214" s="31">
        <f t="shared" si="14"/>
        <v>7800000</v>
      </c>
      <c r="AB214" s="31">
        <f t="shared" si="15"/>
        <v>596462077</v>
      </c>
      <c r="AC214" s="31"/>
      <c r="AD214" s="31"/>
      <c r="AE214" s="31"/>
      <c r="AF214" s="31"/>
      <c r="AG214" s="31"/>
      <c r="AH214" s="31"/>
    </row>
    <row r="215" spans="1:34" x14ac:dyDescent="0.2">
      <c r="A215" s="9">
        <v>54</v>
      </c>
      <c r="B215" s="9" t="s">
        <v>479</v>
      </c>
      <c r="C215" s="7"/>
      <c r="D215" s="8" t="s">
        <v>157</v>
      </c>
      <c r="E215" s="9" t="s">
        <v>481</v>
      </c>
      <c r="F215" s="9" t="s">
        <v>3254</v>
      </c>
      <c r="G215" s="9" t="s">
        <v>3266</v>
      </c>
      <c r="H215" s="8">
        <v>336</v>
      </c>
      <c r="I215" s="8">
        <v>615763262</v>
      </c>
      <c r="J215" s="8">
        <v>54500000</v>
      </c>
      <c r="K215" s="8">
        <v>57312810</v>
      </c>
      <c r="L215" s="8">
        <v>8596921.5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5000000</v>
      </c>
      <c r="S215" s="10">
        <v>28576326</v>
      </c>
      <c r="T215" s="10">
        <v>727576072</v>
      </c>
      <c r="U215" s="31">
        <v>37173247.5</v>
      </c>
      <c r="V215" s="31">
        <v>360000000</v>
      </c>
      <c r="W215" s="31">
        <v>30000000</v>
      </c>
      <c r="X215" s="31">
        <v>60000000</v>
      </c>
      <c r="Y215" s="31">
        <f t="shared" si="12"/>
        <v>277576072</v>
      </c>
      <c r="Z215" s="31">
        <f t="shared" si="13"/>
        <v>32312810</v>
      </c>
      <c r="AA215" s="31">
        <f t="shared" si="14"/>
        <v>-5500000</v>
      </c>
      <c r="AB215" s="31">
        <f t="shared" si="15"/>
        <v>304388882</v>
      </c>
      <c r="AC215" s="31"/>
      <c r="AD215" s="31"/>
      <c r="AE215" s="31"/>
      <c r="AF215" s="31"/>
      <c r="AG215" s="31"/>
      <c r="AH215" s="31"/>
    </row>
    <row r="216" spans="1:34" x14ac:dyDescent="0.45">
      <c r="A216" s="9">
        <v>512</v>
      </c>
      <c r="B216" s="9" t="s">
        <v>482</v>
      </c>
      <c r="C216" s="21"/>
      <c r="D216" s="8" t="s">
        <v>484</v>
      </c>
      <c r="E216" s="9" t="s">
        <v>485</v>
      </c>
      <c r="F216" s="9" t="s">
        <v>3254</v>
      </c>
      <c r="G216" s="9" t="s">
        <v>3265</v>
      </c>
      <c r="H216" s="8">
        <v>336</v>
      </c>
      <c r="I216" s="8">
        <v>871639344</v>
      </c>
      <c r="J216" s="8">
        <v>67800000</v>
      </c>
      <c r="K216" s="8">
        <v>15000000</v>
      </c>
      <c r="L216" s="8">
        <v>0</v>
      </c>
      <c r="M216" s="10">
        <v>0</v>
      </c>
      <c r="N216" s="10">
        <v>38595635</v>
      </c>
      <c r="O216" s="10">
        <v>38596299.5</v>
      </c>
      <c r="P216" s="10">
        <v>5789345</v>
      </c>
      <c r="Q216" s="10">
        <v>5789444.9249999998</v>
      </c>
      <c r="R216" s="10">
        <v>0</v>
      </c>
      <c r="S216" s="10">
        <v>56495901</v>
      </c>
      <c r="T216" s="10">
        <v>954439344</v>
      </c>
      <c r="U216" s="31">
        <v>68074690.924999997</v>
      </c>
      <c r="V216" s="31">
        <v>360000000</v>
      </c>
      <c r="W216" s="31">
        <v>30000000</v>
      </c>
      <c r="X216" s="31">
        <v>60000000</v>
      </c>
      <c r="Y216" s="31">
        <f t="shared" si="12"/>
        <v>504439344</v>
      </c>
      <c r="Z216" s="31">
        <f t="shared" si="13"/>
        <v>62191934.5</v>
      </c>
      <c r="AA216" s="31">
        <f t="shared" si="14"/>
        <v>7800000</v>
      </c>
      <c r="AB216" s="31">
        <f t="shared" si="15"/>
        <v>574431278.5</v>
      </c>
      <c r="AC216" s="31"/>
      <c r="AD216" s="31"/>
      <c r="AE216" s="31"/>
      <c r="AF216" s="31"/>
      <c r="AG216" s="31"/>
      <c r="AH216" s="31"/>
    </row>
    <row r="217" spans="1:34" x14ac:dyDescent="0.45">
      <c r="A217" s="9">
        <v>513</v>
      </c>
      <c r="B217" s="9" t="s">
        <v>486</v>
      </c>
      <c r="C217" s="21"/>
      <c r="D217" s="8" t="s">
        <v>103</v>
      </c>
      <c r="E217" s="9" t="s">
        <v>488</v>
      </c>
      <c r="F217" s="9" t="s">
        <v>3254</v>
      </c>
      <c r="G217" s="9" t="s">
        <v>3265</v>
      </c>
      <c r="H217" s="8">
        <v>336</v>
      </c>
      <c r="I217" s="8">
        <v>871088441</v>
      </c>
      <c r="J217" s="8">
        <v>67800000</v>
      </c>
      <c r="K217" s="8">
        <v>15000000</v>
      </c>
      <c r="L217" s="8">
        <v>0</v>
      </c>
      <c r="M217" s="10">
        <v>0</v>
      </c>
      <c r="N217" s="10">
        <v>39765568</v>
      </c>
      <c r="O217" s="10">
        <v>39765802.5</v>
      </c>
      <c r="P217" s="10">
        <v>5964835</v>
      </c>
      <c r="Q217" s="10">
        <v>5964870.375</v>
      </c>
      <c r="R217" s="10">
        <v>0</v>
      </c>
      <c r="S217" s="10">
        <v>56413266</v>
      </c>
      <c r="T217" s="10">
        <v>953888441</v>
      </c>
      <c r="U217" s="31">
        <v>68342971.375</v>
      </c>
      <c r="V217" s="31">
        <v>360000000</v>
      </c>
      <c r="W217" s="31">
        <v>30000000</v>
      </c>
      <c r="X217" s="31">
        <v>60000000</v>
      </c>
      <c r="Y217" s="31">
        <f t="shared" si="12"/>
        <v>503888441</v>
      </c>
      <c r="Z217" s="31">
        <f t="shared" si="13"/>
        <v>64531370.5</v>
      </c>
      <c r="AA217" s="31">
        <f t="shared" si="14"/>
        <v>7800000</v>
      </c>
      <c r="AB217" s="31">
        <f t="shared" si="15"/>
        <v>576219811.5</v>
      </c>
      <c r="AC217" s="31"/>
      <c r="AD217" s="31"/>
      <c r="AE217" s="31"/>
      <c r="AF217" s="31"/>
      <c r="AG217" s="31"/>
      <c r="AH217" s="31"/>
    </row>
    <row r="218" spans="1:34" x14ac:dyDescent="0.2">
      <c r="A218" s="9">
        <v>53</v>
      </c>
      <c r="B218" s="9" t="s">
        <v>489</v>
      </c>
      <c r="C218" s="7"/>
      <c r="D218" s="8" t="s">
        <v>491</v>
      </c>
      <c r="E218" s="9" t="s">
        <v>38</v>
      </c>
      <c r="F218" s="9" t="s">
        <v>3254</v>
      </c>
      <c r="G218" s="9" t="s">
        <v>3266</v>
      </c>
      <c r="H218" s="8">
        <v>336</v>
      </c>
      <c r="I218" s="8">
        <v>698511081</v>
      </c>
      <c r="J218" s="8">
        <v>54500000</v>
      </c>
      <c r="K218" s="8">
        <v>57312810</v>
      </c>
      <c r="L218" s="8">
        <v>8596921.5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5000000</v>
      </c>
      <c r="S218" s="10">
        <v>36851108</v>
      </c>
      <c r="T218" s="10">
        <v>810323891</v>
      </c>
      <c r="U218" s="31">
        <v>45448029.5</v>
      </c>
      <c r="V218" s="31">
        <v>360000000</v>
      </c>
      <c r="W218" s="31">
        <v>30000000</v>
      </c>
      <c r="X218" s="31">
        <v>60000000</v>
      </c>
      <c r="Y218" s="31">
        <f t="shared" si="12"/>
        <v>360323891</v>
      </c>
      <c r="Z218" s="31">
        <f t="shared" si="13"/>
        <v>32312810</v>
      </c>
      <c r="AA218" s="31">
        <f t="shared" si="14"/>
        <v>-5500000</v>
      </c>
      <c r="AB218" s="31">
        <f t="shared" si="15"/>
        <v>387136701</v>
      </c>
      <c r="AC218" s="31"/>
      <c r="AD218" s="31"/>
      <c r="AE218" s="31"/>
      <c r="AF218" s="31"/>
      <c r="AG218" s="31"/>
      <c r="AH218" s="31"/>
    </row>
    <row r="219" spans="1:34" x14ac:dyDescent="0.45">
      <c r="A219" s="9">
        <v>366</v>
      </c>
      <c r="B219" s="9" t="s">
        <v>2708</v>
      </c>
      <c r="C219" s="21"/>
      <c r="D219" s="8" t="s">
        <v>374</v>
      </c>
      <c r="E219" s="9" t="s">
        <v>2411</v>
      </c>
      <c r="F219" s="9" t="s">
        <v>3254</v>
      </c>
      <c r="G219" s="9" t="s">
        <v>3265</v>
      </c>
      <c r="H219" s="8">
        <v>336</v>
      </c>
      <c r="I219" s="8">
        <v>1236773815</v>
      </c>
      <c r="J219" s="8">
        <v>67800000</v>
      </c>
      <c r="K219" s="8">
        <v>15000000</v>
      </c>
      <c r="L219" s="8">
        <v>0</v>
      </c>
      <c r="M219" s="10">
        <v>0</v>
      </c>
      <c r="N219" s="10">
        <v>58117339</v>
      </c>
      <c r="O219" s="10">
        <v>58117788.5</v>
      </c>
      <c r="P219" s="10">
        <v>8717601</v>
      </c>
      <c r="Q219" s="10">
        <v>8717668.2750000004</v>
      </c>
      <c r="R219" s="10">
        <v>0</v>
      </c>
      <c r="S219" s="10">
        <v>115354763</v>
      </c>
      <c r="T219" s="10">
        <v>1319573815</v>
      </c>
      <c r="U219" s="31">
        <v>132790032.27500001</v>
      </c>
      <c r="V219" s="31">
        <v>360000000</v>
      </c>
      <c r="W219" s="31">
        <v>30000000</v>
      </c>
      <c r="X219" s="31">
        <v>60000000</v>
      </c>
      <c r="Y219" s="31">
        <f t="shared" si="12"/>
        <v>869573815</v>
      </c>
      <c r="Z219" s="31">
        <f t="shared" si="13"/>
        <v>101235127.5</v>
      </c>
      <c r="AA219" s="31">
        <f t="shared" si="14"/>
        <v>7800000</v>
      </c>
      <c r="AB219" s="31">
        <f t="shared" si="15"/>
        <v>978608942.5</v>
      </c>
      <c r="AC219" s="31"/>
      <c r="AD219" s="31"/>
      <c r="AE219" s="31"/>
      <c r="AF219" s="31"/>
      <c r="AG219" s="31"/>
      <c r="AH219" s="31"/>
    </row>
    <row r="220" spans="1:34" x14ac:dyDescent="0.45">
      <c r="A220" s="9">
        <v>625</v>
      </c>
      <c r="B220" s="9" t="s">
        <v>492</v>
      </c>
      <c r="C220" s="21"/>
      <c r="D220" s="8" t="s">
        <v>494</v>
      </c>
      <c r="E220" s="9" t="s">
        <v>495</v>
      </c>
      <c r="F220" s="9" t="s">
        <v>3254</v>
      </c>
      <c r="G220" s="9" t="s">
        <v>3265</v>
      </c>
      <c r="H220" s="8">
        <v>336</v>
      </c>
      <c r="I220" s="8">
        <v>870764887</v>
      </c>
      <c r="J220" s="8">
        <v>67800000</v>
      </c>
      <c r="K220" s="8">
        <v>15000000</v>
      </c>
      <c r="L220" s="8">
        <v>0</v>
      </c>
      <c r="M220" s="10">
        <v>0</v>
      </c>
      <c r="N220" s="10">
        <v>40894802</v>
      </c>
      <c r="O220" s="10">
        <v>40895301.5</v>
      </c>
      <c r="P220" s="10">
        <v>6134220</v>
      </c>
      <c r="Q220" s="10">
        <v>6134295.2249999996</v>
      </c>
      <c r="R220" s="10">
        <v>0</v>
      </c>
      <c r="S220" s="10">
        <v>56364733</v>
      </c>
      <c r="T220" s="10">
        <v>953564887</v>
      </c>
      <c r="U220" s="31">
        <v>68633248.224999994</v>
      </c>
      <c r="V220" s="31">
        <v>360000000</v>
      </c>
      <c r="W220" s="31">
        <v>30000000</v>
      </c>
      <c r="X220" s="31">
        <v>60000000</v>
      </c>
      <c r="Y220" s="31">
        <f t="shared" si="12"/>
        <v>503564887</v>
      </c>
      <c r="Z220" s="31">
        <f t="shared" si="13"/>
        <v>66790103.5</v>
      </c>
      <c r="AA220" s="31">
        <f t="shared" si="14"/>
        <v>7800000</v>
      </c>
      <c r="AB220" s="31">
        <f t="shared" si="15"/>
        <v>578154990.5</v>
      </c>
      <c r="AC220" s="31"/>
      <c r="AD220" s="31"/>
      <c r="AE220" s="31"/>
      <c r="AF220" s="31"/>
      <c r="AG220" s="31"/>
      <c r="AH220" s="31"/>
    </row>
    <row r="221" spans="1:34" x14ac:dyDescent="0.45">
      <c r="A221" s="9">
        <v>624</v>
      </c>
      <c r="B221" s="9" t="s">
        <v>2938</v>
      </c>
      <c r="C221" s="21"/>
      <c r="D221" s="8" t="s">
        <v>1518</v>
      </c>
      <c r="E221" s="9" t="s">
        <v>2891</v>
      </c>
      <c r="F221" s="9" t="s">
        <v>3254</v>
      </c>
      <c r="G221" s="9" t="s">
        <v>3265</v>
      </c>
      <c r="H221" s="8">
        <v>336</v>
      </c>
      <c r="I221" s="8">
        <v>916443745</v>
      </c>
      <c r="J221" s="8">
        <v>67800000</v>
      </c>
      <c r="K221" s="8">
        <v>15000000</v>
      </c>
      <c r="L221" s="8">
        <v>0</v>
      </c>
      <c r="M221" s="10">
        <v>0</v>
      </c>
      <c r="N221" s="10">
        <v>42125528</v>
      </c>
      <c r="O221" s="10">
        <v>42124606</v>
      </c>
      <c r="P221" s="10">
        <v>6318829</v>
      </c>
      <c r="Q221" s="10">
        <v>6318690.8999999994</v>
      </c>
      <c r="R221" s="10">
        <v>0</v>
      </c>
      <c r="S221" s="10">
        <v>63216562</v>
      </c>
      <c r="T221" s="10">
        <v>999243745</v>
      </c>
      <c r="U221" s="31">
        <v>75854081.900000006</v>
      </c>
      <c r="V221" s="31">
        <v>360000000</v>
      </c>
      <c r="W221" s="31">
        <v>30000000</v>
      </c>
      <c r="X221" s="31">
        <v>60000000</v>
      </c>
      <c r="Y221" s="31">
        <f t="shared" si="12"/>
        <v>549243745</v>
      </c>
      <c r="Z221" s="31">
        <f t="shared" si="13"/>
        <v>69250134</v>
      </c>
      <c r="AA221" s="31">
        <f t="shared" si="14"/>
        <v>7800000</v>
      </c>
      <c r="AB221" s="31">
        <f t="shared" si="15"/>
        <v>626293879</v>
      </c>
      <c r="AC221" s="31"/>
      <c r="AD221" s="31"/>
      <c r="AE221" s="31"/>
      <c r="AF221" s="31"/>
      <c r="AG221" s="31"/>
      <c r="AH221" s="31"/>
    </row>
    <row r="222" spans="1:34" x14ac:dyDescent="0.45">
      <c r="A222" s="9">
        <v>623</v>
      </c>
      <c r="B222" s="9" t="s">
        <v>496</v>
      </c>
      <c r="C222" s="21"/>
      <c r="D222" s="8" t="s">
        <v>498</v>
      </c>
      <c r="E222" s="9" t="s">
        <v>499</v>
      </c>
      <c r="F222" s="9" t="s">
        <v>3254</v>
      </c>
      <c r="G222" s="9" t="s">
        <v>3265</v>
      </c>
      <c r="H222" s="8">
        <v>336</v>
      </c>
      <c r="I222" s="8">
        <v>890797381</v>
      </c>
      <c r="J222" s="8">
        <v>67800000</v>
      </c>
      <c r="K222" s="8">
        <v>15000000</v>
      </c>
      <c r="L222" s="8">
        <v>0</v>
      </c>
      <c r="M222" s="10">
        <v>0</v>
      </c>
      <c r="N222" s="10">
        <v>41192703</v>
      </c>
      <c r="O222" s="10">
        <v>37553026.5</v>
      </c>
      <c r="P222" s="10">
        <v>6178905</v>
      </c>
      <c r="Q222" s="10">
        <v>5632953.9749999996</v>
      </c>
      <c r="R222" s="10">
        <v>0</v>
      </c>
      <c r="S222" s="10">
        <v>59720125</v>
      </c>
      <c r="T222" s="10">
        <v>973597381</v>
      </c>
      <c r="U222" s="31">
        <v>71531983.974999994</v>
      </c>
      <c r="V222" s="31">
        <v>360000000</v>
      </c>
      <c r="W222" s="31">
        <v>30000000</v>
      </c>
      <c r="X222" s="31">
        <v>60000000</v>
      </c>
      <c r="Y222" s="31">
        <f t="shared" si="12"/>
        <v>523597381</v>
      </c>
      <c r="Z222" s="31">
        <f t="shared" si="13"/>
        <v>63745729.5</v>
      </c>
      <c r="AA222" s="31">
        <f t="shared" si="14"/>
        <v>7800000</v>
      </c>
      <c r="AB222" s="31">
        <f t="shared" si="15"/>
        <v>595143110.5</v>
      </c>
      <c r="AC222" s="31"/>
      <c r="AD222" s="31"/>
      <c r="AE222" s="31"/>
      <c r="AF222" s="31"/>
      <c r="AG222" s="31"/>
      <c r="AH222" s="31"/>
    </row>
    <row r="223" spans="1:34" x14ac:dyDescent="0.45">
      <c r="A223" s="9">
        <v>365</v>
      </c>
      <c r="B223" s="9" t="s">
        <v>2705</v>
      </c>
      <c r="C223" s="21"/>
      <c r="D223" s="8" t="s">
        <v>2706</v>
      </c>
      <c r="E223" s="9" t="s">
        <v>2707</v>
      </c>
      <c r="F223" s="9" t="s">
        <v>3254</v>
      </c>
      <c r="G223" s="9" t="s">
        <v>3265</v>
      </c>
      <c r="H223" s="8">
        <v>336</v>
      </c>
      <c r="I223" s="8">
        <v>1100171289</v>
      </c>
      <c r="J223" s="8">
        <v>67800000</v>
      </c>
      <c r="K223" s="8">
        <v>15000000</v>
      </c>
      <c r="L223" s="8">
        <v>0</v>
      </c>
      <c r="M223" s="10">
        <v>0</v>
      </c>
      <c r="N223" s="10">
        <v>55474807</v>
      </c>
      <c r="O223" s="10">
        <v>55475686.500000007</v>
      </c>
      <c r="P223" s="10">
        <v>8321221</v>
      </c>
      <c r="Q223" s="10">
        <v>8321352.9750000006</v>
      </c>
      <c r="R223" s="10">
        <v>0</v>
      </c>
      <c r="S223" s="10">
        <v>90775694</v>
      </c>
      <c r="T223" s="10">
        <v>1182971289</v>
      </c>
      <c r="U223" s="31">
        <v>107418267.97499999</v>
      </c>
      <c r="V223" s="31">
        <v>360000000</v>
      </c>
      <c r="W223" s="31">
        <v>30000000</v>
      </c>
      <c r="X223" s="31">
        <v>60000000</v>
      </c>
      <c r="Y223" s="31">
        <f t="shared" si="12"/>
        <v>732971289</v>
      </c>
      <c r="Z223" s="31">
        <f t="shared" si="13"/>
        <v>95950493.5</v>
      </c>
      <c r="AA223" s="31">
        <f t="shared" si="14"/>
        <v>7800000</v>
      </c>
      <c r="AB223" s="31">
        <f t="shared" si="15"/>
        <v>836721782.5</v>
      </c>
      <c r="AC223" s="31"/>
      <c r="AD223" s="31"/>
      <c r="AE223" s="31"/>
      <c r="AF223" s="31"/>
      <c r="AG223" s="31"/>
      <c r="AH223" s="31"/>
    </row>
    <row r="224" spans="1:34" x14ac:dyDescent="0.45">
      <c r="A224" s="9">
        <v>367</v>
      </c>
      <c r="B224" s="9" t="s">
        <v>2709</v>
      </c>
      <c r="C224" s="21"/>
      <c r="D224" s="8" t="s">
        <v>552</v>
      </c>
      <c r="E224" s="9" t="s">
        <v>2710</v>
      </c>
      <c r="F224" s="9" t="s">
        <v>3254</v>
      </c>
      <c r="G224" s="9" t="s">
        <v>3265</v>
      </c>
      <c r="H224" s="8">
        <v>336</v>
      </c>
      <c r="I224" s="8">
        <v>1340935528</v>
      </c>
      <c r="J224" s="8">
        <v>67800000</v>
      </c>
      <c r="K224" s="8">
        <v>15000000</v>
      </c>
      <c r="L224" s="8">
        <v>0</v>
      </c>
      <c r="M224" s="10">
        <v>0</v>
      </c>
      <c r="N224" s="10">
        <v>61079061</v>
      </c>
      <c r="O224" s="10">
        <v>61080034</v>
      </c>
      <c r="P224" s="10">
        <v>9161859</v>
      </c>
      <c r="Q224" s="10">
        <v>9162005.0999999996</v>
      </c>
      <c r="R224" s="10">
        <v>0</v>
      </c>
      <c r="S224" s="10">
        <v>136187106</v>
      </c>
      <c r="T224" s="10">
        <v>1423735528</v>
      </c>
      <c r="U224" s="31">
        <v>154510970.09999999</v>
      </c>
      <c r="V224" s="31">
        <v>360000000</v>
      </c>
      <c r="W224" s="31">
        <v>30000000</v>
      </c>
      <c r="X224" s="31">
        <v>60000000</v>
      </c>
      <c r="Y224" s="31">
        <f t="shared" si="12"/>
        <v>973735528</v>
      </c>
      <c r="Z224" s="31">
        <f t="shared" si="13"/>
        <v>107159095</v>
      </c>
      <c r="AA224" s="31">
        <f t="shared" si="14"/>
        <v>7800000</v>
      </c>
      <c r="AB224" s="31">
        <f t="shared" si="15"/>
        <v>1088694623</v>
      </c>
      <c r="AC224" s="31"/>
      <c r="AD224" s="31"/>
      <c r="AE224" s="31"/>
      <c r="AF224" s="31"/>
      <c r="AG224" s="31"/>
      <c r="AH224" s="31"/>
    </row>
    <row r="225" spans="1:34" x14ac:dyDescent="0.2">
      <c r="A225" s="9">
        <v>63</v>
      </c>
      <c r="B225" s="9" t="s">
        <v>500</v>
      </c>
      <c r="C225" s="7"/>
      <c r="D225" s="8" t="s">
        <v>502</v>
      </c>
      <c r="E225" s="9" t="s">
        <v>311</v>
      </c>
      <c r="F225" s="9" t="s">
        <v>3254</v>
      </c>
      <c r="G225" s="9" t="s">
        <v>3266</v>
      </c>
      <c r="H225" s="8">
        <v>336</v>
      </c>
      <c r="I225" s="8">
        <v>614917544</v>
      </c>
      <c r="J225" s="8">
        <v>54500000</v>
      </c>
      <c r="K225" s="8">
        <v>57312810</v>
      </c>
      <c r="L225" s="8">
        <v>8596921.5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5000000</v>
      </c>
      <c r="S225" s="10">
        <v>28491755</v>
      </c>
      <c r="T225" s="10">
        <v>726730354</v>
      </c>
      <c r="U225" s="31">
        <v>37088676.5</v>
      </c>
      <c r="V225" s="31">
        <v>360000000</v>
      </c>
      <c r="W225" s="31">
        <v>30000000</v>
      </c>
      <c r="X225" s="31">
        <v>60000000</v>
      </c>
      <c r="Y225" s="31">
        <f t="shared" si="12"/>
        <v>276730354</v>
      </c>
      <c r="Z225" s="31">
        <f t="shared" si="13"/>
        <v>32312810</v>
      </c>
      <c r="AA225" s="31">
        <f t="shared" si="14"/>
        <v>-5500000</v>
      </c>
      <c r="AB225" s="31">
        <f t="shared" si="15"/>
        <v>303543164</v>
      </c>
      <c r="AC225" s="31"/>
      <c r="AD225" s="31"/>
      <c r="AE225" s="31"/>
      <c r="AF225" s="31"/>
      <c r="AG225" s="31"/>
      <c r="AH225" s="31"/>
    </row>
    <row r="226" spans="1:34" x14ac:dyDescent="0.2">
      <c r="A226" s="9">
        <v>65</v>
      </c>
      <c r="B226" s="9" t="s">
        <v>503</v>
      </c>
      <c r="C226" s="7"/>
      <c r="D226" s="8" t="s">
        <v>119</v>
      </c>
      <c r="E226" s="9" t="s">
        <v>505</v>
      </c>
      <c r="F226" s="9" t="s">
        <v>3254</v>
      </c>
      <c r="G226" s="9" t="s">
        <v>3266</v>
      </c>
      <c r="H226" s="8">
        <v>336</v>
      </c>
      <c r="I226" s="8">
        <v>562939949</v>
      </c>
      <c r="J226" s="8">
        <v>54500000</v>
      </c>
      <c r="K226" s="8">
        <v>57312810</v>
      </c>
      <c r="L226" s="8">
        <v>8596921.5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5000000</v>
      </c>
      <c r="S226" s="10">
        <v>23293995</v>
      </c>
      <c r="T226" s="10">
        <v>674752759</v>
      </c>
      <c r="U226" s="31">
        <v>31890916.5</v>
      </c>
      <c r="V226" s="31">
        <v>360000000</v>
      </c>
      <c r="W226" s="31">
        <v>30000000</v>
      </c>
      <c r="X226" s="31">
        <v>60000000</v>
      </c>
      <c r="Y226" s="31">
        <f t="shared" si="12"/>
        <v>224752759</v>
      </c>
      <c r="Z226" s="31">
        <f t="shared" si="13"/>
        <v>32312810</v>
      </c>
      <c r="AA226" s="31">
        <f t="shared" si="14"/>
        <v>-5500000</v>
      </c>
      <c r="AB226" s="31">
        <f t="shared" si="15"/>
        <v>251565569</v>
      </c>
      <c r="AC226" s="31"/>
      <c r="AD226" s="31"/>
      <c r="AE226" s="31"/>
      <c r="AF226" s="31"/>
      <c r="AG226" s="31"/>
      <c r="AH226" s="31"/>
    </row>
    <row r="227" spans="1:34" x14ac:dyDescent="0.2">
      <c r="A227" s="9">
        <v>62</v>
      </c>
      <c r="B227" s="9" t="s">
        <v>506</v>
      </c>
      <c r="C227" s="7"/>
      <c r="D227" s="8" t="s">
        <v>508</v>
      </c>
      <c r="E227" s="9" t="s">
        <v>228</v>
      </c>
      <c r="F227" s="9" t="s">
        <v>3254</v>
      </c>
      <c r="G227" s="9" t="s">
        <v>3266</v>
      </c>
      <c r="H227" s="8">
        <v>336</v>
      </c>
      <c r="I227" s="8">
        <v>443521763</v>
      </c>
      <c r="J227" s="8">
        <v>54500000</v>
      </c>
      <c r="K227" s="8">
        <v>57312810</v>
      </c>
      <c r="L227" s="8">
        <v>8596921.5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5000000</v>
      </c>
      <c r="S227" s="10">
        <v>11352176</v>
      </c>
      <c r="T227" s="10">
        <v>555334573</v>
      </c>
      <c r="U227" s="31">
        <v>19949097.5</v>
      </c>
      <c r="V227" s="31">
        <v>360000000</v>
      </c>
      <c r="W227" s="31">
        <v>30000000</v>
      </c>
      <c r="X227" s="31">
        <v>60000000</v>
      </c>
      <c r="Y227" s="31">
        <f t="shared" si="12"/>
        <v>105334573</v>
      </c>
      <c r="Z227" s="31">
        <f t="shared" si="13"/>
        <v>32312810</v>
      </c>
      <c r="AA227" s="31">
        <f t="shared" si="14"/>
        <v>-5500000</v>
      </c>
      <c r="AB227" s="31">
        <f t="shared" si="15"/>
        <v>132147383</v>
      </c>
      <c r="AC227" s="31"/>
      <c r="AD227" s="31"/>
      <c r="AE227" s="31"/>
      <c r="AF227" s="31"/>
      <c r="AG227" s="31"/>
      <c r="AH227" s="31"/>
    </row>
    <row r="228" spans="1:34" x14ac:dyDescent="0.45">
      <c r="A228" s="9">
        <v>226</v>
      </c>
      <c r="B228" s="9" t="s">
        <v>2595</v>
      </c>
      <c r="C228" s="21"/>
      <c r="D228" s="8" t="s">
        <v>878</v>
      </c>
      <c r="E228" s="9" t="s">
        <v>2596</v>
      </c>
      <c r="F228" s="9" t="s">
        <v>3254</v>
      </c>
      <c r="G228" s="9" t="s">
        <v>3265</v>
      </c>
      <c r="H228" s="8">
        <v>336</v>
      </c>
      <c r="I228" s="8">
        <v>888317722</v>
      </c>
      <c r="J228" s="8">
        <v>67800000</v>
      </c>
      <c r="K228" s="8">
        <v>15000000</v>
      </c>
      <c r="L228" s="8">
        <v>0</v>
      </c>
      <c r="M228" s="10">
        <v>0</v>
      </c>
      <c r="N228" s="10">
        <v>42896452</v>
      </c>
      <c r="O228" s="10">
        <v>42897237.5</v>
      </c>
      <c r="P228" s="10">
        <v>6434468</v>
      </c>
      <c r="Q228" s="10">
        <v>6434585.625</v>
      </c>
      <c r="R228" s="10">
        <v>0</v>
      </c>
      <c r="S228" s="10">
        <v>58997659</v>
      </c>
      <c r="T228" s="10">
        <v>971117722</v>
      </c>
      <c r="U228" s="31">
        <v>71866712.625</v>
      </c>
      <c r="V228" s="31">
        <v>360000000</v>
      </c>
      <c r="W228" s="31">
        <v>30000000</v>
      </c>
      <c r="X228" s="31">
        <v>60000000</v>
      </c>
      <c r="Y228" s="31">
        <f t="shared" si="12"/>
        <v>521117722</v>
      </c>
      <c r="Z228" s="31">
        <f t="shared" si="13"/>
        <v>70793689.5</v>
      </c>
      <c r="AA228" s="31">
        <f t="shared" si="14"/>
        <v>7800000</v>
      </c>
      <c r="AB228" s="31">
        <f t="shared" si="15"/>
        <v>599711411.5</v>
      </c>
      <c r="AC228" s="31"/>
      <c r="AD228" s="31"/>
      <c r="AE228" s="31"/>
      <c r="AF228" s="31"/>
      <c r="AG228" s="31"/>
      <c r="AH228" s="31"/>
    </row>
    <row r="229" spans="1:34" x14ac:dyDescent="0.2">
      <c r="A229" s="9">
        <v>66</v>
      </c>
      <c r="B229" s="9" t="s">
        <v>509</v>
      </c>
      <c r="C229" s="7"/>
      <c r="D229" s="8" t="s">
        <v>498</v>
      </c>
      <c r="E229" s="9" t="s">
        <v>511</v>
      </c>
      <c r="F229" s="9" t="s">
        <v>3254</v>
      </c>
      <c r="G229" s="9" t="s">
        <v>3266</v>
      </c>
      <c r="H229" s="8">
        <v>336</v>
      </c>
      <c r="I229" s="8">
        <v>538776082</v>
      </c>
      <c r="J229" s="8">
        <v>54500000</v>
      </c>
      <c r="K229" s="8">
        <v>57312810</v>
      </c>
      <c r="L229" s="8">
        <v>8596921.5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5000000</v>
      </c>
      <c r="S229" s="10">
        <v>20877608</v>
      </c>
      <c r="T229" s="10">
        <v>650588892</v>
      </c>
      <c r="U229" s="31">
        <v>29474529.5</v>
      </c>
      <c r="V229" s="31">
        <v>360000000</v>
      </c>
      <c r="W229" s="31">
        <v>30000000</v>
      </c>
      <c r="X229" s="31">
        <v>60000000</v>
      </c>
      <c r="Y229" s="31">
        <f t="shared" si="12"/>
        <v>200588892</v>
      </c>
      <c r="Z229" s="31">
        <f t="shared" si="13"/>
        <v>32312810</v>
      </c>
      <c r="AA229" s="31">
        <f t="shared" si="14"/>
        <v>-5500000</v>
      </c>
      <c r="AB229" s="31">
        <f t="shared" si="15"/>
        <v>227401702</v>
      </c>
      <c r="AC229" s="31"/>
      <c r="AD229" s="31"/>
      <c r="AE229" s="31"/>
      <c r="AF229" s="31"/>
      <c r="AG229" s="31"/>
      <c r="AH229" s="31"/>
    </row>
    <row r="230" spans="1:34" x14ac:dyDescent="0.2">
      <c r="A230" s="9">
        <v>64</v>
      </c>
      <c r="B230" s="9" t="s">
        <v>512</v>
      </c>
      <c r="C230" s="7"/>
      <c r="D230" s="8" t="s">
        <v>514</v>
      </c>
      <c r="E230" s="9" t="s">
        <v>515</v>
      </c>
      <c r="F230" s="9" t="s">
        <v>3254</v>
      </c>
      <c r="G230" s="9" t="s">
        <v>3266</v>
      </c>
      <c r="H230" s="8">
        <v>336</v>
      </c>
      <c r="I230" s="8">
        <v>516778218</v>
      </c>
      <c r="J230" s="8">
        <v>54500000</v>
      </c>
      <c r="K230" s="8">
        <v>57312810</v>
      </c>
      <c r="L230" s="8">
        <v>8596921.5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5000000</v>
      </c>
      <c r="S230" s="10">
        <v>18677822</v>
      </c>
      <c r="T230" s="10">
        <v>628591028</v>
      </c>
      <c r="U230" s="31">
        <v>27274743.5</v>
      </c>
      <c r="V230" s="31">
        <v>360000000</v>
      </c>
      <c r="W230" s="31">
        <v>30000000</v>
      </c>
      <c r="X230" s="31">
        <v>60000000</v>
      </c>
      <c r="Y230" s="31">
        <f t="shared" si="12"/>
        <v>178591028</v>
      </c>
      <c r="Z230" s="31">
        <f t="shared" si="13"/>
        <v>32312810</v>
      </c>
      <c r="AA230" s="31">
        <f t="shared" si="14"/>
        <v>-5500000</v>
      </c>
      <c r="AB230" s="31">
        <f t="shared" si="15"/>
        <v>205403838</v>
      </c>
      <c r="AC230" s="31"/>
      <c r="AD230" s="31"/>
      <c r="AE230" s="31"/>
      <c r="AF230" s="31"/>
      <c r="AG230" s="31"/>
      <c r="AH230" s="31"/>
    </row>
    <row r="231" spans="1:34" x14ac:dyDescent="0.2">
      <c r="A231" s="9">
        <v>61</v>
      </c>
      <c r="B231" s="9" t="s">
        <v>516</v>
      </c>
      <c r="C231" s="7"/>
      <c r="D231" s="8" t="s">
        <v>518</v>
      </c>
      <c r="E231" s="9" t="s">
        <v>495</v>
      </c>
      <c r="F231" s="9" t="s">
        <v>3254</v>
      </c>
      <c r="G231" s="9" t="s">
        <v>3266</v>
      </c>
      <c r="H231" s="8">
        <v>336</v>
      </c>
      <c r="I231" s="8">
        <v>513149833</v>
      </c>
      <c r="J231" s="8">
        <v>54500000</v>
      </c>
      <c r="K231" s="8">
        <v>57312810</v>
      </c>
      <c r="L231" s="8">
        <v>8596921.5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5000000</v>
      </c>
      <c r="S231" s="10">
        <v>18314984</v>
      </c>
      <c r="T231" s="10">
        <v>624962643</v>
      </c>
      <c r="U231" s="31">
        <v>26911905.5</v>
      </c>
      <c r="V231" s="31">
        <v>360000000</v>
      </c>
      <c r="W231" s="31">
        <v>30000000</v>
      </c>
      <c r="X231" s="31">
        <v>60000000</v>
      </c>
      <c r="Y231" s="31">
        <f t="shared" si="12"/>
        <v>174962643</v>
      </c>
      <c r="Z231" s="31">
        <f t="shared" si="13"/>
        <v>32312810</v>
      </c>
      <c r="AA231" s="31">
        <f t="shared" si="14"/>
        <v>-5500000</v>
      </c>
      <c r="AB231" s="31">
        <f t="shared" si="15"/>
        <v>201775453</v>
      </c>
      <c r="AC231" s="31"/>
      <c r="AD231" s="31"/>
      <c r="AE231" s="31"/>
      <c r="AF231" s="31"/>
      <c r="AG231" s="31"/>
      <c r="AH231" s="31"/>
    </row>
    <row r="232" spans="1:34" x14ac:dyDescent="0.45">
      <c r="A232" s="9">
        <v>820</v>
      </c>
      <c r="B232" s="9" t="s">
        <v>519</v>
      </c>
      <c r="C232" s="21"/>
      <c r="D232" s="8" t="s">
        <v>80</v>
      </c>
      <c r="E232" s="9" t="s">
        <v>88</v>
      </c>
      <c r="F232" s="9" t="s">
        <v>3254</v>
      </c>
      <c r="G232" s="9" t="s">
        <v>3265</v>
      </c>
      <c r="H232" s="8">
        <v>336</v>
      </c>
      <c r="I232" s="8">
        <v>803808612</v>
      </c>
      <c r="J232" s="8">
        <v>67800000</v>
      </c>
      <c r="K232" s="8">
        <v>15000000</v>
      </c>
      <c r="L232" s="8">
        <v>0</v>
      </c>
      <c r="M232" s="10">
        <v>0</v>
      </c>
      <c r="N232" s="10">
        <v>39295032</v>
      </c>
      <c r="O232" s="10">
        <v>39295367.5</v>
      </c>
      <c r="P232" s="10">
        <v>5894255</v>
      </c>
      <c r="Q232" s="10">
        <v>5894305.125</v>
      </c>
      <c r="R232" s="10">
        <v>0</v>
      </c>
      <c r="S232" s="10">
        <v>47380861</v>
      </c>
      <c r="T232" s="10">
        <v>886608612</v>
      </c>
      <c r="U232" s="31">
        <v>59169421.125</v>
      </c>
      <c r="V232" s="31">
        <v>360000000</v>
      </c>
      <c r="W232" s="31">
        <v>30000000</v>
      </c>
      <c r="X232" s="31">
        <v>60000000</v>
      </c>
      <c r="Y232" s="31">
        <f t="shared" si="12"/>
        <v>436608612</v>
      </c>
      <c r="Z232" s="31">
        <f t="shared" si="13"/>
        <v>63590399.5</v>
      </c>
      <c r="AA232" s="31">
        <f t="shared" si="14"/>
        <v>7800000</v>
      </c>
      <c r="AB232" s="31">
        <f t="shared" si="15"/>
        <v>507999011.5</v>
      </c>
      <c r="AC232" s="31"/>
      <c r="AD232" s="31"/>
      <c r="AE232" s="31"/>
      <c r="AF232" s="31"/>
      <c r="AG232" s="31"/>
      <c r="AH232" s="31"/>
    </row>
    <row r="233" spans="1:34" x14ac:dyDescent="0.45">
      <c r="A233" s="9">
        <v>847</v>
      </c>
      <c r="B233" s="9" t="s">
        <v>521</v>
      </c>
      <c r="C233" s="21"/>
      <c r="D233" s="8" t="s">
        <v>314</v>
      </c>
      <c r="E233" s="9" t="s">
        <v>523</v>
      </c>
      <c r="F233" s="9" t="s">
        <v>3254</v>
      </c>
      <c r="G233" s="9" t="s">
        <v>3266</v>
      </c>
      <c r="H233" s="8">
        <v>336</v>
      </c>
      <c r="I233" s="8">
        <v>651168007</v>
      </c>
      <c r="J233" s="8">
        <v>54500000</v>
      </c>
      <c r="K233" s="8">
        <v>57312810</v>
      </c>
      <c r="L233" s="8">
        <v>8596921.5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5000000</v>
      </c>
      <c r="S233" s="10">
        <v>32116801</v>
      </c>
      <c r="T233" s="10">
        <v>762980817</v>
      </c>
      <c r="U233" s="31">
        <v>40713722.5</v>
      </c>
      <c r="V233" s="31">
        <v>360000000</v>
      </c>
      <c r="W233" s="31">
        <v>30000000</v>
      </c>
      <c r="X233" s="31">
        <v>60000000</v>
      </c>
      <c r="Y233" s="31">
        <f t="shared" si="12"/>
        <v>312980817</v>
      </c>
      <c r="Z233" s="31">
        <f t="shared" si="13"/>
        <v>32312810</v>
      </c>
      <c r="AA233" s="31">
        <f t="shared" si="14"/>
        <v>-5500000</v>
      </c>
      <c r="AB233" s="31">
        <f t="shared" si="15"/>
        <v>339793627</v>
      </c>
      <c r="AC233" s="31"/>
      <c r="AD233" s="31"/>
      <c r="AE233" s="31"/>
      <c r="AF233" s="31"/>
      <c r="AG233" s="31"/>
      <c r="AH233" s="31"/>
    </row>
    <row r="234" spans="1:34" x14ac:dyDescent="0.45">
      <c r="A234" s="9">
        <v>514</v>
      </c>
      <c r="B234" s="9" t="s">
        <v>524</v>
      </c>
      <c r="C234" s="21"/>
      <c r="D234" s="8" t="s">
        <v>526</v>
      </c>
      <c r="E234" s="9" t="s">
        <v>527</v>
      </c>
      <c r="F234" s="9" t="s">
        <v>3254</v>
      </c>
      <c r="G234" s="9" t="s">
        <v>3265</v>
      </c>
      <c r="H234" s="8">
        <v>336</v>
      </c>
      <c r="I234" s="8">
        <v>834369526</v>
      </c>
      <c r="J234" s="8">
        <v>67800000</v>
      </c>
      <c r="K234" s="8">
        <v>15000000</v>
      </c>
      <c r="L234" s="8">
        <v>0</v>
      </c>
      <c r="M234" s="10">
        <v>0</v>
      </c>
      <c r="N234" s="10">
        <v>37143204</v>
      </c>
      <c r="O234" s="10">
        <v>37142336</v>
      </c>
      <c r="P234" s="10">
        <v>5571481</v>
      </c>
      <c r="Q234" s="10">
        <v>5571350.3999999994</v>
      </c>
      <c r="R234" s="10">
        <v>0</v>
      </c>
      <c r="S234" s="10">
        <v>50905429</v>
      </c>
      <c r="T234" s="10">
        <v>917169526</v>
      </c>
      <c r="U234" s="31">
        <v>62048260.399999999</v>
      </c>
      <c r="V234" s="31">
        <v>360000000</v>
      </c>
      <c r="W234" s="31">
        <v>30000000</v>
      </c>
      <c r="X234" s="31">
        <v>60000000</v>
      </c>
      <c r="Y234" s="31">
        <f t="shared" si="12"/>
        <v>467169526</v>
      </c>
      <c r="Z234" s="31">
        <f t="shared" si="13"/>
        <v>59285540</v>
      </c>
      <c r="AA234" s="31">
        <f t="shared" si="14"/>
        <v>7800000</v>
      </c>
      <c r="AB234" s="31">
        <f t="shared" si="15"/>
        <v>534255066</v>
      </c>
      <c r="AC234" s="31"/>
      <c r="AD234" s="31"/>
      <c r="AE234" s="31"/>
      <c r="AF234" s="31"/>
      <c r="AG234" s="31"/>
      <c r="AH234" s="31"/>
    </row>
    <row r="235" spans="1:34" x14ac:dyDescent="0.2">
      <c r="A235" s="9">
        <v>109</v>
      </c>
      <c r="B235" s="9" t="s">
        <v>528</v>
      </c>
      <c r="C235" s="7"/>
      <c r="D235" s="8" t="s">
        <v>469</v>
      </c>
      <c r="E235" s="9" t="s">
        <v>116</v>
      </c>
      <c r="F235" s="9" t="s">
        <v>3254</v>
      </c>
      <c r="G235" s="9" t="s">
        <v>3266</v>
      </c>
      <c r="H235" s="8">
        <v>336</v>
      </c>
      <c r="I235" s="8">
        <v>617816854</v>
      </c>
      <c r="J235" s="8">
        <v>54500000</v>
      </c>
      <c r="K235" s="8">
        <v>57312810</v>
      </c>
      <c r="L235" s="8">
        <v>8596921.5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5000000</v>
      </c>
      <c r="S235" s="10">
        <v>28781686</v>
      </c>
      <c r="T235" s="10">
        <v>729629664</v>
      </c>
      <c r="U235" s="31">
        <v>37378607.5</v>
      </c>
      <c r="V235" s="31">
        <v>360000000</v>
      </c>
      <c r="W235" s="31">
        <v>30000000</v>
      </c>
      <c r="X235" s="31">
        <v>60000000</v>
      </c>
      <c r="Y235" s="31">
        <f t="shared" si="12"/>
        <v>279629664</v>
      </c>
      <c r="Z235" s="31">
        <f t="shared" si="13"/>
        <v>32312810</v>
      </c>
      <c r="AA235" s="31">
        <f t="shared" si="14"/>
        <v>-5500000</v>
      </c>
      <c r="AB235" s="31">
        <f t="shared" si="15"/>
        <v>306442474</v>
      </c>
      <c r="AC235" s="31"/>
      <c r="AD235" s="31"/>
      <c r="AE235" s="31"/>
      <c r="AF235" s="31"/>
      <c r="AG235" s="31"/>
      <c r="AH235" s="31"/>
    </row>
    <row r="236" spans="1:34" x14ac:dyDescent="0.45">
      <c r="A236" s="9">
        <v>151</v>
      </c>
      <c r="B236" s="9" t="s">
        <v>2560</v>
      </c>
      <c r="C236" s="21"/>
      <c r="D236" s="8" t="s">
        <v>356</v>
      </c>
      <c r="E236" s="9" t="s">
        <v>2561</v>
      </c>
      <c r="F236" s="9" t="s">
        <v>3254</v>
      </c>
      <c r="G236" s="9" t="s">
        <v>3265</v>
      </c>
      <c r="H236" s="8">
        <v>336</v>
      </c>
      <c r="I236" s="8">
        <v>895474445</v>
      </c>
      <c r="J236" s="8">
        <v>67800000</v>
      </c>
      <c r="K236" s="8">
        <v>15000000</v>
      </c>
      <c r="L236" s="8">
        <v>0</v>
      </c>
      <c r="M236" s="10">
        <v>0</v>
      </c>
      <c r="N236" s="10">
        <v>46336709</v>
      </c>
      <c r="O236" s="10">
        <v>46336100.5</v>
      </c>
      <c r="P236" s="10">
        <v>6950506</v>
      </c>
      <c r="Q236" s="10">
        <v>6950415.0750000002</v>
      </c>
      <c r="R236" s="10">
        <v>0</v>
      </c>
      <c r="S236" s="10">
        <v>60071167</v>
      </c>
      <c r="T236" s="10">
        <v>978274445</v>
      </c>
      <c r="U236" s="31">
        <v>73972088.075000003</v>
      </c>
      <c r="V236" s="31">
        <v>360000000</v>
      </c>
      <c r="W236" s="31">
        <v>30000000</v>
      </c>
      <c r="X236" s="31">
        <v>60000000</v>
      </c>
      <c r="Y236" s="31">
        <f t="shared" si="12"/>
        <v>528274445</v>
      </c>
      <c r="Z236" s="31">
        <f t="shared" si="13"/>
        <v>77672809.5</v>
      </c>
      <c r="AA236" s="31">
        <f t="shared" si="14"/>
        <v>7800000</v>
      </c>
      <c r="AB236" s="31">
        <f t="shared" si="15"/>
        <v>613747254.5</v>
      </c>
      <c r="AC236" s="31"/>
      <c r="AD236" s="31"/>
      <c r="AE236" s="31"/>
      <c r="AF236" s="31"/>
      <c r="AG236" s="31"/>
      <c r="AH236" s="31"/>
    </row>
    <row r="237" spans="1:34" x14ac:dyDescent="0.45">
      <c r="A237" s="9">
        <v>487</v>
      </c>
      <c r="B237" s="9" t="s">
        <v>530</v>
      </c>
      <c r="C237" s="21"/>
      <c r="D237" s="8" t="s">
        <v>532</v>
      </c>
      <c r="E237" s="9" t="s">
        <v>533</v>
      </c>
      <c r="F237" s="9" t="s">
        <v>3254</v>
      </c>
      <c r="G237" s="9" t="s">
        <v>3265</v>
      </c>
      <c r="H237" s="8">
        <v>336</v>
      </c>
      <c r="I237" s="8">
        <v>871023918</v>
      </c>
      <c r="J237" s="8">
        <v>67800000</v>
      </c>
      <c r="K237" s="8">
        <v>15000000</v>
      </c>
      <c r="L237" s="8">
        <v>0</v>
      </c>
      <c r="M237" s="10">
        <v>0</v>
      </c>
      <c r="N237" s="10">
        <v>35355908</v>
      </c>
      <c r="O237" s="10">
        <v>35355368.5</v>
      </c>
      <c r="P237" s="10">
        <v>5303386</v>
      </c>
      <c r="Q237" s="10">
        <v>5303305.2749999994</v>
      </c>
      <c r="R237" s="10">
        <v>0</v>
      </c>
      <c r="S237" s="10">
        <v>56403588</v>
      </c>
      <c r="T237" s="10">
        <v>953823918</v>
      </c>
      <c r="U237" s="31">
        <v>67010279.274999999</v>
      </c>
      <c r="V237" s="31">
        <v>360000000</v>
      </c>
      <c r="W237" s="31">
        <v>30000000</v>
      </c>
      <c r="X237" s="31">
        <v>60000000</v>
      </c>
      <c r="Y237" s="31">
        <f t="shared" si="12"/>
        <v>503823918</v>
      </c>
      <c r="Z237" s="31">
        <f t="shared" si="13"/>
        <v>55711276.5</v>
      </c>
      <c r="AA237" s="31">
        <f t="shared" si="14"/>
        <v>7800000</v>
      </c>
      <c r="AB237" s="31">
        <f t="shared" si="15"/>
        <v>567335194.5</v>
      </c>
      <c r="AC237" s="31"/>
      <c r="AD237" s="31"/>
      <c r="AE237" s="31"/>
      <c r="AF237" s="31"/>
      <c r="AG237" s="31"/>
      <c r="AH237" s="31"/>
    </row>
    <row r="238" spans="1:34" x14ac:dyDescent="0.45">
      <c r="A238" s="9">
        <v>495</v>
      </c>
      <c r="B238" s="9" t="s">
        <v>2811</v>
      </c>
      <c r="C238" s="21"/>
      <c r="D238" s="8" t="s">
        <v>2812</v>
      </c>
      <c r="E238" s="9" t="s">
        <v>2813</v>
      </c>
      <c r="F238" s="9" t="s">
        <v>3254</v>
      </c>
      <c r="G238" s="9" t="s">
        <v>3265</v>
      </c>
      <c r="H238" s="8">
        <v>336</v>
      </c>
      <c r="I238" s="8">
        <v>1521706675</v>
      </c>
      <c r="J238" s="8">
        <v>67800000</v>
      </c>
      <c r="K238" s="8">
        <v>15000000</v>
      </c>
      <c r="L238" s="8">
        <v>0</v>
      </c>
      <c r="M238" s="10">
        <v>0</v>
      </c>
      <c r="N238" s="10">
        <v>70660631</v>
      </c>
      <c r="O238" s="10">
        <v>70662270</v>
      </c>
      <c r="P238" s="10">
        <v>10599095</v>
      </c>
      <c r="Q238" s="10">
        <v>10599340.5</v>
      </c>
      <c r="R238" s="10">
        <v>0</v>
      </c>
      <c r="S238" s="10">
        <v>172341334</v>
      </c>
      <c r="T238" s="10">
        <v>1604506675</v>
      </c>
      <c r="U238" s="31">
        <v>193539769.5</v>
      </c>
      <c r="V238" s="31">
        <v>360000000</v>
      </c>
      <c r="W238" s="31">
        <v>30000000</v>
      </c>
      <c r="X238" s="31">
        <v>60000000</v>
      </c>
      <c r="Y238" s="31">
        <f t="shared" si="12"/>
        <v>1154506675</v>
      </c>
      <c r="Z238" s="31">
        <f t="shared" si="13"/>
        <v>126322901</v>
      </c>
      <c r="AA238" s="31">
        <f t="shared" si="14"/>
        <v>7800000</v>
      </c>
      <c r="AB238" s="31">
        <f t="shared" si="15"/>
        <v>1288629576</v>
      </c>
      <c r="AC238" s="31"/>
      <c r="AD238" s="31"/>
      <c r="AE238" s="31"/>
      <c r="AF238" s="31"/>
      <c r="AG238" s="31"/>
      <c r="AH238" s="31"/>
    </row>
    <row r="239" spans="1:34" x14ac:dyDescent="0.45">
      <c r="A239" s="9">
        <v>360</v>
      </c>
      <c r="B239" s="9" t="s">
        <v>2696</v>
      </c>
      <c r="C239" s="21"/>
      <c r="D239" s="8" t="s">
        <v>947</v>
      </c>
      <c r="E239" s="9" t="s">
        <v>2697</v>
      </c>
      <c r="F239" s="9" t="s">
        <v>3254</v>
      </c>
      <c r="G239" s="9" t="s">
        <v>3265</v>
      </c>
      <c r="H239" s="8">
        <v>336</v>
      </c>
      <c r="I239" s="8">
        <v>1123373038</v>
      </c>
      <c r="J239" s="8">
        <v>67800000</v>
      </c>
      <c r="K239" s="8">
        <v>15000000</v>
      </c>
      <c r="L239" s="8">
        <v>0</v>
      </c>
      <c r="M239" s="10">
        <v>0</v>
      </c>
      <c r="N239" s="10">
        <v>53731581</v>
      </c>
      <c r="O239" s="10">
        <v>53732852</v>
      </c>
      <c r="P239" s="10">
        <v>8059737</v>
      </c>
      <c r="Q239" s="10">
        <v>8059927.7999999998</v>
      </c>
      <c r="R239" s="10">
        <v>0</v>
      </c>
      <c r="S239" s="10">
        <v>94255956</v>
      </c>
      <c r="T239" s="10">
        <v>1206173038</v>
      </c>
      <c r="U239" s="31">
        <v>110375620.8</v>
      </c>
      <c r="V239" s="31">
        <v>360000000</v>
      </c>
      <c r="W239" s="31">
        <v>30000000</v>
      </c>
      <c r="X239" s="31">
        <v>60000000</v>
      </c>
      <c r="Y239" s="31">
        <f t="shared" si="12"/>
        <v>756173038</v>
      </c>
      <c r="Z239" s="31">
        <f t="shared" si="13"/>
        <v>92464433</v>
      </c>
      <c r="AA239" s="31">
        <f t="shared" si="14"/>
        <v>7800000</v>
      </c>
      <c r="AB239" s="31">
        <f t="shared" si="15"/>
        <v>856437471</v>
      </c>
      <c r="AC239" s="31"/>
      <c r="AD239" s="31"/>
      <c r="AE239" s="31"/>
      <c r="AF239" s="31"/>
      <c r="AG239" s="31"/>
      <c r="AH239" s="31"/>
    </row>
    <row r="240" spans="1:34" x14ac:dyDescent="0.45">
      <c r="A240" s="9">
        <v>1036</v>
      </c>
      <c r="B240" s="9" t="s">
        <v>534</v>
      </c>
      <c r="C240" s="21"/>
      <c r="D240" s="8" t="s">
        <v>536</v>
      </c>
      <c r="E240" s="9" t="s">
        <v>537</v>
      </c>
      <c r="F240" s="9" t="s">
        <v>3254</v>
      </c>
      <c r="G240" s="9" t="s">
        <v>3266</v>
      </c>
      <c r="H240" s="8">
        <v>336</v>
      </c>
      <c r="I240" s="8">
        <v>507468383</v>
      </c>
      <c r="J240" s="8">
        <v>54500000</v>
      </c>
      <c r="K240" s="8">
        <v>57312810</v>
      </c>
      <c r="L240" s="8">
        <v>8596921.5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5000000</v>
      </c>
      <c r="S240" s="10">
        <v>17746838</v>
      </c>
      <c r="T240" s="10">
        <v>619281193</v>
      </c>
      <c r="U240" s="31">
        <v>26343759.5</v>
      </c>
      <c r="V240" s="31">
        <v>360000000</v>
      </c>
      <c r="W240" s="31">
        <v>30000000</v>
      </c>
      <c r="X240" s="31">
        <v>60000000</v>
      </c>
      <c r="Y240" s="31">
        <f t="shared" si="12"/>
        <v>169281193</v>
      </c>
      <c r="Z240" s="31">
        <f t="shared" si="13"/>
        <v>32312810</v>
      </c>
      <c r="AA240" s="31">
        <f t="shared" si="14"/>
        <v>-5500000</v>
      </c>
      <c r="AB240" s="31">
        <f t="shared" si="15"/>
        <v>196094003</v>
      </c>
      <c r="AC240" s="31"/>
      <c r="AD240" s="31"/>
      <c r="AE240" s="31"/>
      <c r="AF240" s="31"/>
      <c r="AG240" s="31"/>
      <c r="AH240" s="31"/>
    </row>
    <row r="241" spans="1:34" x14ac:dyDescent="0.45">
      <c r="A241" s="9">
        <v>1035</v>
      </c>
      <c r="B241" s="9" t="s">
        <v>538</v>
      </c>
      <c r="C241" s="21"/>
      <c r="D241" s="8" t="s">
        <v>389</v>
      </c>
      <c r="E241" s="9" t="s">
        <v>540</v>
      </c>
      <c r="F241" s="9" t="s">
        <v>3254</v>
      </c>
      <c r="G241" s="9" t="s">
        <v>3266</v>
      </c>
      <c r="H241" s="8">
        <v>336</v>
      </c>
      <c r="I241" s="8">
        <v>638494202</v>
      </c>
      <c r="J241" s="8">
        <v>54500000</v>
      </c>
      <c r="K241" s="8">
        <v>57312810</v>
      </c>
      <c r="L241" s="8">
        <v>8596921.5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5000000</v>
      </c>
      <c r="S241" s="10">
        <v>30849420</v>
      </c>
      <c r="T241" s="10">
        <v>750307012</v>
      </c>
      <c r="U241" s="31">
        <v>39446341.5</v>
      </c>
      <c r="V241" s="31">
        <v>360000000</v>
      </c>
      <c r="W241" s="31">
        <v>30000000</v>
      </c>
      <c r="X241" s="31">
        <v>60000000</v>
      </c>
      <c r="Y241" s="31">
        <f t="shared" si="12"/>
        <v>300307012</v>
      </c>
      <c r="Z241" s="31">
        <f t="shared" si="13"/>
        <v>32312810</v>
      </c>
      <c r="AA241" s="31">
        <f t="shared" si="14"/>
        <v>-5500000</v>
      </c>
      <c r="AB241" s="31">
        <f t="shared" si="15"/>
        <v>327119822</v>
      </c>
      <c r="AC241" s="31"/>
      <c r="AD241" s="31"/>
      <c r="AE241" s="31"/>
      <c r="AF241" s="31"/>
      <c r="AG241" s="31"/>
      <c r="AH241" s="31"/>
    </row>
    <row r="242" spans="1:34" x14ac:dyDescent="0.45">
      <c r="A242" s="9">
        <v>950</v>
      </c>
      <c r="B242" s="9" t="s">
        <v>541</v>
      </c>
      <c r="C242" s="21"/>
      <c r="D242" s="8" t="s">
        <v>169</v>
      </c>
      <c r="E242" s="9" t="s">
        <v>543</v>
      </c>
      <c r="F242" s="9" t="s">
        <v>3254</v>
      </c>
      <c r="G242" s="9" t="s">
        <v>3266</v>
      </c>
      <c r="H242" s="8">
        <v>335</v>
      </c>
      <c r="I242" s="8">
        <v>466023990</v>
      </c>
      <c r="J242" s="8">
        <v>54500000</v>
      </c>
      <c r="K242" s="8">
        <v>57312810</v>
      </c>
      <c r="L242" s="8">
        <v>8596921.5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4986338.7978142081</v>
      </c>
      <c r="S242" s="10">
        <v>13700613</v>
      </c>
      <c r="T242" s="10">
        <v>577836800</v>
      </c>
      <c r="U242" s="31">
        <v>22297534.5</v>
      </c>
      <c r="V242" s="31">
        <v>360000000</v>
      </c>
      <c r="W242" s="31">
        <v>30000000</v>
      </c>
      <c r="X242" s="31">
        <v>60000000</v>
      </c>
      <c r="Y242" s="31">
        <f t="shared" si="12"/>
        <v>127836800</v>
      </c>
      <c r="Z242" s="31">
        <f t="shared" si="13"/>
        <v>32299148.797814205</v>
      </c>
      <c r="AA242" s="31">
        <f t="shared" si="14"/>
        <v>-5500000</v>
      </c>
      <c r="AB242" s="31">
        <f t="shared" si="15"/>
        <v>154635948.79781419</v>
      </c>
      <c r="AC242" s="31"/>
      <c r="AD242" s="31"/>
      <c r="AE242" s="31"/>
      <c r="AF242" s="31"/>
      <c r="AG242" s="31"/>
      <c r="AH242" s="31"/>
    </row>
    <row r="243" spans="1:34" x14ac:dyDescent="0.45">
      <c r="A243" s="9">
        <v>957</v>
      </c>
      <c r="B243" s="9" t="s">
        <v>544</v>
      </c>
      <c r="C243" s="21"/>
      <c r="D243" s="8" t="s">
        <v>80</v>
      </c>
      <c r="E243" s="9" t="s">
        <v>77</v>
      </c>
      <c r="F243" s="9" t="s">
        <v>3254</v>
      </c>
      <c r="G243" s="9" t="s">
        <v>3266</v>
      </c>
      <c r="H243" s="8">
        <v>336</v>
      </c>
      <c r="I243" s="8">
        <v>586904192</v>
      </c>
      <c r="J243" s="8">
        <v>54500000</v>
      </c>
      <c r="K243" s="8">
        <v>57312810</v>
      </c>
      <c r="L243" s="8">
        <v>8596921.5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5000000</v>
      </c>
      <c r="S243" s="10">
        <v>25690420</v>
      </c>
      <c r="T243" s="10">
        <v>698717002</v>
      </c>
      <c r="U243" s="31">
        <v>34287341.5</v>
      </c>
      <c r="V243" s="31">
        <v>360000000</v>
      </c>
      <c r="W243" s="31">
        <v>30000000</v>
      </c>
      <c r="X243" s="31">
        <v>60000000</v>
      </c>
      <c r="Y243" s="31">
        <f t="shared" si="12"/>
        <v>248717002</v>
      </c>
      <c r="Z243" s="31">
        <f t="shared" si="13"/>
        <v>32312810</v>
      </c>
      <c r="AA243" s="31">
        <f t="shared" si="14"/>
        <v>-5500000</v>
      </c>
      <c r="AB243" s="31">
        <f t="shared" si="15"/>
        <v>275529812</v>
      </c>
      <c r="AC243" s="31"/>
      <c r="AD243" s="31"/>
      <c r="AE243" s="31"/>
      <c r="AF243" s="31"/>
      <c r="AG243" s="31"/>
      <c r="AH243" s="31"/>
    </row>
    <row r="244" spans="1:34" x14ac:dyDescent="0.45">
      <c r="A244" s="9">
        <v>959</v>
      </c>
      <c r="B244" s="9" t="s">
        <v>546</v>
      </c>
      <c r="C244" s="21"/>
      <c r="D244" s="8" t="s">
        <v>548</v>
      </c>
      <c r="E244" s="9" t="s">
        <v>549</v>
      </c>
      <c r="F244" s="9" t="s">
        <v>3254</v>
      </c>
      <c r="G244" s="9" t="s">
        <v>3266</v>
      </c>
      <c r="H244" s="8">
        <v>336</v>
      </c>
      <c r="I244" s="8">
        <v>579129525</v>
      </c>
      <c r="J244" s="8">
        <v>54500000</v>
      </c>
      <c r="K244" s="8">
        <v>57312810</v>
      </c>
      <c r="L244" s="8">
        <v>8596921.5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5000000</v>
      </c>
      <c r="S244" s="10">
        <v>24912953</v>
      </c>
      <c r="T244" s="10">
        <v>690942335</v>
      </c>
      <c r="U244" s="31">
        <v>33509874.5</v>
      </c>
      <c r="V244" s="31">
        <v>360000000</v>
      </c>
      <c r="W244" s="31">
        <v>30000000</v>
      </c>
      <c r="X244" s="31">
        <v>60000000</v>
      </c>
      <c r="Y244" s="31">
        <f t="shared" si="12"/>
        <v>240942335</v>
      </c>
      <c r="Z244" s="31">
        <f t="shared" si="13"/>
        <v>32312810</v>
      </c>
      <c r="AA244" s="31">
        <f t="shared" si="14"/>
        <v>-5500000</v>
      </c>
      <c r="AB244" s="31">
        <f t="shared" si="15"/>
        <v>267755145</v>
      </c>
      <c r="AC244" s="31"/>
      <c r="AD244" s="31"/>
      <c r="AE244" s="31"/>
      <c r="AF244" s="31"/>
      <c r="AG244" s="31"/>
      <c r="AH244" s="31"/>
    </row>
    <row r="245" spans="1:34" x14ac:dyDescent="0.45">
      <c r="A245" s="9">
        <v>960</v>
      </c>
      <c r="B245" s="9" t="s">
        <v>550</v>
      </c>
      <c r="C245" s="21"/>
      <c r="D245" s="8" t="s">
        <v>552</v>
      </c>
      <c r="E245" s="9" t="s">
        <v>553</v>
      </c>
      <c r="F245" s="9" t="s">
        <v>3254</v>
      </c>
      <c r="G245" s="9" t="s">
        <v>3266</v>
      </c>
      <c r="H245" s="8">
        <v>336</v>
      </c>
      <c r="I245" s="8">
        <v>576237157</v>
      </c>
      <c r="J245" s="8">
        <v>54500000</v>
      </c>
      <c r="K245" s="8">
        <v>57312810</v>
      </c>
      <c r="L245" s="8">
        <v>8596921.5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5000000</v>
      </c>
      <c r="S245" s="10">
        <v>24623716</v>
      </c>
      <c r="T245" s="10">
        <v>688049967</v>
      </c>
      <c r="U245" s="31">
        <v>33220637.5</v>
      </c>
      <c r="V245" s="31">
        <v>360000000</v>
      </c>
      <c r="W245" s="31">
        <v>30000000</v>
      </c>
      <c r="X245" s="31">
        <v>60000000</v>
      </c>
      <c r="Y245" s="31">
        <f t="shared" si="12"/>
        <v>238049967</v>
      </c>
      <c r="Z245" s="31">
        <f t="shared" si="13"/>
        <v>32312810</v>
      </c>
      <c r="AA245" s="31">
        <f t="shared" si="14"/>
        <v>-5500000</v>
      </c>
      <c r="AB245" s="31">
        <f t="shared" si="15"/>
        <v>264862777</v>
      </c>
      <c r="AC245" s="31"/>
      <c r="AD245" s="31"/>
      <c r="AE245" s="31"/>
      <c r="AF245" s="31"/>
      <c r="AG245" s="31"/>
      <c r="AH245" s="31"/>
    </row>
    <row r="246" spans="1:34" x14ac:dyDescent="0.45">
      <c r="A246" s="9">
        <v>1034</v>
      </c>
      <c r="B246" s="9" t="s">
        <v>554</v>
      </c>
      <c r="C246" s="21"/>
      <c r="D246" s="8" t="s">
        <v>374</v>
      </c>
      <c r="E246" s="9" t="s">
        <v>556</v>
      </c>
      <c r="F246" s="9" t="s">
        <v>3254</v>
      </c>
      <c r="G246" s="9" t="s">
        <v>3266</v>
      </c>
      <c r="H246" s="8">
        <v>336</v>
      </c>
      <c r="I246" s="8">
        <v>513225051</v>
      </c>
      <c r="J246" s="8">
        <v>54500000</v>
      </c>
      <c r="K246" s="8">
        <v>57312810</v>
      </c>
      <c r="L246" s="8">
        <v>8596921.5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5000000</v>
      </c>
      <c r="S246" s="10">
        <v>18322505</v>
      </c>
      <c r="T246" s="10">
        <v>625037861</v>
      </c>
      <c r="U246" s="31">
        <v>26919426.5</v>
      </c>
      <c r="V246" s="31">
        <v>360000000</v>
      </c>
      <c r="W246" s="31">
        <v>30000000</v>
      </c>
      <c r="X246" s="31">
        <v>60000000</v>
      </c>
      <c r="Y246" s="31">
        <f t="shared" si="12"/>
        <v>175037861</v>
      </c>
      <c r="Z246" s="31">
        <f t="shared" si="13"/>
        <v>32312810</v>
      </c>
      <c r="AA246" s="31">
        <f t="shared" si="14"/>
        <v>-5500000</v>
      </c>
      <c r="AB246" s="31">
        <f t="shared" si="15"/>
        <v>201850671</v>
      </c>
      <c r="AC246" s="31"/>
      <c r="AD246" s="31"/>
      <c r="AE246" s="31"/>
      <c r="AF246" s="31"/>
      <c r="AG246" s="31"/>
      <c r="AH246" s="31"/>
    </row>
    <row r="247" spans="1:34" x14ac:dyDescent="0.45">
      <c r="A247" s="9">
        <v>958</v>
      </c>
      <c r="B247" s="9" t="s">
        <v>557</v>
      </c>
      <c r="C247" s="21"/>
      <c r="D247" s="8" t="s">
        <v>559</v>
      </c>
      <c r="E247" s="9" t="s">
        <v>560</v>
      </c>
      <c r="F247" s="9" t="s">
        <v>3254</v>
      </c>
      <c r="G247" s="9" t="s">
        <v>3266</v>
      </c>
      <c r="H247" s="8">
        <v>336</v>
      </c>
      <c r="I247" s="8">
        <v>474958210</v>
      </c>
      <c r="J247" s="8">
        <v>54500000</v>
      </c>
      <c r="K247" s="8">
        <v>57312810</v>
      </c>
      <c r="L247" s="8">
        <v>8596921.5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5000000</v>
      </c>
      <c r="S247" s="10">
        <v>14495821</v>
      </c>
      <c r="T247" s="10">
        <v>586771020</v>
      </c>
      <c r="U247" s="31">
        <v>23092742.5</v>
      </c>
      <c r="V247" s="31">
        <v>360000000</v>
      </c>
      <c r="W247" s="31">
        <v>30000000</v>
      </c>
      <c r="X247" s="31">
        <v>60000000</v>
      </c>
      <c r="Y247" s="31">
        <f t="shared" si="12"/>
        <v>136771020</v>
      </c>
      <c r="Z247" s="31">
        <f t="shared" si="13"/>
        <v>32312810</v>
      </c>
      <c r="AA247" s="31">
        <f t="shared" si="14"/>
        <v>-5500000</v>
      </c>
      <c r="AB247" s="31">
        <f t="shared" si="15"/>
        <v>163583830</v>
      </c>
      <c r="AC247" s="31"/>
      <c r="AD247" s="31"/>
      <c r="AE247" s="31"/>
      <c r="AF247" s="31"/>
      <c r="AG247" s="31"/>
      <c r="AH247" s="31"/>
    </row>
    <row r="248" spans="1:34" x14ac:dyDescent="0.45">
      <c r="A248" s="9">
        <v>517</v>
      </c>
      <c r="B248" s="9" t="s">
        <v>561</v>
      </c>
      <c r="C248" s="21"/>
      <c r="D248" s="8" t="s">
        <v>84</v>
      </c>
      <c r="E248" s="9" t="s">
        <v>563</v>
      </c>
      <c r="F248" s="9" t="s">
        <v>3254</v>
      </c>
      <c r="G248" s="9" t="s">
        <v>3265</v>
      </c>
      <c r="H248" s="8">
        <v>336</v>
      </c>
      <c r="I248" s="8">
        <v>608739553</v>
      </c>
      <c r="J248" s="8">
        <v>67800000</v>
      </c>
      <c r="K248" s="8">
        <v>15000000</v>
      </c>
      <c r="L248" s="8">
        <v>0</v>
      </c>
      <c r="M248" s="10">
        <v>0</v>
      </c>
      <c r="N248" s="10">
        <v>30919425</v>
      </c>
      <c r="O248" s="10">
        <v>30920146.999999996</v>
      </c>
      <c r="P248" s="10">
        <v>4637914</v>
      </c>
      <c r="Q248" s="10">
        <v>4638022.0499999989</v>
      </c>
      <c r="R248" s="10">
        <v>0</v>
      </c>
      <c r="S248" s="10">
        <v>27873955</v>
      </c>
      <c r="T248" s="10">
        <v>691539553</v>
      </c>
      <c r="U248" s="31">
        <v>37149891.049999997</v>
      </c>
      <c r="V248" s="31">
        <v>360000000</v>
      </c>
      <c r="W248" s="31">
        <v>30000000</v>
      </c>
      <c r="X248" s="31">
        <v>60000000</v>
      </c>
      <c r="Y248" s="31">
        <f t="shared" si="12"/>
        <v>241539553</v>
      </c>
      <c r="Z248" s="31">
        <f t="shared" si="13"/>
        <v>46839572</v>
      </c>
      <c r="AA248" s="31">
        <f t="shared" si="14"/>
        <v>7800000</v>
      </c>
      <c r="AB248" s="31">
        <f t="shared" si="15"/>
        <v>296179125</v>
      </c>
      <c r="AC248" s="31"/>
      <c r="AD248" s="31"/>
      <c r="AE248" s="31"/>
      <c r="AF248" s="31"/>
      <c r="AG248" s="31"/>
      <c r="AH248" s="31"/>
    </row>
    <row r="249" spans="1:34" x14ac:dyDescent="0.45">
      <c r="A249" s="9">
        <v>479</v>
      </c>
      <c r="B249" s="9" t="s">
        <v>2800</v>
      </c>
      <c r="C249" s="21"/>
      <c r="D249" s="8" t="s">
        <v>103</v>
      </c>
      <c r="E249" s="9" t="s">
        <v>2801</v>
      </c>
      <c r="F249" s="9" t="s">
        <v>3254</v>
      </c>
      <c r="G249" s="9" t="s">
        <v>3265</v>
      </c>
      <c r="H249" s="8">
        <v>336</v>
      </c>
      <c r="I249" s="8">
        <v>1157373458</v>
      </c>
      <c r="J249" s="8">
        <v>67800000</v>
      </c>
      <c r="K249" s="8">
        <v>15000000</v>
      </c>
      <c r="L249" s="8">
        <v>0</v>
      </c>
      <c r="M249" s="10">
        <v>0</v>
      </c>
      <c r="N249" s="10">
        <v>55363468</v>
      </c>
      <c r="O249" s="10">
        <v>55363562</v>
      </c>
      <c r="P249" s="10">
        <v>8304520</v>
      </c>
      <c r="Q249" s="10">
        <v>8304534.2999999998</v>
      </c>
      <c r="R249" s="10">
        <v>0</v>
      </c>
      <c r="S249" s="10">
        <v>99474692</v>
      </c>
      <c r="T249" s="10">
        <v>1240173458</v>
      </c>
      <c r="U249" s="31">
        <v>116083746.3</v>
      </c>
      <c r="V249" s="31">
        <v>360000000</v>
      </c>
      <c r="W249" s="31">
        <v>30000000</v>
      </c>
      <c r="X249" s="31">
        <v>60000000</v>
      </c>
      <c r="Y249" s="31">
        <f t="shared" si="12"/>
        <v>790173458</v>
      </c>
      <c r="Z249" s="31">
        <f t="shared" si="13"/>
        <v>95727030</v>
      </c>
      <c r="AA249" s="31">
        <f t="shared" si="14"/>
        <v>7800000</v>
      </c>
      <c r="AB249" s="31">
        <f t="shared" si="15"/>
        <v>893700488</v>
      </c>
      <c r="AC249" s="31"/>
      <c r="AD249" s="31"/>
      <c r="AE249" s="31"/>
      <c r="AF249" s="31"/>
      <c r="AG249" s="31"/>
      <c r="AH249" s="31"/>
    </row>
    <row r="250" spans="1:34" x14ac:dyDescent="0.45">
      <c r="A250" s="9">
        <v>232</v>
      </c>
      <c r="B250" s="9" t="s">
        <v>2603</v>
      </c>
      <c r="C250" s="21"/>
      <c r="D250" s="8" t="s">
        <v>169</v>
      </c>
      <c r="E250" s="9" t="s">
        <v>2604</v>
      </c>
      <c r="F250" s="9" t="s">
        <v>3254</v>
      </c>
      <c r="G250" s="9" t="s">
        <v>3265</v>
      </c>
      <c r="H250" s="8">
        <v>336</v>
      </c>
      <c r="I250" s="8">
        <v>1013788241</v>
      </c>
      <c r="J250" s="8">
        <v>67800000</v>
      </c>
      <c r="K250" s="8">
        <v>15000000</v>
      </c>
      <c r="L250" s="8">
        <v>0</v>
      </c>
      <c r="M250" s="10">
        <v>0</v>
      </c>
      <c r="N250" s="10">
        <v>47615829</v>
      </c>
      <c r="O250" s="10">
        <v>47615977.5</v>
      </c>
      <c r="P250" s="10">
        <v>7142374</v>
      </c>
      <c r="Q250" s="10">
        <v>7142396.625</v>
      </c>
      <c r="R250" s="10">
        <v>0</v>
      </c>
      <c r="S250" s="10">
        <v>77818236</v>
      </c>
      <c r="T250" s="10">
        <v>1096588241</v>
      </c>
      <c r="U250" s="31">
        <v>92103006.625</v>
      </c>
      <c r="V250" s="31">
        <v>360000000</v>
      </c>
      <c r="W250" s="31">
        <v>30000000</v>
      </c>
      <c r="X250" s="31">
        <v>60000000</v>
      </c>
      <c r="Y250" s="31">
        <f t="shared" si="12"/>
        <v>646588241</v>
      </c>
      <c r="Z250" s="31">
        <f t="shared" si="13"/>
        <v>80231806.5</v>
      </c>
      <c r="AA250" s="31">
        <f t="shared" si="14"/>
        <v>7800000</v>
      </c>
      <c r="AB250" s="31">
        <f t="shared" si="15"/>
        <v>734620047.5</v>
      </c>
      <c r="AC250" s="31"/>
      <c r="AD250" s="31"/>
      <c r="AE250" s="31"/>
      <c r="AF250" s="31"/>
      <c r="AG250" s="31"/>
      <c r="AH250" s="31"/>
    </row>
    <row r="251" spans="1:34" x14ac:dyDescent="0.45">
      <c r="A251" s="9">
        <v>515</v>
      </c>
      <c r="B251" s="9" t="s">
        <v>564</v>
      </c>
      <c r="C251" s="21"/>
      <c r="D251" s="8" t="s">
        <v>566</v>
      </c>
      <c r="E251" s="9" t="s">
        <v>567</v>
      </c>
      <c r="F251" s="9" t="s">
        <v>3254</v>
      </c>
      <c r="G251" s="9" t="s">
        <v>3265</v>
      </c>
      <c r="H251" s="8">
        <v>336</v>
      </c>
      <c r="I251" s="8">
        <v>565526022</v>
      </c>
      <c r="J251" s="8">
        <v>67800000</v>
      </c>
      <c r="K251" s="8">
        <v>15000000</v>
      </c>
      <c r="L251" s="8">
        <v>0</v>
      </c>
      <c r="M251" s="10">
        <v>0</v>
      </c>
      <c r="N251" s="10">
        <v>29095239</v>
      </c>
      <c r="O251" s="10">
        <v>29095238.5</v>
      </c>
      <c r="P251" s="10">
        <v>4364286</v>
      </c>
      <c r="Q251" s="10">
        <v>4364285.7749999994</v>
      </c>
      <c r="R251" s="10">
        <v>0</v>
      </c>
      <c r="S251" s="10">
        <v>23552603</v>
      </c>
      <c r="T251" s="10">
        <v>648326022</v>
      </c>
      <c r="U251" s="31">
        <v>32281174.774999999</v>
      </c>
      <c r="V251" s="31">
        <v>360000000</v>
      </c>
      <c r="W251" s="31">
        <v>30000000</v>
      </c>
      <c r="X251" s="31">
        <v>60000000</v>
      </c>
      <c r="Y251" s="31">
        <f t="shared" si="12"/>
        <v>198326022</v>
      </c>
      <c r="Z251" s="31">
        <f t="shared" si="13"/>
        <v>43190477.5</v>
      </c>
      <c r="AA251" s="31">
        <f t="shared" si="14"/>
        <v>7800000</v>
      </c>
      <c r="AB251" s="31">
        <f t="shared" si="15"/>
        <v>249316499.5</v>
      </c>
      <c r="AC251" s="31"/>
      <c r="AD251" s="31"/>
      <c r="AE251" s="31"/>
      <c r="AF251" s="31"/>
      <c r="AG251" s="31"/>
      <c r="AH251" s="31"/>
    </row>
    <row r="252" spans="1:34" x14ac:dyDescent="0.45">
      <c r="A252" s="9">
        <v>739</v>
      </c>
      <c r="B252" s="9" t="s">
        <v>3058</v>
      </c>
      <c r="C252" s="21"/>
      <c r="D252" s="8" t="s">
        <v>157</v>
      </c>
      <c r="E252" s="9" t="s">
        <v>3059</v>
      </c>
      <c r="F252" s="9" t="s">
        <v>3254</v>
      </c>
      <c r="G252" s="9" t="s">
        <v>3265</v>
      </c>
      <c r="H252" s="8">
        <v>336</v>
      </c>
      <c r="I252" s="8">
        <v>972708934</v>
      </c>
      <c r="J252" s="8">
        <v>67800000</v>
      </c>
      <c r="K252" s="8">
        <v>15000000</v>
      </c>
      <c r="L252" s="8">
        <v>0</v>
      </c>
      <c r="M252" s="10">
        <v>0</v>
      </c>
      <c r="N252" s="10">
        <v>45339334</v>
      </c>
      <c r="O252" s="10">
        <v>45339833</v>
      </c>
      <c r="P252" s="10">
        <v>6800900</v>
      </c>
      <c r="Q252" s="10">
        <v>6800974.9500000002</v>
      </c>
      <c r="R252" s="10">
        <v>0</v>
      </c>
      <c r="S252" s="10">
        <v>71656340</v>
      </c>
      <c r="T252" s="10">
        <v>1055508934</v>
      </c>
      <c r="U252" s="31">
        <v>85258214.950000003</v>
      </c>
      <c r="V252" s="31">
        <v>360000000</v>
      </c>
      <c r="W252" s="31">
        <v>30000000</v>
      </c>
      <c r="X252" s="31">
        <v>60000000</v>
      </c>
      <c r="Y252" s="31">
        <f t="shared" si="12"/>
        <v>605508934</v>
      </c>
      <c r="Z252" s="31">
        <f t="shared" si="13"/>
        <v>75679167</v>
      </c>
      <c r="AA252" s="31">
        <f t="shared" si="14"/>
        <v>7800000</v>
      </c>
      <c r="AB252" s="31">
        <f t="shared" si="15"/>
        <v>688988101</v>
      </c>
      <c r="AC252" s="31"/>
      <c r="AD252" s="31"/>
      <c r="AE252" s="31"/>
      <c r="AF252" s="31"/>
      <c r="AG252" s="31"/>
      <c r="AH252" s="31"/>
    </row>
    <row r="253" spans="1:34" x14ac:dyDescent="0.45">
      <c r="A253" s="9">
        <v>476</v>
      </c>
      <c r="B253" s="9" t="s">
        <v>2798</v>
      </c>
      <c r="C253" s="21"/>
      <c r="D253" s="8" t="s">
        <v>72</v>
      </c>
      <c r="E253" s="9" t="s">
        <v>2799</v>
      </c>
      <c r="F253" s="9" t="s">
        <v>3254</v>
      </c>
      <c r="G253" s="9" t="s">
        <v>3265</v>
      </c>
      <c r="H253" s="8">
        <v>336</v>
      </c>
      <c r="I253" s="8">
        <v>1113189931</v>
      </c>
      <c r="J253" s="8">
        <v>67800000</v>
      </c>
      <c r="K253" s="8">
        <v>15000000</v>
      </c>
      <c r="L253" s="8">
        <v>0</v>
      </c>
      <c r="M253" s="10">
        <v>0</v>
      </c>
      <c r="N253" s="10">
        <v>51702251</v>
      </c>
      <c r="O253" s="10">
        <v>51701267.5</v>
      </c>
      <c r="P253" s="10">
        <v>7755338</v>
      </c>
      <c r="Q253" s="10">
        <v>7755190.125</v>
      </c>
      <c r="R253" s="10">
        <v>0</v>
      </c>
      <c r="S253" s="10">
        <v>92728490</v>
      </c>
      <c r="T253" s="10">
        <v>1195989931</v>
      </c>
      <c r="U253" s="31">
        <v>108239018.125</v>
      </c>
      <c r="V253" s="31">
        <v>360000000</v>
      </c>
      <c r="W253" s="31">
        <v>30000000</v>
      </c>
      <c r="X253" s="31">
        <v>60000000</v>
      </c>
      <c r="Y253" s="31">
        <f t="shared" si="12"/>
        <v>745989931</v>
      </c>
      <c r="Z253" s="31">
        <f t="shared" si="13"/>
        <v>88403518.5</v>
      </c>
      <c r="AA253" s="31">
        <f t="shared" si="14"/>
        <v>7800000</v>
      </c>
      <c r="AB253" s="31">
        <f t="shared" si="15"/>
        <v>842193449.5</v>
      </c>
      <c r="AC253" s="31"/>
      <c r="AD253" s="31"/>
      <c r="AE253" s="31"/>
      <c r="AF253" s="31"/>
      <c r="AG253" s="31"/>
      <c r="AH253" s="31"/>
    </row>
    <row r="254" spans="1:34" x14ac:dyDescent="0.45">
      <c r="A254" s="9">
        <v>482</v>
      </c>
      <c r="B254" s="9" t="s">
        <v>568</v>
      </c>
      <c r="C254" s="21"/>
      <c r="D254" s="8" t="s">
        <v>80</v>
      </c>
      <c r="E254" s="9" t="s">
        <v>570</v>
      </c>
      <c r="F254" s="9" t="s">
        <v>3254</v>
      </c>
      <c r="G254" s="9" t="s">
        <v>3265</v>
      </c>
      <c r="H254" s="8">
        <v>336</v>
      </c>
      <c r="I254" s="8">
        <v>912717136</v>
      </c>
      <c r="J254" s="8">
        <v>67800000</v>
      </c>
      <c r="K254" s="8">
        <v>15000000</v>
      </c>
      <c r="L254" s="8">
        <v>0</v>
      </c>
      <c r="M254" s="10">
        <v>0</v>
      </c>
      <c r="N254" s="10">
        <v>42059944</v>
      </c>
      <c r="O254" s="10">
        <v>42060386.5</v>
      </c>
      <c r="P254" s="10">
        <v>6308992</v>
      </c>
      <c r="Q254" s="10">
        <v>6309057.9749999996</v>
      </c>
      <c r="R254" s="10">
        <v>0</v>
      </c>
      <c r="S254" s="10">
        <v>62657570</v>
      </c>
      <c r="T254" s="10">
        <v>995517136</v>
      </c>
      <c r="U254" s="31">
        <v>75275619.974999994</v>
      </c>
      <c r="V254" s="31">
        <v>360000000</v>
      </c>
      <c r="W254" s="31">
        <v>30000000</v>
      </c>
      <c r="X254" s="31">
        <v>60000000</v>
      </c>
      <c r="Y254" s="31">
        <f t="shared" si="12"/>
        <v>545517136</v>
      </c>
      <c r="Z254" s="31">
        <f t="shared" si="13"/>
        <v>69120330.5</v>
      </c>
      <c r="AA254" s="31">
        <f t="shared" si="14"/>
        <v>7800000</v>
      </c>
      <c r="AB254" s="31">
        <f t="shared" si="15"/>
        <v>622437466.5</v>
      </c>
      <c r="AC254" s="31"/>
      <c r="AD254" s="31"/>
      <c r="AE254" s="31"/>
      <c r="AF254" s="31"/>
      <c r="AG254" s="31"/>
      <c r="AH254" s="31"/>
    </row>
    <row r="255" spans="1:34" x14ac:dyDescent="0.45">
      <c r="A255" s="9">
        <v>586</v>
      </c>
      <c r="B255" s="9" t="s">
        <v>2905</v>
      </c>
      <c r="C255" s="21"/>
      <c r="D255" s="8" t="s">
        <v>874</v>
      </c>
      <c r="E255" s="9" t="s">
        <v>303</v>
      </c>
      <c r="F255" s="9" t="s">
        <v>3254</v>
      </c>
      <c r="G255" s="9" t="s">
        <v>3265</v>
      </c>
      <c r="H255" s="8">
        <v>336</v>
      </c>
      <c r="I255" s="8">
        <v>945424866</v>
      </c>
      <c r="J255" s="8">
        <v>67800000</v>
      </c>
      <c r="K255" s="8">
        <v>15000000</v>
      </c>
      <c r="L255" s="8">
        <v>0</v>
      </c>
      <c r="M255" s="10">
        <v>0</v>
      </c>
      <c r="N255" s="10">
        <v>43581565</v>
      </c>
      <c r="O255" s="10">
        <v>43581564.5</v>
      </c>
      <c r="P255" s="10">
        <v>6537235</v>
      </c>
      <c r="Q255" s="10">
        <v>6537234.6749999998</v>
      </c>
      <c r="R255" s="10">
        <v>0</v>
      </c>
      <c r="S255" s="10">
        <v>67563730</v>
      </c>
      <c r="T255" s="10">
        <v>1028224866</v>
      </c>
      <c r="U255" s="31">
        <v>80638199.674999997</v>
      </c>
      <c r="V255" s="31">
        <v>360000000</v>
      </c>
      <c r="W255" s="31">
        <v>30000000</v>
      </c>
      <c r="X255" s="31">
        <v>60000000</v>
      </c>
      <c r="Y255" s="31">
        <f t="shared" si="12"/>
        <v>578224866</v>
      </c>
      <c r="Z255" s="31">
        <f t="shared" si="13"/>
        <v>72163129.5</v>
      </c>
      <c r="AA255" s="31">
        <f t="shared" si="14"/>
        <v>7800000</v>
      </c>
      <c r="AB255" s="31">
        <f t="shared" si="15"/>
        <v>658187995.5</v>
      </c>
      <c r="AC255" s="31"/>
      <c r="AD255" s="31"/>
      <c r="AE255" s="31"/>
      <c r="AF255" s="31"/>
      <c r="AG255" s="31"/>
      <c r="AH255" s="31"/>
    </row>
    <row r="256" spans="1:34" x14ac:dyDescent="0.45">
      <c r="A256" s="9">
        <v>740</v>
      </c>
      <c r="B256" s="9" t="s">
        <v>3060</v>
      </c>
      <c r="C256" s="21"/>
      <c r="D256" s="8" t="s">
        <v>3061</v>
      </c>
      <c r="E256" s="9" t="s">
        <v>3062</v>
      </c>
      <c r="F256" s="9" t="s">
        <v>3254</v>
      </c>
      <c r="G256" s="9" t="s">
        <v>3265</v>
      </c>
      <c r="H256" s="8">
        <v>336</v>
      </c>
      <c r="I256" s="8">
        <v>936095059</v>
      </c>
      <c r="J256" s="8">
        <v>67800000</v>
      </c>
      <c r="K256" s="8">
        <v>15000000</v>
      </c>
      <c r="L256" s="8">
        <v>0</v>
      </c>
      <c r="M256" s="10">
        <v>0</v>
      </c>
      <c r="N256" s="10">
        <v>44373937</v>
      </c>
      <c r="O256" s="10">
        <v>44374425</v>
      </c>
      <c r="P256" s="10">
        <v>6656091</v>
      </c>
      <c r="Q256" s="10">
        <v>6656163.75</v>
      </c>
      <c r="R256" s="10">
        <v>0</v>
      </c>
      <c r="S256" s="10">
        <v>66164259</v>
      </c>
      <c r="T256" s="10">
        <v>1018895059</v>
      </c>
      <c r="U256" s="31">
        <v>79476513.75</v>
      </c>
      <c r="V256" s="31">
        <v>360000000</v>
      </c>
      <c r="W256" s="31">
        <v>30000000</v>
      </c>
      <c r="X256" s="31">
        <v>60000000</v>
      </c>
      <c r="Y256" s="31">
        <f t="shared" si="12"/>
        <v>568895059</v>
      </c>
      <c r="Z256" s="31">
        <f t="shared" si="13"/>
        <v>73748362</v>
      </c>
      <c r="AA256" s="31">
        <f t="shared" si="14"/>
        <v>7800000</v>
      </c>
      <c r="AB256" s="31">
        <f t="shared" si="15"/>
        <v>650443421</v>
      </c>
      <c r="AC256" s="31"/>
      <c r="AD256" s="31"/>
      <c r="AE256" s="31"/>
      <c r="AF256" s="31"/>
      <c r="AG256" s="31"/>
      <c r="AH256" s="31"/>
    </row>
    <row r="257" spans="1:34" x14ac:dyDescent="0.45">
      <c r="A257" s="9">
        <v>480</v>
      </c>
      <c r="B257" s="9" t="s">
        <v>571</v>
      </c>
      <c r="C257" s="21"/>
      <c r="D257" s="8" t="s">
        <v>469</v>
      </c>
      <c r="E257" s="9" t="s">
        <v>573</v>
      </c>
      <c r="F257" s="9" t="s">
        <v>3254</v>
      </c>
      <c r="G257" s="9" t="s">
        <v>3265</v>
      </c>
      <c r="H257" s="8">
        <v>336</v>
      </c>
      <c r="I257" s="8">
        <v>941585335</v>
      </c>
      <c r="J257" s="8">
        <v>67800000</v>
      </c>
      <c r="K257" s="8">
        <v>15000000</v>
      </c>
      <c r="L257" s="8">
        <v>0</v>
      </c>
      <c r="M257" s="10">
        <v>0</v>
      </c>
      <c r="N257" s="10">
        <v>42986360</v>
      </c>
      <c r="O257" s="10">
        <v>42986630</v>
      </c>
      <c r="P257" s="10">
        <v>6447954</v>
      </c>
      <c r="Q257" s="10">
        <v>6447994.5</v>
      </c>
      <c r="R257" s="10">
        <v>0</v>
      </c>
      <c r="S257" s="10">
        <v>66987801</v>
      </c>
      <c r="T257" s="10">
        <v>1024385335</v>
      </c>
      <c r="U257" s="31">
        <v>79883749.5</v>
      </c>
      <c r="V257" s="31">
        <v>360000000</v>
      </c>
      <c r="W257" s="31">
        <v>30000000</v>
      </c>
      <c r="X257" s="31">
        <v>60000000</v>
      </c>
      <c r="Y257" s="31">
        <f t="shared" si="12"/>
        <v>574385335</v>
      </c>
      <c r="Z257" s="31">
        <f t="shared" si="13"/>
        <v>70972990</v>
      </c>
      <c r="AA257" s="31">
        <f t="shared" si="14"/>
        <v>7800000</v>
      </c>
      <c r="AB257" s="31">
        <f t="shared" si="15"/>
        <v>653158325</v>
      </c>
      <c r="AC257" s="31"/>
      <c r="AD257" s="31"/>
      <c r="AE257" s="31"/>
      <c r="AF257" s="31"/>
      <c r="AG257" s="31"/>
      <c r="AH257" s="31"/>
    </row>
    <row r="258" spans="1:34" x14ac:dyDescent="0.45">
      <c r="A258" s="9">
        <v>584</v>
      </c>
      <c r="B258" s="9" t="s">
        <v>2901</v>
      </c>
      <c r="C258" s="21"/>
      <c r="D258" s="8" t="s">
        <v>905</v>
      </c>
      <c r="E258" s="9" t="s">
        <v>2902</v>
      </c>
      <c r="F258" s="9" t="s">
        <v>3254</v>
      </c>
      <c r="G258" s="9" t="s">
        <v>3265</v>
      </c>
      <c r="H258" s="8">
        <v>336</v>
      </c>
      <c r="I258" s="8">
        <v>1100308881</v>
      </c>
      <c r="J258" s="8">
        <v>67800000</v>
      </c>
      <c r="K258" s="8">
        <v>15000000</v>
      </c>
      <c r="L258" s="8">
        <v>0</v>
      </c>
      <c r="M258" s="10">
        <v>0</v>
      </c>
      <c r="N258" s="10">
        <v>50862709</v>
      </c>
      <c r="O258" s="10">
        <v>50861912.5</v>
      </c>
      <c r="P258" s="10">
        <v>7629406</v>
      </c>
      <c r="Q258" s="10">
        <v>7629286.875</v>
      </c>
      <c r="R258" s="10">
        <v>0</v>
      </c>
      <c r="S258" s="10">
        <v>90796332</v>
      </c>
      <c r="T258" s="10">
        <v>1183108881</v>
      </c>
      <c r="U258" s="31">
        <v>106055024.875</v>
      </c>
      <c r="V258" s="31">
        <v>360000000</v>
      </c>
      <c r="W258" s="31">
        <v>30000000</v>
      </c>
      <c r="X258" s="31">
        <v>60000000</v>
      </c>
      <c r="Y258" s="31">
        <f t="shared" si="12"/>
        <v>733108881</v>
      </c>
      <c r="Z258" s="31">
        <f t="shared" si="13"/>
        <v>86724621.5</v>
      </c>
      <c r="AA258" s="31">
        <f t="shared" si="14"/>
        <v>7800000</v>
      </c>
      <c r="AB258" s="31">
        <f t="shared" si="15"/>
        <v>827633502.5</v>
      </c>
      <c r="AC258" s="31"/>
      <c r="AD258" s="31"/>
      <c r="AE258" s="31"/>
      <c r="AF258" s="31"/>
      <c r="AG258" s="31"/>
      <c r="AH258" s="31"/>
    </row>
    <row r="259" spans="1:34" x14ac:dyDescent="0.2">
      <c r="A259" s="9">
        <v>35</v>
      </c>
      <c r="B259" s="9" t="s">
        <v>2542</v>
      </c>
      <c r="C259" s="7"/>
      <c r="D259" s="8" t="s">
        <v>76</v>
      </c>
      <c r="E259" s="9" t="s">
        <v>2543</v>
      </c>
      <c r="F259" s="9" t="s">
        <v>3254</v>
      </c>
      <c r="G259" s="9" t="s">
        <v>3265</v>
      </c>
      <c r="H259" s="8">
        <v>336</v>
      </c>
      <c r="I259" s="8">
        <v>1203753919</v>
      </c>
      <c r="J259" s="8">
        <v>67800000</v>
      </c>
      <c r="K259" s="8">
        <v>15000000</v>
      </c>
      <c r="L259" s="8">
        <v>0</v>
      </c>
      <c r="M259" s="10">
        <v>0</v>
      </c>
      <c r="N259" s="10">
        <v>55220957</v>
      </c>
      <c r="O259" s="10">
        <v>55221817.5</v>
      </c>
      <c r="P259" s="10">
        <v>8283144</v>
      </c>
      <c r="Q259" s="10">
        <v>8283272.625</v>
      </c>
      <c r="R259" s="10">
        <v>0</v>
      </c>
      <c r="S259" s="10">
        <v>108750783</v>
      </c>
      <c r="T259" s="10">
        <v>1286553919</v>
      </c>
      <c r="U259" s="31">
        <v>125317199.625</v>
      </c>
      <c r="V259" s="31">
        <v>360000000</v>
      </c>
      <c r="W259" s="31">
        <v>30000000</v>
      </c>
      <c r="X259" s="31">
        <v>60000000</v>
      </c>
      <c r="Y259" s="31">
        <f t="shared" ref="Y259:Y322" si="16">T259-V259-W259-X259</f>
        <v>836553919</v>
      </c>
      <c r="Z259" s="31">
        <f t="shared" ref="Z259:Z322" si="17">K259+N259+O259+R259-W259</f>
        <v>95442774.5</v>
      </c>
      <c r="AA259" s="31">
        <f t="shared" ref="AA259:AA322" si="18">J259-X259</f>
        <v>7800000</v>
      </c>
      <c r="AB259" s="31">
        <f t="shared" ref="AB259:AB322" si="19">Y259+Z259+AA259</f>
        <v>939796693.5</v>
      </c>
      <c r="AC259" s="31"/>
      <c r="AD259" s="31"/>
      <c r="AE259" s="31"/>
      <c r="AF259" s="31"/>
      <c r="AG259" s="31"/>
      <c r="AH259" s="31"/>
    </row>
    <row r="260" spans="1:34" x14ac:dyDescent="0.45">
      <c r="A260" s="9">
        <v>585</v>
      </c>
      <c r="B260" s="9" t="s">
        <v>2903</v>
      </c>
      <c r="C260" s="21"/>
      <c r="D260" s="8" t="s">
        <v>2904</v>
      </c>
      <c r="E260" s="9" t="s">
        <v>725</v>
      </c>
      <c r="F260" s="9" t="s">
        <v>3254</v>
      </c>
      <c r="G260" s="9" t="s">
        <v>3265</v>
      </c>
      <c r="H260" s="8">
        <v>336</v>
      </c>
      <c r="I260" s="8">
        <v>982706773</v>
      </c>
      <c r="J260" s="8">
        <v>67800000</v>
      </c>
      <c r="K260" s="8">
        <v>15000000</v>
      </c>
      <c r="L260" s="8">
        <v>0</v>
      </c>
      <c r="M260" s="10">
        <v>0</v>
      </c>
      <c r="N260" s="10">
        <v>45662985</v>
      </c>
      <c r="O260" s="10">
        <v>45663409.5</v>
      </c>
      <c r="P260" s="10">
        <v>6849448</v>
      </c>
      <c r="Q260" s="10">
        <v>6849511.4249999998</v>
      </c>
      <c r="R260" s="10">
        <v>0</v>
      </c>
      <c r="S260" s="10">
        <v>73156015</v>
      </c>
      <c r="T260" s="10">
        <v>1065506773</v>
      </c>
      <c r="U260" s="31">
        <v>86854974.424999997</v>
      </c>
      <c r="V260" s="31">
        <v>360000000</v>
      </c>
      <c r="W260" s="31">
        <v>30000000</v>
      </c>
      <c r="X260" s="31">
        <v>60000000</v>
      </c>
      <c r="Y260" s="31">
        <f t="shared" si="16"/>
        <v>615506773</v>
      </c>
      <c r="Z260" s="31">
        <f t="shared" si="17"/>
        <v>76326394.5</v>
      </c>
      <c r="AA260" s="31">
        <f t="shared" si="18"/>
        <v>7800000</v>
      </c>
      <c r="AB260" s="31">
        <f t="shared" si="19"/>
        <v>699633167.5</v>
      </c>
      <c r="AC260" s="31"/>
      <c r="AD260" s="31"/>
      <c r="AE260" s="31"/>
      <c r="AF260" s="31"/>
      <c r="AG260" s="31"/>
      <c r="AH260" s="31"/>
    </row>
    <row r="261" spans="1:34" x14ac:dyDescent="0.45">
      <c r="A261" s="9">
        <v>430</v>
      </c>
      <c r="B261" s="9" t="s">
        <v>2746</v>
      </c>
      <c r="C261" s="21"/>
      <c r="D261" s="8" t="s">
        <v>1260</v>
      </c>
      <c r="E261" s="9" t="s">
        <v>2747</v>
      </c>
      <c r="F261" s="9" t="s">
        <v>3254</v>
      </c>
      <c r="G261" s="9" t="s">
        <v>3265</v>
      </c>
      <c r="H261" s="8">
        <v>336</v>
      </c>
      <c r="I261" s="8">
        <v>1043475370</v>
      </c>
      <c r="J261" s="8">
        <v>67800000</v>
      </c>
      <c r="K261" s="8">
        <v>15000000</v>
      </c>
      <c r="L261" s="8">
        <v>0</v>
      </c>
      <c r="M261" s="10">
        <v>0</v>
      </c>
      <c r="N261" s="10">
        <v>49174723</v>
      </c>
      <c r="O261" s="10">
        <v>49174811</v>
      </c>
      <c r="P261" s="10">
        <v>7376208</v>
      </c>
      <c r="Q261" s="10">
        <v>7376221.6499999994</v>
      </c>
      <c r="R261" s="10">
        <v>0</v>
      </c>
      <c r="S261" s="10">
        <v>82271305</v>
      </c>
      <c r="T261" s="10">
        <v>1126275370</v>
      </c>
      <c r="U261" s="31">
        <v>97023734.650000006</v>
      </c>
      <c r="V261" s="31">
        <v>360000000</v>
      </c>
      <c r="W261" s="31">
        <v>30000000</v>
      </c>
      <c r="X261" s="31">
        <v>60000000</v>
      </c>
      <c r="Y261" s="31">
        <f t="shared" si="16"/>
        <v>676275370</v>
      </c>
      <c r="Z261" s="31">
        <f t="shared" si="17"/>
        <v>83349534</v>
      </c>
      <c r="AA261" s="31">
        <f t="shared" si="18"/>
        <v>7800000</v>
      </c>
      <c r="AB261" s="31">
        <f t="shared" si="19"/>
        <v>767424904</v>
      </c>
      <c r="AC261" s="31"/>
      <c r="AD261" s="31"/>
      <c r="AE261" s="31"/>
      <c r="AF261" s="31"/>
      <c r="AG261" s="31"/>
      <c r="AH261" s="31"/>
    </row>
    <row r="262" spans="1:34" x14ac:dyDescent="0.45">
      <c r="A262" s="9">
        <v>233</v>
      </c>
      <c r="B262" s="9" t="s">
        <v>2605</v>
      </c>
      <c r="C262" s="21"/>
      <c r="D262" s="8" t="s">
        <v>291</v>
      </c>
      <c r="E262" s="9" t="s">
        <v>2606</v>
      </c>
      <c r="F262" s="9" t="s">
        <v>3254</v>
      </c>
      <c r="G262" s="9" t="s">
        <v>3265</v>
      </c>
      <c r="H262" s="8">
        <v>336</v>
      </c>
      <c r="I262" s="8">
        <v>1142015200</v>
      </c>
      <c r="J262" s="8">
        <v>67800000</v>
      </c>
      <c r="K262" s="8">
        <v>15000000</v>
      </c>
      <c r="L262" s="8">
        <v>0</v>
      </c>
      <c r="M262" s="10">
        <v>0</v>
      </c>
      <c r="N262" s="10">
        <v>55262358</v>
      </c>
      <c r="O262" s="10">
        <v>55263587</v>
      </c>
      <c r="P262" s="10">
        <v>8289354</v>
      </c>
      <c r="Q262" s="10">
        <v>8289538.0499999998</v>
      </c>
      <c r="R262" s="10">
        <v>0</v>
      </c>
      <c r="S262" s="10">
        <v>97600643</v>
      </c>
      <c r="T262" s="10">
        <v>1224815200</v>
      </c>
      <c r="U262" s="31">
        <v>114179535.05</v>
      </c>
      <c r="V262" s="31">
        <v>360000000</v>
      </c>
      <c r="W262" s="31">
        <v>30000000</v>
      </c>
      <c r="X262" s="31">
        <v>60000000</v>
      </c>
      <c r="Y262" s="31">
        <f t="shared" si="16"/>
        <v>774815200</v>
      </c>
      <c r="Z262" s="31">
        <f t="shared" si="17"/>
        <v>95525945</v>
      </c>
      <c r="AA262" s="31">
        <f t="shared" si="18"/>
        <v>7800000</v>
      </c>
      <c r="AB262" s="31">
        <f t="shared" si="19"/>
        <v>878141145</v>
      </c>
      <c r="AC262" s="31"/>
      <c r="AD262" s="31"/>
      <c r="AE262" s="31"/>
      <c r="AF262" s="31"/>
      <c r="AG262" s="31"/>
      <c r="AH262" s="31"/>
    </row>
    <row r="263" spans="1:34" x14ac:dyDescent="0.45">
      <c r="A263" s="9">
        <v>229</v>
      </c>
      <c r="B263" s="9" t="s">
        <v>574</v>
      </c>
      <c r="C263" s="21"/>
      <c r="D263" s="8" t="s">
        <v>576</v>
      </c>
      <c r="E263" s="9" t="s">
        <v>577</v>
      </c>
      <c r="F263" s="9" t="s">
        <v>3254</v>
      </c>
      <c r="G263" s="9" t="s">
        <v>3265</v>
      </c>
      <c r="H263" s="8">
        <v>336</v>
      </c>
      <c r="I263" s="8">
        <v>808185176</v>
      </c>
      <c r="J263" s="8">
        <v>67800000</v>
      </c>
      <c r="K263" s="8">
        <v>15000000</v>
      </c>
      <c r="L263" s="8">
        <v>0</v>
      </c>
      <c r="M263" s="10">
        <v>0</v>
      </c>
      <c r="N263" s="10">
        <v>44142254</v>
      </c>
      <c r="O263" s="10">
        <v>44142767</v>
      </c>
      <c r="P263" s="10">
        <v>6621338</v>
      </c>
      <c r="Q263" s="10">
        <v>6621415.0499999998</v>
      </c>
      <c r="R263" s="10">
        <v>0</v>
      </c>
      <c r="S263" s="10">
        <v>47818518</v>
      </c>
      <c r="T263" s="10">
        <v>890985176</v>
      </c>
      <c r="U263" s="31">
        <v>61061271.049999997</v>
      </c>
      <c r="V263" s="31">
        <v>360000000</v>
      </c>
      <c r="W263" s="31">
        <v>30000000</v>
      </c>
      <c r="X263" s="31">
        <v>60000000</v>
      </c>
      <c r="Y263" s="31">
        <f t="shared" si="16"/>
        <v>440985176</v>
      </c>
      <c r="Z263" s="31">
        <f t="shared" si="17"/>
        <v>73285021</v>
      </c>
      <c r="AA263" s="31">
        <f t="shared" si="18"/>
        <v>7800000</v>
      </c>
      <c r="AB263" s="31">
        <f t="shared" si="19"/>
        <v>522070197</v>
      </c>
      <c r="AC263" s="31"/>
      <c r="AD263" s="31"/>
      <c r="AE263" s="31"/>
      <c r="AF263" s="31"/>
      <c r="AG263" s="31"/>
      <c r="AH263" s="31"/>
    </row>
    <row r="264" spans="1:34" x14ac:dyDescent="0.45">
      <c r="A264" s="9">
        <v>583</v>
      </c>
      <c r="B264" s="9" t="s">
        <v>2899</v>
      </c>
      <c r="C264" s="21"/>
      <c r="D264" s="8" t="s">
        <v>469</v>
      </c>
      <c r="E264" s="9" t="s">
        <v>2900</v>
      </c>
      <c r="F264" s="9" t="s">
        <v>3254</v>
      </c>
      <c r="G264" s="9" t="s">
        <v>3265</v>
      </c>
      <c r="H264" s="8">
        <v>336</v>
      </c>
      <c r="I264" s="8">
        <v>1620285349</v>
      </c>
      <c r="J264" s="8">
        <v>67800000</v>
      </c>
      <c r="K264" s="8">
        <v>15000000</v>
      </c>
      <c r="L264" s="8">
        <v>0</v>
      </c>
      <c r="M264" s="10">
        <v>0</v>
      </c>
      <c r="N264" s="10">
        <v>63704788</v>
      </c>
      <c r="O264" s="10">
        <v>63704787.5</v>
      </c>
      <c r="P264" s="10">
        <v>9555718</v>
      </c>
      <c r="Q264" s="10">
        <v>9555718.125</v>
      </c>
      <c r="R264" s="10">
        <v>0</v>
      </c>
      <c r="S264" s="10">
        <v>191073842</v>
      </c>
      <c r="T264" s="10">
        <v>1703085349</v>
      </c>
      <c r="U264" s="31">
        <v>210185278.125</v>
      </c>
      <c r="V264" s="31">
        <v>360000000</v>
      </c>
      <c r="W264" s="31">
        <v>30000000</v>
      </c>
      <c r="X264" s="31">
        <v>60000000</v>
      </c>
      <c r="Y264" s="31">
        <f t="shared" si="16"/>
        <v>1253085349</v>
      </c>
      <c r="Z264" s="31">
        <f t="shared" si="17"/>
        <v>112409575.5</v>
      </c>
      <c r="AA264" s="31">
        <f t="shared" si="18"/>
        <v>7800000</v>
      </c>
      <c r="AB264" s="31">
        <f t="shared" si="19"/>
        <v>1373294924.5</v>
      </c>
      <c r="AC264" s="31"/>
      <c r="AD264" s="31"/>
      <c r="AE264" s="31"/>
      <c r="AF264" s="31"/>
      <c r="AG264" s="31"/>
      <c r="AH264" s="31"/>
    </row>
    <row r="265" spans="1:34" x14ac:dyDescent="0.45">
      <c r="A265" s="9">
        <v>738</v>
      </c>
      <c r="B265" s="9" t="s">
        <v>3056</v>
      </c>
      <c r="C265" s="21"/>
      <c r="D265" s="8" t="s">
        <v>3057</v>
      </c>
      <c r="E265" s="9" t="s">
        <v>560</v>
      </c>
      <c r="F265" s="9" t="s">
        <v>3254</v>
      </c>
      <c r="G265" s="9" t="s">
        <v>3265</v>
      </c>
      <c r="H265" s="8">
        <v>336</v>
      </c>
      <c r="I265" s="8">
        <v>989169587</v>
      </c>
      <c r="J265" s="8">
        <v>67800000</v>
      </c>
      <c r="K265" s="8">
        <v>15000000</v>
      </c>
      <c r="L265" s="8">
        <v>0</v>
      </c>
      <c r="M265" s="10">
        <v>0</v>
      </c>
      <c r="N265" s="10">
        <v>44475781</v>
      </c>
      <c r="O265" s="10">
        <v>44475433</v>
      </c>
      <c r="P265" s="10">
        <v>6671367</v>
      </c>
      <c r="Q265" s="10">
        <v>6671314.9500000002</v>
      </c>
      <c r="R265" s="10">
        <v>0</v>
      </c>
      <c r="S265" s="10">
        <v>74125438</v>
      </c>
      <c r="T265" s="10">
        <v>1071969587</v>
      </c>
      <c r="U265" s="31">
        <v>87468119.950000003</v>
      </c>
      <c r="V265" s="31">
        <v>360000000</v>
      </c>
      <c r="W265" s="31">
        <v>30000000</v>
      </c>
      <c r="X265" s="31">
        <v>60000000</v>
      </c>
      <c r="Y265" s="31">
        <f t="shared" si="16"/>
        <v>621969587</v>
      </c>
      <c r="Z265" s="31">
        <f t="shared" si="17"/>
        <v>73951214</v>
      </c>
      <c r="AA265" s="31">
        <f t="shared" si="18"/>
        <v>7800000</v>
      </c>
      <c r="AB265" s="31">
        <f t="shared" si="19"/>
        <v>703720801</v>
      </c>
      <c r="AC265" s="31"/>
      <c r="AD265" s="31"/>
      <c r="AE265" s="31"/>
      <c r="AF265" s="31"/>
      <c r="AG265" s="31"/>
      <c r="AH265" s="31"/>
    </row>
    <row r="266" spans="1:34" x14ac:dyDescent="0.45">
      <c r="A266" s="9">
        <v>478</v>
      </c>
      <c r="B266" s="9" t="s">
        <v>578</v>
      </c>
      <c r="C266" s="21"/>
      <c r="D266" s="8" t="s">
        <v>580</v>
      </c>
      <c r="E266" s="9" t="s">
        <v>581</v>
      </c>
      <c r="F266" s="9" t="s">
        <v>3254</v>
      </c>
      <c r="G266" s="9" t="s">
        <v>3265</v>
      </c>
      <c r="H266" s="8">
        <v>336</v>
      </c>
      <c r="I266" s="8">
        <v>781608745</v>
      </c>
      <c r="J266" s="8">
        <v>67800000</v>
      </c>
      <c r="K266" s="8">
        <v>15000000</v>
      </c>
      <c r="L266" s="8">
        <v>0</v>
      </c>
      <c r="M266" s="10">
        <v>0</v>
      </c>
      <c r="N266" s="10">
        <v>38446652</v>
      </c>
      <c r="O266" s="10">
        <v>38446034.5</v>
      </c>
      <c r="P266" s="10">
        <v>5766998</v>
      </c>
      <c r="Q266" s="10">
        <v>5766905.1749999998</v>
      </c>
      <c r="R266" s="10">
        <v>0</v>
      </c>
      <c r="S266" s="10">
        <v>44528966</v>
      </c>
      <c r="T266" s="10">
        <v>864408745</v>
      </c>
      <c r="U266" s="31">
        <v>56062869.174999997</v>
      </c>
      <c r="V266" s="31">
        <v>360000000</v>
      </c>
      <c r="W266" s="31">
        <v>30000000</v>
      </c>
      <c r="X266" s="31">
        <v>60000000</v>
      </c>
      <c r="Y266" s="31">
        <f t="shared" si="16"/>
        <v>414408745</v>
      </c>
      <c r="Z266" s="31">
        <f t="shared" si="17"/>
        <v>61892686.5</v>
      </c>
      <c r="AA266" s="31">
        <f t="shared" si="18"/>
        <v>7800000</v>
      </c>
      <c r="AB266" s="31">
        <f t="shared" si="19"/>
        <v>484101431.5</v>
      </c>
      <c r="AC266" s="31"/>
      <c r="AD266" s="31"/>
      <c r="AE266" s="31"/>
      <c r="AF266" s="31"/>
      <c r="AG266" s="31"/>
      <c r="AH266" s="31"/>
    </row>
    <row r="267" spans="1:34" x14ac:dyDescent="0.45">
      <c r="A267" s="9">
        <v>483</v>
      </c>
      <c r="B267" s="9" t="s">
        <v>582</v>
      </c>
      <c r="C267" s="21"/>
      <c r="D267" s="8" t="s">
        <v>584</v>
      </c>
      <c r="E267" s="9" t="s">
        <v>585</v>
      </c>
      <c r="F267" s="9" t="s">
        <v>3254</v>
      </c>
      <c r="G267" s="9" t="s">
        <v>3265</v>
      </c>
      <c r="H267" s="8">
        <v>336</v>
      </c>
      <c r="I267" s="8">
        <v>923366548</v>
      </c>
      <c r="J267" s="8">
        <v>67800000</v>
      </c>
      <c r="K267" s="8">
        <v>15000000</v>
      </c>
      <c r="L267" s="8">
        <v>0</v>
      </c>
      <c r="M267" s="10">
        <v>0</v>
      </c>
      <c r="N267" s="10">
        <v>46195273</v>
      </c>
      <c r="O267" s="10">
        <v>46195111</v>
      </c>
      <c r="P267" s="10">
        <v>6929291</v>
      </c>
      <c r="Q267" s="10">
        <v>6929266.6499999994</v>
      </c>
      <c r="R267" s="10">
        <v>0</v>
      </c>
      <c r="S267" s="10">
        <v>64254981</v>
      </c>
      <c r="T267" s="10">
        <v>1006166548</v>
      </c>
      <c r="U267" s="31">
        <v>78113538.650000006</v>
      </c>
      <c r="V267" s="31">
        <v>360000000</v>
      </c>
      <c r="W267" s="31">
        <v>30000000</v>
      </c>
      <c r="X267" s="31">
        <v>60000000</v>
      </c>
      <c r="Y267" s="31">
        <f t="shared" si="16"/>
        <v>556166548</v>
      </c>
      <c r="Z267" s="31">
        <f t="shared" si="17"/>
        <v>77390384</v>
      </c>
      <c r="AA267" s="31">
        <f t="shared" si="18"/>
        <v>7800000</v>
      </c>
      <c r="AB267" s="31">
        <f t="shared" si="19"/>
        <v>641356932</v>
      </c>
      <c r="AC267" s="31"/>
      <c r="AD267" s="31"/>
      <c r="AE267" s="31"/>
      <c r="AF267" s="31"/>
      <c r="AG267" s="31"/>
      <c r="AH267" s="31"/>
    </row>
    <row r="268" spans="1:34" x14ac:dyDescent="0.45">
      <c r="A268" s="9">
        <v>956</v>
      </c>
      <c r="B268" s="9" t="s">
        <v>3095</v>
      </c>
      <c r="C268" s="21"/>
      <c r="D268" s="8" t="s">
        <v>84</v>
      </c>
      <c r="E268" s="9" t="s">
        <v>868</v>
      </c>
      <c r="F268" s="9" t="s">
        <v>3254</v>
      </c>
      <c r="G268" s="9" t="s">
        <v>3265</v>
      </c>
      <c r="H268" s="8">
        <v>336</v>
      </c>
      <c r="I268" s="8">
        <v>883024314</v>
      </c>
      <c r="J268" s="8">
        <v>67800000</v>
      </c>
      <c r="K268" s="8">
        <v>15000000</v>
      </c>
      <c r="L268" s="8">
        <v>0</v>
      </c>
      <c r="M268" s="10">
        <v>0</v>
      </c>
      <c r="N268" s="10">
        <v>45230588</v>
      </c>
      <c r="O268" s="10">
        <v>45230206</v>
      </c>
      <c r="P268" s="10">
        <v>6784588</v>
      </c>
      <c r="Q268" s="10">
        <v>6784530.8999999994</v>
      </c>
      <c r="R268" s="10">
        <v>0</v>
      </c>
      <c r="S268" s="10">
        <v>58203648</v>
      </c>
      <c r="T268" s="10">
        <v>965824314</v>
      </c>
      <c r="U268" s="31">
        <v>71772766.900000006</v>
      </c>
      <c r="V268" s="31">
        <v>360000000</v>
      </c>
      <c r="W268" s="31">
        <v>30000000</v>
      </c>
      <c r="X268" s="31">
        <v>60000000</v>
      </c>
      <c r="Y268" s="31">
        <f t="shared" si="16"/>
        <v>515824314</v>
      </c>
      <c r="Z268" s="31">
        <f t="shared" si="17"/>
        <v>75460794</v>
      </c>
      <c r="AA268" s="31">
        <f t="shared" si="18"/>
        <v>7800000</v>
      </c>
      <c r="AB268" s="31">
        <f t="shared" si="19"/>
        <v>599085108</v>
      </c>
      <c r="AC268" s="31"/>
      <c r="AD268" s="31"/>
      <c r="AE268" s="31"/>
      <c r="AF268" s="31"/>
      <c r="AG268" s="31"/>
      <c r="AH268" s="31"/>
    </row>
    <row r="269" spans="1:34" x14ac:dyDescent="0.45">
      <c r="A269" s="9">
        <v>234</v>
      </c>
      <c r="B269" s="9" t="s">
        <v>2607</v>
      </c>
      <c r="C269" s="21"/>
      <c r="D269" s="8" t="s">
        <v>322</v>
      </c>
      <c r="E269" s="9" t="s">
        <v>2608</v>
      </c>
      <c r="F269" s="9" t="s">
        <v>3254</v>
      </c>
      <c r="G269" s="9" t="s">
        <v>3265</v>
      </c>
      <c r="H269" s="8">
        <v>336</v>
      </c>
      <c r="I269" s="8">
        <v>916727419</v>
      </c>
      <c r="J269" s="8">
        <v>67800000</v>
      </c>
      <c r="K269" s="8">
        <v>15000000</v>
      </c>
      <c r="L269" s="8">
        <v>0</v>
      </c>
      <c r="M269" s="10">
        <v>0</v>
      </c>
      <c r="N269" s="10">
        <v>43770521</v>
      </c>
      <c r="O269" s="10">
        <v>43769849.5</v>
      </c>
      <c r="P269" s="10">
        <v>6565578</v>
      </c>
      <c r="Q269" s="10">
        <v>6565477.4249999998</v>
      </c>
      <c r="R269" s="10">
        <v>0</v>
      </c>
      <c r="S269" s="10">
        <v>63682419</v>
      </c>
      <c r="T269" s="10">
        <v>999527419</v>
      </c>
      <c r="U269" s="31">
        <v>76813474.424999997</v>
      </c>
      <c r="V269" s="31">
        <v>360000000</v>
      </c>
      <c r="W269" s="31">
        <v>30000000</v>
      </c>
      <c r="X269" s="31">
        <v>60000000</v>
      </c>
      <c r="Y269" s="31">
        <f t="shared" si="16"/>
        <v>549527419</v>
      </c>
      <c r="Z269" s="31">
        <f t="shared" si="17"/>
        <v>72540370.5</v>
      </c>
      <c r="AA269" s="31">
        <f t="shared" si="18"/>
        <v>7800000</v>
      </c>
      <c r="AB269" s="31">
        <f t="shared" si="19"/>
        <v>629867789.5</v>
      </c>
      <c r="AC269" s="31"/>
      <c r="AD269" s="31"/>
      <c r="AE269" s="31"/>
      <c r="AF269" s="31"/>
      <c r="AG269" s="31"/>
      <c r="AH269" s="31"/>
    </row>
    <row r="270" spans="1:34" x14ac:dyDescent="0.45">
      <c r="A270" s="9">
        <v>206</v>
      </c>
      <c r="B270" s="9" t="s">
        <v>2583</v>
      </c>
      <c r="C270" s="21"/>
      <c r="D270" s="8" t="s">
        <v>2518</v>
      </c>
      <c r="E270" s="9" t="s">
        <v>2584</v>
      </c>
      <c r="F270" s="9" t="s">
        <v>3254</v>
      </c>
      <c r="G270" s="9" t="s">
        <v>3265</v>
      </c>
      <c r="H270" s="8">
        <v>336</v>
      </c>
      <c r="I270" s="8">
        <v>943623491</v>
      </c>
      <c r="J270" s="8">
        <v>67800000</v>
      </c>
      <c r="K270" s="8">
        <v>15000000</v>
      </c>
      <c r="L270" s="8">
        <v>0</v>
      </c>
      <c r="M270" s="10">
        <v>0</v>
      </c>
      <c r="N270" s="10">
        <v>45507948</v>
      </c>
      <c r="O270" s="10">
        <v>45508443.5</v>
      </c>
      <c r="P270" s="10">
        <v>6826192</v>
      </c>
      <c r="Q270" s="10">
        <v>6826266.5249999994</v>
      </c>
      <c r="R270" s="10">
        <v>0</v>
      </c>
      <c r="S270" s="10">
        <v>67293524</v>
      </c>
      <c r="T270" s="10">
        <v>1026423491</v>
      </c>
      <c r="U270" s="31">
        <v>80945982.525000006</v>
      </c>
      <c r="V270" s="31">
        <v>360000000</v>
      </c>
      <c r="W270" s="31">
        <v>30000000</v>
      </c>
      <c r="X270" s="31">
        <v>60000000</v>
      </c>
      <c r="Y270" s="31">
        <f t="shared" si="16"/>
        <v>576423491</v>
      </c>
      <c r="Z270" s="31">
        <f t="shared" si="17"/>
        <v>76016391.5</v>
      </c>
      <c r="AA270" s="31">
        <f t="shared" si="18"/>
        <v>7800000</v>
      </c>
      <c r="AB270" s="31">
        <f t="shared" si="19"/>
        <v>660239882.5</v>
      </c>
      <c r="AC270" s="31"/>
      <c r="AD270" s="31"/>
      <c r="AE270" s="31"/>
      <c r="AF270" s="31"/>
      <c r="AG270" s="31"/>
      <c r="AH270" s="31"/>
    </row>
    <row r="271" spans="1:34" x14ac:dyDescent="0.45">
      <c r="A271" s="9">
        <v>432</v>
      </c>
      <c r="B271" s="9" t="s">
        <v>586</v>
      </c>
      <c r="C271" s="21"/>
      <c r="D271" s="8" t="s">
        <v>103</v>
      </c>
      <c r="E271" s="9" t="s">
        <v>588</v>
      </c>
      <c r="F271" s="9" t="s">
        <v>3254</v>
      </c>
      <c r="G271" s="9" t="s">
        <v>3265</v>
      </c>
      <c r="H271" s="8">
        <v>336</v>
      </c>
      <c r="I271" s="8">
        <v>769119740</v>
      </c>
      <c r="J271" s="8">
        <v>67800000</v>
      </c>
      <c r="K271" s="8">
        <v>15000000</v>
      </c>
      <c r="L271" s="8">
        <v>0</v>
      </c>
      <c r="M271" s="10">
        <v>0</v>
      </c>
      <c r="N271" s="10">
        <v>37261988</v>
      </c>
      <c r="O271" s="10">
        <v>37261678.5</v>
      </c>
      <c r="P271" s="10">
        <v>5589298</v>
      </c>
      <c r="Q271" s="10">
        <v>5589251.7749999994</v>
      </c>
      <c r="R271" s="10">
        <v>0</v>
      </c>
      <c r="S271" s="10">
        <v>43911974</v>
      </c>
      <c r="T271" s="10">
        <v>851919740</v>
      </c>
      <c r="U271" s="31">
        <v>55090523.774999999</v>
      </c>
      <c r="V271" s="31">
        <v>360000000</v>
      </c>
      <c r="W271" s="31">
        <v>30000000</v>
      </c>
      <c r="X271" s="31">
        <v>60000000</v>
      </c>
      <c r="Y271" s="31">
        <f t="shared" si="16"/>
        <v>401919740</v>
      </c>
      <c r="Z271" s="31">
        <f t="shared" si="17"/>
        <v>59523666.5</v>
      </c>
      <c r="AA271" s="31">
        <f t="shared" si="18"/>
        <v>7800000</v>
      </c>
      <c r="AB271" s="31">
        <f t="shared" si="19"/>
        <v>469243406.5</v>
      </c>
      <c r="AC271" s="31"/>
      <c r="AD271" s="31"/>
      <c r="AE271" s="31"/>
      <c r="AF271" s="31"/>
      <c r="AG271" s="31"/>
      <c r="AH271" s="31"/>
    </row>
    <row r="272" spans="1:34" x14ac:dyDescent="0.45">
      <c r="A272" s="9">
        <v>433</v>
      </c>
      <c r="B272" s="9" t="s">
        <v>2750</v>
      </c>
      <c r="C272" s="21"/>
      <c r="D272" s="8" t="s">
        <v>84</v>
      </c>
      <c r="E272" s="9" t="s">
        <v>2751</v>
      </c>
      <c r="F272" s="9" t="s">
        <v>3254</v>
      </c>
      <c r="G272" s="9" t="s">
        <v>3265</v>
      </c>
      <c r="H272" s="8">
        <v>336</v>
      </c>
      <c r="I272" s="8">
        <v>993677973</v>
      </c>
      <c r="J272" s="8">
        <v>67800000</v>
      </c>
      <c r="K272" s="8">
        <v>15000000</v>
      </c>
      <c r="L272" s="8">
        <v>0</v>
      </c>
      <c r="M272" s="10">
        <v>0</v>
      </c>
      <c r="N272" s="10">
        <v>47874402</v>
      </c>
      <c r="O272" s="10">
        <v>47874235.000000007</v>
      </c>
      <c r="P272" s="10">
        <v>7181160</v>
      </c>
      <c r="Q272" s="10">
        <v>7181135.2500000009</v>
      </c>
      <c r="R272" s="10">
        <v>0</v>
      </c>
      <c r="S272" s="10">
        <v>74801696</v>
      </c>
      <c r="T272" s="10">
        <v>1076477973</v>
      </c>
      <c r="U272" s="31">
        <v>89163991.25</v>
      </c>
      <c r="V272" s="31">
        <v>360000000</v>
      </c>
      <c r="W272" s="31">
        <v>30000000</v>
      </c>
      <c r="X272" s="31">
        <v>60000000</v>
      </c>
      <c r="Y272" s="31">
        <f t="shared" si="16"/>
        <v>626477973</v>
      </c>
      <c r="Z272" s="31">
        <f t="shared" si="17"/>
        <v>80748637</v>
      </c>
      <c r="AA272" s="31">
        <f t="shared" si="18"/>
        <v>7800000</v>
      </c>
      <c r="AB272" s="31">
        <f t="shared" si="19"/>
        <v>715026610</v>
      </c>
      <c r="AC272" s="31"/>
      <c r="AD272" s="31"/>
      <c r="AE272" s="31"/>
      <c r="AF272" s="31"/>
      <c r="AG272" s="31"/>
      <c r="AH272" s="31"/>
    </row>
    <row r="273" spans="1:34" x14ac:dyDescent="0.45">
      <c r="A273" s="9">
        <v>357</v>
      </c>
      <c r="B273" s="9" t="s">
        <v>2692</v>
      </c>
      <c r="C273" s="21"/>
      <c r="D273" s="8" t="s">
        <v>652</v>
      </c>
      <c r="E273" s="9" t="s">
        <v>2693</v>
      </c>
      <c r="F273" s="9" t="s">
        <v>3254</v>
      </c>
      <c r="G273" s="9" t="s">
        <v>3265</v>
      </c>
      <c r="H273" s="8">
        <v>336</v>
      </c>
      <c r="I273" s="8">
        <v>1010052402</v>
      </c>
      <c r="J273" s="8">
        <v>67800000</v>
      </c>
      <c r="K273" s="8">
        <v>15000000</v>
      </c>
      <c r="L273" s="8">
        <v>0</v>
      </c>
      <c r="M273" s="10">
        <v>0</v>
      </c>
      <c r="N273" s="10">
        <v>48194834</v>
      </c>
      <c r="O273" s="10">
        <v>48195129</v>
      </c>
      <c r="P273" s="10">
        <v>7229225</v>
      </c>
      <c r="Q273" s="10">
        <v>7229269.3499999996</v>
      </c>
      <c r="R273" s="10">
        <v>0</v>
      </c>
      <c r="S273" s="10">
        <v>77705341</v>
      </c>
      <c r="T273" s="10">
        <v>1092852402</v>
      </c>
      <c r="U273" s="31">
        <v>92163835.349999994</v>
      </c>
      <c r="V273" s="31">
        <v>360000000</v>
      </c>
      <c r="W273" s="31">
        <v>30000000</v>
      </c>
      <c r="X273" s="31">
        <v>60000000</v>
      </c>
      <c r="Y273" s="31">
        <f t="shared" si="16"/>
        <v>642852402</v>
      </c>
      <c r="Z273" s="31">
        <f t="shared" si="17"/>
        <v>81389963</v>
      </c>
      <c r="AA273" s="31">
        <f t="shared" si="18"/>
        <v>7800000</v>
      </c>
      <c r="AB273" s="31">
        <f t="shared" si="19"/>
        <v>732042365</v>
      </c>
      <c r="AC273" s="31"/>
      <c r="AD273" s="31"/>
      <c r="AE273" s="31"/>
      <c r="AF273" s="31"/>
      <c r="AG273" s="31"/>
      <c r="AH273" s="31"/>
    </row>
    <row r="274" spans="1:34" x14ac:dyDescent="0.45">
      <c r="A274" s="9">
        <v>582</v>
      </c>
      <c r="B274" s="9" t="s">
        <v>2897</v>
      </c>
      <c r="C274" s="21"/>
      <c r="D274" s="8" t="s">
        <v>173</v>
      </c>
      <c r="E274" s="9" t="s">
        <v>2898</v>
      </c>
      <c r="F274" s="9" t="s">
        <v>3254</v>
      </c>
      <c r="G274" s="9" t="s">
        <v>3265</v>
      </c>
      <c r="H274" s="8">
        <v>336</v>
      </c>
      <c r="I274" s="8">
        <v>1680615040</v>
      </c>
      <c r="J274" s="8">
        <v>67800000</v>
      </c>
      <c r="K274" s="8">
        <v>15000000</v>
      </c>
      <c r="L274" s="8">
        <v>0</v>
      </c>
      <c r="M274" s="10">
        <v>0</v>
      </c>
      <c r="N274" s="10">
        <v>64291729</v>
      </c>
      <c r="O274" s="10">
        <v>64290272.5</v>
      </c>
      <c r="P274" s="10">
        <v>9643759</v>
      </c>
      <c r="Q274" s="10">
        <v>9643540.875</v>
      </c>
      <c r="R274" s="10">
        <v>0</v>
      </c>
      <c r="S274" s="10">
        <v>204612240</v>
      </c>
      <c r="T274" s="10">
        <v>1763415040</v>
      </c>
      <c r="U274" s="31">
        <v>223899539.875</v>
      </c>
      <c r="V274" s="31">
        <v>360000000</v>
      </c>
      <c r="W274" s="31">
        <v>30000000</v>
      </c>
      <c r="X274" s="31">
        <v>60000000</v>
      </c>
      <c r="Y274" s="31">
        <f t="shared" si="16"/>
        <v>1313415040</v>
      </c>
      <c r="Z274" s="31">
        <f t="shared" si="17"/>
        <v>113582001.5</v>
      </c>
      <c r="AA274" s="31">
        <f t="shared" si="18"/>
        <v>7800000</v>
      </c>
      <c r="AB274" s="31">
        <f t="shared" si="19"/>
        <v>1434797041.5</v>
      </c>
      <c r="AC274" s="31"/>
      <c r="AD274" s="31"/>
      <c r="AE274" s="31"/>
      <c r="AF274" s="31"/>
      <c r="AG274" s="31"/>
      <c r="AH274" s="31"/>
    </row>
    <row r="275" spans="1:34" x14ac:dyDescent="0.45">
      <c r="A275" s="9">
        <v>434</v>
      </c>
      <c r="B275" s="9" t="s">
        <v>589</v>
      </c>
      <c r="C275" s="21"/>
      <c r="D275" s="8" t="s">
        <v>111</v>
      </c>
      <c r="E275" s="9" t="s">
        <v>591</v>
      </c>
      <c r="F275" s="9" t="s">
        <v>3254</v>
      </c>
      <c r="G275" s="9" t="s">
        <v>3265</v>
      </c>
      <c r="H275" s="8">
        <v>336</v>
      </c>
      <c r="I275" s="8">
        <v>657110149</v>
      </c>
      <c r="J275" s="8">
        <v>67800000</v>
      </c>
      <c r="K275" s="8">
        <v>15000000</v>
      </c>
      <c r="L275" s="8">
        <v>0</v>
      </c>
      <c r="M275" s="10">
        <v>0</v>
      </c>
      <c r="N275" s="10">
        <v>34011969</v>
      </c>
      <c r="O275" s="10">
        <v>34011679</v>
      </c>
      <c r="P275" s="10">
        <v>5101795</v>
      </c>
      <c r="Q275" s="10">
        <v>5101751.8499999996</v>
      </c>
      <c r="R275" s="10">
        <v>0</v>
      </c>
      <c r="S275" s="10">
        <v>32415555</v>
      </c>
      <c r="T275" s="10">
        <v>739910149</v>
      </c>
      <c r="U275" s="31">
        <v>42619101.850000001</v>
      </c>
      <c r="V275" s="31">
        <v>360000000</v>
      </c>
      <c r="W275" s="31">
        <v>30000000</v>
      </c>
      <c r="X275" s="31">
        <v>60000000</v>
      </c>
      <c r="Y275" s="31">
        <f t="shared" si="16"/>
        <v>289910149</v>
      </c>
      <c r="Z275" s="31">
        <f t="shared" si="17"/>
        <v>53023648</v>
      </c>
      <c r="AA275" s="31">
        <f t="shared" si="18"/>
        <v>7800000</v>
      </c>
      <c r="AB275" s="31">
        <f t="shared" si="19"/>
        <v>350733797</v>
      </c>
      <c r="AC275" s="31"/>
      <c r="AD275" s="31"/>
      <c r="AE275" s="31"/>
      <c r="AF275" s="31"/>
      <c r="AG275" s="31"/>
      <c r="AH275" s="31"/>
    </row>
    <row r="276" spans="1:34" x14ac:dyDescent="0.45">
      <c r="A276" s="9">
        <v>435</v>
      </c>
      <c r="B276" s="9" t="s">
        <v>592</v>
      </c>
      <c r="C276" s="21"/>
      <c r="D276" s="8" t="s">
        <v>80</v>
      </c>
      <c r="E276" s="9" t="s">
        <v>594</v>
      </c>
      <c r="F276" s="9" t="s">
        <v>3254</v>
      </c>
      <c r="G276" s="9" t="s">
        <v>3265</v>
      </c>
      <c r="H276" s="8">
        <v>336</v>
      </c>
      <c r="I276" s="8">
        <v>952581202</v>
      </c>
      <c r="J276" s="8">
        <v>67800000</v>
      </c>
      <c r="K276" s="8">
        <v>15000000</v>
      </c>
      <c r="L276" s="8">
        <v>0</v>
      </c>
      <c r="M276" s="10">
        <v>0</v>
      </c>
      <c r="N276" s="10">
        <v>42290550</v>
      </c>
      <c r="O276" s="10">
        <v>42291012.5</v>
      </c>
      <c r="P276" s="10">
        <v>6343583</v>
      </c>
      <c r="Q276" s="10">
        <v>6343651.875</v>
      </c>
      <c r="R276" s="10">
        <v>0</v>
      </c>
      <c r="S276" s="10">
        <v>68637180</v>
      </c>
      <c r="T276" s="10">
        <v>1035381202</v>
      </c>
      <c r="U276" s="31">
        <v>81324414.875</v>
      </c>
      <c r="V276" s="31">
        <v>360000000</v>
      </c>
      <c r="W276" s="31">
        <v>30000000</v>
      </c>
      <c r="X276" s="31">
        <v>60000000</v>
      </c>
      <c r="Y276" s="31">
        <f t="shared" si="16"/>
        <v>585381202</v>
      </c>
      <c r="Z276" s="31">
        <f t="shared" si="17"/>
        <v>69581562.5</v>
      </c>
      <c r="AA276" s="31">
        <f t="shared" si="18"/>
        <v>7800000</v>
      </c>
      <c r="AB276" s="31">
        <f t="shared" si="19"/>
        <v>662762764.5</v>
      </c>
      <c r="AC276" s="31"/>
      <c r="AD276" s="31"/>
      <c r="AE276" s="31"/>
      <c r="AF276" s="31"/>
      <c r="AG276" s="31"/>
      <c r="AH276" s="31"/>
    </row>
    <row r="277" spans="1:34" x14ac:dyDescent="0.45">
      <c r="A277" s="9">
        <v>235</v>
      </c>
      <c r="B277" s="9" t="s">
        <v>595</v>
      </c>
      <c r="C277" s="21"/>
      <c r="D277" s="8" t="s">
        <v>291</v>
      </c>
      <c r="E277" s="9" t="s">
        <v>597</v>
      </c>
      <c r="F277" s="9" t="s">
        <v>3254</v>
      </c>
      <c r="G277" s="9" t="s">
        <v>3265</v>
      </c>
      <c r="H277" s="8">
        <v>336</v>
      </c>
      <c r="I277" s="8">
        <v>813431335</v>
      </c>
      <c r="J277" s="8">
        <v>67800000</v>
      </c>
      <c r="K277" s="8">
        <v>15000000</v>
      </c>
      <c r="L277" s="8">
        <v>0</v>
      </c>
      <c r="M277" s="10">
        <v>0</v>
      </c>
      <c r="N277" s="10">
        <v>40772990</v>
      </c>
      <c r="O277" s="10">
        <v>40772288.5</v>
      </c>
      <c r="P277" s="10">
        <v>6115949</v>
      </c>
      <c r="Q277" s="10">
        <v>6115843.2749999994</v>
      </c>
      <c r="R277" s="10">
        <v>0</v>
      </c>
      <c r="S277" s="10">
        <v>48343133</v>
      </c>
      <c r="T277" s="10">
        <v>896231335</v>
      </c>
      <c r="U277" s="31">
        <v>60574925.274999999</v>
      </c>
      <c r="V277" s="31">
        <v>360000000</v>
      </c>
      <c r="W277" s="31">
        <v>30000000</v>
      </c>
      <c r="X277" s="31">
        <v>60000000</v>
      </c>
      <c r="Y277" s="31">
        <f t="shared" si="16"/>
        <v>446231335</v>
      </c>
      <c r="Z277" s="31">
        <f t="shared" si="17"/>
        <v>66545278.5</v>
      </c>
      <c r="AA277" s="31">
        <f t="shared" si="18"/>
        <v>7800000</v>
      </c>
      <c r="AB277" s="31">
        <f t="shared" si="19"/>
        <v>520576613.5</v>
      </c>
      <c r="AC277" s="31"/>
      <c r="AD277" s="31"/>
      <c r="AE277" s="31"/>
      <c r="AF277" s="31"/>
      <c r="AG277" s="31"/>
      <c r="AH277" s="31"/>
    </row>
    <row r="278" spans="1:34" x14ac:dyDescent="0.45">
      <c r="A278" s="9">
        <v>207</v>
      </c>
      <c r="B278" s="9" t="s">
        <v>598</v>
      </c>
      <c r="C278" s="21"/>
      <c r="D278" s="8" t="s">
        <v>600</v>
      </c>
      <c r="E278" s="9" t="s">
        <v>601</v>
      </c>
      <c r="F278" s="9" t="s">
        <v>3254</v>
      </c>
      <c r="G278" s="9" t="s">
        <v>3265</v>
      </c>
      <c r="H278" s="8">
        <v>336</v>
      </c>
      <c r="I278" s="8">
        <v>912796847</v>
      </c>
      <c r="J278" s="8">
        <v>67800000</v>
      </c>
      <c r="K278" s="8">
        <v>15000000</v>
      </c>
      <c r="L278" s="8">
        <v>0</v>
      </c>
      <c r="M278" s="10">
        <v>0</v>
      </c>
      <c r="N278" s="10">
        <v>44270873</v>
      </c>
      <c r="O278" s="10">
        <v>44270531</v>
      </c>
      <c r="P278" s="10">
        <v>6640631</v>
      </c>
      <c r="Q278" s="10">
        <v>6640579.6499999994</v>
      </c>
      <c r="R278" s="10">
        <v>0</v>
      </c>
      <c r="S278" s="10">
        <v>62669528</v>
      </c>
      <c r="T278" s="10">
        <v>995596847</v>
      </c>
      <c r="U278" s="31">
        <v>75950738.650000006</v>
      </c>
      <c r="V278" s="31">
        <v>360000000</v>
      </c>
      <c r="W278" s="31">
        <v>30000000</v>
      </c>
      <c r="X278" s="31">
        <v>60000000</v>
      </c>
      <c r="Y278" s="31">
        <f t="shared" si="16"/>
        <v>545596847</v>
      </c>
      <c r="Z278" s="31">
        <f t="shared" si="17"/>
        <v>73541404</v>
      </c>
      <c r="AA278" s="31">
        <f t="shared" si="18"/>
        <v>7800000</v>
      </c>
      <c r="AB278" s="31">
        <f t="shared" si="19"/>
        <v>626938251</v>
      </c>
      <c r="AC278" s="31"/>
      <c r="AD278" s="31"/>
      <c r="AE278" s="31"/>
      <c r="AF278" s="31"/>
      <c r="AG278" s="31"/>
      <c r="AH278" s="31"/>
    </row>
    <row r="279" spans="1:34" x14ac:dyDescent="0.45">
      <c r="A279" s="9">
        <v>208</v>
      </c>
      <c r="B279" s="9" t="s">
        <v>2585</v>
      </c>
      <c r="C279" s="21"/>
      <c r="D279" s="8" t="s">
        <v>76</v>
      </c>
      <c r="E279" s="9" t="s">
        <v>2586</v>
      </c>
      <c r="F279" s="9" t="s">
        <v>3254</v>
      </c>
      <c r="G279" s="9" t="s">
        <v>3265</v>
      </c>
      <c r="H279" s="8">
        <v>336</v>
      </c>
      <c r="I279" s="8">
        <v>976393155</v>
      </c>
      <c r="J279" s="8">
        <v>67800000</v>
      </c>
      <c r="K279" s="8">
        <v>15000000</v>
      </c>
      <c r="L279" s="8">
        <v>0</v>
      </c>
      <c r="M279" s="10">
        <v>0</v>
      </c>
      <c r="N279" s="10">
        <v>44390262</v>
      </c>
      <c r="O279" s="10">
        <v>44390763.5</v>
      </c>
      <c r="P279" s="10">
        <v>6658539</v>
      </c>
      <c r="Q279" s="10">
        <v>6658614.5249999994</v>
      </c>
      <c r="R279" s="10">
        <v>0</v>
      </c>
      <c r="S279" s="10">
        <v>72208973</v>
      </c>
      <c r="T279" s="10">
        <v>1059193155</v>
      </c>
      <c r="U279" s="31">
        <v>85526126.525000006</v>
      </c>
      <c r="V279" s="31">
        <v>360000000</v>
      </c>
      <c r="W279" s="31">
        <v>30000000</v>
      </c>
      <c r="X279" s="31">
        <v>60000000</v>
      </c>
      <c r="Y279" s="31">
        <f t="shared" si="16"/>
        <v>609193155</v>
      </c>
      <c r="Z279" s="31">
        <f t="shared" si="17"/>
        <v>73781025.5</v>
      </c>
      <c r="AA279" s="31">
        <f t="shared" si="18"/>
        <v>7800000</v>
      </c>
      <c r="AB279" s="31">
        <f t="shared" si="19"/>
        <v>690774180.5</v>
      </c>
      <c r="AC279" s="31"/>
      <c r="AD279" s="31"/>
      <c r="AE279" s="31"/>
      <c r="AF279" s="31"/>
      <c r="AG279" s="31"/>
      <c r="AH279" s="31"/>
    </row>
    <row r="280" spans="1:34" x14ac:dyDescent="0.45">
      <c r="A280" s="9">
        <v>481</v>
      </c>
      <c r="B280" s="9" t="s">
        <v>602</v>
      </c>
      <c r="C280" s="21"/>
      <c r="D280" s="8" t="s">
        <v>604</v>
      </c>
      <c r="E280" s="9" t="s">
        <v>605</v>
      </c>
      <c r="F280" s="9" t="s">
        <v>3254</v>
      </c>
      <c r="G280" s="9" t="s">
        <v>3265</v>
      </c>
      <c r="H280" s="8">
        <v>336</v>
      </c>
      <c r="I280" s="8">
        <v>931153135</v>
      </c>
      <c r="J280" s="8">
        <v>67800000</v>
      </c>
      <c r="K280" s="8">
        <v>15000000</v>
      </c>
      <c r="L280" s="8">
        <v>0</v>
      </c>
      <c r="M280" s="10">
        <v>0</v>
      </c>
      <c r="N280" s="10">
        <v>42344948</v>
      </c>
      <c r="O280" s="10">
        <v>42345271.5</v>
      </c>
      <c r="P280" s="10">
        <v>6351742</v>
      </c>
      <c r="Q280" s="10">
        <v>6351790.7249999996</v>
      </c>
      <c r="R280" s="10">
        <v>0</v>
      </c>
      <c r="S280" s="10">
        <v>65422970</v>
      </c>
      <c r="T280" s="10">
        <v>1013953135</v>
      </c>
      <c r="U280" s="31">
        <v>78126502.724999994</v>
      </c>
      <c r="V280" s="31">
        <v>360000000</v>
      </c>
      <c r="W280" s="31">
        <v>30000000</v>
      </c>
      <c r="X280" s="31">
        <v>60000000</v>
      </c>
      <c r="Y280" s="31">
        <f t="shared" si="16"/>
        <v>563953135</v>
      </c>
      <c r="Z280" s="31">
        <f t="shared" si="17"/>
        <v>69690219.5</v>
      </c>
      <c r="AA280" s="31">
        <f t="shared" si="18"/>
        <v>7800000</v>
      </c>
      <c r="AB280" s="31">
        <f t="shared" si="19"/>
        <v>641443354.5</v>
      </c>
      <c r="AC280" s="31"/>
      <c r="AD280" s="31"/>
      <c r="AE280" s="31"/>
      <c r="AF280" s="31"/>
      <c r="AG280" s="31"/>
      <c r="AH280" s="31"/>
    </row>
    <row r="281" spans="1:34" x14ac:dyDescent="0.45">
      <c r="A281" s="9">
        <v>356</v>
      </c>
      <c r="B281" s="9" t="s">
        <v>2690</v>
      </c>
      <c r="C281" s="21"/>
      <c r="D281" s="8" t="s">
        <v>469</v>
      </c>
      <c r="E281" s="9" t="s">
        <v>2691</v>
      </c>
      <c r="F281" s="9" t="s">
        <v>3254</v>
      </c>
      <c r="G281" s="9" t="s">
        <v>3265</v>
      </c>
      <c r="H281" s="8">
        <v>336</v>
      </c>
      <c r="I281" s="8">
        <v>1071048583</v>
      </c>
      <c r="J281" s="8">
        <v>67800000</v>
      </c>
      <c r="K281" s="8">
        <v>15000000</v>
      </c>
      <c r="L281" s="8">
        <v>0</v>
      </c>
      <c r="M281" s="10">
        <v>0</v>
      </c>
      <c r="N281" s="10">
        <v>49935761</v>
      </c>
      <c r="O281" s="10">
        <v>49935378</v>
      </c>
      <c r="P281" s="10">
        <v>7490364</v>
      </c>
      <c r="Q281" s="10">
        <v>7490306.7000000002</v>
      </c>
      <c r="R281" s="10">
        <v>0</v>
      </c>
      <c r="S281" s="10">
        <v>86407287</v>
      </c>
      <c r="T281" s="10">
        <v>1153848583</v>
      </c>
      <c r="U281" s="31">
        <v>101387957.7</v>
      </c>
      <c r="V281" s="31">
        <v>360000000</v>
      </c>
      <c r="W281" s="31">
        <v>30000000</v>
      </c>
      <c r="X281" s="31">
        <v>60000000</v>
      </c>
      <c r="Y281" s="31">
        <f t="shared" si="16"/>
        <v>703848583</v>
      </c>
      <c r="Z281" s="31">
        <f t="shared" si="17"/>
        <v>84871139</v>
      </c>
      <c r="AA281" s="31">
        <f t="shared" si="18"/>
        <v>7800000</v>
      </c>
      <c r="AB281" s="31">
        <f t="shared" si="19"/>
        <v>796519722</v>
      </c>
      <c r="AC281" s="31"/>
      <c r="AD281" s="31"/>
      <c r="AE281" s="31"/>
      <c r="AF281" s="31"/>
      <c r="AG281" s="31"/>
      <c r="AH281" s="31"/>
    </row>
    <row r="282" spans="1:34" x14ac:dyDescent="0.45">
      <c r="A282" s="9">
        <v>236</v>
      </c>
      <c r="B282" s="9" t="s">
        <v>2609</v>
      </c>
      <c r="C282" s="21"/>
      <c r="D282" s="8" t="s">
        <v>80</v>
      </c>
      <c r="E282" s="9" t="s">
        <v>2610</v>
      </c>
      <c r="F282" s="9" t="s">
        <v>3254</v>
      </c>
      <c r="G282" s="9" t="s">
        <v>3265</v>
      </c>
      <c r="H282" s="8">
        <v>336</v>
      </c>
      <c r="I282" s="8">
        <v>1007320496</v>
      </c>
      <c r="J282" s="8">
        <v>67800000</v>
      </c>
      <c r="K282" s="8">
        <v>15000000</v>
      </c>
      <c r="L282" s="8">
        <v>0</v>
      </c>
      <c r="M282" s="10">
        <v>0</v>
      </c>
      <c r="N282" s="10">
        <v>50517485</v>
      </c>
      <c r="O282" s="10">
        <v>50516309.5</v>
      </c>
      <c r="P282" s="10">
        <v>7577623</v>
      </c>
      <c r="Q282" s="10">
        <v>7577446.4249999998</v>
      </c>
      <c r="R282" s="10">
        <v>0</v>
      </c>
      <c r="S282" s="10">
        <v>78209246</v>
      </c>
      <c r="T282" s="10">
        <v>1090120496</v>
      </c>
      <c r="U282" s="31">
        <v>93364315.424999997</v>
      </c>
      <c r="V282" s="31">
        <v>360000000</v>
      </c>
      <c r="W282" s="31">
        <v>30000000</v>
      </c>
      <c r="X282" s="31">
        <v>60000000</v>
      </c>
      <c r="Y282" s="31">
        <f t="shared" si="16"/>
        <v>640120496</v>
      </c>
      <c r="Z282" s="31">
        <f t="shared" si="17"/>
        <v>86033794.5</v>
      </c>
      <c r="AA282" s="31">
        <f t="shared" si="18"/>
        <v>7800000</v>
      </c>
      <c r="AB282" s="31">
        <f t="shared" si="19"/>
        <v>733954290.5</v>
      </c>
      <c r="AC282" s="31"/>
      <c r="AD282" s="31"/>
      <c r="AE282" s="31"/>
      <c r="AF282" s="31"/>
      <c r="AG282" s="31"/>
      <c r="AH282" s="31"/>
    </row>
    <row r="283" spans="1:34" x14ac:dyDescent="0.45">
      <c r="A283" s="9">
        <v>741</v>
      </c>
      <c r="B283" s="9" t="s">
        <v>3063</v>
      </c>
      <c r="C283" s="21"/>
      <c r="D283" s="8" t="s">
        <v>1671</v>
      </c>
      <c r="E283" s="9" t="s">
        <v>3064</v>
      </c>
      <c r="F283" s="9" t="s">
        <v>3254</v>
      </c>
      <c r="G283" s="9" t="s">
        <v>3265</v>
      </c>
      <c r="H283" s="8">
        <v>336</v>
      </c>
      <c r="I283" s="8">
        <v>1054998456</v>
      </c>
      <c r="J283" s="8">
        <v>67800000</v>
      </c>
      <c r="K283" s="8">
        <v>15000000</v>
      </c>
      <c r="L283" s="8">
        <v>0</v>
      </c>
      <c r="M283" s="10">
        <v>0</v>
      </c>
      <c r="N283" s="10">
        <v>46684809</v>
      </c>
      <c r="O283" s="10">
        <v>46683975.5</v>
      </c>
      <c r="P283" s="10">
        <v>7002721</v>
      </c>
      <c r="Q283" s="10">
        <v>7002596.3250000002</v>
      </c>
      <c r="R283" s="10">
        <v>0</v>
      </c>
      <c r="S283" s="10">
        <v>84343497</v>
      </c>
      <c r="T283" s="10">
        <v>1137798456</v>
      </c>
      <c r="U283" s="31">
        <v>98348814.325000003</v>
      </c>
      <c r="V283" s="31">
        <v>360000000</v>
      </c>
      <c r="W283" s="31">
        <v>30000000</v>
      </c>
      <c r="X283" s="31">
        <v>60000000</v>
      </c>
      <c r="Y283" s="31">
        <f t="shared" si="16"/>
        <v>687798456</v>
      </c>
      <c r="Z283" s="31">
        <f t="shared" si="17"/>
        <v>78368784.5</v>
      </c>
      <c r="AA283" s="31">
        <f t="shared" si="18"/>
        <v>7800000</v>
      </c>
      <c r="AB283" s="31">
        <f t="shared" si="19"/>
        <v>773967240.5</v>
      </c>
      <c r="AC283" s="31"/>
      <c r="AD283" s="31"/>
      <c r="AE283" s="31"/>
      <c r="AF283" s="31"/>
      <c r="AG283" s="31"/>
      <c r="AH283" s="31"/>
    </row>
    <row r="284" spans="1:34" x14ac:dyDescent="0.45">
      <c r="A284" s="9">
        <v>230</v>
      </c>
      <c r="B284" s="9" t="s">
        <v>2599</v>
      </c>
      <c r="C284" s="21"/>
      <c r="D284" s="8" t="s">
        <v>72</v>
      </c>
      <c r="E284" s="9" t="s">
        <v>2600</v>
      </c>
      <c r="F284" s="9" t="s">
        <v>3254</v>
      </c>
      <c r="G284" s="9" t="s">
        <v>3265</v>
      </c>
      <c r="H284" s="8">
        <v>336</v>
      </c>
      <c r="I284" s="8">
        <v>955412415</v>
      </c>
      <c r="J284" s="8">
        <v>67800000</v>
      </c>
      <c r="K284" s="8">
        <v>15000000</v>
      </c>
      <c r="L284" s="8">
        <v>0</v>
      </c>
      <c r="M284" s="10">
        <v>0</v>
      </c>
      <c r="N284" s="10">
        <v>43108384</v>
      </c>
      <c r="O284" s="10">
        <v>43108870</v>
      </c>
      <c r="P284" s="10">
        <v>6466258</v>
      </c>
      <c r="Q284" s="10">
        <v>6466330.5</v>
      </c>
      <c r="R284" s="10">
        <v>0</v>
      </c>
      <c r="S284" s="10">
        <v>69061862</v>
      </c>
      <c r="T284" s="10">
        <v>1038212415</v>
      </c>
      <c r="U284" s="31">
        <v>81994450.5</v>
      </c>
      <c r="V284" s="31">
        <v>360000000</v>
      </c>
      <c r="W284" s="31">
        <v>30000000</v>
      </c>
      <c r="X284" s="31">
        <v>60000000</v>
      </c>
      <c r="Y284" s="31">
        <f t="shared" si="16"/>
        <v>588212415</v>
      </c>
      <c r="Z284" s="31">
        <f t="shared" si="17"/>
        <v>71217254</v>
      </c>
      <c r="AA284" s="31">
        <f t="shared" si="18"/>
        <v>7800000</v>
      </c>
      <c r="AB284" s="31">
        <f t="shared" si="19"/>
        <v>667229669</v>
      </c>
      <c r="AC284" s="31"/>
      <c r="AD284" s="31"/>
      <c r="AE284" s="31"/>
      <c r="AF284" s="31"/>
      <c r="AG284" s="31"/>
      <c r="AH284" s="31"/>
    </row>
    <row r="285" spans="1:34" x14ac:dyDescent="0.45">
      <c r="A285" s="9">
        <v>237</v>
      </c>
      <c r="B285" s="9" t="s">
        <v>2611</v>
      </c>
      <c r="C285" s="21"/>
      <c r="D285" s="8" t="s">
        <v>103</v>
      </c>
      <c r="E285" s="9" t="s">
        <v>228</v>
      </c>
      <c r="F285" s="9" t="s">
        <v>3254</v>
      </c>
      <c r="G285" s="9" t="s">
        <v>3265</v>
      </c>
      <c r="H285" s="8">
        <v>336</v>
      </c>
      <c r="I285" s="8">
        <v>1278607392</v>
      </c>
      <c r="J285" s="8">
        <v>67800000</v>
      </c>
      <c r="K285" s="8">
        <v>15000000</v>
      </c>
      <c r="L285" s="8">
        <v>0</v>
      </c>
      <c r="M285" s="10">
        <v>0</v>
      </c>
      <c r="N285" s="10">
        <v>58467765</v>
      </c>
      <c r="O285" s="10">
        <v>58467564</v>
      </c>
      <c r="P285" s="10">
        <v>8770165</v>
      </c>
      <c r="Q285" s="10">
        <v>8770134.5999999996</v>
      </c>
      <c r="R285" s="10">
        <v>0</v>
      </c>
      <c r="S285" s="10">
        <v>123721479</v>
      </c>
      <c r="T285" s="10">
        <v>1361407392</v>
      </c>
      <c r="U285" s="31">
        <v>141261778.59999999</v>
      </c>
      <c r="V285" s="31">
        <v>360000000</v>
      </c>
      <c r="W285" s="31">
        <v>30000000</v>
      </c>
      <c r="X285" s="31">
        <v>60000000</v>
      </c>
      <c r="Y285" s="31">
        <f t="shared" si="16"/>
        <v>911407392</v>
      </c>
      <c r="Z285" s="31">
        <f t="shared" si="17"/>
        <v>101935329</v>
      </c>
      <c r="AA285" s="31">
        <f t="shared" si="18"/>
        <v>7800000</v>
      </c>
      <c r="AB285" s="31">
        <f t="shared" si="19"/>
        <v>1021142721</v>
      </c>
      <c r="AC285" s="31"/>
      <c r="AD285" s="31"/>
      <c r="AE285" s="31"/>
      <c r="AF285" s="31"/>
      <c r="AG285" s="31"/>
      <c r="AH285" s="31"/>
    </row>
    <row r="286" spans="1:34" x14ac:dyDescent="0.45">
      <c r="A286" s="9">
        <v>502</v>
      </c>
      <c r="B286" s="9" t="s">
        <v>606</v>
      </c>
      <c r="C286" s="21"/>
      <c r="D286" s="8" t="s">
        <v>608</v>
      </c>
      <c r="E286" s="9" t="s">
        <v>311</v>
      </c>
      <c r="F286" s="9" t="s">
        <v>3254</v>
      </c>
      <c r="G286" s="9" t="s">
        <v>3265</v>
      </c>
      <c r="H286" s="8">
        <v>336</v>
      </c>
      <c r="I286" s="8">
        <v>962924371</v>
      </c>
      <c r="J286" s="8">
        <v>67800000</v>
      </c>
      <c r="K286" s="8">
        <v>15000000</v>
      </c>
      <c r="L286" s="8">
        <v>0</v>
      </c>
      <c r="M286" s="10">
        <v>0</v>
      </c>
      <c r="N286" s="10">
        <v>46556028</v>
      </c>
      <c r="O286" s="10">
        <v>46555868.5</v>
      </c>
      <c r="P286" s="10">
        <v>6983404</v>
      </c>
      <c r="Q286" s="10">
        <v>6983380.2749999994</v>
      </c>
      <c r="R286" s="10">
        <v>0</v>
      </c>
      <c r="S286" s="10">
        <v>70188655</v>
      </c>
      <c r="T286" s="10">
        <v>1045724371</v>
      </c>
      <c r="U286" s="31">
        <v>84155439.275000006</v>
      </c>
      <c r="V286" s="31">
        <v>360000000</v>
      </c>
      <c r="W286" s="31">
        <v>30000000</v>
      </c>
      <c r="X286" s="31">
        <v>60000000</v>
      </c>
      <c r="Y286" s="31">
        <f t="shared" si="16"/>
        <v>595724371</v>
      </c>
      <c r="Z286" s="31">
        <f t="shared" si="17"/>
        <v>78111896.5</v>
      </c>
      <c r="AA286" s="31">
        <f t="shared" si="18"/>
        <v>7800000</v>
      </c>
      <c r="AB286" s="31">
        <f t="shared" si="19"/>
        <v>681636267.5</v>
      </c>
      <c r="AC286" s="31"/>
      <c r="AD286" s="31"/>
      <c r="AE286" s="31"/>
      <c r="AF286" s="31"/>
      <c r="AG286" s="31"/>
      <c r="AH286" s="31"/>
    </row>
    <row r="287" spans="1:34" x14ac:dyDescent="0.45">
      <c r="A287" s="9">
        <v>255</v>
      </c>
      <c r="B287" s="9" t="s">
        <v>609</v>
      </c>
      <c r="C287" s="21"/>
      <c r="D287" s="8" t="s">
        <v>611</v>
      </c>
      <c r="E287" s="9" t="s">
        <v>478</v>
      </c>
      <c r="F287" s="9" t="s">
        <v>3254</v>
      </c>
      <c r="G287" s="9" t="s">
        <v>3265</v>
      </c>
      <c r="H287" s="8">
        <v>252</v>
      </c>
      <c r="I287" s="8">
        <v>500803287</v>
      </c>
      <c r="J287" s="8">
        <v>67800000</v>
      </c>
      <c r="K287" s="8">
        <v>15000000</v>
      </c>
      <c r="L287" s="8">
        <v>0</v>
      </c>
      <c r="M287" s="10">
        <v>0</v>
      </c>
      <c r="N287" s="10">
        <v>23334938</v>
      </c>
      <c r="O287" s="10">
        <v>33544519.500000004</v>
      </c>
      <c r="P287" s="10">
        <v>3500241</v>
      </c>
      <c r="Q287" s="10">
        <v>5031677.9250000007</v>
      </c>
      <c r="R287" s="10">
        <v>0</v>
      </c>
      <c r="S287" s="10">
        <v>25330329</v>
      </c>
      <c r="T287" s="10">
        <v>583603287</v>
      </c>
      <c r="U287" s="31">
        <v>33862247.924999997</v>
      </c>
      <c r="V287" s="31">
        <v>360000000</v>
      </c>
      <c r="W287" s="31">
        <v>30000000</v>
      </c>
      <c r="X287" s="31">
        <v>60000000</v>
      </c>
      <c r="Y287" s="31">
        <f t="shared" si="16"/>
        <v>133603287</v>
      </c>
      <c r="Z287" s="31">
        <f t="shared" si="17"/>
        <v>41879457.5</v>
      </c>
      <c r="AA287" s="31">
        <f t="shared" si="18"/>
        <v>7800000</v>
      </c>
      <c r="AB287" s="31">
        <f t="shared" si="19"/>
        <v>183282744.5</v>
      </c>
      <c r="AC287" s="31"/>
      <c r="AD287" s="31"/>
      <c r="AE287" s="31"/>
      <c r="AF287" s="31"/>
      <c r="AG287" s="31"/>
      <c r="AH287" s="31"/>
    </row>
    <row r="288" spans="1:34" x14ac:dyDescent="0.45">
      <c r="A288" s="9">
        <v>319</v>
      </c>
      <c r="B288" s="9" t="s">
        <v>2653</v>
      </c>
      <c r="C288" s="21"/>
      <c r="D288" s="8" t="s">
        <v>2654</v>
      </c>
      <c r="E288" s="9" t="s">
        <v>2655</v>
      </c>
      <c r="F288" s="9" t="s">
        <v>3254</v>
      </c>
      <c r="G288" s="9" t="s">
        <v>3265</v>
      </c>
      <c r="H288" s="8">
        <v>336</v>
      </c>
      <c r="I288" s="8">
        <v>939875764</v>
      </c>
      <c r="J288" s="8">
        <v>67800000</v>
      </c>
      <c r="K288" s="8">
        <v>15000000</v>
      </c>
      <c r="L288" s="8">
        <v>0</v>
      </c>
      <c r="M288" s="10">
        <v>0</v>
      </c>
      <c r="N288" s="10">
        <v>46642536</v>
      </c>
      <c r="O288" s="10">
        <v>46642694</v>
      </c>
      <c r="P288" s="10">
        <v>6996380</v>
      </c>
      <c r="Q288" s="10">
        <v>6996404.0999999996</v>
      </c>
      <c r="R288" s="10">
        <v>0</v>
      </c>
      <c r="S288" s="10">
        <v>66731364</v>
      </c>
      <c r="T288" s="10">
        <v>1022675764</v>
      </c>
      <c r="U288" s="31">
        <v>80724148.099999994</v>
      </c>
      <c r="V288" s="31">
        <v>360000000</v>
      </c>
      <c r="W288" s="31">
        <v>30000000</v>
      </c>
      <c r="X288" s="31">
        <v>60000000</v>
      </c>
      <c r="Y288" s="31">
        <f t="shared" si="16"/>
        <v>572675764</v>
      </c>
      <c r="Z288" s="31">
        <f t="shared" si="17"/>
        <v>78285230</v>
      </c>
      <c r="AA288" s="31">
        <f t="shared" si="18"/>
        <v>7800000</v>
      </c>
      <c r="AB288" s="31">
        <f t="shared" si="19"/>
        <v>658760994</v>
      </c>
      <c r="AC288" s="31"/>
      <c r="AD288" s="31"/>
      <c r="AE288" s="31"/>
      <c r="AF288" s="31"/>
      <c r="AG288" s="31"/>
      <c r="AH288" s="31"/>
    </row>
    <row r="289" spans="1:34" x14ac:dyDescent="0.45">
      <c r="A289" s="9">
        <v>231</v>
      </c>
      <c r="B289" s="9" t="s">
        <v>2601</v>
      </c>
      <c r="C289" s="21"/>
      <c r="D289" s="8" t="s">
        <v>234</v>
      </c>
      <c r="E289" s="9" t="s">
        <v>2602</v>
      </c>
      <c r="F289" s="9" t="s">
        <v>3254</v>
      </c>
      <c r="G289" s="9" t="s">
        <v>3265</v>
      </c>
      <c r="H289" s="8">
        <v>336</v>
      </c>
      <c r="I289" s="8">
        <v>1052279908</v>
      </c>
      <c r="J289" s="8">
        <v>67800000</v>
      </c>
      <c r="K289" s="8">
        <v>15000000</v>
      </c>
      <c r="L289" s="8">
        <v>0</v>
      </c>
      <c r="M289" s="10">
        <v>0</v>
      </c>
      <c r="N289" s="10">
        <v>51852562</v>
      </c>
      <c r="O289" s="10">
        <v>51853358.5</v>
      </c>
      <c r="P289" s="10">
        <v>7777884</v>
      </c>
      <c r="Q289" s="10">
        <v>7778003.7749999994</v>
      </c>
      <c r="R289" s="10">
        <v>0</v>
      </c>
      <c r="S289" s="10">
        <v>83591987</v>
      </c>
      <c r="T289" s="10">
        <v>1135079908</v>
      </c>
      <c r="U289" s="31">
        <v>99147874.775000006</v>
      </c>
      <c r="V289" s="31">
        <v>360000000</v>
      </c>
      <c r="W289" s="31">
        <v>30000000</v>
      </c>
      <c r="X289" s="31">
        <v>60000000</v>
      </c>
      <c r="Y289" s="31">
        <f t="shared" si="16"/>
        <v>685079908</v>
      </c>
      <c r="Z289" s="31">
        <f t="shared" si="17"/>
        <v>88705920.5</v>
      </c>
      <c r="AA289" s="31">
        <f t="shared" si="18"/>
        <v>7800000</v>
      </c>
      <c r="AB289" s="31">
        <f t="shared" si="19"/>
        <v>781585828.5</v>
      </c>
      <c r="AC289" s="31"/>
      <c r="AD289" s="31"/>
      <c r="AE289" s="31"/>
      <c r="AF289" s="31"/>
      <c r="AG289" s="31"/>
      <c r="AH289" s="31"/>
    </row>
    <row r="290" spans="1:34" x14ac:dyDescent="0.45">
      <c r="A290" s="9">
        <v>516</v>
      </c>
      <c r="B290" s="9" t="s">
        <v>612</v>
      </c>
      <c r="C290" s="21"/>
      <c r="D290" s="8" t="s">
        <v>275</v>
      </c>
      <c r="E290" s="9" t="s">
        <v>614</v>
      </c>
      <c r="F290" s="9" t="s">
        <v>3254</v>
      </c>
      <c r="G290" s="9" t="s">
        <v>3265</v>
      </c>
      <c r="H290" s="8">
        <v>336</v>
      </c>
      <c r="I290" s="8">
        <v>1033111770</v>
      </c>
      <c r="J290" s="8">
        <v>67800000</v>
      </c>
      <c r="K290" s="8">
        <v>15000000</v>
      </c>
      <c r="L290" s="8">
        <v>0</v>
      </c>
      <c r="M290" s="10">
        <v>0</v>
      </c>
      <c r="N290" s="10">
        <v>38736290</v>
      </c>
      <c r="O290" s="10">
        <v>38735648.5</v>
      </c>
      <c r="P290" s="10">
        <v>5810444</v>
      </c>
      <c r="Q290" s="10">
        <v>5810347.2749999994</v>
      </c>
      <c r="R290" s="10">
        <v>0</v>
      </c>
      <c r="S290" s="10">
        <v>81580110</v>
      </c>
      <c r="T290" s="10">
        <v>1115911770</v>
      </c>
      <c r="U290" s="31">
        <v>93200901.275000006</v>
      </c>
      <c r="V290" s="31">
        <v>360000000</v>
      </c>
      <c r="W290" s="31">
        <v>30000000</v>
      </c>
      <c r="X290" s="31">
        <v>60000000</v>
      </c>
      <c r="Y290" s="31">
        <f t="shared" si="16"/>
        <v>665911770</v>
      </c>
      <c r="Z290" s="31">
        <f t="shared" si="17"/>
        <v>62471938.5</v>
      </c>
      <c r="AA290" s="31">
        <f t="shared" si="18"/>
        <v>7800000</v>
      </c>
      <c r="AB290" s="31">
        <f t="shared" si="19"/>
        <v>736183708.5</v>
      </c>
      <c r="AC290" s="31"/>
      <c r="AD290" s="31"/>
      <c r="AE290" s="31"/>
      <c r="AF290" s="31"/>
      <c r="AG290" s="31"/>
      <c r="AH290" s="31"/>
    </row>
    <row r="291" spans="1:34" x14ac:dyDescent="0.45">
      <c r="A291" s="9">
        <v>477</v>
      </c>
      <c r="B291" s="9" t="s">
        <v>615</v>
      </c>
      <c r="C291" s="21"/>
      <c r="D291" s="8" t="s">
        <v>123</v>
      </c>
      <c r="E291" s="9" t="s">
        <v>88</v>
      </c>
      <c r="F291" s="9" t="s">
        <v>3254</v>
      </c>
      <c r="G291" s="9" t="s">
        <v>3265</v>
      </c>
      <c r="H291" s="8">
        <v>336</v>
      </c>
      <c r="I291" s="8">
        <v>729081664</v>
      </c>
      <c r="J291" s="8">
        <v>67800000</v>
      </c>
      <c r="K291" s="8">
        <v>15000000</v>
      </c>
      <c r="L291" s="8">
        <v>0</v>
      </c>
      <c r="M291" s="10">
        <v>0</v>
      </c>
      <c r="N291" s="10">
        <v>37630042</v>
      </c>
      <c r="O291" s="10">
        <v>37630666.5</v>
      </c>
      <c r="P291" s="10">
        <v>5644506</v>
      </c>
      <c r="Q291" s="10">
        <v>5644599.9749999996</v>
      </c>
      <c r="R291" s="10">
        <v>0</v>
      </c>
      <c r="S291" s="10">
        <v>39908166</v>
      </c>
      <c r="T291" s="10">
        <v>811881664</v>
      </c>
      <c r="U291" s="31">
        <v>51197271.975000001</v>
      </c>
      <c r="V291" s="31">
        <v>360000000</v>
      </c>
      <c r="W291" s="31">
        <v>30000000</v>
      </c>
      <c r="X291" s="31">
        <v>60000000</v>
      </c>
      <c r="Y291" s="31">
        <f t="shared" si="16"/>
        <v>361881664</v>
      </c>
      <c r="Z291" s="31">
        <f t="shared" si="17"/>
        <v>60260708.5</v>
      </c>
      <c r="AA291" s="31">
        <f t="shared" si="18"/>
        <v>7800000</v>
      </c>
      <c r="AB291" s="31">
        <f t="shared" si="19"/>
        <v>429942372.5</v>
      </c>
      <c r="AC291" s="31"/>
      <c r="AD291" s="31"/>
      <c r="AE291" s="31"/>
      <c r="AF291" s="31"/>
      <c r="AG291" s="31"/>
      <c r="AH291" s="31"/>
    </row>
    <row r="292" spans="1:34" x14ac:dyDescent="0.45">
      <c r="A292" s="9">
        <v>484</v>
      </c>
      <c r="B292" s="9" t="s">
        <v>617</v>
      </c>
      <c r="C292" s="21"/>
      <c r="D292" s="8" t="s">
        <v>72</v>
      </c>
      <c r="E292" s="9" t="s">
        <v>619</v>
      </c>
      <c r="F292" s="9" t="s">
        <v>3254</v>
      </c>
      <c r="G292" s="9" t="s">
        <v>3265</v>
      </c>
      <c r="H292" s="8">
        <v>336</v>
      </c>
      <c r="I292" s="8">
        <v>898017374</v>
      </c>
      <c r="J292" s="8">
        <v>67800000</v>
      </c>
      <c r="K292" s="8">
        <v>15000000</v>
      </c>
      <c r="L292" s="8">
        <v>0</v>
      </c>
      <c r="M292" s="10">
        <v>0</v>
      </c>
      <c r="N292" s="10">
        <v>41378792</v>
      </c>
      <c r="O292" s="10">
        <v>41378272</v>
      </c>
      <c r="P292" s="10">
        <v>6206819</v>
      </c>
      <c r="Q292" s="10">
        <v>6206740.7999999998</v>
      </c>
      <c r="R292" s="10">
        <v>0</v>
      </c>
      <c r="S292" s="10">
        <v>60452606</v>
      </c>
      <c r="T292" s="10">
        <v>980817374</v>
      </c>
      <c r="U292" s="31">
        <v>72866165.799999997</v>
      </c>
      <c r="V292" s="31">
        <v>360000000</v>
      </c>
      <c r="W292" s="31">
        <v>30000000</v>
      </c>
      <c r="X292" s="31">
        <v>60000000</v>
      </c>
      <c r="Y292" s="31">
        <f t="shared" si="16"/>
        <v>530817374</v>
      </c>
      <c r="Z292" s="31">
        <f t="shared" si="17"/>
        <v>67757064</v>
      </c>
      <c r="AA292" s="31">
        <f t="shared" si="18"/>
        <v>7800000</v>
      </c>
      <c r="AB292" s="31">
        <f t="shared" si="19"/>
        <v>606374438</v>
      </c>
      <c r="AC292" s="31"/>
      <c r="AD292" s="31"/>
      <c r="AE292" s="31"/>
      <c r="AF292" s="31"/>
      <c r="AG292" s="31"/>
      <c r="AH292" s="31"/>
    </row>
    <row r="293" spans="1:34" x14ac:dyDescent="0.45">
      <c r="A293" s="9">
        <v>317</v>
      </c>
      <c r="B293" s="9" t="s">
        <v>2649</v>
      </c>
      <c r="C293" s="21"/>
      <c r="D293" s="8" t="s">
        <v>902</v>
      </c>
      <c r="E293" s="9" t="s">
        <v>2650</v>
      </c>
      <c r="F293" s="9" t="s">
        <v>3254</v>
      </c>
      <c r="G293" s="9" t="s">
        <v>3265</v>
      </c>
      <c r="H293" s="8">
        <v>336</v>
      </c>
      <c r="I293" s="8">
        <v>1111311992</v>
      </c>
      <c r="J293" s="8">
        <v>67800000</v>
      </c>
      <c r="K293" s="8">
        <v>15000000</v>
      </c>
      <c r="L293" s="8">
        <v>0</v>
      </c>
      <c r="M293" s="10">
        <v>0</v>
      </c>
      <c r="N293" s="10">
        <v>51294588</v>
      </c>
      <c r="O293" s="10">
        <v>51295441.5</v>
      </c>
      <c r="P293" s="10">
        <v>7694188</v>
      </c>
      <c r="Q293" s="10">
        <v>7694316.2249999996</v>
      </c>
      <c r="R293" s="10">
        <v>0</v>
      </c>
      <c r="S293" s="10">
        <v>93200059</v>
      </c>
      <c r="T293" s="10">
        <v>1194111992</v>
      </c>
      <c r="U293" s="31">
        <v>108588563.22499999</v>
      </c>
      <c r="V293" s="31">
        <v>360000000</v>
      </c>
      <c r="W293" s="31">
        <v>30000000</v>
      </c>
      <c r="X293" s="31">
        <v>60000000</v>
      </c>
      <c r="Y293" s="31">
        <f t="shared" si="16"/>
        <v>744111992</v>
      </c>
      <c r="Z293" s="31">
        <f t="shared" si="17"/>
        <v>87590029.5</v>
      </c>
      <c r="AA293" s="31">
        <f t="shared" si="18"/>
        <v>7800000</v>
      </c>
      <c r="AB293" s="31">
        <f t="shared" si="19"/>
        <v>839502021.5</v>
      </c>
      <c r="AC293" s="31"/>
      <c r="AD293" s="31"/>
      <c r="AE293" s="31"/>
      <c r="AF293" s="31"/>
      <c r="AG293" s="31"/>
      <c r="AH293" s="31"/>
    </row>
    <row r="294" spans="1:34" x14ac:dyDescent="0.45">
      <c r="A294" s="9">
        <v>610</v>
      </c>
      <c r="B294" s="9" t="s">
        <v>620</v>
      </c>
      <c r="C294" s="21"/>
      <c r="D294" s="8" t="s">
        <v>123</v>
      </c>
      <c r="E294" s="9" t="s">
        <v>228</v>
      </c>
      <c r="F294" s="9" t="s">
        <v>3254</v>
      </c>
      <c r="G294" s="9" t="s">
        <v>3265</v>
      </c>
      <c r="H294" s="8">
        <v>336</v>
      </c>
      <c r="I294" s="8">
        <v>734783588</v>
      </c>
      <c r="J294" s="8">
        <v>67800000</v>
      </c>
      <c r="K294" s="8">
        <v>15000000</v>
      </c>
      <c r="L294" s="8">
        <v>0</v>
      </c>
      <c r="M294" s="10">
        <v>0</v>
      </c>
      <c r="N294" s="10">
        <v>34776311</v>
      </c>
      <c r="O294" s="10">
        <v>34776840</v>
      </c>
      <c r="P294" s="10">
        <v>5216447</v>
      </c>
      <c r="Q294" s="10">
        <v>5216526</v>
      </c>
      <c r="R294" s="10">
        <v>0</v>
      </c>
      <c r="S294" s="10">
        <v>36854633</v>
      </c>
      <c r="T294" s="10">
        <v>817583588</v>
      </c>
      <c r="U294" s="31">
        <v>47287606</v>
      </c>
      <c r="V294" s="31">
        <v>360000000</v>
      </c>
      <c r="W294" s="31">
        <v>30000000</v>
      </c>
      <c r="X294" s="31">
        <v>60000000</v>
      </c>
      <c r="Y294" s="31">
        <f t="shared" si="16"/>
        <v>367583588</v>
      </c>
      <c r="Z294" s="31">
        <f t="shared" si="17"/>
        <v>54553151</v>
      </c>
      <c r="AA294" s="31">
        <f t="shared" si="18"/>
        <v>7800000</v>
      </c>
      <c r="AB294" s="31">
        <f t="shared" si="19"/>
        <v>429936739</v>
      </c>
      <c r="AC294" s="31"/>
      <c r="AD294" s="31"/>
      <c r="AE294" s="31"/>
      <c r="AF294" s="31"/>
      <c r="AG294" s="31"/>
      <c r="AH294" s="31"/>
    </row>
    <row r="295" spans="1:34" x14ac:dyDescent="0.2">
      <c r="A295" s="9">
        <v>118</v>
      </c>
      <c r="B295" s="9" t="s">
        <v>622</v>
      </c>
      <c r="C295" s="7"/>
      <c r="D295" s="8" t="s">
        <v>234</v>
      </c>
      <c r="E295" s="9" t="s">
        <v>624</v>
      </c>
      <c r="F295" s="9" t="s">
        <v>3254</v>
      </c>
      <c r="G295" s="9" t="s">
        <v>3266</v>
      </c>
      <c r="H295" s="8">
        <v>336</v>
      </c>
      <c r="I295" s="8">
        <v>623113354</v>
      </c>
      <c r="J295" s="8">
        <v>54500000</v>
      </c>
      <c r="K295" s="8">
        <v>57312810</v>
      </c>
      <c r="L295" s="8">
        <v>8596921.5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5000000</v>
      </c>
      <c r="S295" s="10">
        <v>29311336</v>
      </c>
      <c r="T295" s="10">
        <v>734926164</v>
      </c>
      <c r="U295" s="31">
        <v>37908257.5</v>
      </c>
      <c r="V295" s="31">
        <v>360000000</v>
      </c>
      <c r="W295" s="31">
        <v>30000000</v>
      </c>
      <c r="X295" s="31">
        <v>60000000</v>
      </c>
      <c r="Y295" s="31">
        <f t="shared" si="16"/>
        <v>284926164</v>
      </c>
      <c r="Z295" s="31">
        <f t="shared" si="17"/>
        <v>32312810</v>
      </c>
      <c r="AA295" s="31">
        <f t="shared" si="18"/>
        <v>-5500000</v>
      </c>
      <c r="AB295" s="31">
        <f t="shared" si="19"/>
        <v>311738974</v>
      </c>
      <c r="AC295" s="31"/>
      <c r="AD295" s="31"/>
      <c r="AE295" s="31"/>
      <c r="AF295" s="31"/>
      <c r="AG295" s="31"/>
      <c r="AH295" s="31"/>
    </row>
    <row r="296" spans="1:34" x14ac:dyDescent="0.2">
      <c r="A296" s="9">
        <v>119</v>
      </c>
      <c r="B296" s="9" t="s">
        <v>625</v>
      </c>
      <c r="C296" s="7"/>
      <c r="D296" s="8" t="s">
        <v>275</v>
      </c>
      <c r="E296" s="9" t="s">
        <v>228</v>
      </c>
      <c r="F296" s="9" t="s">
        <v>3254</v>
      </c>
      <c r="G296" s="9" t="s">
        <v>3266</v>
      </c>
      <c r="H296" s="8">
        <v>336</v>
      </c>
      <c r="I296" s="8">
        <v>639560147</v>
      </c>
      <c r="J296" s="8">
        <v>54500000</v>
      </c>
      <c r="K296" s="8">
        <v>57312810</v>
      </c>
      <c r="L296" s="8">
        <v>8596921.5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5000000</v>
      </c>
      <c r="S296" s="10">
        <v>30956015</v>
      </c>
      <c r="T296" s="10">
        <v>751372957</v>
      </c>
      <c r="U296" s="31">
        <v>39552936.5</v>
      </c>
      <c r="V296" s="31">
        <v>360000000</v>
      </c>
      <c r="W296" s="31">
        <v>30000000</v>
      </c>
      <c r="X296" s="31">
        <v>60000000</v>
      </c>
      <c r="Y296" s="31">
        <f t="shared" si="16"/>
        <v>301372957</v>
      </c>
      <c r="Z296" s="31">
        <f t="shared" si="17"/>
        <v>32312810</v>
      </c>
      <c r="AA296" s="31">
        <f t="shared" si="18"/>
        <v>-5500000</v>
      </c>
      <c r="AB296" s="31">
        <f t="shared" si="19"/>
        <v>328185767</v>
      </c>
      <c r="AC296" s="31"/>
      <c r="AD296" s="31"/>
      <c r="AE296" s="31"/>
      <c r="AF296" s="31"/>
      <c r="AG296" s="31"/>
      <c r="AH296" s="31"/>
    </row>
    <row r="297" spans="1:34" x14ac:dyDescent="0.2">
      <c r="A297" s="9">
        <v>120</v>
      </c>
      <c r="B297" s="9" t="s">
        <v>627</v>
      </c>
      <c r="C297" s="7"/>
      <c r="D297" s="8" t="s">
        <v>103</v>
      </c>
      <c r="E297" s="9" t="s">
        <v>629</v>
      </c>
      <c r="F297" s="9" t="s">
        <v>3254</v>
      </c>
      <c r="G297" s="9" t="s">
        <v>3266</v>
      </c>
      <c r="H297" s="8">
        <v>336</v>
      </c>
      <c r="I297" s="8">
        <v>687933172</v>
      </c>
      <c r="J297" s="8">
        <v>54500000</v>
      </c>
      <c r="K297" s="8">
        <v>57312810</v>
      </c>
      <c r="L297" s="8">
        <v>8596921.5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5000000</v>
      </c>
      <c r="S297" s="10">
        <v>35793317</v>
      </c>
      <c r="T297" s="10">
        <v>799745982</v>
      </c>
      <c r="U297" s="31">
        <v>44390238.5</v>
      </c>
      <c r="V297" s="31">
        <v>360000000</v>
      </c>
      <c r="W297" s="31">
        <v>30000000</v>
      </c>
      <c r="X297" s="31">
        <v>60000000</v>
      </c>
      <c r="Y297" s="31">
        <f t="shared" si="16"/>
        <v>349745982</v>
      </c>
      <c r="Z297" s="31">
        <f t="shared" si="17"/>
        <v>32312810</v>
      </c>
      <c r="AA297" s="31">
        <f t="shared" si="18"/>
        <v>-5500000</v>
      </c>
      <c r="AB297" s="31">
        <f t="shared" si="19"/>
        <v>376558792</v>
      </c>
      <c r="AC297" s="31"/>
      <c r="AD297" s="31"/>
      <c r="AE297" s="31"/>
      <c r="AF297" s="31"/>
      <c r="AG297" s="31"/>
      <c r="AH297" s="31"/>
    </row>
    <row r="298" spans="1:34" x14ac:dyDescent="0.45">
      <c r="A298" s="9">
        <v>857</v>
      </c>
      <c r="B298" s="9" t="s">
        <v>630</v>
      </c>
      <c r="C298" s="21"/>
      <c r="D298" s="8" t="s">
        <v>190</v>
      </c>
      <c r="E298" s="9" t="s">
        <v>594</v>
      </c>
      <c r="F298" s="9" t="s">
        <v>3254</v>
      </c>
      <c r="G298" s="9" t="s">
        <v>3266</v>
      </c>
      <c r="H298" s="8">
        <v>336</v>
      </c>
      <c r="I298" s="8">
        <v>609028146</v>
      </c>
      <c r="J298" s="8">
        <v>54500000</v>
      </c>
      <c r="K298" s="8">
        <v>57312810</v>
      </c>
      <c r="L298" s="8">
        <v>8596921.5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5000000</v>
      </c>
      <c r="S298" s="10">
        <v>27902815</v>
      </c>
      <c r="T298" s="10">
        <v>720840956</v>
      </c>
      <c r="U298" s="31">
        <v>36499736.5</v>
      </c>
      <c r="V298" s="31">
        <v>360000000</v>
      </c>
      <c r="W298" s="31">
        <v>30000000</v>
      </c>
      <c r="X298" s="31">
        <v>60000000</v>
      </c>
      <c r="Y298" s="31">
        <f t="shared" si="16"/>
        <v>270840956</v>
      </c>
      <c r="Z298" s="31">
        <f t="shared" si="17"/>
        <v>32312810</v>
      </c>
      <c r="AA298" s="31">
        <f t="shared" si="18"/>
        <v>-5500000</v>
      </c>
      <c r="AB298" s="31">
        <f t="shared" si="19"/>
        <v>297653766</v>
      </c>
      <c r="AC298" s="31"/>
      <c r="AD298" s="31"/>
      <c r="AE298" s="31"/>
      <c r="AF298" s="31"/>
      <c r="AG298" s="31"/>
      <c r="AH298" s="31"/>
    </row>
    <row r="299" spans="1:34" x14ac:dyDescent="0.45">
      <c r="A299" s="9">
        <v>856</v>
      </c>
      <c r="B299" s="9" t="s">
        <v>632</v>
      </c>
      <c r="C299" s="21"/>
      <c r="D299" s="8" t="s">
        <v>634</v>
      </c>
      <c r="E299" s="9" t="s">
        <v>635</v>
      </c>
      <c r="F299" s="9" t="s">
        <v>3254</v>
      </c>
      <c r="G299" s="9" t="s">
        <v>3266</v>
      </c>
      <c r="H299" s="8">
        <v>336</v>
      </c>
      <c r="I299" s="8">
        <v>746423175</v>
      </c>
      <c r="J299" s="8">
        <v>54500000</v>
      </c>
      <c r="K299" s="8">
        <v>57312810</v>
      </c>
      <c r="L299" s="8">
        <v>8596921.5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4590163.9344262294</v>
      </c>
      <c r="S299" s="10">
        <v>41642317</v>
      </c>
      <c r="T299" s="10">
        <v>858235985</v>
      </c>
      <c r="U299" s="31">
        <v>50239238.5</v>
      </c>
      <c r="V299" s="31">
        <v>360000000</v>
      </c>
      <c r="W299" s="31">
        <v>30000000</v>
      </c>
      <c r="X299" s="31">
        <v>60000000</v>
      </c>
      <c r="Y299" s="31">
        <f t="shared" si="16"/>
        <v>408235985</v>
      </c>
      <c r="Z299" s="31">
        <f t="shared" si="17"/>
        <v>31902973.934426233</v>
      </c>
      <c r="AA299" s="31">
        <f t="shared" si="18"/>
        <v>-5500000</v>
      </c>
      <c r="AB299" s="31">
        <f t="shared" si="19"/>
        <v>434638958.93442625</v>
      </c>
      <c r="AC299" s="31"/>
      <c r="AD299" s="31"/>
      <c r="AE299" s="31"/>
      <c r="AF299" s="31"/>
      <c r="AG299" s="31"/>
      <c r="AH299" s="31"/>
    </row>
    <row r="300" spans="1:34" x14ac:dyDescent="0.45">
      <c r="A300" s="9">
        <v>951</v>
      </c>
      <c r="B300" s="9" t="s">
        <v>636</v>
      </c>
      <c r="C300" s="21"/>
      <c r="D300" s="8" t="s">
        <v>234</v>
      </c>
      <c r="E300" s="9" t="s">
        <v>638</v>
      </c>
      <c r="F300" s="9" t="s">
        <v>3254</v>
      </c>
      <c r="G300" s="9" t="s">
        <v>3266</v>
      </c>
      <c r="H300" s="8">
        <v>336</v>
      </c>
      <c r="I300" s="8">
        <v>468535196</v>
      </c>
      <c r="J300" s="8">
        <v>54500000</v>
      </c>
      <c r="K300" s="8">
        <v>57312810</v>
      </c>
      <c r="L300" s="8">
        <v>8596921.5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5000000</v>
      </c>
      <c r="S300" s="10">
        <v>13853520</v>
      </c>
      <c r="T300" s="10">
        <v>580348006</v>
      </c>
      <c r="U300" s="31">
        <v>22450441.5</v>
      </c>
      <c r="V300" s="31">
        <v>360000000</v>
      </c>
      <c r="W300" s="31">
        <v>30000000</v>
      </c>
      <c r="X300" s="31">
        <v>60000000</v>
      </c>
      <c r="Y300" s="31">
        <f t="shared" si="16"/>
        <v>130348006</v>
      </c>
      <c r="Z300" s="31">
        <f t="shared" si="17"/>
        <v>32312810</v>
      </c>
      <c r="AA300" s="31">
        <f t="shared" si="18"/>
        <v>-5500000</v>
      </c>
      <c r="AB300" s="31">
        <f t="shared" si="19"/>
        <v>157160816</v>
      </c>
      <c r="AC300" s="31"/>
      <c r="AD300" s="31"/>
      <c r="AE300" s="31"/>
      <c r="AF300" s="31"/>
      <c r="AG300" s="31"/>
      <c r="AH300" s="31"/>
    </row>
    <row r="301" spans="1:34" x14ac:dyDescent="0.2">
      <c r="A301" s="9">
        <v>19</v>
      </c>
      <c r="B301" s="9" t="s">
        <v>639</v>
      </c>
      <c r="C301" s="7"/>
      <c r="D301" s="8" t="s">
        <v>641</v>
      </c>
      <c r="E301" s="9" t="s">
        <v>642</v>
      </c>
      <c r="F301" s="9" t="s">
        <v>3254</v>
      </c>
      <c r="G301" s="9" t="s">
        <v>3266</v>
      </c>
      <c r="H301" s="8">
        <v>336</v>
      </c>
      <c r="I301" s="8">
        <v>553371560</v>
      </c>
      <c r="J301" s="8">
        <v>54500000</v>
      </c>
      <c r="K301" s="8">
        <v>57312810</v>
      </c>
      <c r="L301" s="8">
        <v>8596921.5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5000000</v>
      </c>
      <c r="S301" s="10">
        <v>22337156</v>
      </c>
      <c r="T301" s="10">
        <v>665184370</v>
      </c>
      <c r="U301" s="31">
        <v>30934077.5</v>
      </c>
      <c r="V301" s="31">
        <v>360000000</v>
      </c>
      <c r="W301" s="31">
        <v>30000000</v>
      </c>
      <c r="X301" s="31">
        <v>60000000</v>
      </c>
      <c r="Y301" s="31">
        <f t="shared" si="16"/>
        <v>215184370</v>
      </c>
      <c r="Z301" s="31">
        <f t="shared" si="17"/>
        <v>32312810</v>
      </c>
      <c r="AA301" s="31">
        <f t="shared" si="18"/>
        <v>-5500000</v>
      </c>
      <c r="AB301" s="31">
        <f t="shared" si="19"/>
        <v>241997180</v>
      </c>
      <c r="AC301" s="31"/>
      <c r="AD301" s="31"/>
      <c r="AE301" s="31"/>
      <c r="AF301" s="31"/>
      <c r="AG301" s="31"/>
      <c r="AH301" s="31"/>
    </row>
    <row r="302" spans="1:34" x14ac:dyDescent="0.45">
      <c r="A302" s="9">
        <v>359</v>
      </c>
      <c r="B302" s="9" t="s">
        <v>2694</v>
      </c>
      <c r="C302" s="21"/>
      <c r="D302" s="8" t="s">
        <v>275</v>
      </c>
      <c r="E302" s="9" t="s">
        <v>2695</v>
      </c>
      <c r="F302" s="9" t="s">
        <v>3254</v>
      </c>
      <c r="G302" s="9" t="s">
        <v>3265</v>
      </c>
      <c r="H302" s="8">
        <v>336</v>
      </c>
      <c r="I302" s="8">
        <v>1313979119</v>
      </c>
      <c r="J302" s="8">
        <v>67800000</v>
      </c>
      <c r="K302" s="8">
        <v>15000000</v>
      </c>
      <c r="L302" s="8">
        <v>0</v>
      </c>
      <c r="M302" s="10">
        <v>0</v>
      </c>
      <c r="N302" s="10">
        <v>59231402</v>
      </c>
      <c r="O302" s="10">
        <v>59231143</v>
      </c>
      <c r="P302" s="10">
        <v>8884710</v>
      </c>
      <c r="Q302" s="10">
        <v>8884671.4499999993</v>
      </c>
      <c r="R302" s="10">
        <v>0</v>
      </c>
      <c r="S302" s="10">
        <v>130795823</v>
      </c>
      <c r="T302" s="10">
        <v>1396779119</v>
      </c>
      <c r="U302" s="31">
        <v>148565204.44999999</v>
      </c>
      <c r="V302" s="31">
        <v>360000000</v>
      </c>
      <c r="W302" s="31">
        <v>30000000</v>
      </c>
      <c r="X302" s="31">
        <v>60000000</v>
      </c>
      <c r="Y302" s="31">
        <f t="shared" si="16"/>
        <v>946779119</v>
      </c>
      <c r="Z302" s="31">
        <f t="shared" si="17"/>
        <v>103462545</v>
      </c>
      <c r="AA302" s="31">
        <f t="shared" si="18"/>
        <v>7800000</v>
      </c>
      <c r="AB302" s="31">
        <f t="shared" si="19"/>
        <v>1058041664</v>
      </c>
      <c r="AC302" s="31"/>
      <c r="AD302" s="31"/>
      <c r="AE302" s="31"/>
      <c r="AF302" s="31"/>
      <c r="AG302" s="31"/>
      <c r="AH302" s="31"/>
    </row>
    <row r="303" spans="1:34" x14ac:dyDescent="0.45">
      <c r="A303" s="9">
        <v>358</v>
      </c>
      <c r="B303" s="9" t="s">
        <v>643</v>
      </c>
      <c r="C303" s="21"/>
      <c r="D303" s="8" t="s">
        <v>645</v>
      </c>
      <c r="E303" s="9" t="s">
        <v>646</v>
      </c>
      <c r="F303" s="9" t="s">
        <v>3254</v>
      </c>
      <c r="G303" s="9" t="s">
        <v>3265</v>
      </c>
      <c r="H303" s="8">
        <v>336</v>
      </c>
      <c r="I303" s="8">
        <v>799658586</v>
      </c>
      <c r="J303" s="8">
        <v>67800000</v>
      </c>
      <c r="K303" s="8">
        <v>15000000</v>
      </c>
      <c r="L303" s="8">
        <v>0</v>
      </c>
      <c r="M303" s="10">
        <v>0</v>
      </c>
      <c r="N303" s="10">
        <v>37947567</v>
      </c>
      <c r="O303" s="10">
        <v>34464108</v>
      </c>
      <c r="P303" s="10">
        <v>5692135</v>
      </c>
      <c r="Q303" s="10">
        <v>5169616.2</v>
      </c>
      <c r="R303" s="10">
        <v>0</v>
      </c>
      <c r="S303" s="10">
        <v>46965859</v>
      </c>
      <c r="T303" s="10">
        <v>882458586</v>
      </c>
      <c r="U303" s="31">
        <v>57827610.200000003</v>
      </c>
      <c r="V303" s="31">
        <v>360000000</v>
      </c>
      <c r="W303" s="31">
        <v>30000000</v>
      </c>
      <c r="X303" s="31">
        <v>60000000</v>
      </c>
      <c r="Y303" s="31">
        <f t="shared" si="16"/>
        <v>432458586</v>
      </c>
      <c r="Z303" s="31">
        <f t="shared" si="17"/>
        <v>57411675</v>
      </c>
      <c r="AA303" s="31">
        <f t="shared" si="18"/>
        <v>7800000</v>
      </c>
      <c r="AB303" s="31">
        <f t="shared" si="19"/>
        <v>497670261</v>
      </c>
      <c r="AC303" s="31"/>
      <c r="AD303" s="31"/>
      <c r="AE303" s="31"/>
      <c r="AF303" s="31"/>
      <c r="AG303" s="31"/>
      <c r="AH303" s="31"/>
    </row>
    <row r="304" spans="1:34" x14ac:dyDescent="0.2">
      <c r="A304" s="9">
        <v>20</v>
      </c>
      <c r="B304" s="9" t="s">
        <v>647</v>
      </c>
      <c r="C304" s="7"/>
      <c r="D304" s="8" t="s">
        <v>389</v>
      </c>
      <c r="E304" s="9" t="s">
        <v>649</v>
      </c>
      <c r="F304" s="9" t="s">
        <v>3254</v>
      </c>
      <c r="G304" s="9" t="s">
        <v>3266</v>
      </c>
      <c r="H304" s="8">
        <v>336</v>
      </c>
      <c r="I304" s="8">
        <v>604188018</v>
      </c>
      <c r="J304" s="8">
        <v>54500000</v>
      </c>
      <c r="K304" s="8">
        <v>57312810</v>
      </c>
      <c r="L304" s="8">
        <v>8596921.5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5000000</v>
      </c>
      <c r="S304" s="10">
        <v>27418801</v>
      </c>
      <c r="T304" s="10">
        <v>716000828</v>
      </c>
      <c r="U304" s="31">
        <v>36015722.5</v>
      </c>
      <c r="V304" s="31">
        <v>360000000</v>
      </c>
      <c r="W304" s="31">
        <v>30000000</v>
      </c>
      <c r="X304" s="31">
        <v>60000000</v>
      </c>
      <c r="Y304" s="31">
        <f t="shared" si="16"/>
        <v>266000828</v>
      </c>
      <c r="Z304" s="31">
        <f t="shared" si="17"/>
        <v>32312810</v>
      </c>
      <c r="AA304" s="31">
        <f t="shared" si="18"/>
        <v>-5500000</v>
      </c>
      <c r="AB304" s="31">
        <f t="shared" si="19"/>
        <v>292813638</v>
      </c>
      <c r="AC304" s="31"/>
      <c r="AD304" s="31"/>
      <c r="AE304" s="31"/>
      <c r="AF304" s="31"/>
      <c r="AG304" s="31"/>
      <c r="AH304" s="31"/>
    </row>
    <row r="305" spans="1:34" x14ac:dyDescent="0.2">
      <c r="A305" s="9">
        <v>68</v>
      </c>
      <c r="B305" s="9" t="s">
        <v>650</v>
      </c>
      <c r="C305" s="7"/>
      <c r="D305" s="8" t="s">
        <v>652</v>
      </c>
      <c r="E305" s="9" t="s">
        <v>653</v>
      </c>
      <c r="F305" s="9" t="s">
        <v>3254</v>
      </c>
      <c r="G305" s="9" t="s">
        <v>3266</v>
      </c>
      <c r="H305" s="8">
        <v>336</v>
      </c>
      <c r="I305" s="8">
        <v>446349621</v>
      </c>
      <c r="J305" s="8">
        <v>54500000</v>
      </c>
      <c r="K305" s="8">
        <v>57312810</v>
      </c>
      <c r="L305" s="8">
        <v>8596921.5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5000000</v>
      </c>
      <c r="S305" s="10">
        <v>11634962</v>
      </c>
      <c r="T305" s="10">
        <v>558162431</v>
      </c>
      <c r="U305" s="31">
        <v>20231883.5</v>
      </c>
      <c r="V305" s="31">
        <v>360000000</v>
      </c>
      <c r="W305" s="31">
        <v>30000000</v>
      </c>
      <c r="X305" s="31">
        <v>60000000</v>
      </c>
      <c r="Y305" s="31">
        <f t="shared" si="16"/>
        <v>108162431</v>
      </c>
      <c r="Z305" s="31">
        <f t="shared" si="17"/>
        <v>32312810</v>
      </c>
      <c r="AA305" s="31">
        <f t="shared" si="18"/>
        <v>-5500000</v>
      </c>
      <c r="AB305" s="31">
        <f t="shared" si="19"/>
        <v>134975241</v>
      </c>
      <c r="AC305" s="31"/>
      <c r="AD305" s="31"/>
      <c r="AE305" s="31"/>
      <c r="AF305" s="31"/>
      <c r="AG305" s="31"/>
      <c r="AH305" s="31"/>
    </row>
    <row r="306" spans="1:34" x14ac:dyDescent="0.45">
      <c r="A306" s="9">
        <v>1057</v>
      </c>
      <c r="B306" s="9" t="s">
        <v>654</v>
      </c>
      <c r="C306" s="21"/>
      <c r="D306" s="28" t="s">
        <v>656</v>
      </c>
      <c r="E306" s="29" t="s">
        <v>657</v>
      </c>
      <c r="F306" s="9" t="s">
        <v>3254</v>
      </c>
      <c r="G306" s="9" t="s">
        <v>3264</v>
      </c>
      <c r="H306" s="8">
        <v>62</v>
      </c>
      <c r="I306" s="8">
        <v>138432359</v>
      </c>
      <c r="J306" s="8">
        <v>20500000</v>
      </c>
      <c r="K306" s="8">
        <v>0</v>
      </c>
      <c r="L306" s="8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6501147</v>
      </c>
      <c r="T306" s="10">
        <v>158932359</v>
      </c>
      <c r="U306" s="31">
        <v>6501147</v>
      </c>
      <c r="V306" s="31">
        <v>360000000</v>
      </c>
      <c r="W306" s="31">
        <v>30000000</v>
      </c>
      <c r="X306" s="31">
        <v>60000000</v>
      </c>
      <c r="Y306" s="31">
        <f t="shared" si="16"/>
        <v>-291067641</v>
      </c>
      <c r="Z306" s="31">
        <f t="shared" si="17"/>
        <v>-30000000</v>
      </c>
      <c r="AA306" s="31">
        <f t="shared" si="18"/>
        <v>-39500000</v>
      </c>
      <c r="AB306" s="31">
        <f t="shared" si="19"/>
        <v>-360567641</v>
      </c>
      <c r="AC306" s="31"/>
      <c r="AD306" s="31"/>
      <c r="AE306" s="31"/>
      <c r="AF306" s="31"/>
      <c r="AG306" s="31"/>
      <c r="AH306" s="31"/>
    </row>
    <row r="307" spans="1:34" x14ac:dyDescent="0.45">
      <c r="A307" s="9">
        <v>1058</v>
      </c>
      <c r="B307" s="9" t="s">
        <v>658</v>
      </c>
      <c r="C307" s="21"/>
      <c r="D307" s="8" t="s">
        <v>660</v>
      </c>
      <c r="E307" s="9" t="s">
        <v>533</v>
      </c>
      <c r="F307" s="9" t="s">
        <v>3254</v>
      </c>
      <c r="G307" s="9" t="s">
        <v>3266</v>
      </c>
      <c r="H307" s="8">
        <v>336</v>
      </c>
      <c r="I307" s="8">
        <v>920440100</v>
      </c>
      <c r="J307" s="8">
        <v>54500000</v>
      </c>
      <c r="K307" s="8">
        <v>57312810</v>
      </c>
      <c r="L307" s="8">
        <v>8596921.5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5000000</v>
      </c>
      <c r="S307" s="10">
        <v>63816015</v>
      </c>
      <c r="T307" s="10">
        <v>1032252910</v>
      </c>
      <c r="U307" s="31">
        <v>72412936.5</v>
      </c>
      <c r="V307" s="31">
        <v>360000000</v>
      </c>
      <c r="W307" s="31">
        <v>30000000</v>
      </c>
      <c r="X307" s="31">
        <v>60000000</v>
      </c>
      <c r="Y307" s="31">
        <f t="shared" si="16"/>
        <v>582252910</v>
      </c>
      <c r="Z307" s="31">
        <f t="shared" si="17"/>
        <v>32312810</v>
      </c>
      <c r="AA307" s="31">
        <f t="shared" si="18"/>
        <v>-5500000</v>
      </c>
      <c r="AB307" s="31">
        <f t="shared" si="19"/>
        <v>609065720</v>
      </c>
      <c r="AC307" s="31"/>
      <c r="AD307" s="31"/>
      <c r="AE307" s="31"/>
      <c r="AF307" s="31"/>
      <c r="AG307" s="31"/>
      <c r="AH307" s="31"/>
    </row>
    <row r="308" spans="1:34" x14ac:dyDescent="0.45">
      <c r="A308" s="9">
        <v>1059</v>
      </c>
      <c r="B308" s="9" t="s">
        <v>661</v>
      </c>
      <c r="C308" s="21"/>
      <c r="D308" s="8" t="s">
        <v>145</v>
      </c>
      <c r="E308" s="9" t="s">
        <v>663</v>
      </c>
      <c r="F308" s="9" t="s">
        <v>3254</v>
      </c>
      <c r="G308" s="9" t="s">
        <v>3266</v>
      </c>
      <c r="H308" s="8">
        <v>336</v>
      </c>
      <c r="I308" s="8">
        <v>638414320</v>
      </c>
      <c r="J308" s="8">
        <v>54500000</v>
      </c>
      <c r="K308" s="8">
        <v>57312810</v>
      </c>
      <c r="L308" s="8">
        <v>8596921.5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5000000</v>
      </c>
      <c r="S308" s="10">
        <v>30841432</v>
      </c>
      <c r="T308" s="10">
        <v>750227130</v>
      </c>
      <c r="U308" s="31">
        <v>39438353.5</v>
      </c>
      <c r="V308" s="31">
        <v>360000000</v>
      </c>
      <c r="W308" s="31">
        <v>30000000</v>
      </c>
      <c r="X308" s="31">
        <v>60000000</v>
      </c>
      <c r="Y308" s="31">
        <f t="shared" si="16"/>
        <v>300227130</v>
      </c>
      <c r="Z308" s="31">
        <f t="shared" si="17"/>
        <v>32312810</v>
      </c>
      <c r="AA308" s="31">
        <f t="shared" si="18"/>
        <v>-5500000</v>
      </c>
      <c r="AB308" s="31">
        <f t="shared" si="19"/>
        <v>327039940</v>
      </c>
      <c r="AC308" s="31"/>
      <c r="AD308" s="31"/>
      <c r="AE308" s="31"/>
      <c r="AF308" s="31"/>
      <c r="AG308" s="31"/>
      <c r="AH308" s="31"/>
    </row>
    <row r="309" spans="1:34" x14ac:dyDescent="0.45">
      <c r="A309" s="9">
        <v>1060</v>
      </c>
      <c r="B309" s="9" t="s">
        <v>3114</v>
      </c>
      <c r="C309" s="21"/>
      <c r="D309" s="8" t="s">
        <v>2785</v>
      </c>
      <c r="E309" s="9" t="s">
        <v>3115</v>
      </c>
      <c r="F309" s="9" t="s">
        <v>3254</v>
      </c>
      <c r="G309" s="9" t="s">
        <v>3264</v>
      </c>
      <c r="H309" s="8">
        <v>124</v>
      </c>
      <c r="I309" s="8">
        <v>247549353</v>
      </c>
      <c r="J309" s="8">
        <v>28500000</v>
      </c>
      <c r="K309" s="8">
        <v>57312810</v>
      </c>
      <c r="L309" s="8">
        <v>8596921.5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2923497.2677595629</v>
      </c>
      <c r="S309" s="10">
        <v>12754935</v>
      </c>
      <c r="T309" s="10">
        <v>336285660.26775956</v>
      </c>
      <c r="U309" s="31">
        <v>21351856.5</v>
      </c>
      <c r="V309" s="31">
        <v>360000000</v>
      </c>
      <c r="W309" s="31">
        <v>30000000</v>
      </c>
      <c r="X309" s="31">
        <v>60000000</v>
      </c>
      <c r="Y309" s="31">
        <f t="shared" si="16"/>
        <v>-113714339.73224044</v>
      </c>
      <c r="Z309" s="31">
        <f t="shared" si="17"/>
        <v>30236307.267759562</v>
      </c>
      <c r="AA309" s="31">
        <f t="shared" si="18"/>
        <v>-31500000</v>
      </c>
      <c r="AB309" s="31">
        <f t="shared" si="19"/>
        <v>-114978032.46448088</v>
      </c>
      <c r="AC309" s="31"/>
      <c r="AD309" s="31"/>
      <c r="AE309" s="31"/>
      <c r="AF309" s="31"/>
      <c r="AG309" s="31"/>
      <c r="AH309" s="31"/>
    </row>
    <row r="310" spans="1:34" x14ac:dyDescent="0.45">
      <c r="A310" s="9">
        <v>1061</v>
      </c>
      <c r="B310" s="9" t="s">
        <v>664</v>
      </c>
      <c r="C310" s="21"/>
      <c r="D310" s="8" t="s">
        <v>72</v>
      </c>
      <c r="E310" s="9" t="s">
        <v>666</v>
      </c>
      <c r="F310" s="9" t="s">
        <v>3254</v>
      </c>
      <c r="G310" s="9" t="s">
        <v>3266</v>
      </c>
      <c r="H310" s="8">
        <v>336</v>
      </c>
      <c r="I310" s="8">
        <v>693602670</v>
      </c>
      <c r="J310" s="8">
        <v>54500000</v>
      </c>
      <c r="K310" s="8">
        <v>57312810</v>
      </c>
      <c r="L310" s="8">
        <v>8596921.5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5000000</v>
      </c>
      <c r="S310" s="10">
        <v>36360267</v>
      </c>
      <c r="T310" s="10">
        <v>805415480</v>
      </c>
      <c r="U310" s="31">
        <v>44957188.5</v>
      </c>
      <c r="V310" s="31">
        <v>360000000</v>
      </c>
      <c r="W310" s="31">
        <v>30000000</v>
      </c>
      <c r="X310" s="31">
        <v>60000000</v>
      </c>
      <c r="Y310" s="31">
        <f t="shared" si="16"/>
        <v>355415480</v>
      </c>
      <c r="Z310" s="31">
        <f t="shared" si="17"/>
        <v>32312810</v>
      </c>
      <c r="AA310" s="31">
        <f t="shared" si="18"/>
        <v>-5500000</v>
      </c>
      <c r="AB310" s="31">
        <f t="shared" si="19"/>
        <v>382228290</v>
      </c>
      <c r="AC310" s="31"/>
      <c r="AD310" s="31"/>
      <c r="AE310" s="31"/>
      <c r="AF310" s="31"/>
      <c r="AG310" s="31"/>
      <c r="AH310" s="31"/>
    </row>
    <row r="311" spans="1:34" x14ac:dyDescent="0.2">
      <c r="A311" s="9">
        <v>67</v>
      </c>
      <c r="B311" s="9" t="s">
        <v>667</v>
      </c>
      <c r="C311" s="7"/>
      <c r="D311" s="8" t="s">
        <v>669</v>
      </c>
      <c r="E311" s="9" t="s">
        <v>670</v>
      </c>
      <c r="F311" s="9" t="s">
        <v>3254</v>
      </c>
      <c r="G311" s="9" t="s">
        <v>3266</v>
      </c>
      <c r="H311" s="8">
        <v>336</v>
      </c>
      <c r="I311" s="8">
        <v>571604163</v>
      </c>
      <c r="J311" s="8">
        <v>54500000</v>
      </c>
      <c r="K311" s="8">
        <v>57312810</v>
      </c>
      <c r="L311" s="8">
        <v>8596921.5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5000000</v>
      </c>
      <c r="S311" s="10">
        <v>24160417</v>
      </c>
      <c r="T311" s="10">
        <v>683416973</v>
      </c>
      <c r="U311" s="31">
        <v>32757338.5</v>
      </c>
      <c r="V311" s="31">
        <v>360000000</v>
      </c>
      <c r="W311" s="31">
        <v>30000000</v>
      </c>
      <c r="X311" s="31">
        <v>60000000</v>
      </c>
      <c r="Y311" s="31">
        <f t="shared" si="16"/>
        <v>233416973</v>
      </c>
      <c r="Z311" s="31">
        <f t="shared" si="17"/>
        <v>32312810</v>
      </c>
      <c r="AA311" s="31">
        <f t="shared" si="18"/>
        <v>-5500000</v>
      </c>
      <c r="AB311" s="31">
        <f t="shared" si="19"/>
        <v>260229783</v>
      </c>
      <c r="AC311" s="31"/>
      <c r="AD311" s="31"/>
      <c r="AE311" s="31"/>
      <c r="AF311" s="31"/>
      <c r="AG311" s="31"/>
      <c r="AH311" s="31"/>
    </row>
    <row r="312" spans="1:34" x14ac:dyDescent="0.2">
      <c r="A312" s="9">
        <v>9</v>
      </c>
      <c r="B312" s="9" t="s">
        <v>671</v>
      </c>
      <c r="C312" s="7"/>
      <c r="D312" s="8" t="s">
        <v>526</v>
      </c>
      <c r="E312" s="9" t="s">
        <v>673</v>
      </c>
      <c r="F312" s="9" t="s">
        <v>3254</v>
      </c>
      <c r="G312" s="9" t="s">
        <v>3266</v>
      </c>
      <c r="H312" s="8">
        <v>336</v>
      </c>
      <c r="I312" s="8">
        <v>589482769</v>
      </c>
      <c r="J312" s="8">
        <v>54500000</v>
      </c>
      <c r="K312" s="8">
        <v>57312810</v>
      </c>
      <c r="L312" s="8">
        <v>8596921.5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5000000</v>
      </c>
      <c r="S312" s="10">
        <v>25948277</v>
      </c>
      <c r="T312" s="10">
        <v>701295579</v>
      </c>
      <c r="U312" s="31">
        <v>34545198.5</v>
      </c>
      <c r="V312" s="31">
        <v>360000000</v>
      </c>
      <c r="W312" s="31">
        <v>30000000</v>
      </c>
      <c r="X312" s="31">
        <v>60000000</v>
      </c>
      <c r="Y312" s="31">
        <f t="shared" si="16"/>
        <v>251295579</v>
      </c>
      <c r="Z312" s="31">
        <f t="shared" si="17"/>
        <v>32312810</v>
      </c>
      <c r="AA312" s="31">
        <f t="shared" si="18"/>
        <v>-5500000</v>
      </c>
      <c r="AB312" s="31">
        <f t="shared" si="19"/>
        <v>278108389</v>
      </c>
      <c r="AC312" s="31"/>
      <c r="AD312" s="31"/>
      <c r="AE312" s="31"/>
      <c r="AF312" s="31"/>
      <c r="AG312" s="31"/>
      <c r="AH312" s="31"/>
    </row>
    <row r="313" spans="1:34" x14ac:dyDescent="0.45">
      <c r="A313" s="9">
        <v>955</v>
      </c>
      <c r="B313" s="9" t="s">
        <v>674</v>
      </c>
      <c r="C313" s="21"/>
      <c r="D313" s="8" t="s">
        <v>656</v>
      </c>
      <c r="E313" s="9" t="s">
        <v>676</v>
      </c>
      <c r="F313" s="9" t="s">
        <v>3254</v>
      </c>
      <c r="G313" s="9" t="s">
        <v>3266</v>
      </c>
      <c r="H313" s="8">
        <v>336</v>
      </c>
      <c r="I313" s="8">
        <v>650073985</v>
      </c>
      <c r="J313" s="8">
        <v>54500000</v>
      </c>
      <c r="K313" s="8">
        <v>57312810</v>
      </c>
      <c r="L313" s="8">
        <v>8596921.5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5000000</v>
      </c>
      <c r="S313" s="10">
        <v>32007399</v>
      </c>
      <c r="T313" s="10">
        <v>761886795</v>
      </c>
      <c r="U313" s="31">
        <v>40604320.5</v>
      </c>
      <c r="V313" s="31">
        <v>360000000</v>
      </c>
      <c r="W313" s="31">
        <v>30000000</v>
      </c>
      <c r="X313" s="31">
        <v>60000000</v>
      </c>
      <c r="Y313" s="31">
        <f t="shared" si="16"/>
        <v>311886795</v>
      </c>
      <c r="Z313" s="31">
        <f t="shared" si="17"/>
        <v>32312810</v>
      </c>
      <c r="AA313" s="31">
        <f t="shared" si="18"/>
        <v>-5500000</v>
      </c>
      <c r="AB313" s="31">
        <f t="shared" si="19"/>
        <v>338699605</v>
      </c>
      <c r="AC313" s="31"/>
      <c r="AD313" s="31"/>
      <c r="AE313" s="31"/>
      <c r="AF313" s="31"/>
      <c r="AG313" s="31"/>
      <c r="AH313" s="31"/>
    </row>
    <row r="314" spans="1:34" x14ac:dyDescent="0.45">
      <c r="A314" s="9">
        <v>953</v>
      </c>
      <c r="B314" s="9" t="s">
        <v>677</v>
      </c>
      <c r="C314" s="21"/>
      <c r="D314" s="8" t="s">
        <v>508</v>
      </c>
      <c r="E314" s="9" t="s">
        <v>679</v>
      </c>
      <c r="F314" s="9" t="s">
        <v>3254</v>
      </c>
      <c r="G314" s="9" t="s">
        <v>3266</v>
      </c>
      <c r="H314" s="8">
        <v>336</v>
      </c>
      <c r="I314" s="8">
        <v>725092230</v>
      </c>
      <c r="J314" s="8">
        <v>54500000</v>
      </c>
      <c r="K314" s="8">
        <v>57312810</v>
      </c>
      <c r="L314" s="8">
        <v>8596921.5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5000000</v>
      </c>
      <c r="S314" s="10">
        <v>39509223</v>
      </c>
      <c r="T314" s="10">
        <v>836905040</v>
      </c>
      <c r="U314" s="31">
        <v>48106144.5</v>
      </c>
      <c r="V314" s="31">
        <v>360000000</v>
      </c>
      <c r="W314" s="31">
        <v>30000000</v>
      </c>
      <c r="X314" s="31">
        <v>60000000</v>
      </c>
      <c r="Y314" s="31">
        <f t="shared" si="16"/>
        <v>386905040</v>
      </c>
      <c r="Z314" s="31">
        <f t="shared" si="17"/>
        <v>32312810</v>
      </c>
      <c r="AA314" s="31">
        <f t="shared" si="18"/>
        <v>-5500000</v>
      </c>
      <c r="AB314" s="31">
        <f t="shared" si="19"/>
        <v>413717850</v>
      </c>
      <c r="AC314" s="31"/>
      <c r="AD314" s="31"/>
      <c r="AE314" s="31"/>
      <c r="AF314" s="31"/>
      <c r="AG314" s="31"/>
      <c r="AH314" s="31"/>
    </row>
    <row r="315" spans="1:34" x14ac:dyDescent="0.45">
      <c r="A315" s="9">
        <v>1037</v>
      </c>
      <c r="B315" s="9" t="s">
        <v>680</v>
      </c>
      <c r="C315" s="21"/>
      <c r="D315" s="8" t="s">
        <v>682</v>
      </c>
      <c r="E315" s="9" t="s">
        <v>577</v>
      </c>
      <c r="F315" s="9" t="s">
        <v>3254</v>
      </c>
      <c r="G315" s="9" t="s">
        <v>3266</v>
      </c>
      <c r="H315" s="8">
        <v>336</v>
      </c>
      <c r="I315" s="8">
        <v>530105361</v>
      </c>
      <c r="J315" s="8">
        <v>54500000</v>
      </c>
      <c r="K315" s="8">
        <v>57312810</v>
      </c>
      <c r="L315" s="8">
        <v>8596921.5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5000000</v>
      </c>
      <c r="S315" s="10">
        <v>20010536</v>
      </c>
      <c r="T315" s="10">
        <v>641918171</v>
      </c>
      <c r="U315" s="31">
        <v>28607457.5</v>
      </c>
      <c r="V315" s="31">
        <v>360000000</v>
      </c>
      <c r="W315" s="31">
        <v>30000000</v>
      </c>
      <c r="X315" s="31">
        <v>60000000</v>
      </c>
      <c r="Y315" s="31">
        <f t="shared" si="16"/>
        <v>191918171</v>
      </c>
      <c r="Z315" s="31">
        <f t="shared" si="17"/>
        <v>32312810</v>
      </c>
      <c r="AA315" s="31">
        <f t="shared" si="18"/>
        <v>-5500000</v>
      </c>
      <c r="AB315" s="31">
        <f t="shared" si="19"/>
        <v>218730981</v>
      </c>
      <c r="AC315" s="31"/>
      <c r="AD315" s="31"/>
      <c r="AE315" s="31"/>
      <c r="AF315" s="31"/>
      <c r="AG315" s="31"/>
      <c r="AH315" s="31"/>
    </row>
    <row r="316" spans="1:34" x14ac:dyDescent="0.45">
      <c r="A316" s="9">
        <v>952</v>
      </c>
      <c r="B316" s="9" t="s">
        <v>683</v>
      </c>
      <c r="C316" s="21"/>
      <c r="D316" s="8" t="s">
        <v>194</v>
      </c>
      <c r="E316" s="9" t="s">
        <v>685</v>
      </c>
      <c r="F316" s="9" t="s">
        <v>3254</v>
      </c>
      <c r="G316" s="9" t="s">
        <v>3266</v>
      </c>
      <c r="H316" s="8">
        <v>336</v>
      </c>
      <c r="I316" s="8">
        <v>559136793</v>
      </c>
      <c r="J316" s="8">
        <v>54500000</v>
      </c>
      <c r="K316" s="8">
        <v>57312810</v>
      </c>
      <c r="L316" s="8">
        <v>8596921.5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5000000</v>
      </c>
      <c r="S316" s="10">
        <v>22913680</v>
      </c>
      <c r="T316" s="10">
        <v>670949603</v>
      </c>
      <c r="U316" s="31">
        <v>31510601.5</v>
      </c>
      <c r="V316" s="31">
        <v>360000000</v>
      </c>
      <c r="W316" s="31">
        <v>30000000</v>
      </c>
      <c r="X316" s="31">
        <v>60000000</v>
      </c>
      <c r="Y316" s="31">
        <f t="shared" si="16"/>
        <v>220949603</v>
      </c>
      <c r="Z316" s="31">
        <f t="shared" si="17"/>
        <v>32312810</v>
      </c>
      <c r="AA316" s="31">
        <f t="shared" si="18"/>
        <v>-5500000</v>
      </c>
      <c r="AB316" s="31">
        <f t="shared" si="19"/>
        <v>247762413</v>
      </c>
      <c r="AC316" s="31"/>
      <c r="AD316" s="31"/>
      <c r="AE316" s="31"/>
      <c r="AF316" s="31"/>
      <c r="AG316" s="31"/>
      <c r="AH316" s="31"/>
    </row>
    <row r="317" spans="1:34" x14ac:dyDescent="0.45">
      <c r="A317" s="9">
        <v>431</v>
      </c>
      <c r="B317" s="9" t="s">
        <v>2748</v>
      </c>
      <c r="C317" s="21"/>
      <c r="D317" s="8" t="s">
        <v>119</v>
      </c>
      <c r="E317" s="9" t="s">
        <v>2749</v>
      </c>
      <c r="F317" s="9" t="s">
        <v>3255</v>
      </c>
      <c r="G317" s="9" t="s">
        <v>3265</v>
      </c>
      <c r="H317" s="8">
        <v>336</v>
      </c>
      <c r="I317" s="8">
        <v>1277267231</v>
      </c>
      <c r="J317" s="8">
        <v>67800000</v>
      </c>
      <c r="K317" s="8">
        <v>15000000</v>
      </c>
      <c r="L317" s="8">
        <v>0</v>
      </c>
      <c r="M317" s="10">
        <v>0</v>
      </c>
      <c r="N317" s="10">
        <v>56219955</v>
      </c>
      <c r="O317" s="10">
        <v>56220698</v>
      </c>
      <c r="P317" s="10">
        <v>8432993</v>
      </c>
      <c r="Q317" s="10">
        <v>8433104.6999999993</v>
      </c>
      <c r="R317" s="10">
        <v>0</v>
      </c>
      <c r="S317" s="10">
        <v>123453447</v>
      </c>
      <c r="T317" s="10">
        <v>1360067231</v>
      </c>
      <c r="U317" s="31">
        <v>140319544.69999999</v>
      </c>
      <c r="V317" s="31">
        <v>360000000</v>
      </c>
      <c r="W317" s="31">
        <v>30000000</v>
      </c>
      <c r="X317" s="31">
        <v>60000000</v>
      </c>
      <c r="Y317" s="31">
        <f t="shared" si="16"/>
        <v>910067231</v>
      </c>
      <c r="Z317" s="31">
        <f t="shared" si="17"/>
        <v>97440653</v>
      </c>
      <c r="AA317" s="31">
        <f t="shared" si="18"/>
        <v>7800000</v>
      </c>
      <c r="AB317" s="31">
        <f t="shared" si="19"/>
        <v>1015307884</v>
      </c>
      <c r="AC317" s="31"/>
      <c r="AD317" s="31"/>
      <c r="AE317" s="31"/>
      <c r="AF317" s="31"/>
      <c r="AG317" s="31"/>
      <c r="AH317" s="31"/>
    </row>
    <row r="318" spans="1:34" x14ac:dyDescent="0.45">
      <c r="A318" s="9">
        <v>318</v>
      </c>
      <c r="B318" s="9" t="s">
        <v>2651</v>
      </c>
      <c r="C318" s="21"/>
      <c r="D318" s="8" t="s">
        <v>2652</v>
      </c>
      <c r="E318" s="9" t="s">
        <v>784</v>
      </c>
      <c r="F318" s="9" t="s">
        <v>3255</v>
      </c>
      <c r="G318" s="9" t="s">
        <v>3265</v>
      </c>
      <c r="H318" s="8">
        <v>336</v>
      </c>
      <c r="I318" s="8">
        <v>951487731</v>
      </c>
      <c r="J318" s="8">
        <v>67800000</v>
      </c>
      <c r="K318" s="8">
        <v>15000000</v>
      </c>
      <c r="L318" s="8">
        <v>0</v>
      </c>
      <c r="M318" s="10">
        <v>0</v>
      </c>
      <c r="N318" s="10">
        <v>43630226</v>
      </c>
      <c r="O318" s="10">
        <v>43630588</v>
      </c>
      <c r="P318" s="10">
        <v>6544534</v>
      </c>
      <c r="Q318" s="10">
        <v>6544588.2000000002</v>
      </c>
      <c r="R318" s="10">
        <v>0</v>
      </c>
      <c r="S318" s="10">
        <v>68473160</v>
      </c>
      <c r="T318" s="10">
        <v>1034287731</v>
      </c>
      <c r="U318" s="31">
        <v>81562282.200000003</v>
      </c>
      <c r="V318" s="31">
        <v>360000000</v>
      </c>
      <c r="W318" s="31">
        <v>30000000</v>
      </c>
      <c r="X318" s="31">
        <v>60000000</v>
      </c>
      <c r="Y318" s="31">
        <f t="shared" si="16"/>
        <v>584287731</v>
      </c>
      <c r="Z318" s="31">
        <f t="shared" si="17"/>
        <v>72260814</v>
      </c>
      <c r="AA318" s="31">
        <f t="shared" si="18"/>
        <v>7800000</v>
      </c>
      <c r="AB318" s="31">
        <f t="shared" si="19"/>
        <v>664348545</v>
      </c>
      <c r="AC318" s="31"/>
      <c r="AD318" s="31"/>
      <c r="AE318" s="31"/>
      <c r="AF318" s="31"/>
      <c r="AG318" s="31"/>
      <c r="AH318" s="31"/>
    </row>
    <row r="319" spans="1:34" x14ac:dyDescent="0.45">
      <c r="A319" s="9">
        <v>321</v>
      </c>
      <c r="B319" s="9" t="s">
        <v>686</v>
      </c>
      <c r="C319" s="21"/>
      <c r="D319" s="8" t="s">
        <v>688</v>
      </c>
      <c r="E319" s="9" t="s">
        <v>689</v>
      </c>
      <c r="F319" s="9" t="s">
        <v>3255</v>
      </c>
      <c r="G319" s="9" t="s">
        <v>3265</v>
      </c>
      <c r="H319" s="8">
        <v>336</v>
      </c>
      <c r="I319" s="8">
        <v>859629712</v>
      </c>
      <c r="J319" s="8">
        <v>67800000</v>
      </c>
      <c r="K319" s="8">
        <v>15000000</v>
      </c>
      <c r="L319" s="8">
        <v>0</v>
      </c>
      <c r="M319" s="10">
        <v>0</v>
      </c>
      <c r="N319" s="10">
        <v>43767595</v>
      </c>
      <c r="O319" s="10">
        <v>43767968</v>
      </c>
      <c r="P319" s="10">
        <v>6565139</v>
      </c>
      <c r="Q319" s="10">
        <v>6565195.2000000002</v>
      </c>
      <c r="R319" s="10">
        <v>0</v>
      </c>
      <c r="S319" s="10">
        <v>54694457</v>
      </c>
      <c r="T319" s="10">
        <v>942429712</v>
      </c>
      <c r="U319" s="31">
        <v>67824791.200000003</v>
      </c>
      <c r="V319" s="31">
        <v>360000000</v>
      </c>
      <c r="W319" s="31">
        <v>30000000</v>
      </c>
      <c r="X319" s="31">
        <v>60000000</v>
      </c>
      <c r="Y319" s="31">
        <f t="shared" si="16"/>
        <v>492429712</v>
      </c>
      <c r="Z319" s="31">
        <f t="shared" si="17"/>
        <v>72535563</v>
      </c>
      <c r="AA319" s="31">
        <f t="shared" si="18"/>
        <v>7800000</v>
      </c>
      <c r="AB319" s="31">
        <f t="shared" si="19"/>
        <v>572765275</v>
      </c>
      <c r="AC319" s="31"/>
      <c r="AD319" s="31"/>
      <c r="AE319" s="31"/>
      <c r="AF319" s="31"/>
      <c r="AG319" s="31"/>
      <c r="AH319" s="31"/>
    </row>
    <row r="320" spans="1:34" x14ac:dyDescent="0.45">
      <c r="A320" s="9">
        <v>320</v>
      </c>
      <c r="B320" s="9" t="s">
        <v>690</v>
      </c>
      <c r="C320" s="21"/>
      <c r="D320" s="8" t="s">
        <v>692</v>
      </c>
      <c r="E320" s="9" t="s">
        <v>693</v>
      </c>
      <c r="F320" s="9" t="s">
        <v>3255</v>
      </c>
      <c r="G320" s="9" t="s">
        <v>3265</v>
      </c>
      <c r="H320" s="8">
        <v>336</v>
      </c>
      <c r="I320" s="8">
        <v>804109402</v>
      </c>
      <c r="J320" s="8">
        <v>67800000</v>
      </c>
      <c r="K320" s="8">
        <v>15000000</v>
      </c>
      <c r="L320" s="8">
        <v>0</v>
      </c>
      <c r="M320" s="10">
        <v>0</v>
      </c>
      <c r="N320" s="10">
        <v>40283467</v>
      </c>
      <c r="O320" s="10">
        <v>40283808.5</v>
      </c>
      <c r="P320" s="10">
        <v>6042520</v>
      </c>
      <c r="Q320" s="10">
        <v>6042571.2749999994</v>
      </c>
      <c r="R320" s="10">
        <v>0</v>
      </c>
      <c r="S320" s="10">
        <v>47410941</v>
      </c>
      <c r="T320" s="10">
        <v>886909402</v>
      </c>
      <c r="U320" s="31">
        <v>59496032.274999999</v>
      </c>
      <c r="V320" s="31">
        <v>360000000</v>
      </c>
      <c r="W320" s="31">
        <v>30000000</v>
      </c>
      <c r="X320" s="31">
        <v>60000000</v>
      </c>
      <c r="Y320" s="31">
        <f t="shared" si="16"/>
        <v>436909402</v>
      </c>
      <c r="Z320" s="31">
        <f t="shared" si="17"/>
        <v>65567275.5</v>
      </c>
      <c r="AA320" s="31">
        <f t="shared" si="18"/>
        <v>7800000</v>
      </c>
      <c r="AB320" s="31">
        <f t="shared" si="19"/>
        <v>510276677.5</v>
      </c>
      <c r="AC320" s="31"/>
      <c r="AD320" s="31"/>
      <c r="AE320" s="31"/>
      <c r="AF320" s="31"/>
      <c r="AG320" s="31"/>
      <c r="AH320" s="31"/>
    </row>
    <row r="321" spans="1:34" x14ac:dyDescent="0.45">
      <c r="A321" s="9">
        <v>866</v>
      </c>
      <c r="B321" s="9" t="s">
        <v>694</v>
      </c>
      <c r="C321" s="21"/>
      <c r="D321" s="8" t="s">
        <v>508</v>
      </c>
      <c r="E321" s="9" t="s">
        <v>696</v>
      </c>
      <c r="F321" s="9" t="s">
        <v>3254</v>
      </c>
      <c r="G321" s="9" t="s">
        <v>3266</v>
      </c>
      <c r="H321" s="8">
        <v>336</v>
      </c>
      <c r="I321" s="8">
        <v>797470687</v>
      </c>
      <c r="J321" s="8">
        <v>54500000</v>
      </c>
      <c r="K321" s="8">
        <v>57312810</v>
      </c>
      <c r="L321" s="8">
        <v>8596921.5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5000000</v>
      </c>
      <c r="S321" s="10">
        <v>46747069</v>
      </c>
      <c r="T321" s="10">
        <v>909283497</v>
      </c>
      <c r="U321" s="31">
        <v>55343990.5</v>
      </c>
      <c r="V321" s="31">
        <v>360000000</v>
      </c>
      <c r="W321" s="31">
        <v>30000000</v>
      </c>
      <c r="X321" s="31">
        <v>60000000</v>
      </c>
      <c r="Y321" s="31">
        <f t="shared" si="16"/>
        <v>459283497</v>
      </c>
      <c r="Z321" s="31">
        <f t="shared" si="17"/>
        <v>32312810</v>
      </c>
      <c r="AA321" s="31">
        <f t="shared" si="18"/>
        <v>-5500000</v>
      </c>
      <c r="AB321" s="31">
        <f t="shared" si="19"/>
        <v>486096307</v>
      </c>
      <c r="AC321" s="31"/>
      <c r="AD321" s="31"/>
      <c r="AE321" s="31"/>
      <c r="AF321" s="31"/>
      <c r="AG321" s="31"/>
      <c r="AH321" s="31"/>
    </row>
    <row r="322" spans="1:34" x14ac:dyDescent="0.45">
      <c r="A322" s="9">
        <v>867</v>
      </c>
      <c r="B322" s="9" t="s">
        <v>697</v>
      </c>
      <c r="C322" s="21"/>
      <c r="D322" s="8" t="s">
        <v>526</v>
      </c>
      <c r="E322" s="9" t="s">
        <v>699</v>
      </c>
      <c r="F322" s="9" t="s">
        <v>3254</v>
      </c>
      <c r="G322" s="9" t="s">
        <v>3266</v>
      </c>
      <c r="H322" s="8">
        <v>336</v>
      </c>
      <c r="I322" s="8">
        <v>560785995</v>
      </c>
      <c r="J322" s="8">
        <v>54500000</v>
      </c>
      <c r="K322" s="8">
        <v>57312810</v>
      </c>
      <c r="L322" s="8">
        <v>8596921.5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5000000</v>
      </c>
      <c r="S322" s="10">
        <v>23078600</v>
      </c>
      <c r="T322" s="10">
        <v>672598805</v>
      </c>
      <c r="U322" s="31">
        <v>31675521.5</v>
      </c>
      <c r="V322" s="31">
        <v>360000000</v>
      </c>
      <c r="W322" s="31">
        <v>30000000</v>
      </c>
      <c r="X322" s="31">
        <v>60000000</v>
      </c>
      <c r="Y322" s="31">
        <f t="shared" si="16"/>
        <v>222598805</v>
      </c>
      <c r="Z322" s="31">
        <f t="shared" si="17"/>
        <v>32312810</v>
      </c>
      <c r="AA322" s="31">
        <f t="shared" si="18"/>
        <v>-5500000</v>
      </c>
      <c r="AB322" s="31">
        <f t="shared" si="19"/>
        <v>249411615</v>
      </c>
      <c r="AC322" s="31"/>
      <c r="AD322" s="31"/>
      <c r="AE322" s="31"/>
      <c r="AF322" s="31"/>
      <c r="AG322" s="31"/>
      <c r="AH322" s="31"/>
    </row>
    <row r="323" spans="1:34" x14ac:dyDescent="0.2">
      <c r="A323" s="9">
        <v>106</v>
      </c>
      <c r="B323" s="9" t="s">
        <v>700</v>
      </c>
      <c r="C323" s="7"/>
      <c r="D323" s="8" t="s">
        <v>389</v>
      </c>
      <c r="E323" s="9" t="s">
        <v>624</v>
      </c>
      <c r="F323" s="9" t="s">
        <v>3254</v>
      </c>
      <c r="G323" s="9" t="s">
        <v>3266</v>
      </c>
      <c r="H323" s="8">
        <v>324</v>
      </c>
      <c r="I323" s="8">
        <v>561212207</v>
      </c>
      <c r="J323" s="8">
        <v>54500000</v>
      </c>
      <c r="K323" s="8">
        <v>57312810</v>
      </c>
      <c r="L323" s="8">
        <v>8596921.5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5000000</v>
      </c>
      <c r="S323" s="10">
        <v>24299792</v>
      </c>
      <c r="T323" s="10">
        <v>673025017</v>
      </c>
      <c r="U323" s="31">
        <v>32896713.5</v>
      </c>
      <c r="V323" s="31">
        <v>360000000</v>
      </c>
      <c r="W323" s="31">
        <v>30000000</v>
      </c>
      <c r="X323" s="31">
        <v>60000000</v>
      </c>
      <c r="Y323" s="31">
        <f t="shared" ref="Y323:Y386" si="20">T323-V323-W323-X323</f>
        <v>223025017</v>
      </c>
      <c r="Z323" s="31">
        <f t="shared" ref="Z323:Z386" si="21">K323+N323+O323+R323-W323</f>
        <v>32312810</v>
      </c>
      <c r="AA323" s="31">
        <f t="shared" ref="AA323:AA386" si="22">J323-X323</f>
        <v>-5500000</v>
      </c>
      <c r="AB323" s="31">
        <f t="shared" ref="AB323:AB386" si="23">Y323+Z323+AA323</f>
        <v>249837827</v>
      </c>
      <c r="AC323" s="31"/>
      <c r="AD323" s="31"/>
      <c r="AE323" s="31"/>
      <c r="AF323" s="31"/>
      <c r="AG323" s="31"/>
      <c r="AH323" s="31"/>
    </row>
    <row r="324" spans="1:34" x14ac:dyDescent="0.45">
      <c r="A324" s="9">
        <v>773</v>
      </c>
      <c r="B324" s="9" t="s">
        <v>702</v>
      </c>
      <c r="C324" s="21"/>
      <c r="D324" s="8" t="s">
        <v>704</v>
      </c>
      <c r="E324" s="9" t="s">
        <v>449</v>
      </c>
      <c r="F324" s="9" t="s">
        <v>3254</v>
      </c>
      <c r="G324" s="9" t="s">
        <v>3266</v>
      </c>
      <c r="H324" s="8">
        <v>336</v>
      </c>
      <c r="I324" s="8">
        <v>680715130</v>
      </c>
      <c r="J324" s="8">
        <v>54500000</v>
      </c>
      <c r="K324" s="8">
        <v>57312810</v>
      </c>
      <c r="L324" s="8">
        <v>8596921.5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5000000</v>
      </c>
      <c r="S324" s="10">
        <v>35071513</v>
      </c>
      <c r="T324" s="10">
        <v>792527940</v>
      </c>
      <c r="U324" s="31">
        <v>43668434.5</v>
      </c>
      <c r="V324" s="31">
        <v>360000000</v>
      </c>
      <c r="W324" s="31">
        <v>30000000</v>
      </c>
      <c r="X324" s="31">
        <v>60000000</v>
      </c>
      <c r="Y324" s="31">
        <f t="shared" si="20"/>
        <v>342527940</v>
      </c>
      <c r="Z324" s="31">
        <f t="shared" si="21"/>
        <v>32312810</v>
      </c>
      <c r="AA324" s="31">
        <f t="shared" si="22"/>
        <v>-5500000</v>
      </c>
      <c r="AB324" s="31">
        <f t="shared" si="23"/>
        <v>369340750</v>
      </c>
      <c r="AC324" s="31"/>
      <c r="AD324" s="31"/>
      <c r="AE324" s="31"/>
      <c r="AF324" s="31"/>
      <c r="AG324" s="31"/>
      <c r="AH324" s="31"/>
    </row>
    <row r="325" spans="1:34" x14ac:dyDescent="0.2">
      <c r="A325" s="9">
        <v>15</v>
      </c>
      <c r="B325" s="9" t="s">
        <v>705</v>
      </c>
      <c r="C325" s="7"/>
      <c r="D325" s="8" t="s">
        <v>707</v>
      </c>
      <c r="E325" s="9" t="s">
        <v>131</v>
      </c>
      <c r="F325" s="9" t="s">
        <v>3254</v>
      </c>
      <c r="G325" s="9" t="s">
        <v>3266</v>
      </c>
      <c r="H325" s="8">
        <v>336</v>
      </c>
      <c r="I325" s="8">
        <v>693269876</v>
      </c>
      <c r="J325" s="8">
        <v>54500000</v>
      </c>
      <c r="K325" s="8">
        <v>57312810</v>
      </c>
      <c r="L325" s="8">
        <v>8596921.5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5000000</v>
      </c>
      <c r="S325" s="10">
        <v>36326987</v>
      </c>
      <c r="T325" s="10">
        <v>805082686</v>
      </c>
      <c r="U325" s="31">
        <v>44923908.5</v>
      </c>
      <c r="V325" s="31">
        <v>360000000</v>
      </c>
      <c r="W325" s="31">
        <v>30000000</v>
      </c>
      <c r="X325" s="31">
        <v>60000000</v>
      </c>
      <c r="Y325" s="31">
        <f t="shared" si="20"/>
        <v>355082686</v>
      </c>
      <c r="Z325" s="31">
        <f t="shared" si="21"/>
        <v>32312810</v>
      </c>
      <c r="AA325" s="31">
        <f t="shared" si="22"/>
        <v>-5500000</v>
      </c>
      <c r="AB325" s="31">
        <f t="shared" si="23"/>
        <v>381895496</v>
      </c>
      <c r="AC325" s="31"/>
      <c r="AD325" s="31"/>
      <c r="AE325" s="31"/>
      <c r="AF325" s="31"/>
      <c r="AG325" s="31"/>
      <c r="AH325" s="31"/>
    </row>
    <row r="326" spans="1:34" x14ac:dyDescent="0.2">
      <c r="A326" s="9">
        <v>55</v>
      </c>
      <c r="B326" s="9" t="s">
        <v>708</v>
      </c>
      <c r="C326" s="7"/>
      <c r="D326" s="8" t="s">
        <v>103</v>
      </c>
      <c r="E326" s="9" t="s">
        <v>710</v>
      </c>
      <c r="F326" s="9" t="s">
        <v>3254</v>
      </c>
      <c r="G326" s="9" t="s">
        <v>3266</v>
      </c>
      <c r="H326" s="8">
        <v>336</v>
      </c>
      <c r="I326" s="8">
        <v>801670352</v>
      </c>
      <c r="J326" s="8">
        <v>54500000</v>
      </c>
      <c r="K326" s="8">
        <v>57312810</v>
      </c>
      <c r="L326" s="8">
        <v>8596921.5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5000000</v>
      </c>
      <c r="S326" s="10">
        <v>47167035</v>
      </c>
      <c r="T326" s="10">
        <v>913483162</v>
      </c>
      <c r="U326" s="31">
        <v>55763956.5</v>
      </c>
      <c r="V326" s="31">
        <v>360000000</v>
      </c>
      <c r="W326" s="31">
        <v>30000000</v>
      </c>
      <c r="X326" s="31">
        <v>60000000</v>
      </c>
      <c r="Y326" s="31">
        <f t="shared" si="20"/>
        <v>463483162</v>
      </c>
      <c r="Z326" s="31">
        <f t="shared" si="21"/>
        <v>32312810</v>
      </c>
      <c r="AA326" s="31">
        <f t="shared" si="22"/>
        <v>-5500000</v>
      </c>
      <c r="AB326" s="31">
        <f t="shared" si="23"/>
        <v>490295972</v>
      </c>
      <c r="AC326" s="31"/>
      <c r="AD326" s="31"/>
      <c r="AE326" s="31"/>
      <c r="AF326" s="31"/>
      <c r="AG326" s="31"/>
      <c r="AH326" s="31"/>
    </row>
    <row r="327" spans="1:34" x14ac:dyDescent="0.45">
      <c r="A327" s="9">
        <v>525</v>
      </c>
      <c r="B327" s="9" t="s">
        <v>711</v>
      </c>
      <c r="C327" s="21"/>
      <c r="D327" s="8" t="s">
        <v>84</v>
      </c>
      <c r="E327" s="9" t="s">
        <v>713</v>
      </c>
      <c r="F327" s="9" t="s">
        <v>3254</v>
      </c>
      <c r="G327" s="9" t="s">
        <v>3266</v>
      </c>
      <c r="H327" s="8">
        <v>336</v>
      </c>
      <c r="I327" s="8">
        <v>585750297</v>
      </c>
      <c r="J327" s="8">
        <v>54500000</v>
      </c>
      <c r="K327" s="8">
        <v>57312810</v>
      </c>
      <c r="L327" s="8">
        <v>8596921.5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5000000</v>
      </c>
      <c r="S327" s="10">
        <v>25575030</v>
      </c>
      <c r="T327" s="10">
        <v>697563107</v>
      </c>
      <c r="U327" s="31">
        <v>34171951.5</v>
      </c>
      <c r="V327" s="31">
        <v>360000000</v>
      </c>
      <c r="W327" s="31">
        <v>30000000</v>
      </c>
      <c r="X327" s="31">
        <v>60000000</v>
      </c>
      <c r="Y327" s="31">
        <f t="shared" si="20"/>
        <v>247563107</v>
      </c>
      <c r="Z327" s="31">
        <f t="shared" si="21"/>
        <v>32312810</v>
      </c>
      <c r="AA327" s="31">
        <f t="shared" si="22"/>
        <v>-5500000</v>
      </c>
      <c r="AB327" s="31">
        <f t="shared" si="23"/>
        <v>274375917</v>
      </c>
      <c r="AC327" s="31"/>
      <c r="AD327" s="31"/>
      <c r="AE327" s="31"/>
      <c r="AF327" s="31"/>
      <c r="AG327" s="31"/>
      <c r="AH327" s="31"/>
    </row>
    <row r="328" spans="1:34" x14ac:dyDescent="0.45">
      <c r="A328" s="9">
        <v>1089</v>
      </c>
      <c r="B328" s="9" t="s">
        <v>714</v>
      </c>
      <c r="C328" s="21"/>
      <c r="D328" s="8" t="s">
        <v>314</v>
      </c>
      <c r="E328" s="9" t="s">
        <v>716</v>
      </c>
      <c r="F328" s="9" t="s">
        <v>3254</v>
      </c>
      <c r="G328" s="9" t="s">
        <v>3266</v>
      </c>
      <c r="H328" s="8">
        <v>336</v>
      </c>
      <c r="I328" s="8">
        <v>723798086</v>
      </c>
      <c r="J328" s="8">
        <v>54500000</v>
      </c>
      <c r="K328" s="8">
        <v>57312810</v>
      </c>
      <c r="L328" s="8">
        <v>8596921.5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5000000</v>
      </c>
      <c r="S328" s="10">
        <v>39379809</v>
      </c>
      <c r="T328" s="10">
        <v>835610896</v>
      </c>
      <c r="U328" s="31">
        <v>47976730.5</v>
      </c>
      <c r="V328" s="31">
        <v>360000000</v>
      </c>
      <c r="W328" s="31">
        <v>30000000</v>
      </c>
      <c r="X328" s="31">
        <v>60000000</v>
      </c>
      <c r="Y328" s="31">
        <f t="shared" si="20"/>
        <v>385610896</v>
      </c>
      <c r="Z328" s="31">
        <f t="shared" si="21"/>
        <v>32312810</v>
      </c>
      <c r="AA328" s="31">
        <f t="shared" si="22"/>
        <v>-5500000</v>
      </c>
      <c r="AB328" s="31">
        <f t="shared" si="23"/>
        <v>412423706</v>
      </c>
      <c r="AC328" s="31"/>
      <c r="AD328" s="31"/>
      <c r="AE328" s="31"/>
      <c r="AF328" s="31"/>
      <c r="AG328" s="31"/>
      <c r="AH328" s="31"/>
    </row>
    <row r="329" spans="1:34" x14ac:dyDescent="0.45">
      <c r="A329" s="9">
        <v>524</v>
      </c>
      <c r="B329" s="9" t="s">
        <v>717</v>
      </c>
      <c r="C329" s="21"/>
      <c r="D329" s="8" t="s">
        <v>526</v>
      </c>
      <c r="E329" s="9" t="s">
        <v>719</v>
      </c>
      <c r="F329" s="9" t="s">
        <v>3254</v>
      </c>
      <c r="G329" s="9" t="s">
        <v>3266</v>
      </c>
      <c r="H329" s="8">
        <v>336</v>
      </c>
      <c r="I329" s="8">
        <v>614256116</v>
      </c>
      <c r="J329" s="8">
        <v>54500000</v>
      </c>
      <c r="K329" s="8">
        <v>57312810</v>
      </c>
      <c r="L329" s="8">
        <v>8596921.5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5000000</v>
      </c>
      <c r="S329" s="10">
        <v>28425612</v>
      </c>
      <c r="T329" s="10">
        <v>726068926</v>
      </c>
      <c r="U329" s="31">
        <v>37022533.5</v>
      </c>
      <c r="V329" s="31">
        <v>360000000</v>
      </c>
      <c r="W329" s="31">
        <v>30000000</v>
      </c>
      <c r="X329" s="31">
        <v>60000000</v>
      </c>
      <c r="Y329" s="31">
        <f t="shared" si="20"/>
        <v>276068926</v>
      </c>
      <c r="Z329" s="31">
        <f t="shared" si="21"/>
        <v>32312810</v>
      </c>
      <c r="AA329" s="31">
        <f t="shared" si="22"/>
        <v>-5500000</v>
      </c>
      <c r="AB329" s="31">
        <f t="shared" si="23"/>
        <v>302881736</v>
      </c>
      <c r="AC329" s="31"/>
      <c r="AD329" s="31"/>
      <c r="AE329" s="31"/>
      <c r="AF329" s="31"/>
      <c r="AG329" s="31"/>
      <c r="AH329" s="31"/>
    </row>
    <row r="330" spans="1:34" x14ac:dyDescent="0.2">
      <c r="A330" s="9">
        <v>107</v>
      </c>
      <c r="B330" s="9" t="s">
        <v>720</v>
      </c>
      <c r="C330" s="7"/>
      <c r="D330" s="8" t="s">
        <v>29</v>
      </c>
      <c r="E330" s="9" t="s">
        <v>128</v>
      </c>
      <c r="F330" s="9" t="s">
        <v>3254</v>
      </c>
      <c r="G330" s="9" t="s">
        <v>3266</v>
      </c>
      <c r="H330" s="8">
        <v>336</v>
      </c>
      <c r="I330" s="8">
        <v>649984190</v>
      </c>
      <c r="J330" s="8">
        <v>54500000</v>
      </c>
      <c r="K330" s="8">
        <v>57312810</v>
      </c>
      <c r="L330" s="8">
        <v>8596921.5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5000000</v>
      </c>
      <c r="S330" s="10">
        <v>31998419</v>
      </c>
      <c r="T330" s="10">
        <v>761797000</v>
      </c>
      <c r="U330" s="31">
        <v>40595340.5</v>
      </c>
      <c r="V330" s="31">
        <v>360000000</v>
      </c>
      <c r="W330" s="31">
        <v>30000000</v>
      </c>
      <c r="X330" s="31">
        <v>60000000</v>
      </c>
      <c r="Y330" s="31">
        <f t="shared" si="20"/>
        <v>311797000</v>
      </c>
      <c r="Z330" s="31">
        <f t="shared" si="21"/>
        <v>32312810</v>
      </c>
      <c r="AA330" s="31">
        <f t="shared" si="22"/>
        <v>-5500000</v>
      </c>
      <c r="AB330" s="31">
        <f t="shared" si="23"/>
        <v>338609810</v>
      </c>
      <c r="AC330" s="31"/>
      <c r="AD330" s="31"/>
      <c r="AE330" s="31"/>
      <c r="AF330" s="31"/>
      <c r="AG330" s="31"/>
      <c r="AH330" s="31"/>
    </row>
    <row r="331" spans="1:34" x14ac:dyDescent="0.45">
      <c r="A331" s="9">
        <v>813</v>
      </c>
      <c r="B331" s="9" t="s">
        <v>3073</v>
      </c>
      <c r="C331" s="21"/>
      <c r="D331" s="8" t="s">
        <v>3074</v>
      </c>
      <c r="E331" s="9" t="s">
        <v>3075</v>
      </c>
      <c r="F331" s="9" t="s">
        <v>3254</v>
      </c>
      <c r="G331" s="9" t="s">
        <v>3265</v>
      </c>
      <c r="H331" s="8">
        <v>336</v>
      </c>
      <c r="I331" s="8">
        <v>1408673279</v>
      </c>
      <c r="J331" s="8">
        <v>67800000</v>
      </c>
      <c r="K331" s="8">
        <v>15000000</v>
      </c>
      <c r="L331" s="8">
        <v>0</v>
      </c>
      <c r="M331" s="10">
        <v>0</v>
      </c>
      <c r="N331" s="10">
        <v>49729685</v>
      </c>
      <c r="O331" s="10">
        <v>49728935</v>
      </c>
      <c r="P331" s="10">
        <v>7459453</v>
      </c>
      <c r="Q331" s="10">
        <v>7459340.25</v>
      </c>
      <c r="R331" s="10">
        <v>0</v>
      </c>
      <c r="S331" s="10">
        <v>149734655</v>
      </c>
      <c r="T331" s="10">
        <v>1491473279</v>
      </c>
      <c r="U331" s="31">
        <v>164653448.25</v>
      </c>
      <c r="V331" s="31">
        <v>360000000</v>
      </c>
      <c r="W331" s="31">
        <v>30000000</v>
      </c>
      <c r="X331" s="31">
        <v>60000000</v>
      </c>
      <c r="Y331" s="31">
        <f t="shared" si="20"/>
        <v>1041473279</v>
      </c>
      <c r="Z331" s="31">
        <f t="shared" si="21"/>
        <v>84458620</v>
      </c>
      <c r="AA331" s="31">
        <f t="shared" si="22"/>
        <v>7800000</v>
      </c>
      <c r="AB331" s="31">
        <f t="shared" si="23"/>
        <v>1133731899</v>
      </c>
      <c r="AC331" s="31"/>
      <c r="AD331" s="31"/>
      <c r="AE331" s="31"/>
      <c r="AF331" s="31"/>
      <c r="AG331" s="31"/>
      <c r="AH331" s="31"/>
    </row>
    <row r="332" spans="1:34" x14ac:dyDescent="0.45">
      <c r="A332" s="9">
        <v>504</v>
      </c>
      <c r="B332" s="9" t="s">
        <v>722</v>
      </c>
      <c r="C332" s="21"/>
      <c r="D332" s="8" t="s">
        <v>724</v>
      </c>
      <c r="E332" s="9" t="s">
        <v>725</v>
      </c>
      <c r="F332" s="9" t="s">
        <v>3255</v>
      </c>
      <c r="G332" s="9" t="s">
        <v>3265</v>
      </c>
      <c r="H332" s="8">
        <v>336</v>
      </c>
      <c r="I332" s="8">
        <v>1215622503</v>
      </c>
      <c r="J332" s="8">
        <v>67800000</v>
      </c>
      <c r="K332" s="8">
        <v>15000000</v>
      </c>
      <c r="L332" s="8">
        <v>0</v>
      </c>
      <c r="M332" s="10">
        <v>0</v>
      </c>
      <c r="N332" s="10">
        <v>49635983</v>
      </c>
      <c r="O332" s="10">
        <v>49637235</v>
      </c>
      <c r="P332" s="10">
        <v>7445397</v>
      </c>
      <c r="Q332" s="10">
        <v>7445585.25</v>
      </c>
      <c r="R332" s="10">
        <v>0</v>
      </c>
      <c r="S332" s="10">
        <v>111124501</v>
      </c>
      <c r="T332" s="10">
        <v>1298422503</v>
      </c>
      <c r="U332" s="31">
        <v>126015483.25</v>
      </c>
      <c r="V332" s="31">
        <v>360000000</v>
      </c>
      <c r="W332" s="31">
        <v>30000000</v>
      </c>
      <c r="X332" s="31">
        <v>60000000</v>
      </c>
      <c r="Y332" s="31">
        <f t="shared" si="20"/>
        <v>848422503</v>
      </c>
      <c r="Z332" s="31">
        <f t="shared" si="21"/>
        <v>84273218</v>
      </c>
      <c r="AA332" s="31">
        <f t="shared" si="22"/>
        <v>7800000</v>
      </c>
      <c r="AB332" s="31">
        <f t="shared" si="23"/>
        <v>940495721</v>
      </c>
      <c r="AC332" s="31"/>
      <c r="AD332" s="31"/>
      <c r="AE332" s="31"/>
      <c r="AF332" s="31"/>
      <c r="AG332" s="31"/>
      <c r="AH332" s="31"/>
    </row>
    <row r="333" spans="1:34" x14ac:dyDescent="0.45">
      <c r="A333" s="9">
        <v>814</v>
      </c>
      <c r="B333" s="9" t="s">
        <v>726</v>
      </c>
      <c r="C333" s="21"/>
      <c r="D333" s="8" t="s">
        <v>216</v>
      </c>
      <c r="E333" s="9" t="s">
        <v>728</v>
      </c>
      <c r="F333" s="9" t="s">
        <v>3254</v>
      </c>
      <c r="G333" s="9" t="s">
        <v>3266</v>
      </c>
      <c r="H333" s="8">
        <v>336</v>
      </c>
      <c r="I333" s="8">
        <v>476802620</v>
      </c>
      <c r="J333" s="8">
        <v>54500000</v>
      </c>
      <c r="K333" s="8">
        <v>57312810</v>
      </c>
      <c r="L333" s="8">
        <v>8596921.5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5000000</v>
      </c>
      <c r="S333" s="10">
        <v>14680262</v>
      </c>
      <c r="T333" s="10">
        <v>588615430</v>
      </c>
      <c r="U333" s="31">
        <v>23277183.5</v>
      </c>
      <c r="V333" s="31">
        <v>360000000</v>
      </c>
      <c r="W333" s="31">
        <v>30000000</v>
      </c>
      <c r="X333" s="31">
        <v>60000000</v>
      </c>
      <c r="Y333" s="31">
        <f t="shared" si="20"/>
        <v>138615430</v>
      </c>
      <c r="Z333" s="31">
        <f t="shared" si="21"/>
        <v>32312810</v>
      </c>
      <c r="AA333" s="31">
        <f t="shared" si="22"/>
        <v>-5500000</v>
      </c>
      <c r="AB333" s="31">
        <f t="shared" si="23"/>
        <v>165428240</v>
      </c>
      <c r="AC333" s="31"/>
      <c r="AD333" s="31"/>
      <c r="AE333" s="31"/>
      <c r="AF333" s="31"/>
      <c r="AG333" s="31"/>
      <c r="AH333" s="31"/>
    </row>
    <row r="334" spans="1:34" x14ac:dyDescent="0.2">
      <c r="A334" s="9">
        <v>57</v>
      </c>
      <c r="B334" s="9" t="s">
        <v>729</v>
      </c>
      <c r="C334" s="7"/>
      <c r="D334" s="8" t="s">
        <v>508</v>
      </c>
      <c r="E334" s="9" t="s">
        <v>731</v>
      </c>
      <c r="F334" s="9" t="s">
        <v>3254</v>
      </c>
      <c r="G334" s="9" t="s">
        <v>3266</v>
      </c>
      <c r="H334" s="8">
        <v>336</v>
      </c>
      <c r="I334" s="8">
        <v>483096851</v>
      </c>
      <c r="J334" s="8">
        <v>54500000</v>
      </c>
      <c r="K334" s="8">
        <v>57312810</v>
      </c>
      <c r="L334" s="8">
        <v>8596921.5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5000000</v>
      </c>
      <c r="S334" s="10">
        <v>15309686</v>
      </c>
      <c r="T334" s="10">
        <v>594909661</v>
      </c>
      <c r="U334" s="31">
        <v>23906607.5</v>
      </c>
      <c r="V334" s="31">
        <v>360000000</v>
      </c>
      <c r="W334" s="31">
        <v>30000000</v>
      </c>
      <c r="X334" s="31">
        <v>60000000</v>
      </c>
      <c r="Y334" s="31">
        <f t="shared" si="20"/>
        <v>144909661</v>
      </c>
      <c r="Z334" s="31">
        <f t="shared" si="21"/>
        <v>32312810</v>
      </c>
      <c r="AA334" s="31">
        <f t="shared" si="22"/>
        <v>-5500000</v>
      </c>
      <c r="AB334" s="31">
        <f t="shared" si="23"/>
        <v>171722471</v>
      </c>
      <c r="AC334" s="31"/>
      <c r="AD334" s="31"/>
      <c r="AE334" s="31"/>
      <c r="AF334" s="31"/>
      <c r="AG334" s="31"/>
      <c r="AH334" s="31"/>
    </row>
    <row r="335" spans="1:34" x14ac:dyDescent="0.45">
      <c r="A335" s="9">
        <v>503</v>
      </c>
      <c r="B335" s="9" t="s">
        <v>732</v>
      </c>
      <c r="C335" s="21"/>
      <c r="D335" s="8" t="s">
        <v>80</v>
      </c>
      <c r="E335" s="9" t="s">
        <v>734</v>
      </c>
      <c r="F335" s="9" t="s">
        <v>3255</v>
      </c>
      <c r="G335" s="9" t="s">
        <v>3265</v>
      </c>
      <c r="H335" s="8">
        <v>336</v>
      </c>
      <c r="I335" s="8">
        <v>774581699</v>
      </c>
      <c r="J335" s="8">
        <v>67800000</v>
      </c>
      <c r="K335" s="8">
        <v>15000000</v>
      </c>
      <c r="L335" s="8">
        <v>0</v>
      </c>
      <c r="M335" s="10">
        <v>0</v>
      </c>
      <c r="N335" s="10">
        <v>35372507</v>
      </c>
      <c r="O335" s="10">
        <v>35371928</v>
      </c>
      <c r="P335" s="10">
        <v>5305876</v>
      </c>
      <c r="Q335" s="10">
        <v>5305789.2</v>
      </c>
      <c r="R335" s="10">
        <v>0</v>
      </c>
      <c r="S335" s="10">
        <v>44458170</v>
      </c>
      <c r="T335" s="10">
        <v>857381699</v>
      </c>
      <c r="U335" s="31">
        <v>55069835.200000003</v>
      </c>
      <c r="V335" s="31">
        <v>360000000</v>
      </c>
      <c r="W335" s="31">
        <v>30000000</v>
      </c>
      <c r="X335" s="31">
        <v>60000000</v>
      </c>
      <c r="Y335" s="31">
        <f t="shared" si="20"/>
        <v>407381699</v>
      </c>
      <c r="Z335" s="31">
        <f t="shared" si="21"/>
        <v>55744435</v>
      </c>
      <c r="AA335" s="31">
        <f t="shared" si="22"/>
        <v>7800000</v>
      </c>
      <c r="AB335" s="31">
        <f t="shared" si="23"/>
        <v>470926134</v>
      </c>
      <c r="AC335" s="31"/>
      <c r="AD335" s="31"/>
      <c r="AE335" s="31"/>
      <c r="AF335" s="31"/>
      <c r="AG335" s="31"/>
      <c r="AH335" s="31"/>
    </row>
    <row r="336" spans="1:34" x14ac:dyDescent="0.2">
      <c r="A336" s="9">
        <v>56</v>
      </c>
      <c r="B336" s="9" t="s">
        <v>735</v>
      </c>
      <c r="C336" s="7"/>
      <c r="D336" s="8" t="s">
        <v>737</v>
      </c>
      <c r="E336" s="9" t="s">
        <v>560</v>
      </c>
      <c r="F336" s="9" t="s">
        <v>3254</v>
      </c>
      <c r="G336" s="9" t="s">
        <v>3266</v>
      </c>
      <c r="H336" s="8">
        <v>336</v>
      </c>
      <c r="I336" s="8">
        <v>833676025</v>
      </c>
      <c r="J336" s="8">
        <v>54500000</v>
      </c>
      <c r="K336" s="8">
        <v>57312810</v>
      </c>
      <c r="L336" s="8">
        <v>8596921.5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5000000</v>
      </c>
      <c r="S336" s="10">
        <v>50801405</v>
      </c>
      <c r="T336" s="10">
        <v>945488835</v>
      </c>
      <c r="U336" s="31">
        <v>59398326.5</v>
      </c>
      <c r="V336" s="31">
        <v>360000000</v>
      </c>
      <c r="W336" s="31">
        <v>30000000</v>
      </c>
      <c r="X336" s="31">
        <v>60000000</v>
      </c>
      <c r="Y336" s="31">
        <f t="shared" si="20"/>
        <v>495488835</v>
      </c>
      <c r="Z336" s="31">
        <f t="shared" si="21"/>
        <v>32312810</v>
      </c>
      <c r="AA336" s="31">
        <f t="shared" si="22"/>
        <v>-5500000</v>
      </c>
      <c r="AB336" s="31">
        <f t="shared" si="23"/>
        <v>522301645</v>
      </c>
      <c r="AC336" s="31"/>
      <c r="AD336" s="31"/>
      <c r="AE336" s="31"/>
      <c r="AF336" s="31"/>
      <c r="AG336" s="31"/>
      <c r="AH336" s="31"/>
    </row>
    <row r="337" spans="1:34" x14ac:dyDescent="0.45">
      <c r="A337" s="9">
        <v>322</v>
      </c>
      <c r="B337" s="9" t="s">
        <v>738</v>
      </c>
      <c r="C337" s="21"/>
      <c r="D337" s="8" t="s">
        <v>645</v>
      </c>
      <c r="E337" s="9" t="s">
        <v>740</v>
      </c>
      <c r="F337" s="9" t="s">
        <v>3255</v>
      </c>
      <c r="G337" s="9" t="s">
        <v>3265</v>
      </c>
      <c r="H337" s="8">
        <v>336</v>
      </c>
      <c r="I337" s="8">
        <v>817107889</v>
      </c>
      <c r="J337" s="8">
        <v>67800000</v>
      </c>
      <c r="K337" s="8">
        <v>15000000</v>
      </c>
      <c r="L337" s="8">
        <v>0</v>
      </c>
      <c r="M337" s="10">
        <v>0</v>
      </c>
      <c r="N337" s="10">
        <v>39528139</v>
      </c>
      <c r="O337" s="10">
        <v>39528339.5</v>
      </c>
      <c r="P337" s="10">
        <v>5929221</v>
      </c>
      <c r="Q337" s="10">
        <v>5929250.9249999998</v>
      </c>
      <c r="R337" s="10">
        <v>0</v>
      </c>
      <c r="S337" s="10">
        <v>48710789</v>
      </c>
      <c r="T337" s="10">
        <v>899907889</v>
      </c>
      <c r="U337" s="31">
        <v>60569260.924999997</v>
      </c>
      <c r="V337" s="31">
        <v>360000000</v>
      </c>
      <c r="W337" s="31">
        <v>30000000</v>
      </c>
      <c r="X337" s="31">
        <v>60000000</v>
      </c>
      <c r="Y337" s="31">
        <f t="shared" si="20"/>
        <v>449907889</v>
      </c>
      <c r="Z337" s="31">
        <f t="shared" si="21"/>
        <v>64056478.5</v>
      </c>
      <c r="AA337" s="31">
        <f t="shared" si="22"/>
        <v>7800000</v>
      </c>
      <c r="AB337" s="31">
        <f t="shared" si="23"/>
        <v>521764367.5</v>
      </c>
      <c r="AC337" s="31"/>
      <c r="AD337" s="31"/>
      <c r="AE337" s="31"/>
      <c r="AF337" s="31"/>
      <c r="AG337" s="31"/>
      <c r="AH337" s="31"/>
    </row>
    <row r="338" spans="1:34" x14ac:dyDescent="0.2">
      <c r="A338" s="9">
        <v>10</v>
      </c>
      <c r="B338" s="9" t="s">
        <v>741</v>
      </c>
      <c r="C338" s="7"/>
      <c r="D338" s="8" t="s">
        <v>743</v>
      </c>
      <c r="E338" s="9" t="s">
        <v>744</v>
      </c>
      <c r="F338" s="9" t="s">
        <v>3254</v>
      </c>
      <c r="G338" s="9" t="s">
        <v>3266</v>
      </c>
      <c r="H338" s="8">
        <v>336</v>
      </c>
      <c r="I338" s="8">
        <v>479102879</v>
      </c>
      <c r="J338" s="8">
        <v>54500000</v>
      </c>
      <c r="K338" s="8">
        <v>57312810</v>
      </c>
      <c r="L338" s="8">
        <v>8596921.5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5000000</v>
      </c>
      <c r="S338" s="10">
        <v>14910288</v>
      </c>
      <c r="T338" s="10">
        <v>590915689</v>
      </c>
      <c r="U338" s="31">
        <v>23507209.5</v>
      </c>
      <c r="V338" s="31">
        <v>360000000</v>
      </c>
      <c r="W338" s="31">
        <v>30000000</v>
      </c>
      <c r="X338" s="31">
        <v>60000000</v>
      </c>
      <c r="Y338" s="31">
        <f t="shared" si="20"/>
        <v>140915689</v>
      </c>
      <c r="Z338" s="31">
        <f t="shared" si="21"/>
        <v>32312810</v>
      </c>
      <c r="AA338" s="31">
        <f t="shared" si="22"/>
        <v>-5500000</v>
      </c>
      <c r="AB338" s="31">
        <f t="shared" si="23"/>
        <v>167728499</v>
      </c>
      <c r="AC338" s="31"/>
      <c r="AD338" s="31"/>
      <c r="AE338" s="31"/>
      <c r="AF338" s="31"/>
      <c r="AG338" s="31"/>
      <c r="AH338" s="31"/>
    </row>
    <row r="339" spans="1:34" x14ac:dyDescent="0.2">
      <c r="A339" s="9">
        <v>11</v>
      </c>
      <c r="B339" s="9" t="s">
        <v>745</v>
      </c>
      <c r="C339" s="7"/>
      <c r="D339" s="8" t="s">
        <v>72</v>
      </c>
      <c r="E339" s="9" t="s">
        <v>747</v>
      </c>
      <c r="F339" s="9" t="s">
        <v>3254</v>
      </c>
      <c r="G339" s="9" t="s">
        <v>3266</v>
      </c>
      <c r="H339" s="8">
        <v>336</v>
      </c>
      <c r="I339" s="8">
        <v>535287708</v>
      </c>
      <c r="J339" s="8">
        <v>54500000</v>
      </c>
      <c r="K339" s="8">
        <v>57312810</v>
      </c>
      <c r="L339" s="8">
        <v>8596921.5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5000000</v>
      </c>
      <c r="S339" s="10">
        <v>20528771</v>
      </c>
      <c r="T339" s="10">
        <v>647100518</v>
      </c>
      <c r="U339" s="31">
        <v>29125692.5</v>
      </c>
      <c r="V339" s="31">
        <v>360000000</v>
      </c>
      <c r="W339" s="31">
        <v>30000000</v>
      </c>
      <c r="X339" s="31">
        <v>60000000</v>
      </c>
      <c r="Y339" s="31">
        <f t="shared" si="20"/>
        <v>197100518</v>
      </c>
      <c r="Z339" s="31">
        <f t="shared" si="21"/>
        <v>32312810</v>
      </c>
      <c r="AA339" s="31">
        <f t="shared" si="22"/>
        <v>-5500000</v>
      </c>
      <c r="AB339" s="31">
        <f t="shared" si="23"/>
        <v>223913328</v>
      </c>
      <c r="AC339" s="31"/>
      <c r="AD339" s="31"/>
      <c r="AE339" s="31"/>
      <c r="AF339" s="31"/>
      <c r="AG339" s="31"/>
      <c r="AH339" s="31"/>
    </row>
    <row r="340" spans="1:34" x14ac:dyDescent="0.45">
      <c r="A340" s="9">
        <v>391</v>
      </c>
      <c r="B340" s="9" t="s">
        <v>2731</v>
      </c>
      <c r="C340" s="21"/>
      <c r="D340" s="8" t="s">
        <v>72</v>
      </c>
      <c r="E340" s="9" t="s">
        <v>1822</v>
      </c>
      <c r="F340" s="9" t="s">
        <v>3255</v>
      </c>
      <c r="G340" s="9" t="s">
        <v>3265</v>
      </c>
      <c r="H340" s="8">
        <v>336</v>
      </c>
      <c r="I340" s="8">
        <v>968013520</v>
      </c>
      <c r="J340" s="8">
        <v>67800000</v>
      </c>
      <c r="K340" s="8">
        <v>15000000</v>
      </c>
      <c r="L340" s="8">
        <v>0</v>
      </c>
      <c r="M340" s="10">
        <v>0</v>
      </c>
      <c r="N340" s="10">
        <v>41451349</v>
      </c>
      <c r="O340" s="10">
        <v>41452325.5</v>
      </c>
      <c r="P340" s="10">
        <v>6217702</v>
      </c>
      <c r="Q340" s="10">
        <v>6217848.8250000002</v>
      </c>
      <c r="R340" s="10">
        <v>0</v>
      </c>
      <c r="S340" s="10">
        <v>70952028</v>
      </c>
      <c r="T340" s="10">
        <v>1050813520</v>
      </c>
      <c r="U340" s="31">
        <v>83387578.825000003</v>
      </c>
      <c r="V340" s="31">
        <v>360000000</v>
      </c>
      <c r="W340" s="31">
        <v>30000000</v>
      </c>
      <c r="X340" s="31">
        <v>60000000</v>
      </c>
      <c r="Y340" s="31">
        <f t="shared" si="20"/>
        <v>600813520</v>
      </c>
      <c r="Z340" s="31">
        <f t="shared" si="21"/>
        <v>67903674.5</v>
      </c>
      <c r="AA340" s="31">
        <f t="shared" si="22"/>
        <v>7800000</v>
      </c>
      <c r="AB340" s="31">
        <f t="shared" si="23"/>
        <v>676517194.5</v>
      </c>
      <c r="AC340" s="31"/>
      <c r="AD340" s="31"/>
      <c r="AE340" s="31"/>
      <c r="AF340" s="31"/>
      <c r="AG340" s="31"/>
      <c r="AH340" s="31"/>
    </row>
    <row r="341" spans="1:34" x14ac:dyDescent="0.2">
      <c r="A341" s="9">
        <v>12</v>
      </c>
      <c r="B341" s="9" t="s">
        <v>748</v>
      </c>
      <c r="C341" s="7"/>
      <c r="D341" s="8" t="s">
        <v>91</v>
      </c>
      <c r="E341" s="9" t="s">
        <v>750</v>
      </c>
      <c r="F341" s="9" t="s">
        <v>3254</v>
      </c>
      <c r="G341" s="9" t="s">
        <v>3264</v>
      </c>
      <c r="H341" s="8">
        <v>208</v>
      </c>
      <c r="I341" s="8">
        <v>871406552</v>
      </c>
      <c r="J341" s="8">
        <v>24500000</v>
      </c>
      <c r="K341" s="8">
        <v>57312810</v>
      </c>
      <c r="L341" s="8">
        <v>8596921.5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2950820</v>
      </c>
      <c r="S341" s="10">
        <v>25627641</v>
      </c>
      <c r="T341" s="10">
        <v>953219362</v>
      </c>
      <c r="U341" s="31">
        <v>34224562.5</v>
      </c>
      <c r="V341" s="31">
        <v>360000000</v>
      </c>
      <c r="W341" s="31">
        <v>30000000</v>
      </c>
      <c r="X341" s="31">
        <v>60000000</v>
      </c>
      <c r="Y341" s="31">
        <f t="shared" si="20"/>
        <v>503219362</v>
      </c>
      <c r="Z341" s="31">
        <f t="shared" si="21"/>
        <v>30263630</v>
      </c>
      <c r="AA341" s="31">
        <f t="shared" si="22"/>
        <v>-35500000</v>
      </c>
      <c r="AB341" s="31">
        <f t="shared" si="23"/>
        <v>497982992</v>
      </c>
      <c r="AC341" s="31"/>
      <c r="AD341" s="31"/>
      <c r="AE341" s="31"/>
      <c r="AF341" s="31"/>
      <c r="AG341" s="31"/>
      <c r="AH341" s="31"/>
    </row>
    <row r="342" spans="1:34" x14ac:dyDescent="0.2">
      <c r="A342" s="9">
        <v>13</v>
      </c>
      <c r="B342" s="9" t="s">
        <v>751</v>
      </c>
      <c r="C342" s="7"/>
      <c r="D342" s="8" t="s">
        <v>205</v>
      </c>
      <c r="E342" s="9" t="s">
        <v>753</v>
      </c>
      <c r="F342" s="9" t="s">
        <v>3254</v>
      </c>
      <c r="G342" s="9" t="s">
        <v>3266</v>
      </c>
      <c r="H342" s="8">
        <v>336</v>
      </c>
      <c r="I342" s="8">
        <v>520985982</v>
      </c>
      <c r="J342" s="8">
        <v>54500000</v>
      </c>
      <c r="K342" s="8">
        <v>57312810</v>
      </c>
      <c r="L342" s="8">
        <v>8596921.5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5000000</v>
      </c>
      <c r="S342" s="10">
        <v>19098598</v>
      </c>
      <c r="T342" s="10">
        <v>632798792</v>
      </c>
      <c r="U342" s="31">
        <v>27695519.5</v>
      </c>
      <c r="V342" s="31">
        <v>360000000</v>
      </c>
      <c r="W342" s="31">
        <v>30000000</v>
      </c>
      <c r="X342" s="31">
        <v>60000000</v>
      </c>
      <c r="Y342" s="31">
        <f t="shared" si="20"/>
        <v>182798792</v>
      </c>
      <c r="Z342" s="31">
        <f t="shared" si="21"/>
        <v>32312810</v>
      </c>
      <c r="AA342" s="31">
        <f t="shared" si="22"/>
        <v>-5500000</v>
      </c>
      <c r="AB342" s="31">
        <f t="shared" si="23"/>
        <v>209611602</v>
      </c>
      <c r="AC342" s="31"/>
      <c r="AD342" s="31"/>
      <c r="AE342" s="31"/>
      <c r="AF342" s="31"/>
      <c r="AG342" s="31"/>
      <c r="AH342" s="31"/>
    </row>
    <row r="343" spans="1:34" x14ac:dyDescent="0.45">
      <c r="A343" s="9">
        <v>437</v>
      </c>
      <c r="B343" s="9" t="s">
        <v>2754</v>
      </c>
      <c r="C343" s="21"/>
      <c r="D343" s="8" t="s">
        <v>216</v>
      </c>
      <c r="E343" s="9" t="s">
        <v>2755</v>
      </c>
      <c r="F343" s="9" t="s">
        <v>3255</v>
      </c>
      <c r="G343" s="9" t="s">
        <v>3265</v>
      </c>
      <c r="H343" s="8">
        <v>336</v>
      </c>
      <c r="I343" s="8">
        <v>887542436</v>
      </c>
      <c r="J343" s="8">
        <v>67800000</v>
      </c>
      <c r="K343" s="8">
        <v>15000000</v>
      </c>
      <c r="L343" s="8">
        <v>0</v>
      </c>
      <c r="M343" s="10">
        <v>0</v>
      </c>
      <c r="N343" s="10">
        <v>44108747</v>
      </c>
      <c r="O343" s="10">
        <v>44109130.5</v>
      </c>
      <c r="P343" s="10">
        <v>6616312</v>
      </c>
      <c r="Q343" s="10">
        <v>6616369.5750000002</v>
      </c>
      <c r="R343" s="10">
        <v>0</v>
      </c>
      <c r="S343" s="10">
        <v>58881365</v>
      </c>
      <c r="T343" s="10">
        <v>970342436</v>
      </c>
      <c r="U343" s="31">
        <v>72114046.575000003</v>
      </c>
      <c r="V343" s="31">
        <v>360000000</v>
      </c>
      <c r="W343" s="31">
        <v>30000000</v>
      </c>
      <c r="X343" s="31">
        <v>60000000</v>
      </c>
      <c r="Y343" s="31">
        <f t="shared" si="20"/>
        <v>520342436</v>
      </c>
      <c r="Z343" s="31">
        <f t="shared" si="21"/>
        <v>73217877.5</v>
      </c>
      <c r="AA343" s="31">
        <f t="shared" si="22"/>
        <v>7800000</v>
      </c>
      <c r="AB343" s="31">
        <f t="shared" si="23"/>
        <v>601360313.5</v>
      </c>
      <c r="AC343" s="31"/>
      <c r="AD343" s="31"/>
      <c r="AE343" s="31"/>
      <c r="AF343" s="31"/>
      <c r="AG343" s="31"/>
      <c r="AH343" s="31"/>
    </row>
    <row r="344" spans="1:34" x14ac:dyDescent="0.45">
      <c r="A344" s="9">
        <v>868</v>
      </c>
      <c r="B344" s="9" t="s">
        <v>754</v>
      </c>
      <c r="C344" s="21"/>
      <c r="D344" s="8" t="s">
        <v>756</v>
      </c>
      <c r="E344" s="9" t="s">
        <v>757</v>
      </c>
      <c r="F344" s="9" t="s">
        <v>3254</v>
      </c>
      <c r="G344" s="9" t="s">
        <v>3266</v>
      </c>
      <c r="H344" s="8">
        <v>336</v>
      </c>
      <c r="I344" s="8">
        <v>713263974</v>
      </c>
      <c r="J344" s="8">
        <v>54500000</v>
      </c>
      <c r="K344" s="8">
        <v>57312810</v>
      </c>
      <c r="L344" s="8">
        <v>8596921.5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5000000</v>
      </c>
      <c r="S344" s="10">
        <v>38326397</v>
      </c>
      <c r="T344" s="10">
        <v>825076784</v>
      </c>
      <c r="U344" s="31">
        <v>46923318.5</v>
      </c>
      <c r="V344" s="31">
        <v>360000000</v>
      </c>
      <c r="W344" s="31">
        <v>30000000</v>
      </c>
      <c r="X344" s="31">
        <v>60000000</v>
      </c>
      <c r="Y344" s="31">
        <f t="shared" si="20"/>
        <v>375076784</v>
      </c>
      <c r="Z344" s="31">
        <f t="shared" si="21"/>
        <v>32312810</v>
      </c>
      <c r="AA344" s="31">
        <f t="shared" si="22"/>
        <v>-5500000</v>
      </c>
      <c r="AB344" s="31">
        <f t="shared" si="23"/>
        <v>401889594</v>
      </c>
      <c r="AC344" s="31"/>
      <c r="AD344" s="31"/>
      <c r="AE344" s="31"/>
      <c r="AF344" s="31"/>
      <c r="AG344" s="31"/>
      <c r="AH344" s="31"/>
    </row>
    <row r="345" spans="1:34" x14ac:dyDescent="0.45">
      <c r="A345" s="9">
        <v>323</v>
      </c>
      <c r="B345" s="9" t="s">
        <v>758</v>
      </c>
      <c r="C345" s="21"/>
      <c r="D345" s="8" t="s">
        <v>760</v>
      </c>
      <c r="E345" s="9" t="s">
        <v>761</v>
      </c>
      <c r="F345" s="9" t="s">
        <v>3255</v>
      </c>
      <c r="G345" s="9" t="s">
        <v>3265</v>
      </c>
      <c r="H345" s="8">
        <v>274</v>
      </c>
      <c r="I345" s="8">
        <v>567678289</v>
      </c>
      <c r="J345" s="8">
        <v>39300000</v>
      </c>
      <c r="K345" s="8">
        <v>13934426</v>
      </c>
      <c r="L345" s="8">
        <v>0</v>
      </c>
      <c r="M345" s="10">
        <v>0</v>
      </c>
      <c r="N345" s="10">
        <v>27134396</v>
      </c>
      <c r="O345" s="10">
        <v>34995206</v>
      </c>
      <c r="P345" s="10">
        <v>4070159</v>
      </c>
      <c r="Q345" s="10">
        <v>5249280.8999999994</v>
      </c>
      <c r="R345" s="10">
        <v>0</v>
      </c>
      <c r="S345" s="10">
        <v>32837735</v>
      </c>
      <c r="T345" s="10">
        <v>620912715</v>
      </c>
      <c r="U345" s="31">
        <v>42157174.899999999</v>
      </c>
      <c r="V345" s="31">
        <v>360000000</v>
      </c>
      <c r="W345" s="31">
        <v>30000000</v>
      </c>
      <c r="X345" s="31">
        <v>60000000</v>
      </c>
      <c r="Y345" s="31">
        <f t="shared" si="20"/>
        <v>170912715</v>
      </c>
      <c r="Z345" s="31">
        <f t="shared" si="21"/>
        <v>46064028</v>
      </c>
      <c r="AA345" s="31">
        <f t="shared" si="22"/>
        <v>-20700000</v>
      </c>
      <c r="AB345" s="31">
        <f t="shared" si="23"/>
        <v>196276743</v>
      </c>
      <c r="AC345" s="31"/>
      <c r="AD345" s="31"/>
      <c r="AE345" s="31"/>
      <c r="AF345" s="31"/>
      <c r="AG345" s="31"/>
      <c r="AH345" s="31"/>
    </row>
    <row r="346" spans="1:34" x14ac:dyDescent="0.2">
      <c r="A346" s="9">
        <v>128</v>
      </c>
      <c r="B346" s="9" t="s">
        <v>762</v>
      </c>
      <c r="C346" s="7"/>
      <c r="D346" s="8" t="s">
        <v>764</v>
      </c>
      <c r="E346" s="9" t="s">
        <v>765</v>
      </c>
      <c r="F346" s="9" t="s">
        <v>3255</v>
      </c>
      <c r="G346" s="9" t="s">
        <v>3265</v>
      </c>
      <c r="H346" s="8">
        <v>336</v>
      </c>
      <c r="I346" s="8">
        <v>800351932</v>
      </c>
      <c r="J346" s="8">
        <v>67800000</v>
      </c>
      <c r="K346" s="8">
        <v>15000000</v>
      </c>
      <c r="L346" s="8">
        <v>0</v>
      </c>
      <c r="M346" s="10">
        <v>0</v>
      </c>
      <c r="N346" s="10">
        <v>36637209</v>
      </c>
      <c r="O346" s="10">
        <v>36638119.5</v>
      </c>
      <c r="P346" s="10">
        <v>5495581</v>
      </c>
      <c r="Q346" s="10">
        <v>5495717.9249999998</v>
      </c>
      <c r="R346" s="10">
        <v>0</v>
      </c>
      <c r="S346" s="10">
        <v>47035194</v>
      </c>
      <c r="T346" s="10">
        <v>883151932</v>
      </c>
      <c r="U346" s="31">
        <v>58026492.924999997</v>
      </c>
      <c r="V346" s="31">
        <v>360000000</v>
      </c>
      <c r="W346" s="31">
        <v>30000000</v>
      </c>
      <c r="X346" s="31">
        <v>60000000</v>
      </c>
      <c r="Y346" s="31">
        <f t="shared" si="20"/>
        <v>433151932</v>
      </c>
      <c r="Z346" s="31">
        <f t="shared" si="21"/>
        <v>58275328.5</v>
      </c>
      <c r="AA346" s="31">
        <f t="shared" si="22"/>
        <v>7800000</v>
      </c>
      <c r="AB346" s="31">
        <f t="shared" si="23"/>
        <v>499227260.5</v>
      </c>
      <c r="AC346" s="31"/>
      <c r="AD346" s="31"/>
      <c r="AE346" s="31"/>
      <c r="AF346" s="31"/>
      <c r="AG346" s="31"/>
      <c r="AH346" s="31"/>
    </row>
    <row r="347" spans="1:34" x14ac:dyDescent="0.45">
      <c r="A347" s="9">
        <v>937</v>
      </c>
      <c r="B347" s="9" t="s">
        <v>766</v>
      </c>
      <c r="C347" s="21"/>
      <c r="D347" s="8" t="s">
        <v>80</v>
      </c>
      <c r="E347" s="9" t="s">
        <v>768</v>
      </c>
      <c r="F347" s="9" t="s">
        <v>3254</v>
      </c>
      <c r="G347" s="9" t="s">
        <v>3266</v>
      </c>
      <c r="H347" s="8">
        <v>336</v>
      </c>
      <c r="I347" s="8">
        <v>536649556</v>
      </c>
      <c r="J347" s="8">
        <v>54500000</v>
      </c>
      <c r="K347" s="8">
        <v>57312810</v>
      </c>
      <c r="L347" s="8">
        <v>8596921.5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5000000</v>
      </c>
      <c r="S347" s="10">
        <v>20664955</v>
      </c>
      <c r="T347" s="10">
        <v>648462366</v>
      </c>
      <c r="U347" s="31">
        <v>29261876.5</v>
      </c>
      <c r="V347" s="31">
        <v>360000000</v>
      </c>
      <c r="W347" s="31">
        <v>30000000</v>
      </c>
      <c r="X347" s="31">
        <v>60000000</v>
      </c>
      <c r="Y347" s="31">
        <f t="shared" si="20"/>
        <v>198462366</v>
      </c>
      <c r="Z347" s="31">
        <f t="shared" si="21"/>
        <v>32312810</v>
      </c>
      <c r="AA347" s="31">
        <f t="shared" si="22"/>
        <v>-5500000</v>
      </c>
      <c r="AB347" s="31">
        <f t="shared" si="23"/>
        <v>225275176</v>
      </c>
      <c r="AC347" s="31"/>
      <c r="AD347" s="31"/>
      <c r="AE347" s="31"/>
      <c r="AF347" s="31"/>
      <c r="AG347" s="31"/>
      <c r="AH347" s="31"/>
    </row>
    <row r="348" spans="1:34" x14ac:dyDescent="0.45">
      <c r="A348" s="9">
        <v>974</v>
      </c>
      <c r="B348" s="9" t="s">
        <v>769</v>
      </c>
      <c r="C348" s="21"/>
      <c r="D348" s="8" t="s">
        <v>448</v>
      </c>
      <c r="E348" s="9" t="s">
        <v>771</v>
      </c>
      <c r="F348" s="9" t="s">
        <v>3254</v>
      </c>
      <c r="G348" s="9" t="s">
        <v>3266</v>
      </c>
      <c r="H348" s="8">
        <v>336</v>
      </c>
      <c r="I348" s="8">
        <v>782767870</v>
      </c>
      <c r="J348" s="8">
        <v>54500000</v>
      </c>
      <c r="K348" s="8">
        <v>57312810</v>
      </c>
      <c r="L348" s="8">
        <v>8596921.5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5000000</v>
      </c>
      <c r="S348" s="10">
        <v>45276787</v>
      </c>
      <c r="T348" s="10">
        <v>894580680</v>
      </c>
      <c r="U348" s="31">
        <v>53873708.5</v>
      </c>
      <c r="V348" s="31">
        <v>360000000</v>
      </c>
      <c r="W348" s="31">
        <v>30000000</v>
      </c>
      <c r="X348" s="31">
        <v>60000000</v>
      </c>
      <c r="Y348" s="31">
        <f t="shared" si="20"/>
        <v>444580680</v>
      </c>
      <c r="Z348" s="31">
        <f t="shared" si="21"/>
        <v>32312810</v>
      </c>
      <c r="AA348" s="31">
        <f t="shared" si="22"/>
        <v>-5500000</v>
      </c>
      <c r="AB348" s="31">
        <f t="shared" si="23"/>
        <v>471393490</v>
      </c>
      <c r="AC348" s="31"/>
      <c r="AD348" s="31"/>
      <c r="AE348" s="31"/>
      <c r="AF348" s="31"/>
      <c r="AG348" s="31"/>
      <c r="AH348" s="31"/>
    </row>
    <row r="349" spans="1:34" x14ac:dyDescent="0.45">
      <c r="A349" s="9">
        <v>436</v>
      </c>
      <c r="B349" s="9" t="s">
        <v>2752</v>
      </c>
      <c r="C349" s="21"/>
      <c r="D349" s="8" t="s">
        <v>91</v>
      </c>
      <c r="E349" s="9" t="s">
        <v>2753</v>
      </c>
      <c r="F349" s="9" t="s">
        <v>3255</v>
      </c>
      <c r="G349" s="9" t="s">
        <v>3265</v>
      </c>
      <c r="H349" s="8">
        <v>336</v>
      </c>
      <c r="I349" s="8">
        <v>1031580737</v>
      </c>
      <c r="J349" s="8">
        <v>67800000</v>
      </c>
      <c r="K349" s="8">
        <v>15000000</v>
      </c>
      <c r="L349" s="8">
        <v>0</v>
      </c>
      <c r="M349" s="10">
        <v>0</v>
      </c>
      <c r="N349" s="10">
        <v>48705010</v>
      </c>
      <c r="O349" s="10">
        <v>48703990.499999993</v>
      </c>
      <c r="P349" s="10">
        <v>7305752</v>
      </c>
      <c r="Q349" s="10">
        <v>7305598.5749999983</v>
      </c>
      <c r="R349" s="10">
        <v>0</v>
      </c>
      <c r="S349" s="10">
        <v>80487111</v>
      </c>
      <c r="T349" s="10">
        <v>1211789737.5</v>
      </c>
      <c r="U349" s="31">
        <v>95098461.575000003</v>
      </c>
      <c r="V349" s="31">
        <v>360000000</v>
      </c>
      <c r="W349" s="31">
        <v>30000000</v>
      </c>
      <c r="X349" s="31">
        <v>60000000</v>
      </c>
      <c r="Y349" s="31">
        <f t="shared" si="20"/>
        <v>761789737.5</v>
      </c>
      <c r="Z349" s="31">
        <f t="shared" si="21"/>
        <v>82409000.5</v>
      </c>
      <c r="AA349" s="31">
        <f t="shared" si="22"/>
        <v>7800000</v>
      </c>
      <c r="AB349" s="31">
        <f t="shared" si="23"/>
        <v>851998738</v>
      </c>
      <c r="AC349" s="31"/>
      <c r="AD349" s="31"/>
      <c r="AE349" s="31"/>
      <c r="AF349" s="31"/>
      <c r="AG349" s="31"/>
      <c r="AH349" s="31"/>
    </row>
    <row r="350" spans="1:34" x14ac:dyDescent="0.45">
      <c r="A350" s="9">
        <v>438</v>
      </c>
      <c r="B350" s="9" t="s">
        <v>2756</v>
      </c>
      <c r="C350" s="21"/>
      <c r="D350" s="8" t="s">
        <v>29</v>
      </c>
      <c r="E350" s="9" t="s">
        <v>2757</v>
      </c>
      <c r="F350" s="9" t="s">
        <v>3255</v>
      </c>
      <c r="G350" s="9" t="s">
        <v>3265</v>
      </c>
      <c r="H350" s="8">
        <v>336</v>
      </c>
      <c r="I350" s="8">
        <v>1021084238</v>
      </c>
      <c r="J350" s="8">
        <v>67800000</v>
      </c>
      <c r="K350" s="8">
        <v>15000000</v>
      </c>
      <c r="L350" s="8">
        <v>0</v>
      </c>
      <c r="M350" s="10">
        <v>0</v>
      </c>
      <c r="N350" s="10">
        <v>48042279</v>
      </c>
      <c r="O350" s="10">
        <v>48042692.500000007</v>
      </c>
      <c r="P350" s="10">
        <v>7206342</v>
      </c>
      <c r="Q350" s="10">
        <v>7206403.8750000009</v>
      </c>
      <c r="R350" s="10">
        <v>0</v>
      </c>
      <c r="S350" s="10">
        <v>78912636</v>
      </c>
      <c r="T350" s="10">
        <v>1199969209.5</v>
      </c>
      <c r="U350" s="31">
        <v>93325381.875</v>
      </c>
      <c r="V350" s="31">
        <v>360000000</v>
      </c>
      <c r="W350" s="31">
        <v>30000000</v>
      </c>
      <c r="X350" s="31">
        <v>60000000</v>
      </c>
      <c r="Y350" s="31">
        <f t="shared" si="20"/>
        <v>749969209.5</v>
      </c>
      <c r="Z350" s="31">
        <f t="shared" si="21"/>
        <v>81084971.5</v>
      </c>
      <c r="AA350" s="31">
        <f t="shared" si="22"/>
        <v>7800000</v>
      </c>
      <c r="AB350" s="31">
        <f t="shared" si="23"/>
        <v>838854181</v>
      </c>
      <c r="AC350" s="31"/>
      <c r="AD350" s="31"/>
      <c r="AE350" s="31"/>
      <c r="AF350" s="31"/>
      <c r="AG350" s="31"/>
      <c r="AH350" s="31"/>
    </row>
    <row r="351" spans="1:34" x14ac:dyDescent="0.2">
      <c r="A351" s="9">
        <v>14</v>
      </c>
      <c r="B351" s="9" t="s">
        <v>772</v>
      </c>
      <c r="C351" s="7"/>
      <c r="D351" s="8" t="s">
        <v>103</v>
      </c>
      <c r="E351" s="9" t="s">
        <v>774</v>
      </c>
      <c r="F351" s="9" t="s">
        <v>3254</v>
      </c>
      <c r="G351" s="9" t="s">
        <v>3266</v>
      </c>
      <c r="H351" s="8">
        <v>336</v>
      </c>
      <c r="I351" s="8">
        <v>703315043</v>
      </c>
      <c r="J351" s="8">
        <v>54500000</v>
      </c>
      <c r="K351" s="8">
        <v>57312810</v>
      </c>
      <c r="L351" s="8">
        <v>8596921.5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5000000</v>
      </c>
      <c r="S351" s="10">
        <v>37331504</v>
      </c>
      <c r="T351" s="10">
        <v>820127853</v>
      </c>
      <c r="U351" s="31">
        <v>45928425.5</v>
      </c>
      <c r="V351" s="31">
        <v>360000000</v>
      </c>
      <c r="W351" s="31">
        <v>30000000</v>
      </c>
      <c r="X351" s="31">
        <v>60000000</v>
      </c>
      <c r="Y351" s="31">
        <f t="shared" si="20"/>
        <v>370127853</v>
      </c>
      <c r="Z351" s="31">
        <f t="shared" si="21"/>
        <v>32312810</v>
      </c>
      <c r="AA351" s="31">
        <f t="shared" si="22"/>
        <v>-5500000</v>
      </c>
      <c r="AB351" s="31">
        <f t="shared" si="23"/>
        <v>396940663</v>
      </c>
      <c r="AC351" s="31"/>
      <c r="AD351" s="31"/>
      <c r="AE351" s="31"/>
      <c r="AF351" s="31"/>
      <c r="AG351" s="31"/>
      <c r="AH351" s="31"/>
    </row>
    <row r="352" spans="1:34" x14ac:dyDescent="0.45">
      <c r="A352" s="9">
        <v>774</v>
      </c>
      <c r="B352" s="9" t="s">
        <v>775</v>
      </c>
      <c r="C352" s="21"/>
      <c r="D352" s="8" t="s">
        <v>777</v>
      </c>
      <c r="E352" s="9" t="s">
        <v>778</v>
      </c>
      <c r="F352" s="9" t="s">
        <v>3254</v>
      </c>
      <c r="G352" s="9" t="s">
        <v>3266</v>
      </c>
      <c r="H352" s="8">
        <v>336</v>
      </c>
      <c r="I352" s="8">
        <v>576372387</v>
      </c>
      <c r="J352" s="8">
        <v>54500000</v>
      </c>
      <c r="K352" s="8">
        <v>57312810</v>
      </c>
      <c r="L352" s="8">
        <v>8596921.5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5000000</v>
      </c>
      <c r="S352" s="10">
        <v>24637239</v>
      </c>
      <c r="T352" s="10">
        <v>693185197</v>
      </c>
      <c r="U352" s="31">
        <v>33234160.5</v>
      </c>
      <c r="V352" s="31">
        <v>360000000</v>
      </c>
      <c r="W352" s="31">
        <v>30000000</v>
      </c>
      <c r="X352" s="31">
        <v>60000000</v>
      </c>
      <c r="Y352" s="31">
        <f t="shared" si="20"/>
        <v>243185197</v>
      </c>
      <c r="Z352" s="31">
        <f t="shared" si="21"/>
        <v>32312810</v>
      </c>
      <c r="AA352" s="31">
        <f t="shared" si="22"/>
        <v>-5500000</v>
      </c>
      <c r="AB352" s="31">
        <f t="shared" si="23"/>
        <v>269998007</v>
      </c>
      <c r="AC352" s="31"/>
      <c r="AD352" s="31"/>
      <c r="AE352" s="31"/>
      <c r="AF352" s="31"/>
      <c r="AG352" s="31"/>
      <c r="AH352" s="31"/>
    </row>
    <row r="353" spans="1:34" x14ac:dyDescent="0.2">
      <c r="A353" s="9">
        <v>83</v>
      </c>
      <c r="B353" s="9" t="s">
        <v>779</v>
      </c>
      <c r="C353" s="7"/>
      <c r="D353" s="8" t="s">
        <v>190</v>
      </c>
      <c r="E353" s="9" t="s">
        <v>92</v>
      </c>
      <c r="F353" s="9" t="s">
        <v>3254</v>
      </c>
      <c r="G353" s="9" t="s">
        <v>3266</v>
      </c>
      <c r="H353" s="8">
        <v>336</v>
      </c>
      <c r="I353" s="8">
        <v>534201460</v>
      </c>
      <c r="J353" s="8">
        <v>54500000</v>
      </c>
      <c r="K353" s="8">
        <v>57312810</v>
      </c>
      <c r="L353" s="8">
        <v>8596921.5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5000000</v>
      </c>
      <c r="S353" s="10">
        <v>20420146</v>
      </c>
      <c r="T353" s="10">
        <v>651014270</v>
      </c>
      <c r="U353" s="31">
        <v>29017067.5</v>
      </c>
      <c r="V353" s="31">
        <v>360000000</v>
      </c>
      <c r="W353" s="31">
        <v>30000000</v>
      </c>
      <c r="X353" s="31">
        <v>60000000</v>
      </c>
      <c r="Y353" s="31">
        <f t="shared" si="20"/>
        <v>201014270</v>
      </c>
      <c r="Z353" s="31">
        <f t="shared" si="21"/>
        <v>32312810</v>
      </c>
      <c r="AA353" s="31">
        <f t="shared" si="22"/>
        <v>-5500000</v>
      </c>
      <c r="AB353" s="31">
        <f t="shared" si="23"/>
        <v>227827080</v>
      </c>
      <c r="AC353" s="31"/>
      <c r="AD353" s="31"/>
      <c r="AE353" s="31"/>
      <c r="AF353" s="31"/>
      <c r="AG353" s="31"/>
      <c r="AH353" s="31"/>
    </row>
    <row r="354" spans="1:34" x14ac:dyDescent="0.2">
      <c r="A354" s="9">
        <v>84</v>
      </c>
      <c r="B354" s="9" t="s">
        <v>781</v>
      </c>
      <c r="C354" s="7"/>
      <c r="D354" s="8" t="s">
        <v>783</v>
      </c>
      <c r="E354" s="9" t="s">
        <v>784</v>
      </c>
      <c r="F354" s="9" t="s">
        <v>3254</v>
      </c>
      <c r="G354" s="9" t="s">
        <v>3266</v>
      </c>
      <c r="H354" s="8">
        <v>336</v>
      </c>
      <c r="I354" s="8">
        <v>673479354</v>
      </c>
      <c r="J354" s="8">
        <v>54500000</v>
      </c>
      <c r="K354" s="8">
        <v>57312810</v>
      </c>
      <c r="L354" s="8">
        <v>8596921.5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5000000</v>
      </c>
      <c r="S354" s="10">
        <v>34347936</v>
      </c>
      <c r="T354" s="10">
        <v>790292164</v>
      </c>
      <c r="U354" s="31">
        <v>42944857.5</v>
      </c>
      <c r="V354" s="31">
        <v>360000000</v>
      </c>
      <c r="W354" s="31">
        <v>30000000</v>
      </c>
      <c r="X354" s="31">
        <v>60000000</v>
      </c>
      <c r="Y354" s="31">
        <f t="shared" si="20"/>
        <v>340292164</v>
      </c>
      <c r="Z354" s="31">
        <f t="shared" si="21"/>
        <v>32312810</v>
      </c>
      <c r="AA354" s="31">
        <f t="shared" si="22"/>
        <v>-5500000</v>
      </c>
      <c r="AB354" s="31">
        <f t="shared" si="23"/>
        <v>367104974</v>
      </c>
      <c r="AC354" s="31"/>
      <c r="AD354" s="31"/>
      <c r="AE354" s="31"/>
      <c r="AF354" s="31"/>
      <c r="AG354" s="31"/>
      <c r="AH354" s="31"/>
    </row>
    <row r="355" spans="1:34" x14ac:dyDescent="0.2">
      <c r="A355" s="9">
        <v>85</v>
      </c>
      <c r="B355" s="9" t="s">
        <v>785</v>
      </c>
      <c r="C355" s="7"/>
      <c r="D355" s="8" t="s">
        <v>787</v>
      </c>
      <c r="E355" s="9" t="s">
        <v>788</v>
      </c>
      <c r="F355" s="9" t="s">
        <v>3254</v>
      </c>
      <c r="G355" s="9" t="s">
        <v>3266</v>
      </c>
      <c r="H355" s="8">
        <v>336</v>
      </c>
      <c r="I355" s="8">
        <v>545101930</v>
      </c>
      <c r="J355" s="8">
        <v>54500000</v>
      </c>
      <c r="K355" s="8">
        <v>57312810</v>
      </c>
      <c r="L355" s="8">
        <v>8596921.5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5000000</v>
      </c>
      <c r="S355" s="10">
        <v>21510193</v>
      </c>
      <c r="T355" s="10">
        <v>661914740</v>
      </c>
      <c r="U355" s="31">
        <v>30107114.5</v>
      </c>
      <c r="V355" s="31">
        <v>360000000</v>
      </c>
      <c r="W355" s="31">
        <v>30000000</v>
      </c>
      <c r="X355" s="31">
        <v>60000000</v>
      </c>
      <c r="Y355" s="31">
        <f t="shared" si="20"/>
        <v>211914740</v>
      </c>
      <c r="Z355" s="31">
        <f t="shared" si="21"/>
        <v>32312810</v>
      </c>
      <c r="AA355" s="31">
        <f t="shared" si="22"/>
        <v>-5500000</v>
      </c>
      <c r="AB355" s="31">
        <f t="shared" si="23"/>
        <v>238727550</v>
      </c>
      <c r="AC355" s="31"/>
      <c r="AD355" s="31"/>
      <c r="AE355" s="31"/>
      <c r="AF355" s="31"/>
      <c r="AG355" s="31"/>
      <c r="AH355" s="31"/>
    </row>
    <row r="356" spans="1:34" x14ac:dyDescent="0.2">
      <c r="A356" s="9">
        <v>86</v>
      </c>
      <c r="B356" s="9" t="s">
        <v>789</v>
      </c>
      <c r="C356" s="7"/>
      <c r="D356" s="8" t="s">
        <v>173</v>
      </c>
      <c r="E356" s="9" t="s">
        <v>791</v>
      </c>
      <c r="F356" s="9" t="s">
        <v>3254</v>
      </c>
      <c r="G356" s="9" t="s">
        <v>3266</v>
      </c>
      <c r="H356" s="8">
        <v>336</v>
      </c>
      <c r="I356" s="8">
        <v>614392452</v>
      </c>
      <c r="J356" s="8">
        <v>54500000</v>
      </c>
      <c r="K356" s="8">
        <v>57312810</v>
      </c>
      <c r="L356" s="8">
        <v>8596921.5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5000000</v>
      </c>
      <c r="S356" s="10">
        <v>28439245</v>
      </c>
      <c r="T356" s="10">
        <v>731205262</v>
      </c>
      <c r="U356" s="31">
        <v>37036166.5</v>
      </c>
      <c r="V356" s="31">
        <v>360000000</v>
      </c>
      <c r="W356" s="31">
        <v>30000000</v>
      </c>
      <c r="X356" s="31">
        <v>60000000</v>
      </c>
      <c r="Y356" s="31">
        <f t="shared" si="20"/>
        <v>281205262</v>
      </c>
      <c r="Z356" s="31">
        <f t="shared" si="21"/>
        <v>32312810</v>
      </c>
      <c r="AA356" s="31">
        <f t="shared" si="22"/>
        <v>-5500000</v>
      </c>
      <c r="AB356" s="31">
        <f t="shared" si="23"/>
        <v>308018072</v>
      </c>
      <c r="AC356" s="31"/>
      <c r="AD356" s="31"/>
      <c r="AE356" s="31"/>
      <c r="AF356" s="31"/>
      <c r="AG356" s="31"/>
      <c r="AH356" s="31"/>
    </row>
    <row r="357" spans="1:34" x14ac:dyDescent="0.2">
      <c r="A357" s="9">
        <v>87</v>
      </c>
      <c r="B357" s="9" t="s">
        <v>792</v>
      </c>
      <c r="C357" s="7"/>
      <c r="D357" s="8" t="s">
        <v>91</v>
      </c>
      <c r="E357" s="9" t="s">
        <v>228</v>
      </c>
      <c r="F357" s="9" t="s">
        <v>3254</v>
      </c>
      <c r="G357" s="9" t="s">
        <v>3266</v>
      </c>
      <c r="H357" s="8">
        <v>335</v>
      </c>
      <c r="I357" s="8">
        <v>478584672</v>
      </c>
      <c r="J357" s="8">
        <v>54500000</v>
      </c>
      <c r="K357" s="8">
        <v>57312810</v>
      </c>
      <c r="L357" s="8">
        <v>8596921.5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4986338.7978142081</v>
      </c>
      <c r="S357" s="10">
        <v>14956681</v>
      </c>
      <c r="T357" s="10">
        <v>595383820.79781425</v>
      </c>
      <c r="U357" s="31">
        <v>23553602.5</v>
      </c>
      <c r="V357" s="31">
        <v>360000000</v>
      </c>
      <c r="W357" s="31">
        <v>30000000</v>
      </c>
      <c r="X357" s="31">
        <v>60000000</v>
      </c>
      <c r="Y357" s="31">
        <f t="shared" si="20"/>
        <v>145383820.79781425</v>
      </c>
      <c r="Z357" s="31">
        <f t="shared" si="21"/>
        <v>32299148.797814205</v>
      </c>
      <c r="AA357" s="31">
        <f t="shared" si="22"/>
        <v>-5500000</v>
      </c>
      <c r="AB357" s="31">
        <f t="shared" si="23"/>
        <v>172182969.59562844</v>
      </c>
      <c r="AC357" s="31"/>
      <c r="AD357" s="31"/>
      <c r="AE357" s="31"/>
      <c r="AF357" s="31"/>
      <c r="AG357" s="31"/>
      <c r="AH357" s="31"/>
    </row>
    <row r="358" spans="1:34" x14ac:dyDescent="0.2">
      <c r="A358" s="9">
        <v>88</v>
      </c>
      <c r="B358" s="9" t="s">
        <v>794</v>
      </c>
      <c r="C358" s="7"/>
      <c r="D358" s="8" t="s">
        <v>127</v>
      </c>
      <c r="E358" s="9" t="s">
        <v>796</v>
      </c>
      <c r="F358" s="9" t="s">
        <v>3254</v>
      </c>
      <c r="G358" s="9" t="s">
        <v>3266</v>
      </c>
      <c r="H358" s="8">
        <v>336</v>
      </c>
      <c r="I358" s="8">
        <v>467316783</v>
      </c>
      <c r="J358" s="8">
        <v>54500000</v>
      </c>
      <c r="K358" s="8">
        <v>57312810</v>
      </c>
      <c r="L358" s="8">
        <v>8596921.5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5000000</v>
      </c>
      <c r="S358" s="10">
        <v>13731678</v>
      </c>
      <c r="T358" s="10">
        <v>584129593</v>
      </c>
      <c r="U358" s="31">
        <v>22328599.5</v>
      </c>
      <c r="V358" s="31">
        <v>360000000</v>
      </c>
      <c r="W358" s="31">
        <v>30000000</v>
      </c>
      <c r="X358" s="31">
        <v>60000000</v>
      </c>
      <c r="Y358" s="31">
        <f t="shared" si="20"/>
        <v>134129593</v>
      </c>
      <c r="Z358" s="31">
        <f t="shared" si="21"/>
        <v>32312810</v>
      </c>
      <c r="AA358" s="31">
        <f t="shared" si="22"/>
        <v>-5500000</v>
      </c>
      <c r="AB358" s="31">
        <f t="shared" si="23"/>
        <v>160942403</v>
      </c>
      <c r="AC358" s="31"/>
      <c r="AD358" s="31"/>
      <c r="AE358" s="31"/>
      <c r="AF358" s="31"/>
      <c r="AG358" s="31"/>
      <c r="AH358" s="31"/>
    </row>
    <row r="359" spans="1:34" x14ac:dyDescent="0.45">
      <c r="A359" s="9">
        <v>812</v>
      </c>
      <c r="B359" s="9" t="s">
        <v>3070</v>
      </c>
      <c r="C359" s="21"/>
      <c r="D359" s="8" t="s">
        <v>3071</v>
      </c>
      <c r="E359" s="9" t="s">
        <v>3072</v>
      </c>
      <c r="F359" s="9" t="s">
        <v>3254</v>
      </c>
      <c r="G359" s="9" t="s">
        <v>3265</v>
      </c>
      <c r="H359" s="8">
        <v>336</v>
      </c>
      <c r="I359" s="8">
        <v>1321573897</v>
      </c>
      <c r="J359" s="8">
        <v>67800000</v>
      </c>
      <c r="K359" s="8">
        <v>15000000</v>
      </c>
      <c r="L359" s="8">
        <v>0</v>
      </c>
      <c r="M359" s="10">
        <v>0</v>
      </c>
      <c r="N359" s="10">
        <v>61641243</v>
      </c>
      <c r="O359" s="10">
        <v>61640632.5</v>
      </c>
      <c r="P359" s="10">
        <v>9246186</v>
      </c>
      <c r="Q359" s="10">
        <v>9246094.875</v>
      </c>
      <c r="R359" s="10">
        <v>0</v>
      </c>
      <c r="S359" s="10">
        <v>132314780</v>
      </c>
      <c r="T359" s="10">
        <v>1527655772.5</v>
      </c>
      <c r="U359" s="31">
        <v>150807060.875</v>
      </c>
      <c r="V359" s="31">
        <v>360000000</v>
      </c>
      <c r="W359" s="31">
        <v>30000000</v>
      </c>
      <c r="X359" s="31">
        <v>60000000</v>
      </c>
      <c r="Y359" s="31">
        <f t="shared" si="20"/>
        <v>1077655772.5</v>
      </c>
      <c r="Z359" s="31">
        <f t="shared" si="21"/>
        <v>108281875.5</v>
      </c>
      <c r="AA359" s="31">
        <f t="shared" si="22"/>
        <v>7800000</v>
      </c>
      <c r="AB359" s="31">
        <f t="shared" si="23"/>
        <v>1193737648</v>
      </c>
      <c r="AC359" s="31"/>
      <c r="AD359" s="31"/>
      <c r="AE359" s="31"/>
      <c r="AF359" s="31"/>
      <c r="AG359" s="31"/>
      <c r="AH359" s="31"/>
    </row>
    <row r="360" spans="1:34" x14ac:dyDescent="0.45">
      <c r="A360" s="9">
        <v>1136</v>
      </c>
      <c r="B360" s="9" t="s">
        <v>797</v>
      </c>
      <c r="C360" s="21"/>
      <c r="D360" s="8" t="s">
        <v>190</v>
      </c>
      <c r="E360" s="9" t="s">
        <v>799</v>
      </c>
      <c r="F360" s="9" t="s">
        <v>3254</v>
      </c>
      <c r="G360" s="9" t="s">
        <v>3266</v>
      </c>
      <c r="H360" s="8">
        <v>334</v>
      </c>
      <c r="I360" s="8">
        <v>488014200</v>
      </c>
      <c r="J360" s="8">
        <v>54500000</v>
      </c>
      <c r="K360" s="8">
        <v>57312810</v>
      </c>
      <c r="L360" s="8">
        <v>8596921.5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4972677.5956284152</v>
      </c>
      <c r="S360" s="10">
        <v>15997849</v>
      </c>
      <c r="T360" s="10">
        <v>604799687.59562838</v>
      </c>
      <c r="U360" s="31">
        <v>24594770.5</v>
      </c>
      <c r="V360" s="31">
        <v>360000000</v>
      </c>
      <c r="W360" s="31">
        <v>30000000</v>
      </c>
      <c r="X360" s="31">
        <v>60000000</v>
      </c>
      <c r="Y360" s="31">
        <f t="shared" si="20"/>
        <v>154799687.59562838</v>
      </c>
      <c r="Z360" s="31">
        <f t="shared" si="21"/>
        <v>32285487.595628418</v>
      </c>
      <c r="AA360" s="31">
        <f t="shared" si="22"/>
        <v>-5500000</v>
      </c>
      <c r="AB360" s="31">
        <f t="shared" si="23"/>
        <v>181585175.19125679</v>
      </c>
      <c r="AC360" s="31"/>
      <c r="AD360" s="31"/>
      <c r="AE360" s="31"/>
      <c r="AF360" s="31"/>
      <c r="AG360" s="31"/>
      <c r="AH360" s="31"/>
    </row>
    <row r="361" spans="1:34" x14ac:dyDescent="0.45">
      <c r="A361" s="9">
        <v>1137</v>
      </c>
      <c r="B361" s="9" t="s">
        <v>800</v>
      </c>
      <c r="C361" s="21"/>
      <c r="D361" s="8" t="s">
        <v>234</v>
      </c>
      <c r="E361" s="9" t="s">
        <v>481</v>
      </c>
      <c r="F361" s="9" t="s">
        <v>3254</v>
      </c>
      <c r="G361" s="9" t="s">
        <v>3266</v>
      </c>
      <c r="H361" s="8">
        <v>333</v>
      </c>
      <c r="I361" s="8">
        <v>417083684</v>
      </c>
      <c r="J361" s="8">
        <v>54500000</v>
      </c>
      <c r="K361" s="8">
        <v>57312810</v>
      </c>
      <c r="L361" s="8">
        <v>8596921.5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4959016.3934426233</v>
      </c>
      <c r="S361" s="10">
        <v>9003011</v>
      </c>
      <c r="T361" s="10">
        <v>533855510.39344263</v>
      </c>
      <c r="U361" s="31">
        <v>17599932.5</v>
      </c>
      <c r="V361" s="31">
        <v>360000000</v>
      </c>
      <c r="W361" s="31">
        <v>30000000</v>
      </c>
      <c r="X361" s="31">
        <v>60000000</v>
      </c>
      <c r="Y361" s="31">
        <f t="shared" si="20"/>
        <v>83855510.393442631</v>
      </c>
      <c r="Z361" s="31">
        <f t="shared" si="21"/>
        <v>32271826.393442623</v>
      </c>
      <c r="AA361" s="31">
        <f t="shared" si="22"/>
        <v>-5500000</v>
      </c>
      <c r="AB361" s="31">
        <f t="shared" si="23"/>
        <v>110627336.78688526</v>
      </c>
      <c r="AC361" s="31"/>
      <c r="AD361" s="31"/>
      <c r="AE361" s="31"/>
      <c r="AF361" s="31"/>
      <c r="AG361" s="31"/>
      <c r="AH361" s="31"/>
    </row>
    <row r="362" spans="1:34" x14ac:dyDescent="0.45">
      <c r="A362" s="9">
        <v>1047</v>
      </c>
      <c r="B362" s="9" t="s">
        <v>802</v>
      </c>
      <c r="C362" s="21"/>
      <c r="D362" s="8" t="s">
        <v>302</v>
      </c>
      <c r="E362" s="9" t="s">
        <v>804</v>
      </c>
      <c r="F362" s="9" t="s">
        <v>3254</v>
      </c>
      <c r="G362" s="9" t="s">
        <v>3266</v>
      </c>
      <c r="H362" s="8">
        <v>336</v>
      </c>
      <c r="I362" s="8">
        <v>586424553</v>
      </c>
      <c r="J362" s="8">
        <v>54500000</v>
      </c>
      <c r="K362" s="8">
        <v>57312810</v>
      </c>
      <c r="L362" s="8">
        <v>8596921.5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5000000</v>
      </c>
      <c r="S362" s="10">
        <v>25642455</v>
      </c>
      <c r="T362" s="10">
        <v>703237363</v>
      </c>
      <c r="U362" s="31">
        <v>34239376.5</v>
      </c>
      <c r="V362" s="31">
        <v>360000000</v>
      </c>
      <c r="W362" s="31">
        <v>30000000</v>
      </c>
      <c r="X362" s="31">
        <v>60000000</v>
      </c>
      <c r="Y362" s="31">
        <f t="shared" si="20"/>
        <v>253237363</v>
      </c>
      <c r="Z362" s="31">
        <f t="shared" si="21"/>
        <v>32312810</v>
      </c>
      <c r="AA362" s="31">
        <f t="shared" si="22"/>
        <v>-5500000</v>
      </c>
      <c r="AB362" s="31">
        <f t="shared" si="23"/>
        <v>280050173</v>
      </c>
      <c r="AC362" s="31"/>
      <c r="AD362" s="31"/>
      <c r="AE362" s="31"/>
      <c r="AF362" s="31"/>
      <c r="AG362" s="31"/>
      <c r="AH362" s="31"/>
    </row>
    <row r="363" spans="1:34" x14ac:dyDescent="0.45">
      <c r="A363" s="9">
        <v>806</v>
      </c>
      <c r="B363" s="9" t="s">
        <v>805</v>
      </c>
      <c r="C363" s="21"/>
      <c r="D363" s="8" t="s">
        <v>127</v>
      </c>
      <c r="E363" s="9" t="s">
        <v>807</v>
      </c>
      <c r="F363" s="9" t="s">
        <v>3254</v>
      </c>
      <c r="G363" s="9" t="s">
        <v>3266</v>
      </c>
      <c r="H363" s="8">
        <v>336</v>
      </c>
      <c r="I363" s="8">
        <v>519048561</v>
      </c>
      <c r="J363" s="8">
        <v>54500000</v>
      </c>
      <c r="K363" s="8">
        <v>57312810</v>
      </c>
      <c r="L363" s="8">
        <v>8596921.5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5000000</v>
      </c>
      <c r="S363" s="10">
        <v>18904856</v>
      </c>
      <c r="T363" s="10">
        <v>635861371</v>
      </c>
      <c r="U363" s="31">
        <v>27501777.5</v>
      </c>
      <c r="V363" s="31">
        <v>360000000</v>
      </c>
      <c r="W363" s="31">
        <v>30000000</v>
      </c>
      <c r="X363" s="31">
        <v>60000000</v>
      </c>
      <c r="Y363" s="31">
        <f t="shared" si="20"/>
        <v>185861371</v>
      </c>
      <c r="Z363" s="31">
        <f t="shared" si="21"/>
        <v>32312810</v>
      </c>
      <c r="AA363" s="31">
        <f t="shared" si="22"/>
        <v>-5500000</v>
      </c>
      <c r="AB363" s="31">
        <f t="shared" si="23"/>
        <v>212674181</v>
      </c>
      <c r="AC363" s="31"/>
      <c r="AD363" s="31"/>
      <c r="AE363" s="31"/>
      <c r="AF363" s="31"/>
      <c r="AG363" s="31"/>
      <c r="AH363" s="31"/>
    </row>
    <row r="364" spans="1:34" x14ac:dyDescent="0.45">
      <c r="A364" s="9">
        <v>1025</v>
      </c>
      <c r="B364" s="9" t="s">
        <v>808</v>
      </c>
      <c r="C364" s="21"/>
      <c r="D364" s="8" t="s">
        <v>177</v>
      </c>
      <c r="E364" s="9" t="s">
        <v>116</v>
      </c>
      <c r="F364" s="9" t="s">
        <v>3254</v>
      </c>
      <c r="G364" s="9" t="s">
        <v>3266</v>
      </c>
      <c r="H364" s="8">
        <v>336</v>
      </c>
      <c r="I364" s="8">
        <v>648953048</v>
      </c>
      <c r="J364" s="8">
        <v>54500000</v>
      </c>
      <c r="K364" s="8">
        <v>57312810</v>
      </c>
      <c r="L364" s="8">
        <v>8596921.5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5000000</v>
      </c>
      <c r="S364" s="10">
        <v>31895305</v>
      </c>
      <c r="T364" s="10">
        <v>765765858</v>
      </c>
      <c r="U364" s="31">
        <v>40492226.5</v>
      </c>
      <c r="V364" s="31">
        <v>360000000</v>
      </c>
      <c r="W364" s="31">
        <v>30000000</v>
      </c>
      <c r="X364" s="31">
        <v>60000000</v>
      </c>
      <c r="Y364" s="31">
        <f t="shared" si="20"/>
        <v>315765858</v>
      </c>
      <c r="Z364" s="31">
        <f t="shared" si="21"/>
        <v>32312810</v>
      </c>
      <c r="AA364" s="31">
        <f t="shared" si="22"/>
        <v>-5500000</v>
      </c>
      <c r="AB364" s="31">
        <f t="shared" si="23"/>
        <v>342578668</v>
      </c>
      <c r="AC364" s="31"/>
      <c r="AD364" s="31"/>
      <c r="AE364" s="31"/>
      <c r="AF364" s="31"/>
      <c r="AG364" s="31"/>
      <c r="AH364" s="31"/>
    </row>
    <row r="365" spans="1:34" x14ac:dyDescent="0.45">
      <c r="A365" s="9">
        <v>807</v>
      </c>
      <c r="B365" s="9" t="s">
        <v>810</v>
      </c>
      <c r="C365" s="21"/>
      <c r="D365" s="8" t="s">
        <v>91</v>
      </c>
      <c r="E365" s="9" t="s">
        <v>812</v>
      </c>
      <c r="F365" s="9" t="s">
        <v>3254</v>
      </c>
      <c r="G365" s="9" t="s">
        <v>3266</v>
      </c>
      <c r="H365" s="8">
        <v>336</v>
      </c>
      <c r="I365" s="8">
        <v>484972058</v>
      </c>
      <c r="J365" s="8">
        <v>54500000</v>
      </c>
      <c r="K365" s="8">
        <v>57312810</v>
      </c>
      <c r="L365" s="8">
        <v>8596921.5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5000000</v>
      </c>
      <c r="S365" s="10">
        <v>15497206</v>
      </c>
      <c r="T365" s="10">
        <v>601784868</v>
      </c>
      <c r="U365" s="31">
        <v>24094127.5</v>
      </c>
      <c r="V365" s="31">
        <v>360000000</v>
      </c>
      <c r="W365" s="31">
        <v>30000000</v>
      </c>
      <c r="X365" s="31">
        <v>60000000</v>
      </c>
      <c r="Y365" s="31">
        <f t="shared" si="20"/>
        <v>151784868</v>
      </c>
      <c r="Z365" s="31">
        <f t="shared" si="21"/>
        <v>32312810</v>
      </c>
      <c r="AA365" s="31">
        <f t="shared" si="22"/>
        <v>-5500000</v>
      </c>
      <c r="AB365" s="31">
        <f t="shared" si="23"/>
        <v>178597678</v>
      </c>
      <c r="AC365" s="31"/>
      <c r="AD365" s="31"/>
      <c r="AE365" s="31"/>
      <c r="AF365" s="31"/>
      <c r="AG365" s="31"/>
      <c r="AH365" s="31"/>
    </row>
    <row r="366" spans="1:34" x14ac:dyDescent="0.45">
      <c r="A366" s="9">
        <v>808</v>
      </c>
      <c r="B366" s="9" t="s">
        <v>813</v>
      </c>
      <c r="C366" s="21"/>
      <c r="D366" s="8" t="s">
        <v>356</v>
      </c>
      <c r="E366" s="9" t="s">
        <v>815</v>
      </c>
      <c r="F366" s="9" t="s">
        <v>3254</v>
      </c>
      <c r="G366" s="9" t="s">
        <v>3266</v>
      </c>
      <c r="H366" s="8">
        <v>336</v>
      </c>
      <c r="I366" s="8">
        <v>558434282</v>
      </c>
      <c r="J366" s="8">
        <v>54500000</v>
      </c>
      <c r="K366" s="8">
        <v>57312810</v>
      </c>
      <c r="L366" s="8">
        <v>8596921.5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5000000</v>
      </c>
      <c r="S366" s="10">
        <v>22843428</v>
      </c>
      <c r="T366" s="10">
        <v>675247092</v>
      </c>
      <c r="U366" s="31">
        <v>31440349.5</v>
      </c>
      <c r="V366" s="31">
        <v>360000000</v>
      </c>
      <c r="W366" s="31">
        <v>30000000</v>
      </c>
      <c r="X366" s="31">
        <v>60000000</v>
      </c>
      <c r="Y366" s="31">
        <f t="shared" si="20"/>
        <v>225247092</v>
      </c>
      <c r="Z366" s="31">
        <f t="shared" si="21"/>
        <v>32312810</v>
      </c>
      <c r="AA366" s="31">
        <f t="shared" si="22"/>
        <v>-5500000</v>
      </c>
      <c r="AB366" s="31">
        <f t="shared" si="23"/>
        <v>252059902</v>
      </c>
      <c r="AC366" s="31"/>
      <c r="AD366" s="31"/>
      <c r="AE366" s="31"/>
      <c r="AF366" s="31"/>
      <c r="AG366" s="31"/>
      <c r="AH366" s="31"/>
    </row>
    <row r="367" spans="1:34" x14ac:dyDescent="0.2">
      <c r="A367" s="9">
        <v>21</v>
      </c>
      <c r="B367" s="9" t="s">
        <v>816</v>
      </c>
      <c r="C367" s="7"/>
      <c r="D367" s="8" t="s">
        <v>818</v>
      </c>
      <c r="E367" s="9" t="s">
        <v>819</v>
      </c>
      <c r="F367" s="9" t="s">
        <v>3254</v>
      </c>
      <c r="G367" s="9" t="s">
        <v>3266</v>
      </c>
      <c r="H367" s="8">
        <v>336</v>
      </c>
      <c r="I367" s="8">
        <v>584350576</v>
      </c>
      <c r="J367" s="8">
        <v>54500000</v>
      </c>
      <c r="K367" s="8">
        <v>57312810</v>
      </c>
      <c r="L367" s="8">
        <v>8596921.5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5000000</v>
      </c>
      <c r="S367" s="10">
        <v>25435058</v>
      </c>
      <c r="T367" s="10">
        <v>701163386</v>
      </c>
      <c r="U367" s="31">
        <v>34031979.5</v>
      </c>
      <c r="V367" s="31">
        <v>360000000</v>
      </c>
      <c r="W367" s="31">
        <v>30000000</v>
      </c>
      <c r="X367" s="31">
        <v>60000000</v>
      </c>
      <c r="Y367" s="31">
        <f t="shared" si="20"/>
        <v>251163386</v>
      </c>
      <c r="Z367" s="31">
        <f t="shared" si="21"/>
        <v>32312810</v>
      </c>
      <c r="AA367" s="31">
        <f t="shared" si="22"/>
        <v>-5500000</v>
      </c>
      <c r="AB367" s="31">
        <f t="shared" si="23"/>
        <v>277976196</v>
      </c>
      <c r="AC367" s="31"/>
      <c r="AD367" s="31"/>
      <c r="AE367" s="31"/>
      <c r="AF367" s="31"/>
      <c r="AG367" s="31"/>
      <c r="AH367" s="31"/>
    </row>
    <row r="368" spans="1:34" x14ac:dyDescent="0.2">
      <c r="A368" s="9">
        <v>22</v>
      </c>
      <c r="B368" s="9" t="s">
        <v>820</v>
      </c>
      <c r="C368" s="7"/>
      <c r="D368" s="8" t="s">
        <v>356</v>
      </c>
      <c r="E368" s="9" t="s">
        <v>822</v>
      </c>
      <c r="F368" s="9" t="s">
        <v>3254</v>
      </c>
      <c r="G368" s="9" t="s">
        <v>3266</v>
      </c>
      <c r="H368" s="8">
        <v>335</v>
      </c>
      <c r="I368" s="8">
        <v>430844105</v>
      </c>
      <c r="J368" s="8">
        <v>54500000</v>
      </c>
      <c r="K368" s="8">
        <v>57312810</v>
      </c>
      <c r="L368" s="8">
        <v>8596921.5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4986338.7978142081</v>
      </c>
      <c r="S368" s="10">
        <v>10182625</v>
      </c>
      <c r="T368" s="10">
        <v>547643253.79781425</v>
      </c>
      <c r="U368" s="31">
        <v>18779546.5</v>
      </c>
      <c r="V368" s="31">
        <v>360000000</v>
      </c>
      <c r="W368" s="31">
        <v>30000000</v>
      </c>
      <c r="X368" s="31">
        <v>60000000</v>
      </c>
      <c r="Y368" s="31">
        <f t="shared" si="20"/>
        <v>97643253.79781425</v>
      </c>
      <c r="Z368" s="31">
        <f t="shared" si="21"/>
        <v>32299148.797814205</v>
      </c>
      <c r="AA368" s="31">
        <f t="shared" si="22"/>
        <v>-5500000</v>
      </c>
      <c r="AB368" s="31">
        <f t="shared" si="23"/>
        <v>124442402.59562846</v>
      </c>
      <c r="AC368" s="31"/>
      <c r="AD368" s="31"/>
      <c r="AE368" s="31"/>
      <c r="AF368" s="31"/>
      <c r="AG368" s="31"/>
      <c r="AH368" s="31"/>
    </row>
    <row r="369" spans="1:34" x14ac:dyDescent="0.2">
      <c r="A369" s="9">
        <v>23</v>
      </c>
      <c r="B369" s="9" t="s">
        <v>823</v>
      </c>
      <c r="C369" s="7"/>
      <c r="D369" s="8" t="s">
        <v>119</v>
      </c>
      <c r="E369" s="9" t="s">
        <v>825</v>
      </c>
      <c r="F369" s="9" t="s">
        <v>3254</v>
      </c>
      <c r="G369" s="9" t="s">
        <v>3266</v>
      </c>
      <c r="H369" s="8">
        <v>336</v>
      </c>
      <c r="I369" s="8">
        <v>624824805</v>
      </c>
      <c r="J369" s="8">
        <v>54500000</v>
      </c>
      <c r="K369" s="8">
        <v>57312810</v>
      </c>
      <c r="L369" s="8">
        <v>8596921.5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5000000</v>
      </c>
      <c r="S369" s="10">
        <v>29482481</v>
      </c>
      <c r="T369" s="10">
        <v>741637615</v>
      </c>
      <c r="U369" s="31">
        <v>38079402.5</v>
      </c>
      <c r="V369" s="31">
        <v>360000000</v>
      </c>
      <c r="W369" s="31">
        <v>30000000</v>
      </c>
      <c r="X369" s="31">
        <v>60000000</v>
      </c>
      <c r="Y369" s="31">
        <f t="shared" si="20"/>
        <v>291637615</v>
      </c>
      <c r="Z369" s="31">
        <f t="shared" si="21"/>
        <v>32312810</v>
      </c>
      <c r="AA369" s="31">
        <f t="shared" si="22"/>
        <v>-5500000</v>
      </c>
      <c r="AB369" s="31">
        <f t="shared" si="23"/>
        <v>318450425</v>
      </c>
      <c r="AC369" s="31"/>
      <c r="AD369" s="31"/>
      <c r="AE369" s="31"/>
      <c r="AF369" s="31"/>
      <c r="AG369" s="31"/>
      <c r="AH369" s="31"/>
    </row>
    <row r="370" spans="1:34" x14ac:dyDescent="0.2">
      <c r="A370" s="9">
        <v>24</v>
      </c>
      <c r="B370" s="9" t="s">
        <v>826</v>
      </c>
      <c r="C370" s="7"/>
      <c r="D370" s="8" t="s">
        <v>828</v>
      </c>
      <c r="E370" s="9" t="s">
        <v>829</v>
      </c>
      <c r="F370" s="9" t="s">
        <v>3254</v>
      </c>
      <c r="G370" s="9" t="s">
        <v>3266</v>
      </c>
      <c r="H370" s="8">
        <v>336</v>
      </c>
      <c r="I370" s="8">
        <v>741317185</v>
      </c>
      <c r="J370" s="8">
        <v>54500000</v>
      </c>
      <c r="K370" s="8">
        <v>57312810</v>
      </c>
      <c r="L370" s="8">
        <v>8596921.5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5000000</v>
      </c>
      <c r="S370" s="10">
        <v>41131718</v>
      </c>
      <c r="T370" s="10">
        <v>858129995</v>
      </c>
      <c r="U370" s="31">
        <v>49728639.5</v>
      </c>
      <c r="V370" s="31">
        <v>360000000</v>
      </c>
      <c r="W370" s="31">
        <v>30000000</v>
      </c>
      <c r="X370" s="31">
        <v>60000000</v>
      </c>
      <c r="Y370" s="31">
        <f t="shared" si="20"/>
        <v>408129995</v>
      </c>
      <c r="Z370" s="31">
        <f t="shared" si="21"/>
        <v>32312810</v>
      </c>
      <c r="AA370" s="31">
        <f t="shared" si="22"/>
        <v>-5500000</v>
      </c>
      <c r="AB370" s="31">
        <f t="shared" si="23"/>
        <v>434942805</v>
      </c>
      <c r="AC370" s="31"/>
      <c r="AD370" s="31"/>
      <c r="AE370" s="31"/>
      <c r="AF370" s="31"/>
      <c r="AG370" s="31"/>
      <c r="AH370" s="31"/>
    </row>
    <row r="371" spans="1:34" x14ac:dyDescent="0.45">
      <c r="A371" s="9">
        <v>1131</v>
      </c>
      <c r="B371" s="9" t="s">
        <v>830</v>
      </c>
      <c r="C371" s="21"/>
      <c r="D371" s="8" t="s">
        <v>45</v>
      </c>
      <c r="E371" s="9" t="s">
        <v>832</v>
      </c>
      <c r="F371" s="9" t="s">
        <v>3254</v>
      </c>
      <c r="G371" s="9" t="s">
        <v>3266</v>
      </c>
      <c r="H371" s="8">
        <v>335</v>
      </c>
      <c r="I371" s="8">
        <v>476025321</v>
      </c>
      <c r="J371" s="8">
        <v>54500000</v>
      </c>
      <c r="K371" s="8">
        <v>57312810</v>
      </c>
      <c r="L371" s="8">
        <v>8596921.5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4986338.7978142081</v>
      </c>
      <c r="S371" s="10">
        <v>14700746</v>
      </c>
      <c r="T371" s="10">
        <v>592824469.79781425</v>
      </c>
      <c r="U371" s="31">
        <v>23297667.5</v>
      </c>
      <c r="V371" s="31">
        <v>360000000</v>
      </c>
      <c r="W371" s="31">
        <v>30000000</v>
      </c>
      <c r="X371" s="31">
        <v>60000000</v>
      </c>
      <c r="Y371" s="31">
        <f t="shared" si="20"/>
        <v>142824469.79781425</v>
      </c>
      <c r="Z371" s="31">
        <f t="shared" si="21"/>
        <v>32299148.797814205</v>
      </c>
      <c r="AA371" s="31">
        <f t="shared" si="22"/>
        <v>-5500000</v>
      </c>
      <c r="AB371" s="31">
        <f t="shared" si="23"/>
        <v>169623618.59562844</v>
      </c>
      <c r="AC371" s="31"/>
      <c r="AD371" s="31"/>
      <c r="AE371" s="31"/>
      <c r="AF371" s="31"/>
      <c r="AG371" s="31"/>
      <c r="AH371" s="31"/>
    </row>
    <row r="372" spans="1:34" x14ac:dyDescent="0.45">
      <c r="A372" s="9">
        <v>1132</v>
      </c>
      <c r="B372" s="9" t="s">
        <v>833</v>
      </c>
      <c r="C372" s="21"/>
      <c r="D372" s="8" t="s">
        <v>275</v>
      </c>
      <c r="E372" s="9" t="s">
        <v>835</v>
      </c>
      <c r="F372" s="9" t="s">
        <v>3254</v>
      </c>
      <c r="G372" s="9" t="s">
        <v>3266</v>
      </c>
      <c r="H372" s="8">
        <v>336</v>
      </c>
      <c r="I372" s="8">
        <v>565677494</v>
      </c>
      <c r="J372" s="8">
        <v>54500000</v>
      </c>
      <c r="K372" s="8">
        <v>57312810</v>
      </c>
      <c r="L372" s="8">
        <v>8596921.5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5000000</v>
      </c>
      <c r="S372" s="10">
        <v>23567750</v>
      </c>
      <c r="T372" s="10">
        <v>682490304</v>
      </c>
      <c r="U372" s="31">
        <v>32164671.5</v>
      </c>
      <c r="V372" s="31">
        <v>360000000</v>
      </c>
      <c r="W372" s="31">
        <v>30000000</v>
      </c>
      <c r="X372" s="31">
        <v>60000000</v>
      </c>
      <c r="Y372" s="31">
        <f t="shared" si="20"/>
        <v>232490304</v>
      </c>
      <c r="Z372" s="31">
        <f t="shared" si="21"/>
        <v>32312810</v>
      </c>
      <c r="AA372" s="31">
        <f t="shared" si="22"/>
        <v>-5500000</v>
      </c>
      <c r="AB372" s="31">
        <f t="shared" si="23"/>
        <v>259303114</v>
      </c>
      <c r="AC372" s="31"/>
      <c r="AD372" s="31"/>
      <c r="AE372" s="31"/>
      <c r="AF372" s="31"/>
      <c r="AG372" s="31"/>
      <c r="AH372" s="31"/>
    </row>
    <row r="373" spans="1:34" x14ac:dyDescent="0.45">
      <c r="A373" s="9">
        <v>1133</v>
      </c>
      <c r="B373" s="9" t="s">
        <v>836</v>
      </c>
      <c r="C373" s="21"/>
      <c r="D373" s="8" t="s">
        <v>103</v>
      </c>
      <c r="E373" s="9" t="s">
        <v>838</v>
      </c>
      <c r="F373" s="9" t="s">
        <v>3254</v>
      </c>
      <c r="G373" s="9" t="s">
        <v>3266</v>
      </c>
      <c r="H373" s="8">
        <v>336</v>
      </c>
      <c r="I373" s="8">
        <v>687751431</v>
      </c>
      <c r="J373" s="8">
        <v>54500000</v>
      </c>
      <c r="K373" s="8">
        <v>57312810</v>
      </c>
      <c r="L373" s="8">
        <v>8596921.5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5000000</v>
      </c>
      <c r="S373" s="10">
        <v>35775143</v>
      </c>
      <c r="T373" s="10">
        <v>804564241</v>
      </c>
      <c r="U373" s="31">
        <v>44372064.5</v>
      </c>
      <c r="V373" s="31">
        <v>360000000</v>
      </c>
      <c r="W373" s="31">
        <v>30000000</v>
      </c>
      <c r="X373" s="31">
        <v>60000000</v>
      </c>
      <c r="Y373" s="31">
        <f t="shared" si="20"/>
        <v>354564241</v>
      </c>
      <c r="Z373" s="31">
        <f t="shared" si="21"/>
        <v>32312810</v>
      </c>
      <c r="AA373" s="31">
        <f t="shared" si="22"/>
        <v>-5500000</v>
      </c>
      <c r="AB373" s="31">
        <f t="shared" si="23"/>
        <v>381377051</v>
      </c>
      <c r="AC373" s="31"/>
      <c r="AD373" s="31"/>
      <c r="AE373" s="31"/>
      <c r="AF373" s="31"/>
      <c r="AG373" s="31"/>
      <c r="AH373" s="31"/>
    </row>
    <row r="374" spans="1:34" x14ac:dyDescent="0.45">
      <c r="A374" s="9">
        <v>1134</v>
      </c>
      <c r="B374" s="9" t="s">
        <v>839</v>
      </c>
      <c r="C374" s="21"/>
      <c r="D374" s="8" t="s">
        <v>841</v>
      </c>
      <c r="E374" s="9" t="s">
        <v>842</v>
      </c>
      <c r="F374" s="9" t="s">
        <v>3254</v>
      </c>
      <c r="G374" s="9" t="s">
        <v>3266</v>
      </c>
      <c r="H374" s="8">
        <v>336</v>
      </c>
      <c r="I374" s="8">
        <v>592498506</v>
      </c>
      <c r="J374" s="8">
        <v>54500000</v>
      </c>
      <c r="K374" s="8">
        <v>57312810</v>
      </c>
      <c r="L374" s="8">
        <v>8596921.5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5000000</v>
      </c>
      <c r="S374" s="10">
        <v>26249851</v>
      </c>
      <c r="T374" s="10">
        <v>709311316</v>
      </c>
      <c r="U374" s="31">
        <v>34846772.5</v>
      </c>
      <c r="V374" s="31">
        <v>360000000</v>
      </c>
      <c r="W374" s="31">
        <v>30000000</v>
      </c>
      <c r="X374" s="31">
        <v>60000000</v>
      </c>
      <c r="Y374" s="31">
        <f t="shared" si="20"/>
        <v>259311316</v>
      </c>
      <c r="Z374" s="31">
        <f t="shared" si="21"/>
        <v>32312810</v>
      </c>
      <c r="AA374" s="31">
        <f t="shared" si="22"/>
        <v>-5500000</v>
      </c>
      <c r="AB374" s="31">
        <f t="shared" si="23"/>
        <v>286124126</v>
      </c>
      <c r="AC374" s="31"/>
      <c r="AD374" s="31"/>
      <c r="AE374" s="31"/>
      <c r="AF374" s="31"/>
      <c r="AG374" s="31"/>
      <c r="AH374" s="31"/>
    </row>
    <row r="375" spans="1:34" x14ac:dyDescent="0.45">
      <c r="A375" s="9">
        <v>1135</v>
      </c>
      <c r="B375" s="9" t="s">
        <v>843</v>
      </c>
      <c r="C375" s="21"/>
      <c r="D375" s="8" t="s">
        <v>91</v>
      </c>
      <c r="E375" s="9" t="s">
        <v>845</v>
      </c>
      <c r="F375" s="9" t="s">
        <v>3254</v>
      </c>
      <c r="G375" s="9" t="s">
        <v>3266</v>
      </c>
      <c r="H375" s="8">
        <v>336</v>
      </c>
      <c r="I375" s="8">
        <v>564806812</v>
      </c>
      <c r="J375" s="8">
        <v>54500000</v>
      </c>
      <c r="K375" s="8">
        <v>57312810</v>
      </c>
      <c r="L375" s="8">
        <v>8596921.5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5000000</v>
      </c>
      <c r="S375" s="10">
        <v>23480681</v>
      </c>
      <c r="T375" s="10">
        <v>681619622</v>
      </c>
      <c r="U375" s="31">
        <v>32077602.5</v>
      </c>
      <c r="V375" s="31">
        <v>360000000</v>
      </c>
      <c r="W375" s="31">
        <v>30000000</v>
      </c>
      <c r="X375" s="31">
        <v>60000000</v>
      </c>
      <c r="Y375" s="31">
        <f t="shared" si="20"/>
        <v>231619622</v>
      </c>
      <c r="Z375" s="31">
        <f t="shared" si="21"/>
        <v>32312810</v>
      </c>
      <c r="AA375" s="31">
        <f t="shared" si="22"/>
        <v>-5500000</v>
      </c>
      <c r="AB375" s="31">
        <f t="shared" si="23"/>
        <v>258432432</v>
      </c>
      <c r="AC375" s="31"/>
      <c r="AD375" s="31"/>
      <c r="AE375" s="31"/>
      <c r="AF375" s="31"/>
      <c r="AG375" s="31"/>
      <c r="AH375" s="31"/>
    </row>
    <row r="376" spans="1:34" x14ac:dyDescent="0.45">
      <c r="A376" s="9">
        <v>703</v>
      </c>
      <c r="B376" s="9" t="s">
        <v>846</v>
      </c>
      <c r="C376" s="21"/>
      <c r="D376" s="8" t="s">
        <v>356</v>
      </c>
      <c r="E376" s="9" t="s">
        <v>848</v>
      </c>
      <c r="F376" s="9" t="s">
        <v>3255</v>
      </c>
      <c r="G376" s="9" t="s">
        <v>3265</v>
      </c>
      <c r="H376" s="8">
        <v>336</v>
      </c>
      <c r="I376" s="8">
        <v>671243312</v>
      </c>
      <c r="J376" s="8">
        <v>67800000</v>
      </c>
      <c r="K376" s="8">
        <v>15000000</v>
      </c>
      <c r="L376" s="8">
        <v>0</v>
      </c>
      <c r="M376" s="10">
        <v>0</v>
      </c>
      <c r="N376" s="10">
        <v>31123348</v>
      </c>
      <c r="O376" s="10">
        <v>31072137</v>
      </c>
      <c r="P376" s="10">
        <v>4668502</v>
      </c>
      <c r="Q376" s="10">
        <v>4660820.55</v>
      </c>
      <c r="R376" s="10">
        <v>0</v>
      </c>
      <c r="S376" s="10">
        <v>33621777</v>
      </c>
      <c r="T376" s="10">
        <v>816238797</v>
      </c>
      <c r="U376" s="31">
        <v>42951099.549999997</v>
      </c>
      <c r="V376" s="31">
        <v>360000000</v>
      </c>
      <c r="W376" s="31">
        <v>30000000</v>
      </c>
      <c r="X376" s="31">
        <v>60000000</v>
      </c>
      <c r="Y376" s="31">
        <f t="shared" si="20"/>
        <v>366238797</v>
      </c>
      <c r="Z376" s="31">
        <f t="shared" si="21"/>
        <v>47195485</v>
      </c>
      <c r="AA376" s="31">
        <f t="shared" si="22"/>
        <v>7800000</v>
      </c>
      <c r="AB376" s="31">
        <f t="shared" si="23"/>
        <v>421234282</v>
      </c>
      <c r="AC376" s="31"/>
      <c r="AD376" s="31"/>
      <c r="AE376" s="31"/>
      <c r="AF376" s="31"/>
      <c r="AG376" s="31"/>
      <c r="AH376" s="31"/>
    </row>
    <row r="377" spans="1:34" x14ac:dyDescent="0.2">
      <c r="A377" s="9">
        <v>25</v>
      </c>
      <c r="B377" s="9" t="s">
        <v>849</v>
      </c>
      <c r="C377" s="7"/>
      <c r="D377" s="8" t="s">
        <v>123</v>
      </c>
      <c r="E377" s="9" t="s">
        <v>851</v>
      </c>
      <c r="F377" s="9" t="s">
        <v>3254</v>
      </c>
      <c r="G377" s="9" t="s">
        <v>3266</v>
      </c>
      <c r="H377" s="8">
        <v>336</v>
      </c>
      <c r="I377" s="8">
        <v>635893491</v>
      </c>
      <c r="J377" s="8">
        <v>54500000</v>
      </c>
      <c r="K377" s="8">
        <v>57312810</v>
      </c>
      <c r="L377" s="8">
        <v>8596921.5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5000000</v>
      </c>
      <c r="S377" s="10">
        <v>30589349</v>
      </c>
      <c r="T377" s="10">
        <v>752706301</v>
      </c>
      <c r="U377" s="31">
        <v>39186270.5</v>
      </c>
      <c r="V377" s="31">
        <v>360000000</v>
      </c>
      <c r="W377" s="31">
        <v>30000000</v>
      </c>
      <c r="X377" s="31">
        <v>60000000</v>
      </c>
      <c r="Y377" s="31">
        <f t="shared" si="20"/>
        <v>302706301</v>
      </c>
      <c r="Z377" s="31">
        <f t="shared" si="21"/>
        <v>32312810</v>
      </c>
      <c r="AA377" s="31">
        <f t="shared" si="22"/>
        <v>-5500000</v>
      </c>
      <c r="AB377" s="31">
        <f t="shared" si="23"/>
        <v>329519111</v>
      </c>
      <c r="AC377" s="31"/>
      <c r="AD377" s="31"/>
      <c r="AE377" s="31"/>
      <c r="AF377" s="31"/>
      <c r="AG377" s="31"/>
      <c r="AH377" s="31"/>
    </row>
    <row r="378" spans="1:34" x14ac:dyDescent="0.2">
      <c r="A378" s="9">
        <v>26</v>
      </c>
      <c r="B378" s="9" t="s">
        <v>852</v>
      </c>
      <c r="C378" s="7"/>
      <c r="D378" s="8" t="s">
        <v>72</v>
      </c>
      <c r="E378" s="9" t="s">
        <v>854</v>
      </c>
      <c r="F378" s="9" t="s">
        <v>3254</v>
      </c>
      <c r="G378" s="9" t="s">
        <v>3266</v>
      </c>
      <c r="H378" s="8">
        <v>336</v>
      </c>
      <c r="I378" s="8">
        <v>773452879</v>
      </c>
      <c r="J378" s="8">
        <v>54500000</v>
      </c>
      <c r="K378" s="8">
        <v>57312810</v>
      </c>
      <c r="L378" s="8">
        <v>8596921.5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5000000</v>
      </c>
      <c r="S378" s="10">
        <v>44345288</v>
      </c>
      <c r="T378" s="10">
        <v>890265689</v>
      </c>
      <c r="U378" s="31">
        <v>52942209.5</v>
      </c>
      <c r="V378" s="31">
        <v>360000000</v>
      </c>
      <c r="W378" s="31">
        <v>30000000</v>
      </c>
      <c r="X378" s="31">
        <v>60000000</v>
      </c>
      <c r="Y378" s="31">
        <f t="shared" si="20"/>
        <v>440265689</v>
      </c>
      <c r="Z378" s="31">
        <f t="shared" si="21"/>
        <v>32312810</v>
      </c>
      <c r="AA378" s="31">
        <f t="shared" si="22"/>
        <v>-5500000</v>
      </c>
      <c r="AB378" s="31">
        <f t="shared" si="23"/>
        <v>467078499</v>
      </c>
      <c r="AC378" s="31"/>
      <c r="AD378" s="31"/>
      <c r="AE378" s="31"/>
      <c r="AF378" s="31"/>
      <c r="AG378" s="31"/>
      <c r="AH378" s="31"/>
    </row>
    <row r="379" spans="1:34" x14ac:dyDescent="0.2">
      <c r="A379" s="9">
        <v>89</v>
      </c>
      <c r="B379" s="9" t="s">
        <v>855</v>
      </c>
      <c r="C379" s="7"/>
      <c r="D379" s="8" t="s">
        <v>704</v>
      </c>
      <c r="E379" s="9" t="s">
        <v>259</v>
      </c>
      <c r="F379" s="9" t="s">
        <v>3254</v>
      </c>
      <c r="G379" s="9" t="s">
        <v>3266</v>
      </c>
      <c r="H379" s="8">
        <v>336</v>
      </c>
      <c r="I379" s="8">
        <v>455545721</v>
      </c>
      <c r="J379" s="8">
        <v>54500000</v>
      </c>
      <c r="K379" s="8">
        <v>57312810</v>
      </c>
      <c r="L379" s="8">
        <v>8596921.5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5000000</v>
      </c>
      <c r="S379" s="10">
        <v>12554572</v>
      </c>
      <c r="T379" s="10">
        <v>572358531</v>
      </c>
      <c r="U379" s="31">
        <v>21151493.5</v>
      </c>
      <c r="V379" s="31">
        <v>360000000</v>
      </c>
      <c r="W379" s="31">
        <v>30000000</v>
      </c>
      <c r="X379" s="31">
        <v>60000000</v>
      </c>
      <c r="Y379" s="31">
        <f t="shared" si="20"/>
        <v>122358531</v>
      </c>
      <c r="Z379" s="31">
        <f t="shared" si="21"/>
        <v>32312810</v>
      </c>
      <c r="AA379" s="31">
        <f t="shared" si="22"/>
        <v>-5500000</v>
      </c>
      <c r="AB379" s="31">
        <f t="shared" si="23"/>
        <v>149171341</v>
      </c>
      <c r="AC379" s="31"/>
      <c r="AD379" s="31"/>
      <c r="AE379" s="31"/>
      <c r="AF379" s="31"/>
      <c r="AG379" s="31"/>
      <c r="AH379" s="31"/>
    </row>
    <row r="380" spans="1:34" x14ac:dyDescent="0.2">
      <c r="A380" s="9">
        <v>90</v>
      </c>
      <c r="B380" s="9" t="s">
        <v>857</v>
      </c>
      <c r="C380" s="7"/>
      <c r="D380" s="8" t="s">
        <v>380</v>
      </c>
      <c r="E380" s="9" t="s">
        <v>624</v>
      </c>
      <c r="F380" s="9" t="s">
        <v>3254</v>
      </c>
      <c r="G380" s="9" t="s">
        <v>3266</v>
      </c>
      <c r="H380" s="8">
        <v>336</v>
      </c>
      <c r="I380" s="8">
        <v>737830361</v>
      </c>
      <c r="J380" s="8">
        <v>54500000</v>
      </c>
      <c r="K380" s="8">
        <v>57312810</v>
      </c>
      <c r="L380" s="8">
        <v>8596921.5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5000000</v>
      </c>
      <c r="S380" s="10">
        <v>40783036</v>
      </c>
      <c r="T380" s="10">
        <v>854643171</v>
      </c>
      <c r="U380" s="31">
        <v>49379957.5</v>
      </c>
      <c r="V380" s="31">
        <v>360000000</v>
      </c>
      <c r="W380" s="31">
        <v>30000000</v>
      </c>
      <c r="X380" s="31">
        <v>60000000</v>
      </c>
      <c r="Y380" s="31">
        <f t="shared" si="20"/>
        <v>404643171</v>
      </c>
      <c r="Z380" s="31">
        <f t="shared" si="21"/>
        <v>32312810</v>
      </c>
      <c r="AA380" s="31">
        <f t="shared" si="22"/>
        <v>-5500000</v>
      </c>
      <c r="AB380" s="31">
        <f t="shared" si="23"/>
        <v>431455981</v>
      </c>
      <c r="AC380" s="31"/>
      <c r="AD380" s="31"/>
      <c r="AE380" s="31"/>
      <c r="AF380" s="31"/>
      <c r="AG380" s="31"/>
      <c r="AH380" s="31"/>
    </row>
    <row r="381" spans="1:34" x14ac:dyDescent="0.45">
      <c r="A381" s="9">
        <v>869</v>
      </c>
      <c r="B381" s="9" t="s">
        <v>859</v>
      </c>
      <c r="C381" s="21"/>
      <c r="D381" s="8" t="s">
        <v>861</v>
      </c>
      <c r="E381" s="9" t="s">
        <v>862</v>
      </c>
      <c r="F381" s="9" t="s">
        <v>3254</v>
      </c>
      <c r="G381" s="9" t="s">
        <v>3266</v>
      </c>
      <c r="H381" s="8">
        <v>336</v>
      </c>
      <c r="I381" s="8">
        <v>705058545</v>
      </c>
      <c r="J381" s="8">
        <v>54500000</v>
      </c>
      <c r="K381" s="8">
        <v>57312810</v>
      </c>
      <c r="L381" s="8">
        <v>8596921.5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5000000</v>
      </c>
      <c r="S381" s="10">
        <v>37505854</v>
      </c>
      <c r="T381" s="10">
        <v>821871355</v>
      </c>
      <c r="U381" s="31">
        <v>46102775.5</v>
      </c>
      <c r="V381" s="31">
        <v>360000000</v>
      </c>
      <c r="W381" s="31">
        <v>30000000</v>
      </c>
      <c r="X381" s="31">
        <v>60000000</v>
      </c>
      <c r="Y381" s="31">
        <f t="shared" si="20"/>
        <v>371871355</v>
      </c>
      <c r="Z381" s="31">
        <f t="shared" si="21"/>
        <v>32312810</v>
      </c>
      <c r="AA381" s="31">
        <f t="shared" si="22"/>
        <v>-5500000</v>
      </c>
      <c r="AB381" s="31">
        <f t="shared" si="23"/>
        <v>398684165</v>
      </c>
      <c r="AC381" s="31"/>
      <c r="AD381" s="31"/>
      <c r="AE381" s="31"/>
      <c r="AF381" s="31"/>
      <c r="AG381" s="31"/>
      <c r="AH381" s="31"/>
    </row>
    <row r="382" spans="1:34" x14ac:dyDescent="0.45">
      <c r="A382" s="9">
        <v>870</v>
      </c>
      <c r="B382" s="9" t="s">
        <v>863</v>
      </c>
      <c r="C382" s="21"/>
      <c r="D382" s="8" t="s">
        <v>526</v>
      </c>
      <c r="E382" s="9" t="s">
        <v>81</v>
      </c>
      <c r="F382" s="9" t="s">
        <v>3254</v>
      </c>
      <c r="G382" s="9" t="s">
        <v>3266</v>
      </c>
      <c r="H382" s="8">
        <v>336</v>
      </c>
      <c r="I382" s="8">
        <v>602002503</v>
      </c>
      <c r="J382" s="8">
        <v>54500000</v>
      </c>
      <c r="K382" s="8">
        <v>57312810</v>
      </c>
      <c r="L382" s="8">
        <v>8596921.5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5000000</v>
      </c>
      <c r="S382" s="10">
        <v>27200250</v>
      </c>
      <c r="T382" s="10">
        <v>718815313</v>
      </c>
      <c r="U382" s="31">
        <v>35797171.5</v>
      </c>
      <c r="V382" s="31">
        <v>360000000</v>
      </c>
      <c r="W382" s="31">
        <v>30000000</v>
      </c>
      <c r="X382" s="31">
        <v>60000000</v>
      </c>
      <c r="Y382" s="31">
        <f t="shared" si="20"/>
        <v>268815313</v>
      </c>
      <c r="Z382" s="31">
        <f t="shared" si="21"/>
        <v>32312810</v>
      </c>
      <c r="AA382" s="31">
        <f t="shared" si="22"/>
        <v>-5500000</v>
      </c>
      <c r="AB382" s="31">
        <f t="shared" si="23"/>
        <v>295628123</v>
      </c>
      <c r="AC382" s="31"/>
      <c r="AD382" s="31"/>
      <c r="AE382" s="31"/>
      <c r="AF382" s="31"/>
      <c r="AG382" s="31"/>
      <c r="AH382" s="31"/>
    </row>
    <row r="383" spans="1:34" x14ac:dyDescent="0.45">
      <c r="A383" s="9">
        <v>1129</v>
      </c>
      <c r="B383" s="9" t="s">
        <v>865</v>
      </c>
      <c r="C383" s="21"/>
      <c r="D383" s="8" t="s">
        <v>867</v>
      </c>
      <c r="E383" s="9" t="s">
        <v>868</v>
      </c>
      <c r="F383" s="9" t="s">
        <v>3254</v>
      </c>
      <c r="G383" s="9" t="s">
        <v>3266</v>
      </c>
      <c r="H383" s="8">
        <v>331</v>
      </c>
      <c r="I383" s="8">
        <v>452068631</v>
      </c>
      <c r="J383" s="8">
        <v>54500000</v>
      </c>
      <c r="K383" s="8">
        <v>57312810</v>
      </c>
      <c r="L383" s="8">
        <v>8596921.5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4931693.9890710386</v>
      </c>
      <c r="S383" s="10">
        <v>12697934</v>
      </c>
      <c r="T383" s="10">
        <v>568813134.98907101</v>
      </c>
      <c r="U383" s="31">
        <v>21294855.5</v>
      </c>
      <c r="V383" s="31">
        <v>360000000</v>
      </c>
      <c r="W383" s="31">
        <v>30000000</v>
      </c>
      <c r="X383" s="31">
        <v>60000000</v>
      </c>
      <c r="Y383" s="31">
        <f t="shared" si="20"/>
        <v>118813134.98907101</v>
      </c>
      <c r="Z383" s="31">
        <f t="shared" si="21"/>
        <v>32244503.989071041</v>
      </c>
      <c r="AA383" s="31">
        <f t="shared" si="22"/>
        <v>-5500000</v>
      </c>
      <c r="AB383" s="31">
        <f t="shared" si="23"/>
        <v>145557638.97814205</v>
      </c>
      <c r="AC383" s="31"/>
      <c r="AD383" s="31"/>
      <c r="AE383" s="31"/>
      <c r="AF383" s="31"/>
      <c r="AG383" s="31"/>
      <c r="AH383" s="31"/>
    </row>
    <row r="384" spans="1:34" x14ac:dyDescent="0.45">
      <c r="A384" s="9">
        <v>450</v>
      </c>
      <c r="B384" s="9" t="s">
        <v>2776</v>
      </c>
      <c r="C384" s="21"/>
      <c r="D384" s="8" t="s">
        <v>220</v>
      </c>
      <c r="E384" s="9" t="s">
        <v>311</v>
      </c>
      <c r="F384" s="9" t="s">
        <v>3255</v>
      </c>
      <c r="G384" s="9" t="s">
        <v>3265</v>
      </c>
      <c r="H384" s="8">
        <v>336</v>
      </c>
      <c r="I384" s="8">
        <v>1049024397</v>
      </c>
      <c r="J384" s="8">
        <v>67800000</v>
      </c>
      <c r="K384" s="8">
        <v>15000000</v>
      </c>
      <c r="L384" s="8">
        <v>0</v>
      </c>
      <c r="M384" s="10">
        <v>0</v>
      </c>
      <c r="N384" s="10">
        <v>50783810</v>
      </c>
      <c r="O384" s="10">
        <v>50783898.5</v>
      </c>
      <c r="P384" s="10">
        <v>7617572</v>
      </c>
      <c r="Q384" s="10">
        <v>7617584.7749999994</v>
      </c>
      <c r="R384" s="10">
        <v>0</v>
      </c>
      <c r="S384" s="10">
        <v>83103659</v>
      </c>
      <c r="T384" s="10">
        <v>1233392105.5</v>
      </c>
      <c r="U384" s="31">
        <v>98338815.775000006</v>
      </c>
      <c r="V384" s="31">
        <v>360000000</v>
      </c>
      <c r="W384" s="31">
        <v>30000000</v>
      </c>
      <c r="X384" s="31">
        <v>60000000</v>
      </c>
      <c r="Y384" s="31">
        <f t="shared" si="20"/>
        <v>783392105.5</v>
      </c>
      <c r="Z384" s="31">
        <f t="shared" si="21"/>
        <v>86567708.5</v>
      </c>
      <c r="AA384" s="31">
        <f t="shared" si="22"/>
        <v>7800000</v>
      </c>
      <c r="AB384" s="31">
        <f t="shared" si="23"/>
        <v>877759814</v>
      </c>
      <c r="AC384" s="31"/>
      <c r="AD384" s="31"/>
      <c r="AE384" s="31"/>
      <c r="AF384" s="31"/>
      <c r="AG384" s="31"/>
      <c r="AH384" s="31"/>
    </row>
    <row r="385" spans="1:34" x14ac:dyDescent="0.45">
      <c r="A385" s="9">
        <v>809</v>
      </c>
      <c r="B385" s="9" t="s">
        <v>869</v>
      </c>
      <c r="C385" s="21"/>
      <c r="D385" s="8" t="s">
        <v>275</v>
      </c>
      <c r="E385" s="9" t="s">
        <v>871</v>
      </c>
      <c r="F385" s="9" t="s">
        <v>3254</v>
      </c>
      <c r="G385" s="9" t="s">
        <v>3266</v>
      </c>
      <c r="H385" s="8">
        <v>336</v>
      </c>
      <c r="I385" s="8">
        <v>705203302</v>
      </c>
      <c r="J385" s="8">
        <v>54500000</v>
      </c>
      <c r="K385" s="8">
        <v>57312810</v>
      </c>
      <c r="L385" s="8">
        <v>8596921.5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5000000</v>
      </c>
      <c r="S385" s="10">
        <v>37520330</v>
      </c>
      <c r="T385" s="10">
        <v>822016112</v>
      </c>
      <c r="U385" s="31">
        <v>46117251.5</v>
      </c>
      <c r="V385" s="31">
        <v>360000000</v>
      </c>
      <c r="W385" s="31">
        <v>30000000</v>
      </c>
      <c r="X385" s="31">
        <v>60000000</v>
      </c>
      <c r="Y385" s="31">
        <f t="shared" si="20"/>
        <v>372016112</v>
      </c>
      <c r="Z385" s="31">
        <f t="shared" si="21"/>
        <v>32312810</v>
      </c>
      <c r="AA385" s="31">
        <f t="shared" si="22"/>
        <v>-5500000</v>
      </c>
      <c r="AB385" s="31">
        <f t="shared" si="23"/>
        <v>398828922</v>
      </c>
      <c r="AC385" s="31"/>
      <c r="AD385" s="31"/>
      <c r="AE385" s="31"/>
      <c r="AF385" s="31"/>
      <c r="AG385" s="31"/>
      <c r="AH385" s="31"/>
    </row>
    <row r="386" spans="1:34" x14ac:dyDescent="0.45">
      <c r="A386" s="9">
        <v>530</v>
      </c>
      <c r="B386" s="9" t="s">
        <v>2827</v>
      </c>
      <c r="C386" s="21"/>
      <c r="D386" s="8" t="s">
        <v>1667</v>
      </c>
      <c r="E386" s="9" t="s">
        <v>2828</v>
      </c>
      <c r="F386" s="9" t="s">
        <v>3255</v>
      </c>
      <c r="G386" s="9" t="s">
        <v>3265</v>
      </c>
      <c r="H386" s="8">
        <v>335</v>
      </c>
      <c r="I386" s="8">
        <v>1012062351</v>
      </c>
      <c r="J386" s="8">
        <v>67640000</v>
      </c>
      <c r="K386" s="8">
        <v>14959016</v>
      </c>
      <c r="L386" s="8">
        <v>0</v>
      </c>
      <c r="M386" s="10">
        <v>0</v>
      </c>
      <c r="N386" s="10">
        <v>43823448</v>
      </c>
      <c r="O386" s="10">
        <v>43983316</v>
      </c>
      <c r="P386" s="10">
        <v>6573517</v>
      </c>
      <c r="Q386" s="10">
        <v>6597497.3999999994</v>
      </c>
      <c r="R386" s="10">
        <v>0</v>
      </c>
      <c r="S386" s="10">
        <v>77780335</v>
      </c>
      <c r="T386" s="10">
        <v>1182468131</v>
      </c>
      <c r="U386" s="31">
        <v>90951349.400000006</v>
      </c>
      <c r="V386" s="31">
        <v>360000000</v>
      </c>
      <c r="W386" s="31">
        <v>30000000</v>
      </c>
      <c r="X386" s="31">
        <v>60000000</v>
      </c>
      <c r="Y386" s="31">
        <f t="shared" si="20"/>
        <v>732468131</v>
      </c>
      <c r="Z386" s="31">
        <f t="shared" si="21"/>
        <v>72765780</v>
      </c>
      <c r="AA386" s="31">
        <f t="shared" si="22"/>
        <v>7640000</v>
      </c>
      <c r="AB386" s="31">
        <f t="shared" si="23"/>
        <v>812873911</v>
      </c>
      <c r="AC386" s="31"/>
      <c r="AD386" s="31"/>
      <c r="AE386" s="31"/>
      <c r="AF386" s="31"/>
      <c r="AG386" s="31"/>
      <c r="AH386" s="31"/>
    </row>
    <row r="387" spans="1:34" x14ac:dyDescent="0.45">
      <c r="A387" s="9">
        <v>203</v>
      </c>
      <c r="B387" s="9" t="s">
        <v>872</v>
      </c>
      <c r="C387" s="21"/>
      <c r="D387" s="8" t="s">
        <v>874</v>
      </c>
      <c r="E387" s="9" t="s">
        <v>875</v>
      </c>
      <c r="F387" s="9" t="s">
        <v>3255</v>
      </c>
      <c r="G387" s="9" t="s">
        <v>3265</v>
      </c>
      <c r="H387" s="8">
        <v>336</v>
      </c>
      <c r="I387" s="8">
        <v>720255142</v>
      </c>
      <c r="J387" s="8">
        <v>67800000</v>
      </c>
      <c r="K387" s="8">
        <v>15000000</v>
      </c>
      <c r="L387" s="8">
        <v>0</v>
      </c>
      <c r="M387" s="10">
        <v>0</v>
      </c>
      <c r="N387" s="10">
        <v>37073295</v>
      </c>
      <c r="O387" s="10">
        <v>37073295</v>
      </c>
      <c r="P387" s="10">
        <v>5560994</v>
      </c>
      <c r="Q387" s="10">
        <v>5560994.25</v>
      </c>
      <c r="R387" s="10">
        <v>0</v>
      </c>
      <c r="S387" s="10">
        <v>39344058</v>
      </c>
      <c r="T387" s="10">
        <v>877201732</v>
      </c>
      <c r="U387" s="31">
        <v>50466046.25</v>
      </c>
      <c r="V387" s="31">
        <v>360000000</v>
      </c>
      <c r="W387" s="31">
        <v>30000000</v>
      </c>
      <c r="X387" s="31">
        <v>60000000</v>
      </c>
      <c r="Y387" s="31">
        <f t="shared" ref="Y387:Y450" si="24">T387-V387-W387-X387</f>
        <v>427201732</v>
      </c>
      <c r="Z387" s="31">
        <f t="shared" ref="Z387:Z450" si="25">K387+N387+O387+R387-W387</f>
        <v>59146590</v>
      </c>
      <c r="AA387" s="31">
        <f t="shared" ref="AA387:AA450" si="26">J387-X387</f>
        <v>7800000</v>
      </c>
      <c r="AB387" s="31">
        <f t="shared" ref="AB387:AB450" si="27">Y387+Z387+AA387</f>
        <v>494148322</v>
      </c>
      <c r="AC387" s="31"/>
      <c r="AD387" s="31"/>
      <c r="AE387" s="31"/>
      <c r="AF387" s="31"/>
      <c r="AG387" s="31"/>
      <c r="AH387" s="31"/>
    </row>
    <row r="388" spans="1:34" x14ac:dyDescent="0.45">
      <c r="A388" s="9">
        <v>554</v>
      </c>
      <c r="B388" s="9" t="s">
        <v>2854</v>
      </c>
      <c r="C388" s="21"/>
      <c r="D388" s="8" t="s">
        <v>2706</v>
      </c>
      <c r="E388" s="9" t="s">
        <v>2855</v>
      </c>
      <c r="F388" s="9" t="s">
        <v>3255</v>
      </c>
      <c r="G388" s="9" t="s">
        <v>3265</v>
      </c>
      <c r="H388" s="8">
        <v>336</v>
      </c>
      <c r="I388" s="8">
        <v>1295857974</v>
      </c>
      <c r="J388" s="8">
        <v>67800000</v>
      </c>
      <c r="K388" s="8">
        <v>15000000</v>
      </c>
      <c r="L388" s="8">
        <v>0</v>
      </c>
      <c r="M388" s="10">
        <v>0</v>
      </c>
      <c r="N388" s="10">
        <v>60151002</v>
      </c>
      <c r="O388" s="10">
        <v>60151960.5</v>
      </c>
      <c r="P388" s="10">
        <v>9022650</v>
      </c>
      <c r="Q388" s="10">
        <v>9022794.0749999993</v>
      </c>
      <c r="R388" s="10">
        <v>0</v>
      </c>
      <c r="S388" s="10">
        <v>127171594</v>
      </c>
      <c r="T388" s="10">
        <v>1498960936.5</v>
      </c>
      <c r="U388" s="31">
        <v>145217038.07499999</v>
      </c>
      <c r="V388" s="31">
        <v>360000000</v>
      </c>
      <c r="W388" s="31">
        <v>30000000</v>
      </c>
      <c r="X388" s="31">
        <v>60000000</v>
      </c>
      <c r="Y388" s="31">
        <f t="shared" si="24"/>
        <v>1048960936.5</v>
      </c>
      <c r="Z388" s="31">
        <f t="shared" si="25"/>
        <v>105302962.5</v>
      </c>
      <c r="AA388" s="31">
        <f t="shared" si="26"/>
        <v>7800000</v>
      </c>
      <c r="AB388" s="31">
        <f t="shared" si="27"/>
        <v>1162063899</v>
      </c>
      <c r="AC388" s="31"/>
      <c r="AD388" s="31"/>
      <c r="AE388" s="31"/>
      <c r="AF388" s="31"/>
      <c r="AG388" s="31"/>
      <c r="AH388" s="31"/>
    </row>
    <row r="389" spans="1:34" x14ac:dyDescent="0.45">
      <c r="A389" s="9">
        <v>555</v>
      </c>
      <c r="B389" s="9" t="s">
        <v>876</v>
      </c>
      <c r="C389" s="21"/>
      <c r="D389" s="8" t="s">
        <v>878</v>
      </c>
      <c r="E389" s="9" t="s">
        <v>879</v>
      </c>
      <c r="F389" s="9" t="s">
        <v>3255</v>
      </c>
      <c r="G389" s="9" t="s">
        <v>3265</v>
      </c>
      <c r="H389" s="8">
        <v>336</v>
      </c>
      <c r="I389" s="8">
        <v>678712912</v>
      </c>
      <c r="J389" s="8">
        <v>67800000</v>
      </c>
      <c r="K389" s="8">
        <v>15000000</v>
      </c>
      <c r="L389" s="8">
        <v>0</v>
      </c>
      <c r="M389" s="10">
        <v>0</v>
      </c>
      <c r="N389" s="10">
        <v>35267185</v>
      </c>
      <c r="O389" s="10">
        <v>35267184.5</v>
      </c>
      <c r="P389" s="10">
        <v>5290078</v>
      </c>
      <c r="Q389" s="10">
        <v>5290077.6749999998</v>
      </c>
      <c r="R389" s="10">
        <v>0</v>
      </c>
      <c r="S389" s="10">
        <v>34363118</v>
      </c>
      <c r="T389" s="10">
        <v>832047281.5</v>
      </c>
      <c r="U389" s="31">
        <v>44943273.674999997</v>
      </c>
      <c r="V389" s="31">
        <v>360000000</v>
      </c>
      <c r="W389" s="31">
        <v>30000000</v>
      </c>
      <c r="X389" s="31">
        <v>60000000</v>
      </c>
      <c r="Y389" s="31">
        <f t="shared" si="24"/>
        <v>382047281.5</v>
      </c>
      <c r="Z389" s="31">
        <f t="shared" si="25"/>
        <v>55534369.5</v>
      </c>
      <c r="AA389" s="31">
        <f t="shared" si="26"/>
        <v>7800000</v>
      </c>
      <c r="AB389" s="31">
        <f t="shared" si="27"/>
        <v>445381651</v>
      </c>
      <c r="AC389" s="31"/>
      <c r="AD389" s="31"/>
      <c r="AE389" s="31"/>
      <c r="AF389" s="31"/>
      <c r="AG389" s="31"/>
      <c r="AH389" s="31"/>
    </row>
    <row r="390" spans="1:34" x14ac:dyDescent="0.45">
      <c r="A390" s="9">
        <v>529</v>
      </c>
      <c r="B390" s="9" t="s">
        <v>880</v>
      </c>
      <c r="C390" s="21"/>
      <c r="D390" s="8" t="s">
        <v>84</v>
      </c>
      <c r="E390" s="9" t="s">
        <v>882</v>
      </c>
      <c r="F390" s="9" t="s">
        <v>3255</v>
      </c>
      <c r="G390" s="9" t="s">
        <v>3265</v>
      </c>
      <c r="H390" s="8">
        <v>336</v>
      </c>
      <c r="I390" s="8">
        <v>868153679</v>
      </c>
      <c r="J390" s="8">
        <v>67800000</v>
      </c>
      <c r="K390" s="8">
        <v>15000000</v>
      </c>
      <c r="L390" s="8">
        <v>0</v>
      </c>
      <c r="M390" s="10">
        <v>0</v>
      </c>
      <c r="N390" s="10">
        <v>39357072</v>
      </c>
      <c r="O390" s="10">
        <v>39357411</v>
      </c>
      <c r="P390" s="10">
        <v>5903561</v>
      </c>
      <c r="Q390" s="10">
        <v>5903611.6499999994</v>
      </c>
      <c r="R390" s="10">
        <v>0</v>
      </c>
      <c r="S390" s="10">
        <v>55973052</v>
      </c>
      <c r="T390" s="10">
        <v>1029668162</v>
      </c>
      <c r="U390" s="31">
        <v>67780224.650000006</v>
      </c>
      <c r="V390" s="31">
        <v>360000000</v>
      </c>
      <c r="W390" s="31">
        <v>30000000</v>
      </c>
      <c r="X390" s="31">
        <v>60000000</v>
      </c>
      <c r="Y390" s="31">
        <f t="shared" si="24"/>
        <v>579668162</v>
      </c>
      <c r="Z390" s="31">
        <f t="shared" si="25"/>
        <v>63714483</v>
      </c>
      <c r="AA390" s="31">
        <f t="shared" si="26"/>
        <v>7800000</v>
      </c>
      <c r="AB390" s="31">
        <f t="shared" si="27"/>
        <v>651182645</v>
      </c>
      <c r="AC390" s="31"/>
      <c r="AD390" s="31"/>
      <c r="AE390" s="31"/>
      <c r="AF390" s="31"/>
      <c r="AG390" s="31"/>
      <c r="AH390" s="31"/>
    </row>
    <row r="391" spans="1:34" x14ac:dyDescent="0.2">
      <c r="A391" s="9">
        <v>37</v>
      </c>
      <c r="B391" s="9" t="s">
        <v>883</v>
      </c>
      <c r="C391" s="7"/>
      <c r="D391" s="8" t="s">
        <v>72</v>
      </c>
      <c r="E391" s="9" t="s">
        <v>885</v>
      </c>
      <c r="F391" s="9" t="s">
        <v>3254</v>
      </c>
      <c r="G391" s="9" t="s">
        <v>3265</v>
      </c>
      <c r="H391" s="8">
        <v>336</v>
      </c>
      <c r="I391" s="8">
        <v>942244445</v>
      </c>
      <c r="J391" s="8">
        <v>67800000</v>
      </c>
      <c r="K391" s="8">
        <v>15000000</v>
      </c>
      <c r="L391" s="8">
        <v>0</v>
      </c>
      <c r="M391" s="10">
        <v>0</v>
      </c>
      <c r="N391" s="10">
        <v>46633675</v>
      </c>
      <c r="O391" s="10">
        <v>46634454</v>
      </c>
      <c r="P391" s="10">
        <v>6995051</v>
      </c>
      <c r="Q391" s="10">
        <v>6995168.0999999996</v>
      </c>
      <c r="R391" s="10">
        <v>0</v>
      </c>
      <c r="S391" s="10">
        <v>67532452</v>
      </c>
      <c r="T391" s="10">
        <v>1118312574</v>
      </c>
      <c r="U391" s="31">
        <v>81522671.099999994</v>
      </c>
      <c r="V391" s="31">
        <v>360000000</v>
      </c>
      <c r="W391" s="31">
        <v>30000000</v>
      </c>
      <c r="X391" s="31">
        <v>60000000</v>
      </c>
      <c r="Y391" s="31">
        <f t="shared" si="24"/>
        <v>668312574</v>
      </c>
      <c r="Z391" s="31">
        <f t="shared" si="25"/>
        <v>78268129</v>
      </c>
      <c r="AA391" s="31">
        <f t="shared" si="26"/>
        <v>7800000</v>
      </c>
      <c r="AB391" s="31">
        <f t="shared" si="27"/>
        <v>754380703</v>
      </c>
      <c r="AC391" s="31"/>
      <c r="AD391" s="31"/>
      <c r="AE391" s="31"/>
      <c r="AF391" s="31"/>
      <c r="AG391" s="31"/>
      <c r="AH391" s="31"/>
    </row>
    <row r="392" spans="1:34" x14ac:dyDescent="0.45">
      <c r="A392" s="9">
        <v>449</v>
      </c>
      <c r="B392" s="9" t="s">
        <v>886</v>
      </c>
      <c r="C392" s="21"/>
      <c r="D392" s="8" t="s">
        <v>888</v>
      </c>
      <c r="E392" s="9" t="s">
        <v>889</v>
      </c>
      <c r="F392" s="9" t="s">
        <v>3255</v>
      </c>
      <c r="G392" s="9" t="s">
        <v>3265</v>
      </c>
      <c r="H392" s="8">
        <v>336</v>
      </c>
      <c r="I392" s="8">
        <v>904715385</v>
      </c>
      <c r="J392" s="8">
        <v>67800000</v>
      </c>
      <c r="K392" s="8">
        <v>15000000</v>
      </c>
      <c r="L392" s="8">
        <v>0</v>
      </c>
      <c r="M392" s="10">
        <v>0</v>
      </c>
      <c r="N392" s="10">
        <v>40784390</v>
      </c>
      <c r="O392" s="10">
        <v>40784584</v>
      </c>
      <c r="P392" s="10">
        <v>6117659</v>
      </c>
      <c r="Q392" s="10">
        <v>6117687.5999999996</v>
      </c>
      <c r="R392" s="10">
        <v>0</v>
      </c>
      <c r="S392" s="10">
        <v>61457307</v>
      </c>
      <c r="T392" s="10">
        <v>1069084359</v>
      </c>
      <c r="U392" s="31">
        <v>73692653.599999994</v>
      </c>
      <c r="V392" s="31">
        <v>360000000</v>
      </c>
      <c r="W392" s="31">
        <v>30000000</v>
      </c>
      <c r="X392" s="31">
        <v>60000000</v>
      </c>
      <c r="Y392" s="31">
        <f t="shared" si="24"/>
        <v>619084359</v>
      </c>
      <c r="Z392" s="31">
        <f t="shared" si="25"/>
        <v>66568974</v>
      </c>
      <c r="AA392" s="31">
        <f t="shared" si="26"/>
        <v>7800000</v>
      </c>
      <c r="AB392" s="31">
        <f t="shared" si="27"/>
        <v>693453333</v>
      </c>
      <c r="AC392" s="31"/>
      <c r="AD392" s="31"/>
      <c r="AE392" s="31"/>
      <c r="AF392" s="31"/>
      <c r="AG392" s="31"/>
      <c r="AH392" s="31"/>
    </row>
    <row r="393" spans="1:34" x14ac:dyDescent="0.45">
      <c r="A393" s="9">
        <v>201</v>
      </c>
      <c r="B393" s="9" t="s">
        <v>890</v>
      </c>
      <c r="C393" s="21"/>
      <c r="D393" s="8" t="s">
        <v>173</v>
      </c>
      <c r="E393" s="9" t="s">
        <v>892</v>
      </c>
      <c r="F393" s="9" t="s">
        <v>3255</v>
      </c>
      <c r="G393" s="9" t="s">
        <v>3265</v>
      </c>
      <c r="H393" s="8">
        <v>336</v>
      </c>
      <c r="I393" s="8">
        <v>922101746</v>
      </c>
      <c r="J393" s="8">
        <v>67800000</v>
      </c>
      <c r="K393" s="8">
        <v>15000000</v>
      </c>
      <c r="L393" s="8">
        <v>0</v>
      </c>
      <c r="M393" s="10">
        <v>0</v>
      </c>
      <c r="N393" s="10">
        <v>45185035</v>
      </c>
      <c r="O393" s="10">
        <v>45185509</v>
      </c>
      <c r="P393" s="10">
        <v>6777755</v>
      </c>
      <c r="Q393" s="10">
        <v>6777826.3499999996</v>
      </c>
      <c r="R393" s="10">
        <v>0</v>
      </c>
      <c r="S393" s="10">
        <v>64065261</v>
      </c>
      <c r="T393" s="10">
        <v>1095272290</v>
      </c>
      <c r="U393" s="31">
        <v>77620842.349999994</v>
      </c>
      <c r="V393" s="31">
        <v>360000000</v>
      </c>
      <c r="W393" s="31">
        <v>30000000</v>
      </c>
      <c r="X393" s="31">
        <v>60000000</v>
      </c>
      <c r="Y393" s="31">
        <f t="shared" si="24"/>
        <v>645272290</v>
      </c>
      <c r="Z393" s="31">
        <f t="shared" si="25"/>
        <v>75370544</v>
      </c>
      <c r="AA393" s="31">
        <f t="shared" si="26"/>
        <v>7800000</v>
      </c>
      <c r="AB393" s="31">
        <f t="shared" si="27"/>
        <v>728442834</v>
      </c>
      <c r="AC393" s="31"/>
      <c r="AD393" s="31"/>
      <c r="AE393" s="31"/>
      <c r="AF393" s="31"/>
      <c r="AG393" s="31"/>
      <c r="AH393" s="31"/>
    </row>
    <row r="394" spans="1:34" x14ac:dyDescent="0.45">
      <c r="A394" s="9">
        <v>452</v>
      </c>
      <c r="B394" s="9" t="s">
        <v>2779</v>
      </c>
      <c r="C394" s="21"/>
      <c r="D394" s="8" t="s">
        <v>80</v>
      </c>
      <c r="E394" s="9" t="s">
        <v>2780</v>
      </c>
      <c r="F394" s="9" t="s">
        <v>3255</v>
      </c>
      <c r="G394" s="9" t="s">
        <v>3265</v>
      </c>
      <c r="H394" s="8">
        <v>336</v>
      </c>
      <c r="I394" s="8">
        <v>992286528</v>
      </c>
      <c r="J394" s="8">
        <v>67800000</v>
      </c>
      <c r="K394" s="8">
        <v>15000000</v>
      </c>
      <c r="L394" s="8">
        <v>0</v>
      </c>
      <c r="M394" s="10">
        <v>0</v>
      </c>
      <c r="N394" s="10">
        <v>41882019</v>
      </c>
      <c r="O394" s="10">
        <v>41881888</v>
      </c>
      <c r="P394" s="10">
        <v>6282303</v>
      </c>
      <c r="Q394" s="10">
        <v>6282283.2000000002</v>
      </c>
      <c r="R394" s="10">
        <v>0</v>
      </c>
      <c r="S394" s="10">
        <v>74592979</v>
      </c>
      <c r="T394" s="10">
        <v>1158850435</v>
      </c>
      <c r="U394" s="31">
        <v>87157565.200000003</v>
      </c>
      <c r="V394" s="31">
        <v>360000000</v>
      </c>
      <c r="W394" s="31">
        <v>30000000</v>
      </c>
      <c r="X394" s="31">
        <v>60000000</v>
      </c>
      <c r="Y394" s="31">
        <f t="shared" si="24"/>
        <v>708850435</v>
      </c>
      <c r="Z394" s="31">
        <f t="shared" si="25"/>
        <v>68763907</v>
      </c>
      <c r="AA394" s="31">
        <f t="shared" si="26"/>
        <v>7800000</v>
      </c>
      <c r="AB394" s="31">
        <f t="shared" si="27"/>
        <v>785414342</v>
      </c>
      <c r="AC394" s="31"/>
      <c r="AD394" s="31"/>
      <c r="AE394" s="31"/>
      <c r="AF394" s="31"/>
      <c r="AG394" s="31"/>
      <c r="AH394" s="31"/>
    </row>
    <row r="395" spans="1:34" x14ac:dyDescent="0.45">
      <c r="A395" s="9">
        <v>936</v>
      </c>
      <c r="B395" s="9" t="s">
        <v>893</v>
      </c>
      <c r="C395" s="21"/>
      <c r="D395" s="8" t="s">
        <v>895</v>
      </c>
      <c r="E395" s="9" t="s">
        <v>896</v>
      </c>
      <c r="F395" s="9" t="s">
        <v>3254</v>
      </c>
      <c r="G395" s="9" t="s">
        <v>3265</v>
      </c>
      <c r="H395" s="8">
        <v>336</v>
      </c>
      <c r="I395" s="8">
        <v>638602689</v>
      </c>
      <c r="J395" s="8">
        <v>67800000</v>
      </c>
      <c r="K395" s="8">
        <v>15000000</v>
      </c>
      <c r="L395" s="8">
        <v>0</v>
      </c>
      <c r="M395" s="10">
        <v>0</v>
      </c>
      <c r="N395" s="10">
        <v>31303576</v>
      </c>
      <c r="O395" s="10">
        <v>31303575.999999996</v>
      </c>
      <c r="P395" s="10">
        <v>4695536</v>
      </c>
      <c r="Q395" s="10">
        <v>4695536.3999999994</v>
      </c>
      <c r="R395" s="10">
        <v>0</v>
      </c>
      <c r="S395" s="10">
        <v>30662355</v>
      </c>
      <c r="T395" s="10">
        <v>784009841</v>
      </c>
      <c r="U395" s="31">
        <v>40053427.399999999</v>
      </c>
      <c r="V395" s="31">
        <v>360000000</v>
      </c>
      <c r="W395" s="31">
        <v>30000000</v>
      </c>
      <c r="X395" s="31">
        <v>60000000</v>
      </c>
      <c r="Y395" s="31">
        <f t="shared" si="24"/>
        <v>334009841</v>
      </c>
      <c r="Z395" s="31">
        <f t="shared" si="25"/>
        <v>47607152</v>
      </c>
      <c r="AA395" s="31">
        <f t="shared" si="26"/>
        <v>7800000</v>
      </c>
      <c r="AB395" s="31">
        <f t="shared" si="27"/>
        <v>389416993</v>
      </c>
      <c r="AC395" s="31"/>
      <c r="AD395" s="31"/>
      <c r="AE395" s="31"/>
      <c r="AF395" s="31"/>
      <c r="AG395" s="31"/>
      <c r="AH395" s="31"/>
    </row>
    <row r="396" spans="1:34" x14ac:dyDescent="0.45">
      <c r="A396" s="9">
        <v>330</v>
      </c>
      <c r="B396" s="9" t="s">
        <v>2659</v>
      </c>
      <c r="C396" s="21"/>
      <c r="D396" s="8" t="s">
        <v>173</v>
      </c>
      <c r="E396" s="9" t="s">
        <v>2162</v>
      </c>
      <c r="F396" s="9" t="s">
        <v>3255</v>
      </c>
      <c r="G396" s="9" t="s">
        <v>3265</v>
      </c>
      <c r="H396" s="8">
        <v>336</v>
      </c>
      <c r="I396" s="8">
        <v>946787573</v>
      </c>
      <c r="J396" s="8">
        <v>67800000</v>
      </c>
      <c r="K396" s="8">
        <v>15000000</v>
      </c>
      <c r="L396" s="8">
        <v>0</v>
      </c>
      <c r="M396" s="10">
        <v>0</v>
      </c>
      <c r="N396" s="10">
        <v>46577910</v>
      </c>
      <c r="O396" s="10">
        <v>46577032.5</v>
      </c>
      <c r="P396" s="10">
        <v>6986687</v>
      </c>
      <c r="Q396" s="10">
        <v>6986554.875</v>
      </c>
      <c r="R396" s="10">
        <v>0</v>
      </c>
      <c r="S396" s="10">
        <v>67768137</v>
      </c>
      <c r="T396" s="10">
        <v>1122742515.5</v>
      </c>
      <c r="U396" s="31">
        <v>81741378.875</v>
      </c>
      <c r="V396" s="31">
        <v>360000000</v>
      </c>
      <c r="W396" s="31">
        <v>30000000</v>
      </c>
      <c r="X396" s="31">
        <v>60000000</v>
      </c>
      <c r="Y396" s="31">
        <f t="shared" si="24"/>
        <v>672742515.5</v>
      </c>
      <c r="Z396" s="31">
        <f t="shared" si="25"/>
        <v>78154942.5</v>
      </c>
      <c r="AA396" s="31">
        <f t="shared" si="26"/>
        <v>7800000</v>
      </c>
      <c r="AB396" s="31">
        <f t="shared" si="27"/>
        <v>758697458</v>
      </c>
      <c r="AC396" s="31"/>
      <c r="AD396" s="31"/>
      <c r="AE396" s="31"/>
      <c r="AF396" s="31"/>
      <c r="AG396" s="31"/>
      <c r="AH396" s="31"/>
    </row>
    <row r="397" spans="1:34" x14ac:dyDescent="0.45">
      <c r="A397" s="9">
        <v>331</v>
      </c>
      <c r="B397" s="9" t="s">
        <v>897</v>
      </c>
      <c r="C397" s="21"/>
      <c r="D397" s="8" t="s">
        <v>194</v>
      </c>
      <c r="E397" s="9" t="s">
        <v>899</v>
      </c>
      <c r="F397" s="9" t="s">
        <v>3255</v>
      </c>
      <c r="G397" s="9" t="s">
        <v>3265</v>
      </c>
      <c r="H397" s="8">
        <v>336</v>
      </c>
      <c r="I397" s="8">
        <v>791613420</v>
      </c>
      <c r="J397" s="8">
        <v>67800000</v>
      </c>
      <c r="K397" s="8">
        <v>15000000</v>
      </c>
      <c r="L397" s="8">
        <v>0</v>
      </c>
      <c r="M397" s="10">
        <v>0</v>
      </c>
      <c r="N397" s="10">
        <v>40625797</v>
      </c>
      <c r="O397" s="10">
        <v>40626445.5</v>
      </c>
      <c r="P397" s="10">
        <v>6093870</v>
      </c>
      <c r="Q397" s="10">
        <v>6093966.8250000002</v>
      </c>
      <c r="R397" s="10">
        <v>0</v>
      </c>
      <c r="S397" s="10">
        <v>45163004</v>
      </c>
      <c r="T397" s="10">
        <v>955665662.5</v>
      </c>
      <c r="U397" s="31">
        <v>57350840.825000003</v>
      </c>
      <c r="V397" s="31">
        <v>360000000</v>
      </c>
      <c r="W397" s="31">
        <v>30000000</v>
      </c>
      <c r="X397" s="31">
        <v>60000000</v>
      </c>
      <c r="Y397" s="31">
        <f t="shared" si="24"/>
        <v>505665662.5</v>
      </c>
      <c r="Z397" s="31">
        <f t="shared" si="25"/>
        <v>66252242.5</v>
      </c>
      <c r="AA397" s="31">
        <f t="shared" si="26"/>
        <v>7800000</v>
      </c>
      <c r="AB397" s="31">
        <f t="shared" si="27"/>
        <v>579717905</v>
      </c>
      <c r="AC397" s="31"/>
      <c r="AD397" s="31"/>
      <c r="AE397" s="31"/>
      <c r="AF397" s="31"/>
      <c r="AG397" s="31"/>
      <c r="AH397" s="31"/>
    </row>
    <row r="398" spans="1:34" x14ac:dyDescent="0.45">
      <c r="A398" s="9">
        <v>1127</v>
      </c>
      <c r="B398" s="9" t="s">
        <v>900</v>
      </c>
      <c r="C398" s="21"/>
      <c r="D398" s="8" t="s">
        <v>902</v>
      </c>
      <c r="E398" s="9" t="s">
        <v>537</v>
      </c>
      <c r="F398" s="9" t="s">
        <v>3254</v>
      </c>
      <c r="G398" s="9" t="s">
        <v>3265</v>
      </c>
      <c r="H398" s="8">
        <v>336</v>
      </c>
      <c r="I398" s="8">
        <v>892943473</v>
      </c>
      <c r="J398" s="8">
        <v>67800000</v>
      </c>
      <c r="K398" s="8">
        <v>15000000</v>
      </c>
      <c r="L398" s="8">
        <v>0</v>
      </c>
      <c r="M398" s="10">
        <v>0</v>
      </c>
      <c r="N398" s="10">
        <v>39656337</v>
      </c>
      <c r="O398" s="10">
        <v>39656337</v>
      </c>
      <c r="P398" s="10">
        <v>5948451</v>
      </c>
      <c r="Q398" s="10">
        <v>5948450.5499999998</v>
      </c>
      <c r="R398" s="10">
        <v>0</v>
      </c>
      <c r="S398" s="10">
        <v>59691520</v>
      </c>
      <c r="T398" s="10">
        <v>1055056147</v>
      </c>
      <c r="U398" s="31">
        <v>71588421.549999997</v>
      </c>
      <c r="V398" s="31">
        <v>360000000</v>
      </c>
      <c r="W398" s="31">
        <v>30000000</v>
      </c>
      <c r="X398" s="31">
        <v>60000000</v>
      </c>
      <c r="Y398" s="31">
        <f t="shared" si="24"/>
        <v>605056147</v>
      </c>
      <c r="Z398" s="31">
        <f t="shared" si="25"/>
        <v>64312674</v>
      </c>
      <c r="AA398" s="31">
        <f t="shared" si="26"/>
        <v>7800000</v>
      </c>
      <c r="AB398" s="31">
        <f t="shared" si="27"/>
        <v>677168821</v>
      </c>
      <c r="AC398" s="31"/>
      <c r="AD398" s="31"/>
      <c r="AE398" s="31"/>
      <c r="AF398" s="31"/>
      <c r="AG398" s="31"/>
      <c r="AH398" s="31"/>
    </row>
    <row r="399" spans="1:34" x14ac:dyDescent="0.45">
      <c r="A399" s="9">
        <v>704</v>
      </c>
      <c r="B399" s="9" t="s">
        <v>903</v>
      </c>
      <c r="C399" s="21"/>
      <c r="D399" s="8" t="s">
        <v>905</v>
      </c>
      <c r="E399" s="9" t="s">
        <v>537</v>
      </c>
      <c r="F399" s="9" t="s">
        <v>3255</v>
      </c>
      <c r="G399" s="9" t="s">
        <v>3265</v>
      </c>
      <c r="H399" s="8">
        <v>305</v>
      </c>
      <c r="I399" s="8">
        <v>747828299</v>
      </c>
      <c r="J399" s="8">
        <v>67800000</v>
      </c>
      <c r="K399" s="8">
        <v>13729508</v>
      </c>
      <c r="L399" s="8">
        <v>0</v>
      </c>
      <c r="M399" s="10">
        <v>0</v>
      </c>
      <c r="N399" s="10">
        <v>41051359</v>
      </c>
      <c r="O399" s="10">
        <v>41050910</v>
      </c>
      <c r="P399" s="10">
        <v>6157704</v>
      </c>
      <c r="Q399" s="10">
        <v>6157636</v>
      </c>
      <c r="R399" s="10">
        <v>0</v>
      </c>
      <c r="S399" s="10">
        <v>44827473</v>
      </c>
      <c r="T399" s="10">
        <v>911460076</v>
      </c>
      <c r="U399" s="31">
        <v>57142813</v>
      </c>
      <c r="V399" s="31">
        <v>360000000</v>
      </c>
      <c r="W399" s="31">
        <v>30000000</v>
      </c>
      <c r="X399" s="31">
        <v>60000000</v>
      </c>
      <c r="Y399" s="31">
        <f t="shared" si="24"/>
        <v>461460076</v>
      </c>
      <c r="Z399" s="31">
        <f t="shared" si="25"/>
        <v>65831777</v>
      </c>
      <c r="AA399" s="31">
        <f t="shared" si="26"/>
        <v>7800000</v>
      </c>
      <c r="AB399" s="31">
        <f t="shared" si="27"/>
        <v>535091853</v>
      </c>
      <c r="AC399" s="31"/>
      <c r="AD399" s="31"/>
      <c r="AE399" s="31"/>
      <c r="AF399" s="31"/>
      <c r="AG399" s="31"/>
      <c r="AH399" s="31"/>
    </row>
    <row r="400" spans="1:34" x14ac:dyDescent="0.45">
      <c r="A400" s="9">
        <v>202</v>
      </c>
      <c r="B400" s="9" t="s">
        <v>2581</v>
      </c>
      <c r="C400" s="21"/>
      <c r="D400" s="8" t="s">
        <v>1683</v>
      </c>
      <c r="E400" s="9" t="s">
        <v>2582</v>
      </c>
      <c r="F400" s="9" t="s">
        <v>3255</v>
      </c>
      <c r="G400" s="9" t="s">
        <v>3265</v>
      </c>
      <c r="H400" s="8">
        <v>336</v>
      </c>
      <c r="I400" s="8">
        <v>989635440</v>
      </c>
      <c r="J400" s="8">
        <v>67800000</v>
      </c>
      <c r="K400" s="8">
        <v>15000000</v>
      </c>
      <c r="L400" s="8">
        <v>0</v>
      </c>
      <c r="M400" s="10">
        <v>0</v>
      </c>
      <c r="N400" s="10">
        <v>45323806</v>
      </c>
      <c r="O400" s="10">
        <v>45322837.5</v>
      </c>
      <c r="P400" s="10">
        <v>6798571</v>
      </c>
      <c r="Q400" s="10">
        <v>6798425.625</v>
      </c>
      <c r="R400" s="10">
        <v>0</v>
      </c>
      <c r="S400" s="10">
        <v>74195316</v>
      </c>
      <c r="T400" s="10">
        <v>1163082083.5</v>
      </c>
      <c r="U400" s="31">
        <v>87792312.625</v>
      </c>
      <c r="V400" s="31">
        <v>360000000</v>
      </c>
      <c r="W400" s="31">
        <v>30000000</v>
      </c>
      <c r="X400" s="31">
        <v>60000000</v>
      </c>
      <c r="Y400" s="31">
        <f t="shared" si="24"/>
        <v>713082083.5</v>
      </c>
      <c r="Z400" s="31">
        <f t="shared" si="25"/>
        <v>75646643.5</v>
      </c>
      <c r="AA400" s="31">
        <f t="shared" si="26"/>
        <v>7800000</v>
      </c>
      <c r="AB400" s="31">
        <f t="shared" si="27"/>
        <v>796528727</v>
      </c>
      <c r="AC400" s="31"/>
      <c r="AD400" s="31"/>
      <c r="AE400" s="31"/>
      <c r="AF400" s="31"/>
      <c r="AG400" s="31"/>
      <c r="AH400" s="31"/>
    </row>
    <row r="401" spans="1:34" x14ac:dyDescent="0.45">
      <c r="A401" s="9">
        <v>1128</v>
      </c>
      <c r="B401" s="9" t="s">
        <v>906</v>
      </c>
      <c r="C401" s="21"/>
      <c r="D401" s="8" t="s">
        <v>169</v>
      </c>
      <c r="E401" s="9" t="s">
        <v>908</v>
      </c>
      <c r="F401" s="9" t="s">
        <v>3254</v>
      </c>
      <c r="G401" s="9" t="s">
        <v>3265</v>
      </c>
      <c r="H401" s="8">
        <v>336</v>
      </c>
      <c r="I401" s="8">
        <v>904392939</v>
      </c>
      <c r="J401" s="8">
        <v>67800000</v>
      </c>
      <c r="K401" s="8">
        <v>15000000</v>
      </c>
      <c r="L401" s="8">
        <v>0</v>
      </c>
      <c r="M401" s="10">
        <v>0</v>
      </c>
      <c r="N401" s="10">
        <v>40390935</v>
      </c>
      <c r="O401" s="10">
        <v>37839231.5</v>
      </c>
      <c r="P401" s="10">
        <v>6058640</v>
      </c>
      <c r="Q401" s="10">
        <v>5675884.7249999996</v>
      </c>
      <c r="R401" s="10">
        <v>0</v>
      </c>
      <c r="S401" s="10">
        <v>61945388</v>
      </c>
      <c r="T401" s="10">
        <v>1065423105.5</v>
      </c>
      <c r="U401" s="31">
        <v>73679912.724999994</v>
      </c>
      <c r="V401" s="31">
        <v>360000000</v>
      </c>
      <c r="W401" s="31">
        <v>30000000</v>
      </c>
      <c r="X401" s="31">
        <v>60000000</v>
      </c>
      <c r="Y401" s="31">
        <f t="shared" si="24"/>
        <v>615423105.5</v>
      </c>
      <c r="Z401" s="31">
        <f t="shared" si="25"/>
        <v>63230166.5</v>
      </c>
      <c r="AA401" s="31">
        <f t="shared" si="26"/>
        <v>7800000</v>
      </c>
      <c r="AB401" s="31">
        <f t="shared" si="27"/>
        <v>686453272</v>
      </c>
      <c r="AC401" s="31"/>
      <c r="AD401" s="31"/>
      <c r="AE401" s="31"/>
      <c r="AF401" s="31"/>
      <c r="AG401" s="31"/>
      <c r="AH401" s="31"/>
    </row>
    <row r="402" spans="1:34" x14ac:dyDescent="0.45">
      <c r="A402" s="9">
        <v>705</v>
      </c>
      <c r="B402" s="9" t="s">
        <v>909</v>
      </c>
      <c r="C402" s="21"/>
      <c r="D402" s="8" t="s">
        <v>911</v>
      </c>
      <c r="E402" s="9" t="s">
        <v>912</v>
      </c>
      <c r="F402" s="9" t="s">
        <v>3255</v>
      </c>
      <c r="G402" s="9" t="s">
        <v>3265</v>
      </c>
      <c r="H402" s="8">
        <v>336</v>
      </c>
      <c r="I402" s="8">
        <v>844330572</v>
      </c>
      <c r="J402" s="8">
        <v>67800000</v>
      </c>
      <c r="K402" s="8">
        <v>15000000</v>
      </c>
      <c r="L402" s="8">
        <v>0</v>
      </c>
      <c r="M402" s="10">
        <v>0</v>
      </c>
      <c r="N402" s="10">
        <v>41013318</v>
      </c>
      <c r="O402" s="10">
        <v>41013505</v>
      </c>
      <c r="P402" s="10">
        <v>6151998</v>
      </c>
      <c r="Q402" s="10">
        <v>6152025.75</v>
      </c>
      <c r="R402" s="10">
        <v>0</v>
      </c>
      <c r="S402" s="10">
        <v>52399586</v>
      </c>
      <c r="T402" s="10">
        <v>1009157395</v>
      </c>
      <c r="U402" s="31">
        <v>64703609.75</v>
      </c>
      <c r="V402" s="31">
        <v>360000000</v>
      </c>
      <c r="W402" s="31">
        <v>30000000</v>
      </c>
      <c r="X402" s="31">
        <v>60000000</v>
      </c>
      <c r="Y402" s="31">
        <f t="shared" si="24"/>
        <v>559157395</v>
      </c>
      <c r="Z402" s="31">
        <f t="shared" si="25"/>
        <v>67026823</v>
      </c>
      <c r="AA402" s="31">
        <f t="shared" si="26"/>
        <v>7800000</v>
      </c>
      <c r="AB402" s="31">
        <f t="shared" si="27"/>
        <v>633984218</v>
      </c>
      <c r="AC402" s="31"/>
      <c r="AD402" s="31"/>
      <c r="AE402" s="31"/>
      <c r="AF402" s="31"/>
      <c r="AG402" s="31"/>
      <c r="AH402" s="31"/>
    </row>
    <row r="403" spans="1:34" x14ac:dyDescent="0.45">
      <c r="A403" s="9">
        <v>156</v>
      </c>
      <c r="B403" s="9" t="s">
        <v>913</v>
      </c>
      <c r="C403" s="21"/>
      <c r="D403" s="8" t="s">
        <v>123</v>
      </c>
      <c r="E403" s="9" t="s">
        <v>915</v>
      </c>
      <c r="F403" s="9" t="s">
        <v>3255</v>
      </c>
      <c r="G403" s="9" t="s">
        <v>3265</v>
      </c>
      <c r="H403" s="8">
        <v>336</v>
      </c>
      <c r="I403" s="8">
        <v>704017470</v>
      </c>
      <c r="J403" s="8">
        <v>67800000</v>
      </c>
      <c r="K403" s="8">
        <v>15000000</v>
      </c>
      <c r="L403" s="8">
        <v>0</v>
      </c>
      <c r="M403" s="10">
        <v>0</v>
      </c>
      <c r="N403" s="10">
        <v>36298343</v>
      </c>
      <c r="O403" s="10">
        <v>36298343</v>
      </c>
      <c r="P403" s="10">
        <v>5444751</v>
      </c>
      <c r="Q403" s="10">
        <v>5444751.4500000002</v>
      </c>
      <c r="R403" s="10">
        <v>0</v>
      </c>
      <c r="S403" s="10">
        <v>37401747</v>
      </c>
      <c r="T403" s="10">
        <v>859414156</v>
      </c>
      <c r="U403" s="31">
        <v>48291249.450000003</v>
      </c>
      <c r="V403" s="31">
        <v>360000000</v>
      </c>
      <c r="W403" s="31">
        <v>30000000</v>
      </c>
      <c r="X403" s="31">
        <v>60000000</v>
      </c>
      <c r="Y403" s="31">
        <f t="shared" si="24"/>
        <v>409414156</v>
      </c>
      <c r="Z403" s="31">
        <f t="shared" si="25"/>
        <v>57596686</v>
      </c>
      <c r="AA403" s="31">
        <f t="shared" si="26"/>
        <v>7800000</v>
      </c>
      <c r="AB403" s="31">
        <f t="shared" si="27"/>
        <v>474810842</v>
      </c>
      <c r="AC403" s="31"/>
      <c r="AD403" s="31"/>
      <c r="AE403" s="31"/>
      <c r="AF403" s="31"/>
      <c r="AG403" s="31"/>
      <c r="AH403" s="31"/>
    </row>
    <row r="404" spans="1:34" x14ac:dyDescent="0.45">
      <c r="A404" s="9">
        <v>157</v>
      </c>
      <c r="B404" s="9" t="s">
        <v>916</v>
      </c>
      <c r="C404" s="21"/>
      <c r="D404" s="8" t="s">
        <v>173</v>
      </c>
      <c r="E404" s="9" t="s">
        <v>918</v>
      </c>
      <c r="F404" s="9" t="s">
        <v>3255</v>
      </c>
      <c r="G404" s="9" t="s">
        <v>3265</v>
      </c>
      <c r="H404" s="8">
        <v>336</v>
      </c>
      <c r="I404" s="8">
        <v>836252985</v>
      </c>
      <c r="J404" s="8">
        <v>67800000</v>
      </c>
      <c r="K404" s="8">
        <v>15000000</v>
      </c>
      <c r="L404" s="8">
        <v>0</v>
      </c>
      <c r="M404" s="10">
        <v>0</v>
      </c>
      <c r="N404" s="10">
        <v>41798996</v>
      </c>
      <c r="O404" s="10">
        <v>41800000.5</v>
      </c>
      <c r="P404" s="10">
        <v>6269849</v>
      </c>
      <c r="Q404" s="10">
        <v>6270000.0750000002</v>
      </c>
      <c r="R404" s="10">
        <v>0</v>
      </c>
      <c r="S404" s="10">
        <v>51187948</v>
      </c>
      <c r="T404" s="10">
        <v>1002651981.5</v>
      </c>
      <c r="U404" s="31">
        <v>63727797.075000003</v>
      </c>
      <c r="V404" s="31">
        <v>360000000</v>
      </c>
      <c r="W404" s="31">
        <v>30000000</v>
      </c>
      <c r="X404" s="31">
        <v>60000000</v>
      </c>
      <c r="Y404" s="31">
        <f t="shared" si="24"/>
        <v>552651981.5</v>
      </c>
      <c r="Z404" s="31">
        <f t="shared" si="25"/>
        <v>68598996.5</v>
      </c>
      <c r="AA404" s="31">
        <f t="shared" si="26"/>
        <v>7800000</v>
      </c>
      <c r="AB404" s="31">
        <f t="shared" si="27"/>
        <v>629050978</v>
      </c>
      <c r="AC404" s="31"/>
      <c r="AD404" s="31"/>
      <c r="AE404" s="31"/>
      <c r="AF404" s="31"/>
      <c r="AG404" s="31"/>
      <c r="AH404" s="31"/>
    </row>
    <row r="405" spans="1:34" x14ac:dyDescent="0.45">
      <c r="A405" s="9">
        <v>707</v>
      </c>
      <c r="B405" s="9" t="s">
        <v>919</v>
      </c>
      <c r="C405" s="21"/>
      <c r="D405" s="8" t="s">
        <v>173</v>
      </c>
      <c r="E405" s="9" t="s">
        <v>921</v>
      </c>
      <c r="F405" s="9" t="s">
        <v>3255</v>
      </c>
      <c r="G405" s="9" t="s">
        <v>3265</v>
      </c>
      <c r="H405" s="8">
        <v>336</v>
      </c>
      <c r="I405" s="8">
        <v>829837208</v>
      </c>
      <c r="J405" s="8">
        <v>67800000</v>
      </c>
      <c r="K405" s="8">
        <v>15000000</v>
      </c>
      <c r="L405" s="8">
        <v>0</v>
      </c>
      <c r="M405" s="10">
        <v>0</v>
      </c>
      <c r="N405" s="10">
        <v>37893781</v>
      </c>
      <c r="O405" s="10">
        <v>37893781</v>
      </c>
      <c r="P405" s="10">
        <v>5684067</v>
      </c>
      <c r="Q405" s="10">
        <v>5684067.1499999994</v>
      </c>
      <c r="R405" s="10">
        <v>0</v>
      </c>
      <c r="S405" s="10">
        <v>50454733</v>
      </c>
      <c r="T405" s="10">
        <v>988424770</v>
      </c>
      <c r="U405" s="31">
        <v>61822867.149999999</v>
      </c>
      <c r="V405" s="31">
        <v>360000000</v>
      </c>
      <c r="W405" s="31">
        <v>30000000</v>
      </c>
      <c r="X405" s="31">
        <v>60000000</v>
      </c>
      <c r="Y405" s="31">
        <f t="shared" si="24"/>
        <v>538424770</v>
      </c>
      <c r="Z405" s="31">
        <f t="shared" si="25"/>
        <v>60787562</v>
      </c>
      <c r="AA405" s="31">
        <f t="shared" si="26"/>
        <v>7800000</v>
      </c>
      <c r="AB405" s="31">
        <f t="shared" si="27"/>
        <v>607012332</v>
      </c>
      <c r="AC405" s="31"/>
      <c r="AD405" s="31"/>
      <c r="AE405" s="31"/>
      <c r="AF405" s="31"/>
      <c r="AG405" s="31"/>
      <c r="AH405" s="31"/>
    </row>
    <row r="406" spans="1:34" x14ac:dyDescent="0.45">
      <c r="A406" s="9">
        <v>708</v>
      </c>
      <c r="B406" s="9" t="s">
        <v>922</v>
      </c>
      <c r="C406" s="21"/>
      <c r="D406" s="8" t="s">
        <v>417</v>
      </c>
      <c r="E406" s="9" t="s">
        <v>924</v>
      </c>
      <c r="F406" s="9" t="s">
        <v>3255</v>
      </c>
      <c r="G406" s="9" t="s">
        <v>3265</v>
      </c>
      <c r="H406" s="8">
        <v>336</v>
      </c>
      <c r="I406" s="8">
        <v>863860649</v>
      </c>
      <c r="J406" s="8">
        <v>67800000</v>
      </c>
      <c r="K406" s="8">
        <v>15000000</v>
      </c>
      <c r="L406" s="8">
        <v>0</v>
      </c>
      <c r="M406" s="10">
        <v>0</v>
      </c>
      <c r="N406" s="10">
        <v>39802705</v>
      </c>
      <c r="O406" s="10">
        <v>39802704.5</v>
      </c>
      <c r="P406" s="10">
        <v>5970406</v>
      </c>
      <c r="Q406" s="10">
        <v>5970405.6749999998</v>
      </c>
      <c r="R406" s="10">
        <v>0</v>
      </c>
      <c r="S406" s="10">
        <v>55329097</v>
      </c>
      <c r="T406" s="10">
        <v>1026266058.5</v>
      </c>
      <c r="U406" s="31">
        <v>67269908.674999997</v>
      </c>
      <c r="V406" s="31">
        <v>360000000</v>
      </c>
      <c r="W406" s="31">
        <v>30000000</v>
      </c>
      <c r="X406" s="31">
        <v>60000000</v>
      </c>
      <c r="Y406" s="31">
        <f t="shared" si="24"/>
        <v>576266058.5</v>
      </c>
      <c r="Z406" s="31">
        <f t="shared" si="25"/>
        <v>64605409.5</v>
      </c>
      <c r="AA406" s="31">
        <f t="shared" si="26"/>
        <v>7800000</v>
      </c>
      <c r="AB406" s="31">
        <f t="shared" si="27"/>
        <v>648671468</v>
      </c>
      <c r="AC406" s="31"/>
      <c r="AD406" s="31"/>
      <c r="AE406" s="31"/>
      <c r="AF406" s="31"/>
      <c r="AG406" s="31"/>
      <c r="AH406" s="31"/>
    </row>
    <row r="407" spans="1:34" x14ac:dyDescent="0.45">
      <c r="A407" s="9">
        <v>200</v>
      </c>
      <c r="B407" s="9" t="s">
        <v>925</v>
      </c>
      <c r="C407" s="21"/>
      <c r="D407" s="8" t="s">
        <v>927</v>
      </c>
      <c r="E407" s="9" t="s">
        <v>928</v>
      </c>
      <c r="F407" s="9" t="s">
        <v>3255</v>
      </c>
      <c r="G407" s="9" t="s">
        <v>3265</v>
      </c>
      <c r="H407" s="8">
        <v>336</v>
      </c>
      <c r="I407" s="8">
        <v>936289051</v>
      </c>
      <c r="J407" s="8">
        <v>67800000</v>
      </c>
      <c r="K407" s="8">
        <v>15000000</v>
      </c>
      <c r="L407" s="8">
        <v>0</v>
      </c>
      <c r="M407" s="10">
        <v>0</v>
      </c>
      <c r="N407" s="10">
        <v>44654229</v>
      </c>
      <c r="O407" s="10">
        <v>44654994</v>
      </c>
      <c r="P407" s="10">
        <v>6698134</v>
      </c>
      <c r="Q407" s="10">
        <v>6698249.0999999996</v>
      </c>
      <c r="R407" s="10">
        <v>0</v>
      </c>
      <c r="S407" s="10">
        <v>64953907</v>
      </c>
      <c r="T407" s="10">
        <v>1108398274</v>
      </c>
      <c r="U407" s="31">
        <v>78350290.099999994</v>
      </c>
      <c r="V407" s="31">
        <v>360000000</v>
      </c>
      <c r="W407" s="31">
        <v>30000000</v>
      </c>
      <c r="X407" s="31">
        <v>60000000</v>
      </c>
      <c r="Y407" s="31">
        <f t="shared" si="24"/>
        <v>658398274</v>
      </c>
      <c r="Z407" s="31">
        <f t="shared" si="25"/>
        <v>74309223</v>
      </c>
      <c r="AA407" s="31">
        <f t="shared" si="26"/>
        <v>7800000</v>
      </c>
      <c r="AB407" s="31">
        <f t="shared" si="27"/>
        <v>740507497</v>
      </c>
      <c r="AC407" s="31"/>
      <c r="AD407" s="31"/>
      <c r="AE407" s="31"/>
      <c r="AF407" s="31"/>
      <c r="AG407" s="31"/>
      <c r="AH407" s="31"/>
    </row>
    <row r="408" spans="1:34" x14ac:dyDescent="0.45">
      <c r="A408" s="9">
        <v>332</v>
      </c>
      <c r="B408" s="9" t="s">
        <v>929</v>
      </c>
      <c r="C408" s="21"/>
      <c r="D408" s="8" t="s">
        <v>190</v>
      </c>
      <c r="E408" s="9" t="s">
        <v>931</v>
      </c>
      <c r="F408" s="9" t="s">
        <v>3255</v>
      </c>
      <c r="G408" s="9" t="s">
        <v>3265</v>
      </c>
      <c r="H408" s="8">
        <v>336</v>
      </c>
      <c r="I408" s="8">
        <v>890818007</v>
      </c>
      <c r="J408" s="8">
        <v>67800000</v>
      </c>
      <c r="K408" s="8">
        <v>15000000</v>
      </c>
      <c r="L408" s="8">
        <v>0</v>
      </c>
      <c r="M408" s="10">
        <v>0</v>
      </c>
      <c r="N408" s="10">
        <v>41586365</v>
      </c>
      <c r="O408" s="10">
        <v>41586365.5</v>
      </c>
      <c r="P408" s="10">
        <v>6237955</v>
      </c>
      <c r="Q408" s="10">
        <v>6237954.8250000002</v>
      </c>
      <c r="R408" s="10">
        <v>0</v>
      </c>
      <c r="S408" s="10">
        <v>59372701</v>
      </c>
      <c r="T408" s="10">
        <v>1056790737.5</v>
      </c>
      <c r="U408" s="31">
        <v>71848610.825000003</v>
      </c>
      <c r="V408" s="31">
        <v>360000000</v>
      </c>
      <c r="W408" s="31">
        <v>30000000</v>
      </c>
      <c r="X408" s="31">
        <v>60000000</v>
      </c>
      <c r="Y408" s="31">
        <f t="shared" si="24"/>
        <v>606790737.5</v>
      </c>
      <c r="Z408" s="31">
        <f t="shared" si="25"/>
        <v>68172730.5</v>
      </c>
      <c r="AA408" s="31">
        <f t="shared" si="26"/>
        <v>7800000</v>
      </c>
      <c r="AB408" s="31">
        <f t="shared" si="27"/>
        <v>682763468</v>
      </c>
      <c r="AC408" s="31"/>
      <c r="AD408" s="31"/>
      <c r="AE408" s="31"/>
      <c r="AF408" s="31"/>
      <c r="AG408" s="31"/>
      <c r="AH408" s="31"/>
    </row>
    <row r="409" spans="1:34" x14ac:dyDescent="0.45">
      <c r="A409" s="9">
        <v>451</v>
      </c>
      <c r="B409" s="9" t="s">
        <v>2777</v>
      </c>
      <c r="C409" s="21"/>
      <c r="D409" s="8" t="s">
        <v>902</v>
      </c>
      <c r="E409" s="9" t="s">
        <v>2778</v>
      </c>
      <c r="F409" s="9" t="s">
        <v>3255</v>
      </c>
      <c r="G409" s="9" t="s">
        <v>3265</v>
      </c>
      <c r="H409" s="8">
        <v>336</v>
      </c>
      <c r="I409" s="8">
        <v>992527657</v>
      </c>
      <c r="J409" s="8">
        <v>67800000</v>
      </c>
      <c r="K409" s="8">
        <v>15000000</v>
      </c>
      <c r="L409" s="8">
        <v>0</v>
      </c>
      <c r="M409" s="10">
        <v>0</v>
      </c>
      <c r="N409" s="10">
        <v>44100816</v>
      </c>
      <c r="O409" s="10">
        <v>44101243</v>
      </c>
      <c r="P409" s="10">
        <v>6615122</v>
      </c>
      <c r="Q409" s="10">
        <v>6615186.4500000002</v>
      </c>
      <c r="R409" s="10">
        <v>0</v>
      </c>
      <c r="S409" s="10">
        <v>74629149</v>
      </c>
      <c r="T409" s="10">
        <v>1163529716</v>
      </c>
      <c r="U409" s="31">
        <v>87859457.450000003</v>
      </c>
      <c r="V409" s="31">
        <v>360000000</v>
      </c>
      <c r="W409" s="31">
        <v>30000000</v>
      </c>
      <c r="X409" s="31">
        <v>60000000</v>
      </c>
      <c r="Y409" s="31">
        <f t="shared" si="24"/>
        <v>713529716</v>
      </c>
      <c r="Z409" s="31">
        <f t="shared" si="25"/>
        <v>73202059</v>
      </c>
      <c r="AA409" s="31">
        <f t="shared" si="26"/>
        <v>7800000</v>
      </c>
      <c r="AB409" s="31">
        <f t="shared" si="27"/>
        <v>794531775</v>
      </c>
      <c r="AC409" s="31"/>
      <c r="AD409" s="31"/>
      <c r="AE409" s="31"/>
      <c r="AF409" s="31"/>
      <c r="AG409" s="31"/>
      <c r="AH409" s="31"/>
    </row>
    <row r="410" spans="1:34" x14ac:dyDescent="0.45">
      <c r="A410" s="9">
        <v>706</v>
      </c>
      <c r="B410" s="9" t="s">
        <v>932</v>
      </c>
      <c r="C410" s="21"/>
      <c r="D410" s="8" t="s">
        <v>934</v>
      </c>
      <c r="E410" s="9" t="s">
        <v>935</v>
      </c>
      <c r="F410" s="9" t="s">
        <v>3255</v>
      </c>
      <c r="G410" s="9" t="s">
        <v>3265</v>
      </c>
      <c r="H410" s="8">
        <v>336</v>
      </c>
      <c r="I410" s="8">
        <v>895884996</v>
      </c>
      <c r="J410" s="8">
        <v>67800000</v>
      </c>
      <c r="K410" s="8">
        <v>15000000</v>
      </c>
      <c r="L410" s="8">
        <v>0</v>
      </c>
      <c r="M410" s="10">
        <v>0</v>
      </c>
      <c r="N410" s="10">
        <v>39990063</v>
      </c>
      <c r="O410" s="10">
        <v>39990248.5</v>
      </c>
      <c r="P410" s="10">
        <v>5998509</v>
      </c>
      <c r="Q410" s="10">
        <v>5998537.2749999994</v>
      </c>
      <c r="R410" s="10">
        <v>0</v>
      </c>
      <c r="S410" s="10">
        <v>60132750</v>
      </c>
      <c r="T410" s="10">
        <v>1058665307.5</v>
      </c>
      <c r="U410" s="31">
        <v>72129796.275000006</v>
      </c>
      <c r="V410" s="31">
        <v>360000000</v>
      </c>
      <c r="W410" s="31">
        <v>30000000</v>
      </c>
      <c r="X410" s="31">
        <v>60000000</v>
      </c>
      <c r="Y410" s="31">
        <f t="shared" si="24"/>
        <v>608665307.5</v>
      </c>
      <c r="Z410" s="31">
        <f t="shared" si="25"/>
        <v>64980311.5</v>
      </c>
      <c r="AA410" s="31">
        <f t="shared" si="26"/>
        <v>7800000</v>
      </c>
      <c r="AB410" s="31">
        <f t="shared" si="27"/>
        <v>681445619</v>
      </c>
      <c r="AC410" s="31"/>
      <c r="AD410" s="31"/>
      <c r="AE410" s="31"/>
      <c r="AF410" s="31"/>
      <c r="AG410" s="31"/>
      <c r="AH410" s="31"/>
    </row>
    <row r="411" spans="1:34" x14ac:dyDescent="0.45">
      <c r="A411" s="9">
        <v>326</v>
      </c>
      <c r="B411" s="9" t="s">
        <v>2656</v>
      </c>
      <c r="C411" s="21"/>
      <c r="D411" s="8" t="s">
        <v>356</v>
      </c>
      <c r="E411" s="9" t="s">
        <v>2657</v>
      </c>
      <c r="F411" s="9" t="s">
        <v>3255</v>
      </c>
      <c r="G411" s="9" t="s">
        <v>3265</v>
      </c>
      <c r="H411" s="8">
        <v>336</v>
      </c>
      <c r="I411" s="8">
        <v>1045018977</v>
      </c>
      <c r="J411" s="8">
        <v>67800000</v>
      </c>
      <c r="K411" s="8">
        <v>15000000</v>
      </c>
      <c r="L411" s="8">
        <v>0</v>
      </c>
      <c r="M411" s="10">
        <v>0</v>
      </c>
      <c r="N411" s="10">
        <v>52194581</v>
      </c>
      <c r="O411" s="10">
        <v>52194332.5</v>
      </c>
      <c r="P411" s="10">
        <v>7829187</v>
      </c>
      <c r="Q411" s="10">
        <v>7829149.875</v>
      </c>
      <c r="R411" s="10">
        <v>0</v>
      </c>
      <c r="S411" s="10">
        <v>82965494</v>
      </c>
      <c r="T411" s="10">
        <v>1232207890.5</v>
      </c>
      <c r="U411" s="31">
        <v>98623830.875</v>
      </c>
      <c r="V411" s="31">
        <v>360000000</v>
      </c>
      <c r="W411" s="31">
        <v>30000000</v>
      </c>
      <c r="X411" s="31">
        <v>60000000</v>
      </c>
      <c r="Y411" s="31">
        <f t="shared" si="24"/>
        <v>782207890.5</v>
      </c>
      <c r="Z411" s="31">
        <f t="shared" si="25"/>
        <v>89388913.5</v>
      </c>
      <c r="AA411" s="31">
        <f t="shared" si="26"/>
        <v>7800000</v>
      </c>
      <c r="AB411" s="31">
        <f t="shared" si="27"/>
        <v>879396804</v>
      </c>
      <c r="AC411" s="31"/>
      <c r="AD411" s="31"/>
      <c r="AE411" s="31"/>
      <c r="AF411" s="31"/>
      <c r="AG411" s="31"/>
      <c r="AH411" s="31"/>
    </row>
    <row r="412" spans="1:34" x14ac:dyDescent="0.45">
      <c r="A412" s="9">
        <v>713</v>
      </c>
      <c r="B412" s="9" t="s">
        <v>936</v>
      </c>
      <c r="C412" s="21"/>
      <c r="D412" s="8" t="s">
        <v>49</v>
      </c>
      <c r="E412" s="9" t="s">
        <v>938</v>
      </c>
      <c r="F412" s="9" t="s">
        <v>3255</v>
      </c>
      <c r="G412" s="9" t="s">
        <v>3265</v>
      </c>
      <c r="H412" s="8">
        <v>336</v>
      </c>
      <c r="I412" s="8">
        <v>836813471</v>
      </c>
      <c r="J412" s="8">
        <v>67800000</v>
      </c>
      <c r="K412" s="8">
        <v>15000000</v>
      </c>
      <c r="L412" s="8">
        <v>0</v>
      </c>
      <c r="M412" s="10">
        <v>0</v>
      </c>
      <c r="N412" s="10">
        <v>39822342</v>
      </c>
      <c r="O412" s="10">
        <v>39822529.5</v>
      </c>
      <c r="P412" s="10">
        <v>5973351</v>
      </c>
      <c r="Q412" s="10">
        <v>5973379.4249999998</v>
      </c>
      <c r="R412" s="10">
        <v>0</v>
      </c>
      <c r="S412" s="10">
        <v>51272021</v>
      </c>
      <c r="T412" s="10">
        <v>999258342.5</v>
      </c>
      <c r="U412" s="31">
        <v>63218751.424999997</v>
      </c>
      <c r="V412" s="31">
        <v>360000000</v>
      </c>
      <c r="W412" s="31">
        <v>30000000</v>
      </c>
      <c r="X412" s="31">
        <v>60000000</v>
      </c>
      <c r="Y412" s="31">
        <f t="shared" si="24"/>
        <v>549258342.5</v>
      </c>
      <c r="Z412" s="31">
        <f t="shared" si="25"/>
        <v>64644871.5</v>
      </c>
      <c r="AA412" s="31">
        <f t="shared" si="26"/>
        <v>7800000</v>
      </c>
      <c r="AB412" s="31">
        <f t="shared" si="27"/>
        <v>621703214</v>
      </c>
      <c r="AC412" s="31"/>
      <c r="AD412" s="31"/>
      <c r="AE412" s="31"/>
      <c r="AF412" s="31"/>
      <c r="AG412" s="31"/>
      <c r="AH412" s="31"/>
    </row>
    <row r="413" spans="1:34" x14ac:dyDescent="0.45">
      <c r="A413" s="9">
        <v>324</v>
      </c>
      <c r="B413" s="9" t="s">
        <v>939</v>
      </c>
      <c r="C413" s="21"/>
      <c r="D413" s="8" t="s">
        <v>157</v>
      </c>
      <c r="E413" s="9" t="s">
        <v>941</v>
      </c>
      <c r="F413" s="9" t="s">
        <v>3255</v>
      </c>
      <c r="G413" s="9" t="s">
        <v>3265</v>
      </c>
      <c r="H413" s="8">
        <v>336</v>
      </c>
      <c r="I413" s="8">
        <v>778691897</v>
      </c>
      <c r="J413" s="8">
        <v>67800000</v>
      </c>
      <c r="K413" s="8">
        <v>15000000</v>
      </c>
      <c r="L413" s="8">
        <v>0</v>
      </c>
      <c r="M413" s="10">
        <v>0</v>
      </c>
      <c r="N413" s="10">
        <v>37927855</v>
      </c>
      <c r="O413" s="10">
        <v>37927855</v>
      </c>
      <c r="P413" s="10">
        <v>5689178</v>
      </c>
      <c r="Q413" s="10">
        <v>5689178.25</v>
      </c>
      <c r="R413" s="10">
        <v>0</v>
      </c>
      <c r="S413" s="10">
        <v>46036146</v>
      </c>
      <c r="T413" s="10">
        <v>937347607</v>
      </c>
      <c r="U413" s="31">
        <v>57414502.25</v>
      </c>
      <c r="V413" s="31">
        <v>360000000</v>
      </c>
      <c r="W413" s="31">
        <v>30000000</v>
      </c>
      <c r="X413" s="31">
        <v>60000000</v>
      </c>
      <c r="Y413" s="31">
        <f t="shared" si="24"/>
        <v>487347607</v>
      </c>
      <c r="Z413" s="31">
        <f t="shared" si="25"/>
        <v>60855710</v>
      </c>
      <c r="AA413" s="31">
        <f t="shared" si="26"/>
        <v>7800000</v>
      </c>
      <c r="AB413" s="31">
        <f t="shared" si="27"/>
        <v>556003317</v>
      </c>
      <c r="AC413" s="31"/>
      <c r="AD413" s="31"/>
      <c r="AE413" s="31"/>
      <c r="AF413" s="31"/>
      <c r="AG413" s="31"/>
      <c r="AH413" s="31"/>
    </row>
    <row r="414" spans="1:34" x14ac:dyDescent="0.45">
      <c r="A414" s="9">
        <v>204</v>
      </c>
      <c r="B414" s="9" t="s">
        <v>942</v>
      </c>
      <c r="C414" s="21"/>
      <c r="D414" s="8" t="s">
        <v>169</v>
      </c>
      <c r="E414" s="9" t="s">
        <v>944</v>
      </c>
      <c r="F414" s="9" t="s">
        <v>3255</v>
      </c>
      <c r="G414" s="9" t="s">
        <v>3265</v>
      </c>
      <c r="H414" s="8">
        <v>336</v>
      </c>
      <c r="I414" s="8">
        <v>952252152</v>
      </c>
      <c r="J414" s="8">
        <v>67800000</v>
      </c>
      <c r="K414" s="8">
        <v>15000000</v>
      </c>
      <c r="L414" s="8">
        <v>0</v>
      </c>
      <c r="M414" s="10">
        <v>0</v>
      </c>
      <c r="N414" s="10">
        <v>43585081</v>
      </c>
      <c r="O414" s="10">
        <v>43585081</v>
      </c>
      <c r="P414" s="10">
        <v>6537762</v>
      </c>
      <c r="Q414" s="10">
        <v>6537762.1499999994</v>
      </c>
      <c r="R414" s="10">
        <v>0</v>
      </c>
      <c r="S414" s="10">
        <v>68587822</v>
      </c>
      <c r="T414" s="10">
        <v>1122222314</v>
      </c>
      <c r="U414" s="31">
        <v>81663346.150000006</v>
      </c>
      <c r="V414" s="31">
        <v>360000000</v>
      </c>
      <c r="W414" s="31">
        <v>30000000</v>
      </c>
      <c r="X414" s="31">
        <v>60000000</v>
      </c>
      <c r="Y414" s="31">
        <f t="shared" si="24"/>
        <v>672222314</v>
      </c>
      <c r="Z414" s="31">
        <f t="shared" si="25"/>
        <v>72170162</v>
      </c>
      <c r="AA414" s="31">
        <f t="shared" si="26"/>
        <v>7800000</v>
      </c>
      <c r="AB414" s="31">
        <f t="shared" si="27"/>
        <v>752192476</v>
      </c>
      <c r="AC414" s="31"/>
      <c r="AD414" s="31"/>
      <c r="AE414" s="31"/>
      <c r="AF414" s="31"/>
      <c r="AG414" s="31"/>
      <c r="AH414" s="31"/>
    </row>
    <row r="415" spans="1:34" x14ac:dyDescent="0.45">
      <c r="A415" s="9">
        <v>714</v>
      </c>
      <c r="B415" s="9" t="s">
        <v>945</v>
      </c>
      <c r="C415" s="21"/>
      <c r="D415" s="8" t="s">
        <v>947</v>
      </c>
      <c r="E415" s="9" t="s">
        <v>948</v>
      </c>
      <c r="F415" s="9" t="s">
        <v>3255</v>
      </c>
      <c r="G415" s="9" t="s">
        <v>3265</v>
      </c>
      <c r="H415" s="8">
        <v>336</v>
      </c>
      <c r="I415" s="8">
        <v>788507665</v>
      </c>
      <c r="J415" s="8">
        <v>67800000</v>
      </c>
      <c r="K415" s="8">
        <v>15000000</v>
      </c>
      <c r="L415" s="8">
        <v>0</v>
      </c>
      <c r="M415" s="10">
        <v>0</v>
      </c>
      <c r="N415" s="10">
        <v>40190460</v>
      </c>
      <c r="O415" s="10">
        <v>40190650</v>
      </c>
      <c r="P415" s="10">
        <v>6028569</v>
      </c>
      <c r="Q415" s="10">
        <v>6028597.5</v>
      </c>
      <c r="R415" s="10">
        <v>0</v>
      </c>
      <c r="S415" s="10">
        <v>45850767</v>
      </c>
      <c r="T415" s="10">
        <v>951688775</v>
      </c>
      <c r="U415" s="31">
        <v>57907933.5</v>
      </c>
      <c r="V415" s="31">
        <v>360000000</v>
      </c>
      <c r="W415" s="31">
        <v>30000000</v>
      </c>
      <c r="X415" s="31">
        <v>60000000</v>
      </c>
      <c r="Y415" s="31">
        <f t="shared" si="24"/>
        <v>501688775</v>
      </c>
      <c r="Z415" s="31">
        <f t="shared" si="25"/>
        <v>65381110</v>
      </c>
      <c r="AA415" s="31">
        <f t="shared" si="26"/>
        <v>7800000</v>
      </c>
      <c r="AB415" s="31">
        <f t="shared" si="27"/>
        <v>574869885</v>
      </c>
      <c r="AC415" s="31"/>
      <c r="AD415" s="31"/>
      <c r="AE415" s="31"/>
      <c r="AF415" s="31"/>
      <c r="AG415" s="31"/>
      <c r="AH415" s="31"/>
    </row>
    <row r="416" spans="1:34" x14ac:dyDescent="0.45">
      <c r="A416" s="9">
        <v>443</v>
      </c>
      <c r="B416" s="9" t="s">
        <v>2765</v>
      </c>
      <c r="C416" s="21"/>
      <c r="D416" s="8" t="s">
        <v>356</v>
      </c>
      <c r="E416" s="9" t="s">
        <v>2766</v>
      </c>
      <c r="F416" s="9" t="s">
        <v>3255</v>
      </c>
      <c r="G416" s="9" t="s">
        <v>3265</v>
      </c>
      <c r="H416" s="8">
        <v>336</v>
      </c>
      <c r="I416" s="8">
        <v>979709025</v>
      </c>
      <c r="J416" s="8">
        <v>67800000</v>
      </c>
      <c r="K416" s="8">
        <v>15000000</v>
      </c>
      <c r="L416" s="8">
        <v>0</v>
      </c>
      <c r="M416" s="10">
        <v>0</v>
      </c>
      <c r="N416" s="10">
        <v>47326315</v>
      </c>
      <c r="O416" s="10">
        <v>47325248.000000007</v>
      </c>
      <c r="P416" s="10">
        <v>7098947</v>
      </c>
      <c r="Q416" s="10">
        <v>7098787.2000000011</v>
      </c>
      <c r="R416" s="10">
        <v>0</v>
      </c>
      <c r="S416" s="10">
        <v>72706354</v>
      </c>
      <c r="T416" s="10">
        <v>1157160588</v>
      </c>
      <c r="U416" s="31">
        <v>86904088.200000003</v>
      </c>
      <c r="V416" s="31">
        <v>360000000</v>
      </c>
      <c r="W416" s="31">
        <v>30000000</v>
      </c>
      <c r="X416" s="31">
        <v>60000000</v>
      </c>
      <c r="Y416" s="31">
        <f t="shared" si="24"/>
        <v>707160588</v>
      </c>
      <c r="Z416" s="31">
        <f t="shared" si="25"/>
        <v>79651563</v>
      </c>
      <c r="AA416" s="31">
        <f t="shared" si="26"/>
        <v>7800000</v>
      </c>
      <c r="AB416" s="31">
        <f t="shared" si="27"/>
        <v>794612151</v>
      </c>
      <c r="AC416" s="31"/>
      <c r="AD416" s="31"/>
      <c r="AE416" s="31"/>
      <c r="AF416" s="31"/>
      <c r="AG416" s="31"/>
      <c r="AH416" s="31"/>
    </row>
    <row r="417" spans="1:34" x14ac:dyDescent="0.45">
      <c r="A417" s="9">
        <v>712</v>
      </c>
      <c r="B417" s="9" t="s">
        <v>949</v>
      </c>
      <c r="C417" s="21"/>
      <c r="D417" s="8" t="s">
        <v>127</v>
      </c>
      <c r="E417" s="9" t="s">
        <v>951</v>
      </c>
      <c r="F417" s="9" t="s">
        <v>3255</v>
      </c>
      <c r="G417" s="9" t="s">
        <v>3265</v>
      </c>
      <c r="H417" s="8">
        <v>336</v>
      </c>
      <c r="I417" s="8">
        <v>830543482</v>
      </c>
      <c r="J417" s="8">
        <v>67800000</v>
      </c>
      <c r="K417" s="8">
        <v>15000000</v>
      </c>
      <c r="L417" s="8">
        <v>0</v>
      </c>
      <c r="M417" s="10">
        <v>0</v>
      </c>
      <c r="N417" s="10">
        <v>39120033</v>
      </c>
      <c r="O417" s="10">
        <v>39119726.5</v>
      </c>
      <c r="P417" s="10">
        <v>5868005</v>
      </c>
      <c r="Q417" s="10">
        <v>5867958.9749999996</v>
      </c>
      <c r="R417" s="10">
        <v>0</v>
      </c>
      <c r="S417" s="10">
        <v>50892239</v>
      </c>
      <c r="T417" s="10">
        <v>991583241.5</v>
      </c>
      <c r="U417" s="31">
        <v>62628202.975000001</v>
      </c>
      <c r="V417" s="31">
        <v>360000000</v>
      </c>
      <c r="W417" s="31">
        <v>30000000</v>
      </c>
      <c r="X417" s="31">
        <v>60000000</v>
      </c>
      <c r="Y417" s="31">
        <f t="shared" si="24"/>
        <v>541583241.5</v>
      </c>
      <c r="Z417" s="31">
        <f t="shared" si="25"/>
        <v>63239759.5</v>
      </c>
      <c r="AA417" s="31">
        <f t="shared" si="26"/>
        <v>7800000</v>
      </c>
      <c r="AB417" s="31">
        <f t="shared" si="27"/>
        <v>612623001</v>
      </c>
      <c r="AC417" s="31"/>
      <c r="AD417" s="31"/>
      <c r="AE417" s="31"/>
      <c r="AF417" s="31"/>
      <c r="AG417" s="31"/>
      <c r="AH417" s="31"/>
    </row>
    <row r="418" spans="1:34" x14ac:dyDescent="0.45">
      <c r="A418" s="9">
        <v>444</v>
      </c>
      <c r="B418" s="9" t="s">
        <v>2767</v>
      </c>
      <c r="C418" s="21"/>
      <c r="D418" s="8" t="s">
        <v>103</v>
      </c>
      <c r="E418" s="9" t="s">
        <v>2768</v>
      </c>
      <c r="F418" s="9" t="s">
        <v>3255</v>
      </c>
      <c r="G418" s="9" t="s">
        <v>3265</v>
      </c>
      <c r="H418" s="8">
        <v>245</v>
      </c>
      <c r="I418" s="8">
        <v>657375727</v>
      </c>
      <c r="J418" s="8">
        <v>55000000</v>
      </c>
      <c r="K418" s="8">
        <v>11270492</v>
      </c>
      <c r="L418" s="8">
        <v>0</v>
      </c>
      <c r="M418" s="10">
        <v>0</v>
      </c>
      <c r="N418" s="10">
        <v>30521789</v>
      </c>
      <c r="O418" s="10">
        <v>45535533</v>
      </c>
      <c r="P418" s="10">
        <v>4578268</v>
      </c>
      <c r="Q418" s="10">
        <v>6830329.9500000002</v>
      </c>
      <c r="R418" s="10">
        <v>0</v>
      </c>
      <c r="S418" s="10">
        <v>44465734</v>
      </c>
      <c r="T418" s="10">
        <v>799703541</v>
      </c>
      <c r="U418" s="31">
        <v>55874331.950000003</v>
      </c>
      <c r="V418" s="31">
        <v>360000000</v>
      </c>
      <c r="W418" s="31">
        <v>30000000</v>
      </c>
      <c r="X418" s="31">
        <v>60000000</v>
      </c>
      <c r="Y418" s="31">
        <f t="shared" si="24"/>
        <v>349703541</v>
      </c>
      <c r="Z418" s="31">
        <f t="shared" si="25"/>
        <v>57327814</v>
      </c>
      <c r="AA418" s="31">
        <f t="shared" si="26"/>
        <v>-5000000</v>
      </c>
      <c r="AB418" s="31">
        <f t="shared" si="27"/>
        <v>402031355</v>
      </c>
      <c r="AC418" s="31"/>
      <c r="AD418" s="31"/>
      <c r="AE418" s="31"/>
      <c r="AF418" s="31"/>
      <c r="AG418" s="31"/>
      <c r="AH418" s="31"/>
    </row>
    <row r="419" spans="1:34" x14ac:dyDescent="0.45">
      <c r="A419" s="9">
        <v>528</v>
      </c>
      <c r="B419" s="9" t="s">
        <v>2826</v>
      </c>
      <c r="C419" s="21"/>
      <c r="D419" s="8" t="s">
        <v>72</v>
      </c>
      <c r="E419" s="9" t="s">
        <v>699</v>
      </c>
      <c r="F419" s="9" t="s">
        <v>3255</v>
      </c>
      <c r="G419" s="9" t="s">
        <v>3265</v>
      </c>
      <c r="H419" s="8">
        <v>336</v>
      </c>
      <c r="I419" s="8">
        <v>1164397132</v>
      </c>
      <c r="J419" s="8">
        <v>67800000</v>
      </c>
      <c r="K419" s="8">
        <v>15000000</v>
      </c>
      <c r="L419" s="8">
        <v>0</v>
      </c>
      <c r="M419" s="10">
        <v>0</v>
      </c>
      <c r="N419" s="10">
        <v>53459901</v>
      </c>
      <c r="O419" s="10">
        <v>53459689</v>
      </c>
      <c r="P419" s="10">
        <v>8018985</v>
      </c>
      <c r="Q419" s="10">
        <v>8018953.3499999996</v>
      </c>
      <c r="R419" s="10">
        <v>0</v>
      </c>
      <c r="S419" s="10">
        <v>100879427</v>
      </c>
      <c r="T419" s="10">
        <v>1354116722</v>
      </c>
      <c r="U419" s="31">
        <v>116917365.34999999</v>
      </c>
      <c r="V419" s="31">
        <v>360000000</v>
      </c>
      <c r="W419" s="31">
        <v>30000000</v>
      </c>
      <c r="X419" s="31">
        <v>60000000</v>
      </c>
      <c r="Y419" s="31">
        <f t="shared" si="24"/>
        <v>904116722</v>
      </c>
      <c r="Z419" s="31">
        <f t="shared" si="25"/>
        <v>91919590</v>
      </c>
      <c r="AA419" s="31">
        <f t="shared" si="26"/>
        <v>7800000</v>
      </c>
      <c r="AB419" s="31">
        <f t="shared" si="27"/>
        <v>1003836312</v>
      </c>
      <c r="AC419" s="31"/>
      <c r="AD419" s="31"/>
      <c r="AE419" s="31"/>
      <c r="AF419" s="31"/>
      <c r="AG419" s="31"/>
      <c r="AH419" s="31"/>
    </row>
    <row r="420" spans="1:34" x14ac:dyDescent="0.45">
      <c r="A420" s="9">
        <v>1126</v>
      </c>
      <c r="B420" s="9" t="s">
        <v>952</v>
      </c>
      <c r="C420" s="21"/>
      <c r="D420" s="8" t="s">
        <v>604</v>
      </c>
      <c r="E420" s="9" t="s">
        <v>954</v>
      </c>
      <c r="F420" s="9" t="s">
        <v>3254</v>
      </c>
      <c r="G420" s="9" t="s">
        <v>3265</v>
      </c>
      <c r="H420" s="8">
        <v>336</v>
      </c>
      <c r="I420" s="8">
        <v>797874660</v>
      </c>
      <c r="J420" s="8">
        <v>67800000</v>
      </c>
      <c r="K420" s="8">
        <v>15000000</v>
      </c>
      <c r="L420" s="8">
        <v>0</v>
      </c>
      <c r="M420" s="10">
        <v>0</v>
      </c>
      <c r="N420" s="10">
        <v>28028658</v>
      </c>
      <c r="O420" s="10">
        <v>28028844.5</v>
      </c>
      <c r="P420" s="10">
        <v>4204299</v>
      </c>
      <c r="Q420" s="10">
        <v>4204326.6749999998</v>
      </c>
      <c r="R420" s="10">
        <v>0</v>
      </c>
      <c r="S420" s="10">
        <v>46787466</v>
      </c>
      <c r="T420" s="10">
        <v>936732162.5</v>
      </c>
      <c r="U420" s="31">
        <v>55196091.674999997</v>
      </c>
      <c r="V420" s="31">
        <v>360000000</v>
      </c>
      <c r="W420" s="31">
        <v>30000000</v>
      </c>
      <c r="X420" s="31">
        <v>60000000</v>
      </c>
      <c r="Y420" s="31">
        <f t="shared" si="24"/>
        <v>486732162.5</v>
      </c>
      <c r="Z420" s="31">
        <f t="shared" si="25"/>
        <v>41057502.5</v>
      </c>
      <c r="AA420" s="31">
        <f t="shared" si="26"/>
        <v>7800000</v>
      </c>
      <c r="AB420" s="31">
        <f t="shared" si="27"/>
        <v>535589665</v>
      </c>
      <c r="AC420" s="31"/>
      <c r="AD420" s="31"/>
      <c r="AE420" s="31"/>
      <c r="AF420" s="31"/>
      <c r="AG420" s="31"/>
      <c r="AH420" s="31"/>
    </row>
    <row r="421" spans="1:34" x14ac:dyDescent="0.45">
      <c r="A421" s="9">
        <v>446</v>
      </c>
      <c r="B421" s="9" t="s">
        <v>2771</v>
      </c>
      <c r="C421" s="21"/>
      <c r="D421" s="8" t="s">
        <v>1518</v>
      </c>
      <c r="E421" s="9" t="s">
        <v>868</v>
      </c>
      <c r="F421" s="9" t="s">
        <v>3255</v>
      </c>
      <c r="G421" s="9" t="s">
        <v>3265</v>
      </c>
      <c r="H421" s="8">
        <v>336</v>
      </c>
      <c r="I421" s="8">
        <v>906627910</v>
      </c>
      <c r="J421" s="8">
        <v>67800000</v>
      </c>
      <c r="K421" s="8">
        <v>15000000</v>
      </c>
      <c r="L421" s="8">
        <v>0</v>
      </c>
      <c r="M421" s="10">
        <v>0</v>
      </c>
      <c r="N421" s="10">
        <v>39845356</v>
      </c>
      <c r="O421" s="10">
        <v>39845420.5</v>
      </c>
      <c r="P421" s="10">
        <v>5976803</v>
      </c>
      <c r="Q421" s="10">
        <v>5976813.0750000002</v>
      </c>
      <c r="R421" s="10">
        <v>0</v>
      </c>
      <c r="S421" s="10">
        <v>62665804</v>
      </c>
      <c r="T421" s="10">
        <v>1069118686.5</v>
      </c>
      <c r="U421" s="31">
        <v>74619420.075000003</v>
      </c>
      <c r="V421" s="31">
        <v>360000000</v>
      </c>
      <c r="W421" s="31">
        <v>30000000</v>
      </c>
      <c r="X421" s="31">
        <v>60000000</v>
      </c>
      <c r="Y421" s="31">
        <f t="shared" si="24"/>
        <v>619118686.5</v>
      </c>
      <c r="Z421" s="31">
        <f t="shared" si="25"/>
        <v>64690776.5</v>
      </c>
      <c r="AA421" s="31">
        <f t="shared" si="26"/>
        <v>7800000</v>
      </c>
      <c r="AB421" s="31">
        <f t="shared" si="27"/>
        <v>691609463</v>
      </c>
      <c r="AC421" s="31"/>
      <c r="AD421" s="31"/>
      <c r="AE421" s="31"/>
      <c r="AF421" s="31"/>
      <c r="AG421" s="31"/>
      <c r="AH421" s="31"/>
    </row>
    <row r="422" spans="1:34" x14ac:dyDescent="0.45">
      <c r="A422" s="9">
        <v>447</v>
      </c>
      <c r="B422" s="9" t="s">
        <v>2772</v>
      </c>
      <c r="C422" s="21"/>
      <c r="D422" s="8" t="s">
        <v>2614</v>
      </c>
      <c r="E422" s="9" t="s">
        <v>2773</v>
      </c>
      <c r="F422" s="9" t="s">
        <v>3255</v>
      </c>
      <c r="G422" s="9" t="s">
        <v>3265</v>
      </c>
      <c r="H422" s="8">
        <v>336</v>
      </c>
      <c r="I422" s="8">
        <v>972683968</v>
      </c>
      <c r="J422" s="8">
        <v>67800000</v>
      </c>
      <c r="K422" s="8">
        <v>15000000</v>
      </c>
      <c r="L422" s="8">
        <v>0</v>
      </c>
      <c r="M422" s="10">
        <v>0</v>
      </c>
      <c r="N422" s="10">
        <v>42807620</v>
      </c>
      <c r="O422" s="10">
        <v>42808399.5</v>
      </c>
      <c r="P422" s="10">
        <v>6421143</v>
      </c>
      <c r="Q422" s="10">
        <v>6421259.9249999998</v>
      </c>
      <c r="R422" s="10">
        <v>0</v>
      </c>
      <c r="S422" s="10">
        <v>71652595</v>
      </c>
      <c r="T422" s="10">
        <v>1141099987.5</v>
      </c>
      <c r="U422" s="31">
        <v>84494997.924999997</v>
      </c>
      <c r="V422" s="31">
        <v>360000000</v>
      </c>
      <c r="W422" s="31">
        <v>30000000</v>
      </c>
      <c r="X422" s="31">
        <v>60000000</v>
      </c>
      <c r="Y422" s="31">
        <f t="shared" si="24"/>
        <v>691099987.5</v>
      </c>
      <c r="Z422" s="31">
        <f t="shared" si="25"/>
        <v>70616019.5</v>
      </c>
      <c r="AA422" s="31">
        <f t="shared" si="26"/>
        <v>7800000</v>
      </c>
      <c r="AB422" s="31">
        <f t="shared" si="27"/>
        <v>769516007</v>
      </c>
      <c r="AC422" s="31"/>
      <c r="AD422" s="31"/>
      <c r="AE422" s="31"/>
      <c r="AF422" s="31"/>
      <c r="AG422" s="31"/>
      <c r="AH422" s="31"/>
    </row>
    <row r="423" spans="1:34" x14ac:dyDescent="0.45">
      <c r="A423" s="9">
        <v>448</v>
      </c>
      <c r="B423" s="9" t="s">
        <v>2774</v>
      </c>
      <c r="C423" s="21"/>
      <c r="D423" s="8" t="s">
        <v>275</v>
      </c>
      <c r="E423" s="9" t="s">
        <v>2775</v>
      </c>
      <c r="F423" s="9" t="s">
        <v>3255</v>
      </c>
      <c r="G423" s="9" t="s">
        <v>3265</v>
      </c>
      <c r="H423" s="8">
        <v>336</v>
      </c>
      <c r="I423" s="8">
        <v>1094197168</v>
      </c>
      <c r="J423" s="8">
        <v>67800000</v>
      </c>
      <c r="K423" s="8">
        <v>15000000</v>
      </c>
      <c r="L423" s="8">
        <v>0</v>
      </c>
      <c r="M423" s="10">
        <v>0</v>
      </c>
      <c r="N423" s="10">
        <v>46830238</v>
      </c>
      <c r="O423" s="10">
        <v>46817199</v>
      </c>
      <c r="P423" s="10">
        <v>7024536</v>
      </c>
      <c r="Q423" s="10">
        <v>7022579.8499999996</v>
      </c>
      <c r="R423" s="10">
        <v>0</v>
      </c>
      <c r="S423" s="10">
        <v>89879576</v>
      </c>
      <c r="T423" s="10">
        <v>1270644605</v>
      </c>
      <c r="U423" s="31">
        <v>103926691.84999999</v>
      </c>
      <c r="V423" s="31">
        <v>360000000</v>
      </c>
      <c r="W423" s="31">
        <v>30000000</v>
      </c>
      <c r="X423" s="31">
        <v>60000000</v>
      </c>
      <c r="Y423" s="31">
        <f t="shared" si="24"/>
        <v>820644605</v>
      </c>
      <c r="Z423" s="31">
        <f t="shared" si="25"/>
        <v>78647437</v>
      </c>
      <c r="AA423" s="31">
        <f t="shared" si="26"/>
        <v>7800000</v>
      </c>
      <c r="AB423" s="31">
        <f t="shared" si="27"/>
        <v>907092042</v>
      </c>
      <c r="AC423" s="31"/>
      <c r="AD423" s="31"/>
      <c r="AE423" s="31"/>
      <c r="AF423" s="31"/>
      <c r="AG423" s="31"/>
      <c r="AH423" s="31"/>
    </row>
    <row r="424" spans="1:34" x14ac:dyDescent="0.45">
      <c r="A424" s="9">
        <v>205</v>
      </c>
      <c r="B424" s="9" t="s">
        <v>955</v>
      </c>
      <c r="C424" s="21"/>
      <c r="D424" s="8" t="s">
        <v>874</v>
      </c>
      <c r="E424" s="9" t="s">
        <v>957</v>
      </c>
      <c r="F424" s="9" t="s">
        <v>3255</v>
      </c>
      <c r="G424" s="9" t="s">
        <v>3265</v>
      </c>
      <c r="H424" s="8">
        <v>336</v>
      </c>
      <c r="I424" s="8">
        <v>901563024</v>
      </c>
      <c r="J424" s="8">
        <v>67800000</v>
      </c>
      <c r="K424" s="8">
        <v>15000000</v>
      </c>
      <c r="L424" s="8">
        <v>0</v>
      </c>
      <c r="M424" s="10">
        <v>0</v>
      </c>
      <c r="N424" s="10">
        <v>42304912</v>
      </c>
      <c r="O424" s="10">
        <v>42305136.5</v>
      </c>
      <c r="P424" s="10">
        <v>6345737</v>
      </c>
      <c r="Q424" s="10">
        <v>6345770.4749999996</v>
      </c>
      <c r="R424" s="10">
        <v>0</v>
      </c>
      <c r="S424" s="10">
        <v>60984454</v>
      </c>
      <c r="T424" s="10">
        <v>1068973072.5</v>
      </c>
      <c r="U424" s="31">
        <v>73675961.474999994</v>
      </c>
      <c r="V424" s="31">
        <v>360000000</v>
      </c>
      <c r="W424" s="31">
        <v>30000000</v>
      </c>
      <c r="X424" s="31">
        <v>60000000</v>
      </c>
      <c r="Y424" s="31">
        <f t="shared" si="24"/>
        <v>618973072.5</v>
      </c>
      <c r="Z424" s="31">
        <f t="shared" si="25"/>
        <v>69610048.5</v>
      </c>
      <c r="AA424" s="31">
        <f t="shared" si="26"/>
        <v>7800000</v>
      </c>
      <c r="AB424" s="31">
        <f t="shared" si="27"/>
        <v>696383121</v>
      </c>
      <c r="AC424" s="31"/>
      <c r="AD424" s="31"/>
      <c r="AE424" s="31"/>
      <c r="AF424" s="31"/>
      <c r="AG424" s="31"/>
      <c r="AH424" s="31"/>
    </row>
    <row r="425" spans="1:34" x14ac:dyDescent="0.45">
      <c r="A425" s="9">
        <v>715</v>
      </c>
      <c r="B425" s="9" t="s">
        <v>958</v>
      </c>
      <c r="C425" s="21"/>
      <c r="D425" s="8" t="s">
        <v>867</v>
      </c>
      <c r="E425" s="9" t="s">
        <v>154</v>
      </c>
      <c r="F425" s="9" t="s">
        <v>3255</v>
      </c>
      <c r="G425" s="9" t="s">
        <v>3265</v>
      </c>
      <c r="H425" s="8">
        <v>336</v>
      </c>
      <c r="I425" s="8">
        <v>867250493</v>
      </c>
      <c r="J425" s="8">
        <v>67800000</v>
      </c>
      <c r="K425" s="8">
        <v>15000000</v>
      </c>
      <c r="L425" s="8">
        <v>0</v>
      </c>
      <c r="M425" s="10">
        <v>0</v>
      </c>
      <c r="N425" s="10">
        <v>39932184</v>
      </c>
      <c r="O425" s="10">
        <v>39932375</v>
      </c>
      <c r="P425" s="10">
        <v>5989828</v>
      </c>
      <c r="Q425" s="10">
        <v>5989856.25</v>
      </c>
      <c r="R425" s="10">
        <v>0</v>
      </c>
      <c r="S425" s="10">
        <v>55837574</v>
      </c>
      <c r="T425" s="10">
        <v>1029915052</v>
      </c>
      <c r="U425" s="31">
        <v>67817258.25</v>
      </c>
      <c r="V425" s="31">
        <v>360000000</v>
      </c>
      <c r="W425" s="31">
        <v>30000000</v>
      </c>
      <c r="X425" s="31">
        <v>60000000</v>
      </c>
      <c r="Y425" s="31">
        <f t="shared" si="24"/>
        <v>579915052</v>
      </c>
      <c r="Z425" s="31">
        <f t="shared" si="25"/>
        <v>64864559</v>
      </c>
      <c r="AA425" s="31">
        <f t="shared" si="26"/>
        <v>7800000</v>
      </c>
      <c r="AB425" s="31">
        <f t="shared" si="27"/>
        <v>652579611</v>
      </c>
      <c r="AC425" s="31"/>
      <c r="AD425" s="31"/>
      <c r="AE425" s="31"/>
      <c r="AF425" s="31"/>
      <c r="AG425" s="31"/>
      <c r="AH425" s="31"/>
    </row>
    <row r="426" spans="1:34" x14ac:dyDescent="0.45">
      <c r="A426" s="9">
        <v>445</v>
      </c>
      <c r="B426" s="9" t="s">
        <v>2769</v>
      </c>
      <c r="C426" s="21"/>
      <c r="D426" s="8" t="s">
        <v>84</v>
      </c>
      <c r="E426" s="9" t="s">
        <v>2770</v>
      </c>
      <c r="F426" s="9" t="s">
        <v>3255</v>
      </c>
      <c r="G426" s="9" t="s">
        <v>3265</v>
      </c>
      <c r="H426" s="8">
        <v>336</v>
      </c>
      <c r="I426" s="8">
        <v>1044325814</v>
      </c>
      <c r="J426" s="8">
        <v>67800000</v>
      </c>
      <c r="K426" s="8">
        <v>15000000</v>
      </c>
      <c r="L426" s="8">
        <v>0</v>
      </c>
      <c r="M426" s="10">
        <v>0</v>
      </c>
      <c r="N426" s="10">
        <v>47447884</v>
      </c>
      <c r="O426" s="10">
        <v>47449031.5</v>
      </c>
      <c r="P426" s="10">
        <v>7117183</v>
      </c>
      <c r="Q426" s="10">
        <v>7117354.7249999996</v>
      </c>
      <c r="R426" s="10">
        <v>0</v>
      </c>
      <c r="S426" s="10">
        <v>82398872</v>
      </c>
      <c r="T426" s="10">
        <v>1222022729.5</v>
      </c>
      <c r="U426" s="31">
        <v>96633409.724999994</v>
      </c>
      <c r="V426" s="31">
        <v>360000000</v>
      </c>
      <c r="W426" s="31">
        <v>30000000</v>
      </c>
      <c r="X426" s="31">
        <v>60000000</v>
      </c>
      <c r="Y426" s="31">
        <f t="shared" si="24"/>
        <v>772022729.5</v>
      </c>
      <c r="Z426" s="31">
        <f t="shared" si="25"/>
        <v>79896915.5</v>
      </c>
      <c r="AA426" s="31">
        <f t="shared" si="26"/>
        <v>7800000</v>
      </c>
      <c r="AB426" s="31">
        <f t="shared" si="27"/>
        <v>859719645</v>
      </c>
      <c r="AC426" s="31"/>
      <c r="AD426" s="31"/>
      <c r="AE426" s="31"/>
      <c r="AF426" s="31"/>
      <c r="AG426" s="31"/>
      <c r="AH426" s="31"/>
    </row>
    <row r="427" spans="1:34" x14ac:dyDescent="0.45">
      <c r="A427" s="9">
        <v>325</v>
      </c>
      <c r="B427" s="9" t="s">
        <v>960</v>
      </c>
      <c r="C427" s="21"/>
      <c r="D427" s="8" t="s">
        <v>652</v>
      </c>
      <c r="E427" s="9" t="s">
        <v>962</v>
      </c>
      <c r="F427" s="9" t="s">
        <v>3255</v>
      </c>
      <c r="G427" s="9" t="s">
        <v>3265</v>
      </c>
      <c r="H427" s="8">
        <v>336</v>
      </c>
      <c r="I427" s="8">
        <v>874004487</v>
      </c>
      <c r="J427" s="8">
        <v>67800000</v>
      </c>
      <c r="K427" s="8">
        <v>15000000</v>
      </c>
      <c r="L427" s="8">
        <v>0</v>
      </c>
      <c r="M427" s="10">
        <v>0</v>
      </c>
      <c r="N427" s="10">
        <v>42091145</v>
      </c>
      <c r="O427" s="10">
        <v>42090840</v>
      </c>
      <c r="P427" s="10">
        <v>6313672</v>
      </c>
      <c r="Q427" s="10">
        <v>6313626</v>
      </c>
      <c r="R427" s="10">
        <v>0</v>
      </c>
      <c r="S427" s="10">
        <v>56850672</v>
      </c>
      <c r="T427" s="10">
        <v>1040986472</v>
      </c>
      <c r="U427" s="31">
        <v>69477970</v>
      </c>
      <c r="V427" s="31">
        <v>360000000</v>
      </c>
      <c r="W427" s="31">
        <v>30000000</v>
      </c>
      <c r="X427" s="31">
        <v>60000000</v>
      </c>
      <c r="Y427" s="31">
        <f t="shared" si="24"/>
        <v>590986472</v>
      </c>
      <c r="Z427" s="31">
        <f t="shared" si="25"/>
        <v>69181985</v>
      </c>
      <c r="AA427" s="31">
        <f t="shared" si="26"/>
        <v>7800000</v>
      </c>
      <c r="AB427" s="31">
        <f t="shared" si="27"/>
        <v>667968457</v>
      </c>
      <c r="AC427" s="31"/>
      <c r="AD427" s="31"/>
      <c r="AE427" s="31"/>
      <c r="AF427" s="31"/>
      <c r="AG427" s="31"/>
      <c r="AH427" s="31"/>
    </row>
    <row r="428" spans="1:34" x14ac:dyDescent="0.45">
      <c r="A428" s="9">
        <v>527</v>
      </c>
      <c r="B428" s="9" t="s">
        <v>2824</v>
      </c>
      <c r="C428" s="21"/>
      <c r="D428" s="8" t="s">
        <v>169</v>
      </c>
      <c r="E428" s="9" t="s">
        <v>2825</v>
      </c>
      <c r="F428" s="9" t="s">
        <v>3255</v>
      </c>
      <c r="G428" s="9" t="s">
        <v>3265</v>
      </c>
      <c r="H428" s="8">
        <v>336</v>
      </c>
      <c r="I428" s="8">
        <v>1204043604</v>
      </c>
      <c r="J428" s="8">
        <v>67800000</v>
      </c>
      <c r="K428" s="8">
        <v>15000000</v>
      </c>
      <c r="L428" s="8">
        <v>0</v>
      </c>
      <c r="M428" s="10">
        <v>0</v>
      </c>
      <c r="N428" s="10">
        <v>54340338</v>
      </c>
      <c r="O428" s="10">
        <v>54340118.000000007</v>
      </c>
      <c r="P428" s="10">
        <v>8151051</v>
      </c>
      <c r="Q428" s="10">
        <v>8151017.7000000011</v>
      </c>
      <c r="R428" s="10">
        <v>0</v>
      </c>
      <c r="S428" s="10">
        <v>108808720</v>
      </c>
      <c r="T428" s="10">
        <v>1395524060</v>
      </c>
      <c r="U428" s="31">
        <v>125110788.7</v>
      </c>
      <c r="V428" s="31">
        <v>360000000</v>
      </c>
      <c r="W428" s="31">
        <v>30000000</v>
      </c>
      <c r="X428" s="31">
        <v>60000000</v>
      </c>
      <c r="Y428" s="31">
        <f t="shared" si="24"/>
        <v>945524060</v>
      </c>
      <c r="Z428" s="31">
        <f t="shared" si="25"/>
        <v>93680456</v>
      </c>
      <c r="AA428" s="31">
        <f t="shared" si="26"/>
        <v>7800000</v>
      </c>
      <c r="AB428" s="31">
        <f t="shared" si="27"/>
        <v>1047004516</v>
      </c>
      <c r="AC428" s="31"/>
      <c r="AD428" s="31"/>
      <c r="AE428" s="31"/>
      <c r="AF428" s="31"/>
      <c r="AG428" s="31"/>
      <c r="AH428" s="31"/>
    </row>
    <row r="429" spans="1:34" x14ac:dyDescent="0.45">
      <c r="A429" s="9">
        <v>327</v>
      </c>
      <c r="B429" s="9" t="s">
        <v>963</v>
      </c>
      <c r="C429" s="21"/>
      <c r="D429" s="8" t="s">
        <v>469</v>
      </c>
      <c r="E429" s="9" t="s">
        <v>965</v>
      </c>
      <c r="F429" s="9" t="s">
        <v>3255</v>
      </c>
      <c r="G429" s="9" t="s">
        <v>3265</v>
      </c>
      <c r="H429" s="8">
        <v>336</v>
      </c>
      <c r="I429" s="8">
        <v>876906349</v>
      </c>
      <c r="J429" s="8">
        <v>67800000</v>
      </c>
      <c r="K429" s="8">
        <v>15000000</v>
      </c>
      <c r="L429" s="8">
        <v>0</v>
      </c>
      <c r="M429" s="10">
        <v>0</v>
      </c>
      <c r="N429" s="10">
        <v>42387695</v>
      </c>
      <c r="O429" s="10">
        <v>42388366</v>
      </c>
      <c r="P429" s="10">
        <v>6358154</v>
      </c>
      <c r="Q429" s="10">
        <v>6358254.8999999994</v>
      </c>
      <c r="R429" s="10">
        <v>0</v>
      </c>
      <c r="S429" s="10">
        <v>57285952</v>
      </c>
      <c r="T429" s="10">
        <v>1044482410</v>
      </c>
      <c r="U429" s="31">
        <v>70002360.900000006</v>
      </c>
      <c r="V429" s="31">
        <v>360000000</v>
      </c>
      <c r="W429" s="31">
        <v>30000000</v>
      </c>
      <c r="X429" s="31">
        <v>60000000</v>
      </c>
      <c r="Y429" s="31">
        <f t="shared" si="24"/>
        <v>594482410</v>
      </c>
      <c r="Z429" s="31">
        <f t="shared" si="25"/>
        <v>69776061</v>
      </c>
      <c r="AA429" s="31">
        <f t="shared" si="26"/>
        <v>7800000</v>
      </c>
      <c r="AB429" s="31">
        <f t="shared" si="27"/>
        <v>672058471</v>
      </c>
      <c r="AC429" s="31"/>
      <c r="AD429" s="31"/>
      <c r="AE429" s="31"/>
      <c r="AF429" s="31"/>
      <c r="AG429" s="31"/>
      <c r="AH429" s="31"/>
    </row>
    <row r="430" spans="1:34" x14ac:dyDescent="0.45">
      <c r="A430" s="9">
        <v>526</v>
      </c>
      <c r="B430" s="9" t="s">
        <v>2823</v>
      </c>
      <c r="C430" s="21"/>
      <c r="D430" s="8" t="s">
        <v>275</v>
      </c>
      <c r="E430" s="9" t="s">
        <v>2040</v>
      </c>
      <c r="F430" s="9" t="s">
        <v>3255</v>
      </c>
      <c r="G430" s="9" t="s">
        <v>3265</v>
      </c>
      <c r="H430" s="8">
        <v>336</v>
      </c>
      <c r="I430" s="8">
        <v>1266829485</v>
      </c>
      <c r="J430" s="8">
        <v>67800000</v>
      </c>
      <c r="K430" s="8">
        <v>15000000</v>
      </c>
      <c r="L430" s="8">
        <v>0</v>
      </c>
      <c r="M430" s="10">
        <v>0</v>
      </c>
      <c r="N430" s="10">
        <v>63713040</v>
      </c>
      <c r="O430" s="10">
        <v>63713127.5</v>
      </c>
      <c r="P430" s="10">
        <v>9556956</v>
      </c>
      <c r="Q430" s="10">
        <v>9556969.125</v>
      </c>
      <c r="R430" s="10">
        <v>0</v>
      </c>
      <c r="S430" s="10">
        <v>121365897</v>
      </c>
      <c r="T430" s="10">
        <v>1477055652.5</v>
      </c>
      <c r="U430" s="31">
        <v>140479822.125</v>
      </c>
      <c r="V430" s="31">
        <v>360000000</v>
      </c>
      <c r="W430" s="31">
        <v>30000000</v>
      </c>
      <c r="X430" s="31">
        <v>60000000</v>
      </c>
      <c r="Y430" s="31">
        <f t="shared" si="24"/>
        <v>1027055652.5</v>
      </c>
      <c r="Z430" s="31">
        <f t="shared" si="25"/>
        <v>112426167.5</v>
      </c>
      <c r="AA430" s="31">
        <f t="shared" si="26"/>
        <v>7800000</v>
      </c>
      <c r="AB430" s="31">
        <f t="shared" si="27"/>
        <v>1147281820</v>
      </c>
      <c r="AC430" s="31"/>
      <c r="AD430" s="31"/>
      <c r="AE430" s="31"/>
      <c r="AF430" s="31"/>
      <c r="AG430" s="31"/>
      <c r="AH430" s="31"/>
    </row>
    <row r="431" spans="1:34" x14ac:dyDescent="0.45">
      <c r="A431" s="9">
        <v>390</v>
      </c>
      <c r="B431" s="9" t="s">
        <v>966</v>
      </c>
      <c r="C431" s="21"/>
      <c r="D431" s="8" t="s">
        <v>389</v>
      </c>
      <c r="E431" s="9" t="s">
        <v>968</v>
      </c>
      <c r="F431" s="9" t="s">
        <v>3255</v>
      </c>
      <c r="G431" s="9" t="s">
        <v>3265</v>
      </c>
      <c r="H431" s="8">
        <v>336</v>
      </c>
      <c r="I431" s="8">
        <v>862641855</v>
      </c>
      <c r="J431" s="8">
        <v>67800000</v>
      </c>
      <c r="K431" s="8">
        <v>15000000</v>
      </c>
      <c r="L431" s="8">
        <v>0</v>
      </c>
      <c r="M431" s="10">
        <v>0</v>
      </c>
      <c r="N431" s="10">
        <v>36066325</v>
      </c>
      <c r="O431" s="10">
        <v>36066041.5</v>
      </c>
      <c r="P431" s="10">
        <v>5409949</v>
      </c>
      <c r="Q431" s="10">
        <v>5409906.2249999996</v>
      </c>
      <c r="R431" s="10">
        <v>0</v>
      </c>
      <c r="S431" s="10">
        <v>55146279</v>
      </c>
      <c r="T431" s="10">
        <v>1017574221.5</v>
      </c>
      <c r="U431" s="31">
        <v>65966134.225000001</v>
      </c>
      <c r="V431" s="31">
        <v>360000000</v>
      </c>
      <c r="W431" s="31">
        <v>30000000</v>
      </c>
      <c r="X431" s="31">
        <v>60000000</v>
      </c>
      <c r="Y431" s="31">
        <f t="shared" si="24"/>
        <v>567574221.5</v>
      </c>
      <c r="Z431" s="31">
        <f t="shared" si="25"/>
        <v>57132366.5</v>
      </c>
      <c r="AA431" s="31">
        <f t="shared" si="26"/>
        <v>7800000</v>
      </c>
      <c r="AB431" s="31">
        <f t="shared" si="27"/>
        <v>632506588</v>
      </c>
      <c r="AC431" s="31"/>
      <c r="AD431" s="31"/>
      <c r="AE431" s="31"/>
      <c r="AF431" s="31"/>
      <c r="AG431" s="31"/>
      <c r="AH431" s="31"/>
    </row>
    <row r="432" spans="1:34" x14ac:dyDescent="0.45">
      <c r="A432" s="9">
        <v>439</v>
      </c>
      <c r="B432" s="9" t="s">
        <v>2758</v>
      </c>
      <c r="C432" s="21"/>
      <c r="D432" s="8" t="s">
        <v>80</v>
      </c>
      <c r="E432" s="9" t="s">
        <v>2759</v>
      </c>
      <c r="F432" s="9" t="s">
        <v>3255</v>
      </c>
      <c r="G432" s="9" t="s">
        <v>3265</v>
      </c>
      <c r="H432" s="8">
        <v>336</v>
      </c>
      <c r="I432" s="8">
        <v>973514353</v>
      </c>
      <c r="J432" s="8">
        <v>67800000</v>
      </c>
      <c r="K432" s="8">
        <v>15000000</v>
      </c>
      <c r="L432" s="8">
        <v>0</v>
      </c>
      <c r="M432" s="10">
        <v>0</v>
      </c>
      <c r="N432" s="10">
        <v>44120926</v>
      </c>
      <c r="O432" s="10">
        <v>44121355.5</v>
      </c>
      <c r="P432" s="10">
        <v>6618139</v>
      </c>
      <c r="Q432" s="10">
        <v>6618203.3250000002</v>
      </c>
      <c r="R432" s="10">
        <v>0</v>
      </c>
      <c r="S432" s="10">
        <v>71777153</v>
      </c>
      <c r="T432" s="10">
        <v>1144556634.5</v>
      </c>
      <c r="U432" s="31">
        <v>85013495.325000003</v>
      </c>
      <c r="V432" s="31">
        <v>360000000</v>
      </c>
      <c r="W432" s="31">
        <v>30000000</v>
      </c>
      <c r="X432" s="31">
        <v>60000000</v>
      </c>
      <c r="Y432" s="31">
        <f t="shared" si="24"/>
        <v>694556634.5</v>
      </c>
      <c r="Z432" s="31">
        <f t="shared" si="25"/>
        <v>73242281.5</v>
      </c>
      <c r="AA432" s="31">
        <f t="shared" si="26"/>
        <v>7800000</v>
      </c>
      <c r="AB432" s="31">
        <f t="shared" si="27"/>
        <v>775598916</v>
      </c>
      <c r="AC432" s="31"/>
      <c r="AD432" s="31"/>
      <c r="AE432" s="31"/>
      <c r="AF432" s="31"/>
      <c r="AG432" s="31"/>
      <c r="AH432" s="31"/>
    </row>
    <row r="433" spans="1:34" x14ac:dyDescent="0.45">
      <c r="A433" s="9">
        <v>440</v>
      </c>
      <c r="B433" s="9" t="s">
        <v>2760</v>
      </c>
      <c r="C433" s="21"/>
      <c r="D433" s="8" t="s">
        <v>526</v>
      </c>
      <c r="E433" s="9" t="s">
        <v>624</v>
      </c>
      <c r="F433" s="9" t="s">
        <v>3255</v>
      </c>
      <c r="G433" s="9" t="s">
        <v>3265</v>
      </c>
      <c r="H433" s="8">
        <v>336</v>
      </c>
      <c r="I433" s="8">
        <v>948883860</v>
      </c>
      <c r="J433" s="8">
        <v>67800000</v>
      </c>
      <c r="K433" s="8">
        <v>15000000</v>
      </c>
      <c r="L433" s="8">
        <v>0</v>
      </c>
      <c r="M433" s="10">
        <v>0</v>
      </c>
      <c r="N433" s="10">
        <v>47725573</v>
      </c>
      <c r="O433" s="10">
        <v>47725318</v>
      </c>
      <c r="P433" s="10">
        <v>7158836</v>
      </c>
      <c r="Q433" s="10">
        <v>7158797.7000000002</v>
      </c>
      <c r="R433" s="10">
        <v>0</v>
      </c>
      <c r="S433" s="10">
        <v>68082579</v>
      </c>
      <c r="T433" s="10">
        <v>1127134751</v>
      </c>
      <c r="U433" s="31">
        <v>82400212.700000003</v>
      </c>
      <c r="V433" s="31">
        <v>360000000</v>
      </c>
      <c r="W433" s="31">
        <v>30000000</v>
      </c>
      <c r="X433" s="31">
        <v>60000000</v>
      </c>
      <c r="Y433" s="31">
        <f t="shared" si="24"/>
        <v>677134751</v>
      </c>
      <c r="Z433" s="31">
        <f t="shared" si="25"/>
        <v>80450891</v>
      </c>
      <c r="AA433" s="31">
        <f t="shared" si="26"/>
        <v>7800000</v>
      </c>
      <c r="AB433" s="31">
        <f t="shared" si="27"/>
        <v>765385642</v>
      </c>
      <c r="AC433" s="31"/>
      <c r="AD433" s="31"/>
      <c r="AE433" s="31"/>
      <c r="AF433" s="31"/>
      <c r="AG433" s="31"/>
      <c r="AH433" s="31"/>
    </row>
    <row r="434" spans="1:34" x14ac:dyDescent="0.45">
      <c r="A434" s="9">
        <v>441</v>
      </c>
      <c r="B434" s="9" t="s">
        <v>2761</v>
      </c>
      <c r="C434" s="21"/>
      <c r="D434" s="8" t="s">
        <v>2438</v>
      </c>
      <c r="E434" s="9" t="s">
        <v>2762</v>
      </c>
      <c r="F434" s="9" t="s">
        <v>3255</v>
      </c>
      <c r="G434" s="9" t="s">
        <v>3265</v>
      </c>
      <c r="H434" s="8">
        <v>336</v>
      </c>
      <c r="I434" s="8">
        <v>986850222</v>
      </c>
      <c r="J434" s="8">
        <v>67800000</v>
      </c>
      <c r="K434" s="8">
        <v>15000000</v>
      </c>
      <c r="L434" s="8">
        <v>0</v>
      </c>
      <c r="M434" s="10">
        <v>0</v>
      </c>
      <c r="N434" s="10">
        <v>44731149</v>
      </c>
      <c r="O434" s="10">
        <v>44731585.5</v>
      </c>
      <c r="P434" s="10">
        <v>6709672</v>
      </c>
      <c r="Q434" s="10">
        <v>6709737.8250000002</v>
      </c>
      <c r="R434" s="10">
        <v>0</v>
      </c>
      <c r="S434" s="10">
        <v>73777534</v>
      </c>
      <c r="T434" s="10">
        <v>1159112956.5</v>
      </c>
      <c r="U434" s="31">
        <v>87196943.825000003</v>
      </c>
      <c r="V434" s="31">
        <v>360000000</v>
      </c>
      <c r="W434" s="31">
        <v>30000000</v>
      </c>
      <c r="X434" s="31">
        <v>60000000</v>
      </c>
      <c r="Y434" s="31">
        <f t="shared" si="24"/>
        <v>709112956.5</v>
      </c>
      <c r="Z434" s="31">
        <f t="shared" si="25"/>
        <v>74462734.5</v>
      </c>
      <c r="AA434" s="31">
        <f t="shared" si="26"/>
        <v>7800000</v>
      </c>
      <c r="AB434" s="31">
        <f t="shared" si="27"/>
        <v>791375691</v>
      </c>
      <c r="AC434" s="31"/>
      <c r="AD434" s="31"/>
      <c r="AE434" s="31"/>
      <c r="AF434" s="31"/>
      <c r="AG434" s="31"/>
      <c r="AH434" s="31"/>
    </row>
    <row r="435" spans="1:34" x14ac:dyDescent="0.45">
      <c r="A435" s="9">
        <v>709</v>
      </c>
      <c r="B435" s="9" t="s">
        <v>969</v>
      </c>
      <c r="C435" s="21"/>
      <c r="D435" s="8" t="s">
        <v>103</v>
      </c>
      <c r="E435" s="9" t="s">
        <v>971</v>
      </c>
      <c r="F435" s="9" t="s">
        <v>3255</v>
      </c>
      <c r="G435" s="9" t="s">
        <v>3265</v>
      </c>
      <c r="H435" s="8">
        <v>336</v>
      </c>
      <c r="I435" s="8">
        <v>919378109</v>
      </c>
      <c r="J435" s="8">
        <v>67800000</v>
      </c>
      <c r="K435" s="8">
        <v>15000000</v>
      </c>
      <c r="L435" s="8">
        <v>0</v>
      </c>
      <c r="M435" s="10">
        <v>0</v>
      </c>
      <c r="N435" s="10">
        <v>40687226</v>
      </c>
      <c r="O435" s="10">
        <v>40688179.5</v>
      </c>
      <c r="P435" s="10">
        <v>6103084</v>
      </c>
      <c r="Q435" s="10">
        <v>6103226.9249999998</v>
      </c>
      <c r="R435" s="10">
        <v>0</v>
      </c>
      <c r="S435" s="10">
        <v>63656716</v>
      </c>
      <c r="T435" s="10">
        <v>1083553514.5</v>
      </c>
      <c r="U435" s="31">
        <v>75863026.924999997</v>
      </c>
      <c r="V435" s="31">
        <v>360000000</v>
      </c>
      <c r="W435" s="31">
        <v>30000000</v>
      </c>
      <c r="X435" s="31">
        <v>60000000</v>
      </c>
      <c r="Y435" s="31">
        <f t="shared" si="24"/>
        <v>633553514.5</v>
      </c>
      <c r="Z435" s="31">
        <f t="shared" si="25"/>
        <v>66375405.5</v>
      </c>
      <c r="AA435" s="31">
        <f t="shared" si="26"/>
        <v>7800000</v>
      </c>
      <c r="AB435" s="31">
        <f t="shared" si="27"/>
        <v>707728920</v>
      </c>
      <c r="AC435" s="31"/>
      <c r="AD435" s="31"/>
      <c r="AE435" s="31"/>
      <c r="AF435" s="31"/>
      <c r="AG435" s="31"/>
      <c r="AH435" s="31"/>
    </row>
    <row r="436" spans="1:34" x14ac:dyDescent="0.45">
      <c r="A436" s="9">
        <v>328</v>
      </c>
      <c r="B436" s="9" t="s">
        <v>2658</v>
      </c>
      <c r="C436" s="21"/>
      <c r="D436" s="8" t="s">
        <v>80</v>
      </c>
      <c r="E436" s="9" t="s">
        <v>2565</v>
      </c>
      <c r="F436" s="9" t="s">
        <v>3255</v>
      </c>
      <c r="G436" s="9" t="s">
        <v>3265</v>
      </c>
      <c r="H436" s="8">
        <v>336</v>
      </c>
      <c r="I436" s="8">
        <v>969441896</v>
      </c>
      <c r="J436" s="8">
        <v>67800000</v>
      </c>
      <c r="K436" s="8">
        <v>15000000</v>
      </c>
      <c r="L436" s="8">
        <v>0</v>
      </c>
      <c r="M436" s="10">
        <v>0</v>
      </c>
      <c r="N436" s="10">
        <v>46908620</v>
      </c>
      <c r="O436" s="10">
        <v>46907611</v>
      </c>
      <c r="P436" s="10">
        <v>7036293</v>
      </c>
      <c r="Q436" s="10">
        <v>7036141.6499999994</v>
      </c>
      <c r="R436" s="10">
        <v>0</v>
      </c>
      <c r="S436" s="10">
        <v>74287215</v>
      </c>
      <c r="T436" s="10">
        <v>1146058127</v>
      </c>
      <c r="U436" s="31">
        <v>88359649.650000006</v>
      </c>
      <c r="V436" s="31">
        <v>360000000</v>
      </c>
      <c r="W436" s="31">
        <v>30000000</v>
      </c>
      <c r="X436" s="31">
        <v>60000000</v>
      </c>
      <c r="Y436" s="31">
        <f t="shared" si="24"/>
        <v>696058127</v>
      </c>
      <c r="Z436" s="31">
        <f t="shared" si="25"/>
        <v>78816231</v>
      </c>
      <c r="AA436" s="31">
        <f t="shared" si="26"/>
        <v>7800000</v>
      </c>
      <c r="AB436" s="31">
        <f t="shared" si="27"/>
        <v>782674358</v>
      </c>
      <c r="AC436" s="31"/>
      <c r="AD436" s="31"/>
      <c r="AE436" s="31"/>
      <c r="AF436" s="31"/>
      <c r="AG436" s="31"/>
      <c r="AH436" s="31"/>
    </row>
    <row r="437" spans="1:34" x14ac:dyDescent="0.45">
      <c r="A437" s="9">
        <v>556</v>
      </c>
      <c r="B437" s="9" t="s">
        <v>2856</v>
      </c>
      <c r="C437" s="21"/>
      <c r="D437" s="8" t="s">
        <v>526</v>
      </c>
      <c r="E437" s="9" t="s">
        <v>1613</v>
      </c>
      <c r="F437" s="9" t="s">
        <v>3255</v>
      </c>
      <c r="G437" s="9" t="s">
        <v>3265</v>
      </c>
      <c r="H437" s="8">
        <v>336</v>
      </c>
      <c r="I437" s="8">
        <v>908979182</v>
      </c>
      <c r="J437" s="8">
        <v>67800000</v>
      </c>
      <c r="K437" s="8">
        <v>15000000</v>
      </c>
      <c r="L437" s="8">
        <v>0</v>
      </c>
      <c r="M437" s="10">
        <v>0</v>
      </c>
      <c r="N437" s="10">
        <v>44720212</v>
      </c>
      <c r="O437" s="10">
        <v>44720683.5</v>
      </c>
      <c r="P437" s="10">
        <v>6708032</v>
      </c>
      <c r="Q437" s="10">
        <v>6708102.5249999994</v>
      </c>
      <c r="R437" s="10">
        <v>0</v>
      </c>
      <c r="S437" s="10">
        <v>62096877</v>
      </c>
      <c r="T437" s="10">
        <v>1081220077.5</v>
      </c>
      <c r="U437" s="31">
        <v>75513011.525000006</v>
      </c>
      <c r="V437" s="31">
        <v>360000000</v>
      </c>
      <c r="W437" s="31">
        <v>30000000</v>
      </c>
      <c r="X437" s="31">
        <v>60000000</v>
      </c>
      <c r="Y437" s="31">
        <f t="shared" si="24"/>
        <v>631220077.5</v>
      </c>
      <c r="Z437" s="31">
        <f t="shared" si="25"/>
        <v>74440895.5</v>
      </c>
      <c r="AA437" s="31">
        <f t="shared" si="26"/>
        <v>7800000</v>
      </c>
      <c r="AB437" s="31">
        <f t="shared" si="27"/>
        <v>713460973</v>
      </c>
      <c r="AC437" s="31"/>
      <c r="AD437" s="31"/>
      <c r="AE437" s="31"/>
      <c r="AF437" s="31"/>
      <c r="AG437" s="31"/>
      <c r="AH437" s="31"/>
    </row>
    <row r="438" spans="1:34" x14ac:dyDescent="0.45">
      <c r="A438" s="9">
        <v>329</v>
      </c>
      <c r="B438" s="9" t="s">
        <v>972</v>
      </c>
      <c r="C438" s="21"/>
      <c r="D438" s="8" t="s">
        <v>974</v>
      </c>
      <c r="E438" s="9" t="s">
        <v>556</v>
      </c>
      <c r="F438" s="9" t="s">
        <v>3255</v>
      </c>
      <c r="G438" s="9" t="s">
        <v>3265</v>
      </c>
      <c r="H438" s="8">
        <v>336</v>
      </c>
      <c r="I438" s="8">
        <v>911846197</v>
      </c>
      <c r="J438" s="8">
        <v>67800000</v>
      </c>
      <c r="K438" s="8">
        <v>15000000</v>
      </c>
      <c r="L438" s="8">
        <v>0</v>
      </c>
      <c r="M438" s="10">
        <v>0</v>
      </c>
      <c r="N438" s="10">
        <v>44732723</v>
      </c>
      <c r="O438" s="10">
        <v>44733367</v>
      </c>
      <c r="P438" s="10">
        <v>6709908</v>
      </c>
      <c r="Q438" s="10">
        <v>6710005.0499999998</v>
      </c>
      <c r="R438" s="10">
        <v>0</v>
      </c>
      <c r="S438" s="10">
        <v>62199868</v>
      </c>
      <c r="T438" s="10">
        <v>1084112287</v>
      </c>
      <c r="U438" s="31">
        <v>75619781.049999997</v>
      </c>
      <c r="V438" s="31">
        <v>360000000</v>
      </c>
      <c r="W438" s="31">
        <v>30000000</v>
      </c>
      <c r="X438" s="31">
        <v>60000000</v>
      </c>
      <c r="Y438" s="31">
        <f t="shared" si="24"/>
        <v>634112287</v>
      </c>
      <c r="Z438" s="31">
        <f t="shared" si="25"/>
        <v>74466090</v>
      </c>
      <c r="AA438" s="31">
        <f t="shared" si="26"/>
        <v>7800000</v>
      </c>
      <c r="AB438" s="31">
        <f t="shared" si="27"/>
        <v>716378377</v>
      </c>
      <c r="AC438" s="31"/>
      <c r="AD438" s="31"/>
      <c r="AE438" s="31"/>
      <c r="AF438" s="31"/>
      <c r="AG438" s="31"/>
      <c r="AH438" s="31"/>
    </row>
    <row r="439" spans="1:34" x14ac:dyDescent="0.45">
      <c r="A439" s="9">
        <v>711</v>
      </c>
      <c r="B439" s="9" t="s">
        <v>975</v>
      </c>
      <c r="C439" s="21"/>
      <c r="D439" s="8" t="s">
        <v>977</v>
      </c>
      <c r="E439" s="9" t="s">
        <v>978</v>
      </c>
      <c r="F439" s="9" t="s">
        <v>3255</v>
      </c>
      <c r="G439" s="9" t="s">
        <v>3265</v>
      </c>
      <c r="H439" s="8">
        <v>336</v>
      </c>
      <c r="I439" s="8">
        <v>937472938</v>
      </c>
      <c r="J439" s="8">
        <v>67800000</v>
      </c>
      <c r="K439" s="8">
        <v>15000000</v>
      </c>
      <c r="L439" s="8">
        <v>0</v>
      </c>
      <c r="M439" s="10">
        <v>0</v>
      </c>
      <c r="N439" s="10">
        <v>42599740</v>
      </c>
      <c r="O439" s="10">
        <v>42600449</v>
      </c>
      <c r="P439" s="10">
        <v>6389961</v>
      </c>
      <c r="Q439" s="10">
        <v>6390067.3499999996</v>
      </c>
      <c r="R439" s="10">
        <v>0</v>
      </c>
      <c r="S439" s="10">
        <v>67005736</v>
      </c>
      <c r="T439" s="10">
        <v>1105473127</v>
      </c>
      <c r="U439" s="31">
        <v>79785764.349999994</v>
      </c>
      <c r="V439" s="31">
        <v>360000000</v>
      </c>
      <c r="W439" s="31">
        <v>30000000</v>
      </c>
      <c r="X439" s="31">
        <v>60000000</v>
      </c>
      <c r="Y439" s="31">
        <f t="shared" si="24"/>
        <v>655473127</v>
      </c>
      <c r="Z439" s="31">
        <f t="shared" si="25"/>
        <v>70200189</v>
      </c>
      <c r="AA439" s="31">
        <f t="shared" si="26"/>
        <v>7800000</v>
      </c>
      <c r="AB439" s="31">
        <f t="shared" si="27"/>
        <v>733473316</v>
      </c>
      <c r="AC439" s="31"/>
      <c r="AD439" s="31"/>
      <c r="AE439" s="31"/>
      <c r="AF439" s="31"/>
      <c r="AG439" s="31"/>
      <c r="AH439" s="31"/>
    </row>
    <row r="440" spans="1:34" x14ac:dyDescent="0.45">
      <c r="A440" s="9">
        <v>442</v>
      </c>
      <c r="B440" s="9" t="s">
        <v>2763</v>
      </c>
      <c r="C440" s="21"/>
      <c r="D440" s="8" t="s">
        <v>322</v>
      </c>
      <c r="E440" s="9" t="s">
        <v>2764</v>
      </c>
      <c r="F440" s="9" t="s">
        <v>3255</v>
      </c>
      <c r="G440" s="9" t="s">
        <v>3265</v>
      </c>
      <c r="H440" s="8">
        <v>336</v>
      </c>
      <c r="I440" s="8">
        <v>960416309</v>
      </c>
      <c r="J440" s="8">
        <v>67800000</v>
      </c>
      <c r="K440" s="8">
        <v>15000000</v>
      </c>
      <c r="L440" s="8">
        <v>0</v>
      </c>
      <c r="M440" s="10">
        <v>0</v>
      </c>
      <c r="N440" s="10">
        <v>41477153</v>
      </c>
      <c r="O440" s="10">
        <v>41477346.5</v>
      </c>
      <c r="P440" s="10">
        <v>6221573</v>
      </c>
      <c r="Q440" s="10">
        <v>6221601.9749999996</v>
      </c>
      <c r="R440" s="10">
        <v>0</v>
      </c>
      <c r="S440" s="10">
        <v>69812447</v>
      </c>
      <c r="T440" s="10">
        <v>1126170808.5</v>
      </c>
      <c r="U440" s="31">
        <v>82255621.974999994</v>
      </c>
      <c r="V440" s="31">
        <v>360000000</v>
      </c>
      <c r="W440" s="31">
        <v>30000000</v>
      </c>
      <c r="X440" s="31">
        <v>60000000</v>
      </c>
      <c r="Y440" s="31">
        <f t="shared" si="24"/>
        <v>676170808.5</v>
      </c>
      <c r="Z440" s="31">
        <f t="shared" si="25"/>
        <v>67954499.5</v>
      </c>
      <c r="AA440" s="31">
        <f t="shared" si="26"/>
        <v>7800000</v>
      </c>
      <c r="AB440" s="31">
        <f t="shared" si="27"/>
        <v>751925308</v>
      </c>
      <c r="AC440" s="31"/>
      <c r="AD440" s="31"/>
      <c r="AE440" s="31"/>
      <c r="AF440" s="31"/>
      <c r="AG440" s="31"/>
      <c r="AH440" s="31"/>
    </row>
    <row r="441" spans="1:34" x14ac:dyDescent="0.45">
      <c r="A441" s="9">
        <v>710</v>
      </c>
      <c r="B441" s="9" t="s">
        <v>979</v>
      </c>
      <c r="C441" s="21"/>
      <c r="D441" s="8" t="s">
        <v>981</v>
      </c>
      <c r="E441" s="9" t="s">
        <v>982</v>
      </c>
      <c r="F441" s="9" t="s">
        <v>3255</v>
      </c>
      <c r="G441" s="9" t="s">
        <v>3265</v>
      </c>
      <c r="H441" s="8">
        <v>336</v>
      </c>
      <c r="I441" s="8">
        <v>906234894</v>
      </c>
      <c r="J441" s="8">
        <v>67800000</v>
      </c>
      <c r="K441" s="8">
        <v>15000000</v>
      </c>
      <c r="L441" s="8">
        <v>0</v>
      </c>
      <c r="M441" s="10">
        <v>0</v>
      </c>
      <c r="N441" s="10">
        <v>39646366</v>
      </c>
      <c r="O441" s="10">
        <v>39646557.5</v>
      </c>
      <c r="P441" s="10">
        <v>5946955</v>
      </c>
      <c r="Q441" s="10">
        <v>5946983.625</v>
      </c>
      <c r="R441" s="10">
        <v>0</v>
      </c>
      <c r="S441" s="10">
        <v>61685234</v>
      </c>
      <c r="T441" s="10">
        <v>1068327817.5</v>
      </c>
      <c r="U441" s="31">
        <v>73579172.625</v>
      </c>
      <c r="V441" s="31">
        <v>360000000</v>
      </c>
      <c r="W441" s="31">
        <v>30000000</v>
      </c>
      <c r="X441" s="31">
        <v>60000000</v>
      </c>
      <c r="Y441" s="31">
        <f t="shared" si="24"/>
        <v>618327817.5</v>
      </c>
      <c r="Z441" s="31">
        <f t="shared" si="25"/>
        <v>64292923.5</v>
      </c>
      <c r="AA441" s="31">
        <f t="shared" si="26"/>
        <v>7800000</v>
      </c>
      <c r="AB441" s="31">
        <f t="shared" si="27"/>
        <v>690420741</v>
      </c>
      <c r="AC441" s="31"/>
      <c r="AD441" s="31"/>
      <c r="AE441" s="31"/>
      <c r="AF441" s="31"/>
      <c r="AG441" s="31"/>
      <c r="AH441" s="31"/>
    </row>
    <row r="442" spans="1:34" x14ac:dyDescent="0.45">
      <c r="A442" s="9">
        <v>334</v>
      </c>
      <c r="B442" s="9" t="s">
        <v>2660</v>
      </c>
      <c r="C442" s="21"/>
      <c r="D442" s="8" t="s">
        <v>2661</v>
      </c>
      <c r="E442" s="9" t="s">
        <v>2250</v>
      </c>
      <c r="F442" s="9" t="s">
        <v>3255</v>
      </c>
      <c r="G442" s="9" t="s">
        <v>3265</v>
      </c>
      <c r="H442" s="8">
        <v>336</v>
      </c>
      <c r="I442" s="8">
        <v>963852939</v>
      </c>
      <c r="J442" s="8">
        <v>67800000</v>
      </c>
      <c r="K442" s="8">
        <v>15000000</v>
      </c>
      <c r="L442" s="8">
        <v>0</v>
      </c>
      <c r="M442" s="10">
        <v>0</v>
      </c>
      <c r="N442" s="10">
        <v>45503605</v>
      </c>
      <c r="O442" s="10">
        <v>45502730.5</v>
      </c>
      <c r="P442" s="10">
        <v>6825541</v>
      </c>
      <c r="Q442" s="10">
        <v>6825409.5750000002</v>
      </c>
      <c r="R442" s="10">
        <v>0</v>
      </c>
      <c r="S442" s="10">
        <v>70327940</v>
      </c>
      <c r="T442" s="10">
        <v>1137659274.5</v>
      </c>
      <c r="U442" s="31">
        <v>83978890.575000003</v>
      </c>
      <c r="V442" s="31">
        <v>360000000</v>
      </c>
      <c r="W442" s="31">
        <v>30000000</v>
      </c>
      <c r="X442" s="31">
        <v>60000000</v>
      </c>
      <c r="Y442" s="31">
        <f t="shared" si="24"/>
        <v>687659274.5</v>
      </c>
      <c r="Z442" s="31">
        <f t="shared" si="25"/>
        <v>76006335.5</v>
      </c>
      <c r="AA442" s="31">
        <f t="shared" si="26"/>
        <v>7800000</v>
      </c>
      <c r="AB442" s="31">
        <f t="shared" si="27"/>
        <v>771465610</v>
      </c>
      <c r="AC442" s="31"/>
      <c r="AD442" s="31"/>
      <c r="AE442" s="31"/>
      <c r="AF442" s="31"/>
      <c r="AG442" s="31"/>
      <c r="AH442" s="31"/>
    </row>
    <row r="443" spans="1:34" x14ac:dyDescent="0.45">
      <c r="A443" s="9">
        <v>454</v>
      </c>
      <c r="B443" s="9" t="s">
        <v>983</v>
      </c>
      <c r="C443" s="21"/>
      <c r="D443" s="8" t="s">
        <v>374</v>
      </c>
      <c r="E443" s="9" t="s">
        <v>788</v>
      </c>
      <c r="F443" s="9" t="s">
        <v>3255</v>
      </c>
      <c r="G443" s="9" t="s">
        <v>3265</v>
      </c>
      <c r="H443" s="8">
        <v>336</v>
      </c>
      <c r="I443" s="8">
        <v>865595081</v>
      </c>
      <c r="J443" s="8">
        <v>67800000</v>
      </c>
      <c r="K443" s="8">
        <v>15000000</v>
      </c>
      <c r="L443" s="8">
        <v>0</v>
      </c>
      <c r="M443" s="10">
        <v>0</v>
      </c>
      <c r="N443" s="10">
        <v>39172977</v>
      </c>
      <c r="O443" s="10">
        <v>39173165.5</v>
      </c>
      <c r="P443" s="10">
        <v>5875947</v>
      </c>
      <c r="Q443" s="10">
        <v>5875974.8250000002</v>
      </c>
      <c r="R443" s="10">
        <v>0</v>
      </c>
      <c r="S443" s="10">
        <v>55589262</v>
      </c>
      <c r="T443" s="10">
        <v>1026741223.5</v>
      </c>
      <c r="U443" s="31">
        <v>67341183.825000003</v>
      </c>
      <c r="V443" s="31">
        <v>360000000</v>
      </c>
      <c r="W443" s="31">
        <v>30000000</v>
      </c>
      <c r="X443" s="31">
        <v>60000000</v>
      </c>
      <c r="Y443" s="31">
        <f t="shared" si="24"/>
        <v>576741223.5</v>
      </c>
      <c r="Z443" s="31">
        <f t="shared" si="25"/>
        <v>63346142.5</v>
      </c>
      <c r="AA443" s="31">
        <f t="shared" si="26"/>
        <v>7800000</v>
      </c>
      <c r="AB443" s="31">
        <f t="shared" si="27"/>
        <v>647887366</v>
      </c>
      <c r="AC443" s="31"/>
      <c r="AD443" s="31"/>
      <c r="AE443" s="31"/>
      <c r="AF443" s="31"/>
      <c r="AG443" s="31"/>
      <c r="AH443" s="31"/>
    </row>
    <row r="444" spans="1:34" x14ac:dyDescent="0.45">
      <c r="A444" s="9">
        <v>455</v>
      </c>
      <c r="B444" s="9" t="s">
        <v>2781</v>
      </c>
      <c r="C444" s="21"/>
      <c r="D444" s="8" t="s">
        <v>2782</v>
      </c>
      <c r="E444" s="9" t="s">
        <v>495</v>
      </c>
      <c r="F444" s="9" t="s">
        <v>3255</v>
      </c>
      <c r="G444" s="9" t="s">
        <v>3265</v>
      </c>
      <c r="H444" s="8">
        <v>336</v>
      </c>
      <c r="I444" s="8">
        <v>963855943</v>
      </c>
      <c r="J444" s="8">
        <v>67800000</v>
      </c>
      <c r="K444" s="8">
        <v>15000000</v>
      </c>
      <c r="L444" s="8">
        <v>0</v>
      </c>
      <c r="M444" s="10">
        <v>0</v>
      </c>
      <c r="N444" s="10">
        <v>44725631</v>
      </c>
      <c r="O444" s="10">
        <v>44725385.5</v>
      </c>
      <c r="P444" s="10">
        <v>6708845</v>
      </c>
      <c r="Q444" s="10">
        <v>6708807.8250000002</v>
      </c>
      <c r="R444" s="10">
        <v>0</v>
      </c>
      <c r="S444" s="10">
        <v>70328392</v>
      </c>
      <c r="T444" s="10">
        <v>1136106959.5</v>
      </c>
      <c r="U444" s="31">
        <v>83746044.825000003</v>
      </c>
      <c r="V444" s="31">
        <v>360000000</v>
      </c>
      <c r="W444" s="31">
        <v>30000000</v>
      </c>
      <c r="X444" s="31">
        <v>60000000</v>
      </c>
      <c r="Y444" s="31">
        <f t="shared" si="24"/>
        <v>686106959.5</v>
      </c>
      <c r="Z444" s="31">
        <f t="shared" si="25"/>
        <v>74451016.5</v>
      </c>
      <c r="AA444" s="31">
        <f t="shared" si="26"/>
        <v>7800000</v>
      </c>
      <c r="AB444" s="31">
        <f t="shared" si="27"/>
        <v>768357976</v>
      </c>
      <c r="AC444" s="31"/>
      <c r="AD444" s="31"/>
      <c r="AE444" s="31"/>
      <c r="AF444" s="31"/>
      <c r="AG444" s="31"/>
      <c r="AH444" s="31"/>
    </row>
    <row r="445" spans="1:34" x14ac:dyDescent="0.45">
      <c r="A445" s="9">
        <v>389</v>
      </c>
      <c r="B445" s="9" t="s">
        <v>985</v>
      </c>
      <c r="C445" s="21"/>
      <c r="D445" s="8" t="s">
        <v>987</v>
      </c>
      <c r="E445" s="9" t="s">
        <v>116</v>
      </c>
      <c r="F445" s="9" t="s">
        <v>3255</v>
      </c>
      <c r="G445" s="9" t="s">
        <v>3265</v>
      </c>
      <c r="H445" s="8">
        <v>336</v>
      </c>
      <c r="I445" s="8">
        <v>727228038</v>
      </c>
      <c r="J445" s="8">
        <v>67800000</v>
      </c>
      <c r="K445" s="8">
        <v>15000000</v>
      </c>
      <c r="L445" s="8">
        <v>0</v>
      </c>
      <c r="M445" s="10">
        <v>0</v>
      </c>
      <c r="N445" s="10">
        <v>34983820</v>
      </c>
      <c r="O445" s="10">
        <v>34983534.5</v>
      </c>
      <c r="P445" s="10">
        <v>5247573</v>
      </c>
      <c r="Q445" s="10">
        <v>5247530.1749999998</v>
      </c>
      <c r="R445" s="10">
        <v>0</v>
      </c>
      <c r="S445" s="10">
        <v>39722804</v>
      </c>
      <c r="T445" s="10">
        <v>879995392.5</v>
      </c>
      <c r="U445" s="31">
        <v>50217907.174999997</v>
      </c>
      <c r="V445" s="31">
        <v>360000000</v>
      </c>
      <c r="W445" s="31">
        <v>30000000</v>
      </c>
      <c r="X445" s="31">
        <v>60000000</v>
      </c>
      <c r="Y445" s="31">
        <f t="shared" si="24"/>
        <v>429995392.5</v>
      </c>
      <c r="Z445" s="31">
        <f t="shared" si="25"/>
        <v>54967354.5</v>
      </c>
      <c r="AA445" s="31">
        <f t="shared" si="26"/>
        <v>7800000</v>
      </c>
      <c r="AB445" s="31">
        <f t="shared" si="27"/>
        <v>492762747</v>
      </c>
      <c r="AC445" s="31"/>
      <c r="AD445" s="31"/>
      <c r="AE445" s="31"/>
      <c r="AF445" s="31"/>
      <c r="AG445" s="31"/>
      <c r="AH445" s="31"/>
    </row>
    <row r="446" spans="1:34" x14ac:dyDescent="0.45">
      <c r="A446" s="9">
        <v>501</v>
      </c>
      <c r="B446" s="9" t="s">
        <v>988</v>
      </c>
      <c r="C446" s="21"/>
      <c r="D446" s="8" t="s">
        <v>987</v>
      </c>
      <c r="E446" s="9" t="s">
        <v>88</v>
      </c>
      <c r="F446" s="9" t="s">
        <v>3255</v>
      </c>
      <c r="G446" s="9" t="s">
        <v>3265</v>
      </c>
      <c r="H446" s="8">
        <v>336</v>
      </c>
      <c r="I446" s="8">
        <v>683235308</v>
      </c>
      <c r="J446" s="8">
        <v>67800000</v>
      </c>
      <c r="K446" s="8">
        <v>15000000</v>
      </c>
      <c r="L446" s="8">
        <v>0</v>
      </c>
      <c r="M446" s="10">
        <v>0</v>
      </c>
      <c r="N446" s="10">
        <v>34532849</v>
      </c>
      <c r="O446" s="10">
        <v>34532848.5</v>
      </c>
      <c r="P446" s="10">
        <v>5179927</v>
      </c>
      <c r="Q446" s="10">
        <v>5179927.2749999994</v>
      </c>
      <c r="R446" s="10">
        <v>0</v>
      </c>
      <c r="S446" s="10">
        <v>35323531</v>
      </c>
      <c r="T446" s="10">
        <v>835101005.5</v>
      </c>
      <c r="U446" s="31">
        <v>45683385.274999999</v>
      </c>
      <c r="V446" s="31">
        <v>360000000</v>
      </c>
      <c r="W446" s="31">
        <v>30000000</v>
      </c>
      <c r="X446" s="31">
        <v>60000000</v>
      </c>
      <c r="Y446" s="31">
        <f t="shared" si="24"/>
        <v>385101005.5</v>
      </c>
      <c r="Z446" s="31">
        <f t="shared" si="25"/>
        <v>54065697.5</v>
      </c>
      <c r="AA446" s="31">
        <f t="shared" si="26"/>
        <v>7800000</v>
      </c>
      <c r="AB446" s="31">
        <f t="shared" si="27"/>
        <v>446966703</v>
      </c>
      <c r="AC446" s="31"/>
      <c r="AD446" s="31"/>
      <c r="AE446" s="31"/>
      <c r="AF446" s="31"/>
      <c r="AG446" s="31"/>
      <c r="AH446" s="31"/>
    </row>
    <row r="447" spans="1:34" x14ac:dyDescent="0.45">
      <c r="A447" s="9">
        <v>1048</v>
      </c>
      <c r="B447" s="9" t="s">
        <v>3112</v>
      </c>
      <c r="C447" s="21"/>
      <c r="D447" s="8" t="s">
        <v>3113</v>
      </c>
      <c r="E447" s="9" t="s">
        <v>1441</v>
      </c>
      <c r="F447" s="9" t="s">
        <v>3254</v>
      </c>
      <c r="G447" s="9" t="s">
        <v>3266</v>
      </c>
      <c r="H447" s="8">
        <v>336</v>
      </c>
      <c r="I447" s="8">
        <v>749146152</v>
      </c>
      <c r="J447" s="8">
        <v>54500000</v>
      </c>
      <c r="K447" s="8">
        <v>57312810</v>
      </c>
      <c r="L447" s="8">
        <v>8596921.5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5000000</v>
      </c>
      <c r="S447" s="10">
        <v>41914616</v>
      </c>
      <c r="T447" s="10">
        <v>865958962</v>
      </c>
      <c r="U447" s="31">
        <v>50511537.5</v>
      </c>
      <c r="V447" s="31">
        <v>360000000</v>
      </c>
      <c r="W447" s="31">
        <v>30000000</v>
      </c>
      <c r="X447" s="31">
        <v>60000000</v>
      </c>
      <c r="Y447" s="31">
        <f t="shared" si="24"/>
        <v>415958962</v>
      </c>
      <c r="Z447" s="31">
        <f t="shared" si="25"/>
        <v>32312810</v>
      </c>
      <c r="AA447" s="31">
        <f t="shared" si="26"/>
        <v>-5500000</v>
      </c>
      <c r="AB447" s="31">
        <f t="shared" si="27"/>
        <v>442771772</v>
      </c>
      <c r="AC447" s="31"/>
      <c r="AD447" s="31"/>
      <c r="AE447" s="31"/>
      <c r="AF447" s="31"/>
      <c r="AG447" s="31"/>
      <c r="AH447" s="31"/>
    </row>
    <row r="448" spans="1:34" x14ac:dyDescent="0.45">
      <c r="A448" s="9">
        <v>1130</v>
      </c>
      <c r="B448" s="9" t="s">
        <v>3134</v>
      </c>
      <c r="C448" s="21"/>
      <c r="D448" s="8" t="s">
        <v>3135</v>
      </c>
      <c r="E448" s="9" t="s">
        <v>1304</v>
      </c>
      <c r="F448" s="9" t="s">
        <v>3254</v>
      </c>
      <c r="G448" s="9" t="s">
        <v>3266</v>
      </c>
      <c r="H448" s="8">
        <v>336</v>
      </c>
      <c r="I448" s="8">
        <v>852202252</v>
      </c>
      <c r="J448" s="8">
        <v>54500000</v>
      </c>
      <c r="K448" s="8">
        <v>57312810</v>
      </c>
      <c r="L448" s="8">
        <v>8596921.5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5000000</v>
      </c>
      <c r="S448" s="10">
        <v>53580338</v>
      </c>
      <c r="T448" s="10">
        <v>969015062</v>
      </c>
      <c r="U448" s="31">
        <v>62177259.5</v>
      </c>
      <c r="V448" s="31">
        <v>360000000</v>
      </c>
      <c r="W448" s="31">
        <v>30000000</v>
      </c>
      <c r="X448" s="31">
        <v>60000000</v>
      </c>
      <c r="Y448" s="31">
        <f t="shared" si="24"/>
        <v>519015062</v>
      </c>
      <c r="Z448" s="31">
        <f t="shared" si="25"/>
        <v>32312810</v>
      </c>
      <c r="AA448" s="31">
        <f t="shared" si="26"/>
        <v>-5500000</v>
      </c>
      <c r="AB448" s="31">
        <f t="shared" si="27"/>
        <v>545827872</v>
      </c>
      <c r="AC448" s="31"/>
      <c r="AD448" s="31"/>
      <c r="AE448" s="31"/>
      <c r="AF448" s="31"/>
      <c r="AG448" s="31"/>
      <c r="AH448" s="31"/>
    </row>
    <row r="449" spans="1:34" x14ac:dyDescent="0.45">
      <c r="A449" s="9">
        <v>810</v>
      </c>
      <c r="B449" s="9" t="s">
        <v>3067</v>
      </c>
      <c r="C449" s="21"/>
      <c r="D449" s="8" t="s">
        <v>72</v>
      </c>
      <c r="E449" s="9" t="s">
        <v>3068</v>
      </c>
      <c r="F449" s="9" t="s">
        <v>3254</v>
      </c>
      <c r="G449" s="9" t="s">
        <v>3265</v>
      </c>
      <c r="H449" s="8">
        <v>336</v>
      </c>
      <c r="I449" s="8">
        <v>1097557655</v>
      </c>
      <c r="J449" s="8">
        <v>67800000</v>
      </c>
      <c r="K449" s="8">
        <v>15000000</v>
      </c>
      <c r="L449" s="8">
        <v>0</v>
      </c>
      <c r="M449" s="10">
        <v>0</v>
      </c>
      <c r="N449" s="10">
        <v>48266751</v>
      </c>
      <c r="O449" s="10">
        <v>48266028.5</v>
      </c>
      <c r="P449" s="10">
        <v>7240013</v>
      </c>
      <c r="Q449" s="10">
        <v>7239904.2749999994</v>
      </c>
      <c r="R449" s="10">
        <v>0</v>
      </c>
      <c r="S449" s="10">
        <v>90383649</v>
      </c>
      <c r="T449" s="10">
        <v>1276890434.5</v>
      </c>
      <c r="U449" s="31">
        <v>104863566.27500001</v>
      </c>
      <c r="V449" s="31">
        <v>360000000</v>
      </c>
      <c r="W449" s="31">
        <v>30000000</v>
      </c>
      <c r="X449" s="31">
        <v>60000000</v>
      </c>
      <c r="Y449" s="31">
        <f t="shared" si="24"/>
        <v>826890434.5</v>
      </c>
      <c r="Z449" s="31">
        <f t="shared" si="25"/>
        <v>81532779.5</v>
      </c>
      <c r="AA449" s="31">
        <f t="shared" si="26"/>
        <v>7800000</v>
      </c>
      <c r="AB449" s="31">
        <f t="shared" si="27"/>
        <v>916223214</v>
      </c>
      <c r="AC449" s="31"/>
      <c r="AD449" s="31"/>
      <c r="AE449" s="31"/>
      <c r="AF449" s="31"/>
      <c r="AG449" s="31"/>
      <c r="AH449" s="31"/>
    </row>
    <row r="450" spans="1:34" x14ac:dyDescent="0.45">
      <c r="A450" s="9">
        <v>811</v>
      </c>
      <c r="B450" s="9" t="s">
        <v>3069</v>
      </c>
      <c r="C450" s="21"/>
      <c r="D450" s="8" t="s">
        <v>29</v>
      </c>
      <c r="E450" s="9" t="s">
        <v>540</v>
      </c>
      <c r="F450" s="9" t="s">
        <v>3254</v>
      </c>
      <c r="G450" s="9" t="s">
        <v>3265</v>
      </c>
      <c r="H450" s="8">
        <v>336</v>
      </c>
      <c r="I450" s="8">
        <v>996470717</v>
      </c>
      <c r="J450" s="8">
        <v>67800000</v>
      </c>
      <c r="K450" s="8">
        <v>15000000</v>
      </c>
      <c r="L450" s="8">
        <v>0</v>
      </c>
      <c r="M450" s="10">
        <v>0</v>
      </c>
      <c r="N450" s="10">
        <v>46443715</v>
      </c>
      <c r="O450" s="10">
        <v>46442743</v>
      </c>
      <c r="P450" s="10">
        <v>6966557</v>
      </c>
      <c r="Q450" s="10">
        <v>6966411.4500000002</v>
      </c>
      <c r="R450" s="10">
        <v>0</v>
      </c>
      <c r="S450" s="10">
        <v>75220608</v>
      </c>
      <c r="T450" s="10">
        <v>1172157175</v>
      </c>
      <c r="U450" s="31">
        <v>89153576.450000003</v>
      </c>
      <c r="V450" s="31">
        <v>360000000</v>
      </c>
      <c r="W450" s="31">
        <v>30000000</v>
      </c>
      <c r="X450" s="31">
        <v>60000000</v>
      </c>
      <c r="Y450" s="31">
        <f t="shared" si="24"/>
        <v>722157175</v>
      </c>
      <c r="Z450" s="31">
        <f t="shared" si="25"/>
        <v>77886458</v>
      </c>
      <c r="AA450" s="31">
        <f t="shared" si="26"/>
        <v>7800000</v>
      </c>
      <c r="AB450" s="31">
        <f t="shared" si="27"/>
        <v>807843633</v>
      </c>
      <c r="AC450" s="31"/>
      <c r="AD450" s="31"/>
      <c r="AE450" s="31"/>
      <c r="AF450" s="31"/>
      <c r="AG450" s="31"/>
      <c r="AH450" s="31"/>
    </row>
    <row r="451" spans="1:34" x14ac:dyDescent="0.45">
      <c r="A451" s="9">
        <v>975</v>
      </c>
      <c r="B451" s="9" t="s">
        <v>3099</v>
      </c>
      <c r="C451" s="21"/>
      <c r="D451" s="8" t="s">
        <v>974</v>
      </c>
      <c r="E451" s="9" t="s">
        <v>3100</v>
      </c>
      <c r="F451" s="9" t="s">
        <v>3254</v>
      </c>
      <c r="G451" s="9" t="s">
        <v>3265</v>
      </c>
      <c r="H451" s="8">
        <v>336</v>
      </c>
      <c r="I451" s="8">
        <v>1068616735</v>
      </c>
      <c r="J451" s="8">
        <v>67800000</v>
      </c>
      <c r="K451" s="8">
        <v>15000000</v>
      </c>
      <c r="L451" s="8">
        <v>0</v>
      </c>
      <c r="M451" s="10">
        <v>0</v>
      </c>
      <c r="N451" s="10">
        <v>54894503</v>
      </c>
      <c r="O451" s="10">
        <v>54895429</v>
      </c>
      <c r="P451" s="10">
        <v>8234175</v>
      </c>
      <c r="Q451" s="10">
        <v>8234314.3499999996</v>
      </c>
      <c r="R451" s="10">
        <v>0</v>
      </c>
      <c r="S451" s="10">
        <v>72088665</v>
      </c>
      <c r="T451" s="10">
        <v>1261206667</v>
      </c>
      <c r="U451" s="31">
        <v>88557154.349999994</v>
      </c>
      <c r="V451" s="31">
        <v>360000000</v>
      </c>
      <c r="W451" s="31">
        <v>30000000</v>
      </c>
      <c r="X451" s="31">
        <v>60000000</v>
      </c>
      <c r="Y451" s="31">
        <f t="shared" ref="Y451:Y514" si="28">T451-V451-W451-X451</f>
        <v>811206667</v>
      </c>
      <c r="Z451" s="31">
        <f t="shared" ref="Z451:Z514" si="29">K451+N451+O451+R451-W451</f>
        <v>94789932</v>
      </c>
      <c r="AA451" s="31">
        <f t="shared" ref="AA451:AA514" si="30">J451-X451</f>
        <v>7800000</v>
      </c>
      <c r="AB451" s="31">
        <f t="shared" ref="AB451:AB514" si="31">Y451+Z451+AA451</f>
        <v>913796599</v>
      </c>
      <c r="AC451" s="31"/>
      <c r="AD451" s="31"/>
      <c r="AE451" s="31"/>
      <c r="AF451" s="31"/>
      <c r="AG451" s="31"/>
      <c r="AH451" s="31"/>
    </row>
    <row r="452" spans="1:34" x14ac:dyDescent="0.45">
      <c r="A452" s="9">
        <v>1113</v>
      </c>
      <c r="B452" s="9" t="s">
        <v>3124</v>
      </c>
      <c r="C452" s="21"/>
      <c r="D452" s="8" t="s">
        <v>220</v>
      </c>
      <c r="E452" s="9" t="s">
        <v>3125</v>
      </c>
      <c r="F452" s="9" t="s">
        <v>3254</v>
      </c>
      <c r="G452" s="9" t="s">
        <v>3265</v>
      </c>
      <c r="H452" s="8">
        <v>336</v>
      </c>
      <c r="I452" s="8">
        <v>1005138090</v>
      </c>
      <c r="J452" s="8">
        <v>67800000</v>
      </c>
      <c r="K452" s="8">
        <v>15000000</v>
      </c>
      <c r="L452" s="8">
        <v>0</v>
      </c>
      <c r="M452" s="10">
        <v>0</v>
      </c>
      <c r="N452" s="10">
        <v>45129126</v>
      </c>
      <c r="O452" s="10">
        <v>45128803.5</v>
      </c>
      <c r="P452" s="10">
        <v>6769369</v>
      </c>
      <c r="Q452" s="10">
        <v>6769320.5249999994</v>
      </c>
      <c r="R452" s="10">
        <v>0</v>
      </c>
      <c r="S452" s="10">
        <v>76647591</v>
      </c>
      <c r="T452" s="10">
        <v>1178196019.5</v>
      </c>
      <c r="U452" s="31">
        <v>90186280.525000006</v>
      </c>
      <c r="V452" s="31">
        <v>360000000</v>
      </c>
      <c r="W452" s="31">
        <v>30000000</v>
      </c>
      <c r="X452" s="31">
        <v>60000000</v>
      </c>
      <c r="Y452" s="31">
        <f t="shared" si="28"/>
        <v>728196019.5</v>
      </c>
      <c r="Z452" s="31">
        <f t="shared" si="29"/>
        <v>75257929.5</v>
      </c>
      <c r="AA452" s="31">
        <f t="shared" si="30"/>
        <v>7800000</v>
      </c>
      <c r="AB452" s="31">
        <f t="shared" si="31"/>
        <v>811253949</v>
      </c>
      <c r="AC452" s="31"/>
      <c r="AD452" s="31"/>
      <c r="AE452" s="31"/>
      <c r="AF452" s="31"/>
      <c r="AG452" s="31"/>
      <c r="AH452" s="31"/>
    </row>
    <row r="453" spans="1:34" x14ac:dyDescent="0.45">
      <c r="A453" s="9">
        <v>210</v>
      </c>
      <c r="B453" s="9" t="s">
        <v>990</v>
      </c>
      <c r="C453" s="21"/>
      <c r="D453" s="8" t="s">
        <v>91</v>
      </c>
      <c r="E453" s="9" t="s">
        <v>992</v>
      </c>
      <c r="F453" s="9" t="s">
        <v>3255</v>
      </c>
      <c r="G453" s="9" t="s">
        <v>3265</v>
      </c>
      <c r="H453" s="8">
        <v>336</v>
      </c>
      <c r="I453" s="8">
        <v>811993848</v>
      </c>
      <c r="J453" s="8">
        <v>67800000</v>
      </c>
      <c r="K453" s="8">
        <v>15000000</v>
      </c>
      <c r="L453" s="8">
        <v>0</v>
      </c>
      <c r="M453" s="10">
        <v>0</v>
      </c>
      <c r="N453" s="10">
        <v>40248504</v>
      </c>
      <c r="O453" s="10">
        <v>40248009.5</v>
      </c>
      <c r="P453" s="10">
        <v>6037276</v>
      </c>
      <c r="Q453" s="10">
        <v>6037201.4249999998</v>
      </c>
      <c r="R453" s="10">
        <v>0</v>
      </c>
      <c r="S453" s="10">
        <v>48199385</v>
      </c>
      <c r="T453" s="10">
        <v>975290361.5</v>
      </c>
      <c r="U453" s="31">
        <v>60273862.424999997</v>
      </c>
      <c r="V453" s="31">
        <v>360000000</v>
      </c>
      <c r="W453" s="31">
        <v>30000000</v>
      </c>
      <c r="X453" s="31">
        <v>60000000</v>
      </c>
      <c r="Y453" s="31">
        <f t="shared" si="28"/>
        <v>525290361.5</v>
      </c>
      <c r="Z453" s="31">
        <f t="shared" si="29"/>
        <v>65496513.5</v>
      </c>
      <c r="AA453" s="31">
        <f t="shared" si="30"/>
        <v>7800000</v>
      </c>
      <c r="AB453" s="31">
        <f t="shared" si="31"/>
        <v>598586875</v>
      </c>
      <c r="AC453" s="31"/>
      <c r="AD453" s="31"/>
      <c r="AE453" s="31"/>
      <c r="AF453" s="31"/>
      <c r="AG453" s="31"/>
      <c r="AH453" s="31"/>
    </row>
    <row r="454" spans="1:34" x14ac:dyDescent="0.45">
      <c r="A454" s="9">
        <v>388</v>
      </c>
      <c r="B454" s="9" t="s">
        <v>2729</v>
      </c>
      <c r="C454" s="21"/>
      <c r="D454" s="8" t="s">
        <v>652</v>
      </c>
      <c r="E454" s="9" t="s">
        <v>2730</v>
      </c>
      <c r="F454" s="9" t="s">
        <v>3255</v>
      </c>
      <c r="G454" s="9" t="s">
        <v>3265</v>
      </c>
      <c r="H454" s="8">
        <v>336</v>
      </c>
      <c r="I454" s="8">
        <v>1780140076</v>
      </c>
      <c r="J454" s="8">
        <v>67800000</v>
      </c>
      <c r="K454" s="8">
        <v>15000000</v>
      </c>
      <c r="L454" s="8">
        <v>0</v>
      </c>
      <c r="M454" s="10">
        <v>0</v>
      </c>
      <c r="N454" s="10">
        <v>73660644</v>
      </c>
      <c r="O454" s="10">
        <v>73660643.5</v>
      </c>
      <c r="P454" s="10">
        <v>11049097</v>
      </c>
      <c r="Q454" s="10">
        <v>11049096.525</v>
      </c>
      <c r="R454" s="10">
        <v>0</v>
      </c>
      <c r="S454" s="10">
        <v>230535019</v>
      </c>
      <c r="T454" s="10">
        <v>2010261363.5</v>
      </c>
      <c r="U454" s="31">
        <v>252633212.52500001</v>
      </c>
      <c r="V454" s="31">
        <v>360000000</v>
      </c>
      <c r="W454" s="31">
        <v>30000000</v>
      </c>
      <c r="X454" s="31">
        <v>60000000</v>
      </c>
      <c r="Y454" s="31">
        <f t="shared" si="28"/>
        <v>1560261363.5</v>
      </c>
      <c r="Z454" s="31">
        <f t="shared" si="29"/>
        <v>132321287.5</v>
      </c>
      <c r="AA454" s="31">
        <f t="shared" si="30"/>
        <v>7800000</v>
      </c>
      <c r="AB454" s="31">
        <f t="shared" si="31"/>
        <v>1700382651</v>
      </c>
      <c r="AC454" s="31"/>
      <c r="AD454" s="31"/>
      <c r="AE454" s="31"/>
      <c r="AF454" s="31"/>
      <c r="AG454" s="31"/>
      <c r="AH454" s="31"/>
    </row>
    <row r="455" spans="1:34" x14ac:dyDescent="0.45">
      <c r="A455" s="9">
        <v>333</v>
      </c>
      <c r="B455" s="9" t="s">
        <v>993</v>
      </c>
      <c r="C455" s="21"/>
      <c r="D455" s="8" t="s">
        <v>119</v>
      </c>
      <c r="E455" s="9" t="s">
        <v>594</v>
      </c>
      <c r="F455" s="9" t="s">
        <v>3255</v>
      </c>
      <c r="G455" s="9" t="s">
        <v>3265</v>
      </c>
      <c r="H455" s="8">
        <v>336</v>
      </c>
      <c r="I455" s="8">
        <v>940577742</v>
      </c>
      <c r="J455" s="8">
        <v>67800000</v>
      </c>
      <c r="K455" s="8">
        <v>15000000</v>
      </c>
      <c r="L455" s="8">
        <v>0</v>
      </c>
      <c r="M455" s="10">
        <v>0</v>
      </c>
      <c r="N455" s="10">
        <v>46464096</v>
      </c>
      <c r="O455" s="10">
        <v>46465167</v>
      </c>
      <c r="P455" s="10">
        <v>6969614</v>
      </c>
      <c r="Q455" s="10">
        <v>6969775.0499999998</v>
      </c>
      <c r="R455" s="10">
        <v>0</v>
      </c>
      <c r="S455" s="10">
        <v>66836661</v>
      </c>
      <c r="T455" s="10">
        <v>1116307005</v>
      </c>
      <c r="U455" s="31">
        <v>80776050.049999997</v>
      </c>
      <c r="V455" s="31">
        <v>360000000</v>
      </c>
      <c r="W455" s="31">
        <v>30000000</v>
      </c>
      <c r="X455" s="31">
        <v>60000000</v>
      </c>
      <c r="Y455" s="31">
        <f t="shared" si="28"/>
        <v>666307005</v>
      </c>
      <c r="Z455" s="31">
        <f t="shared" si="29"/>
        <v>77929263</v>
      </c>
      <c r="AA455" s="31">
        <f t="shared" si="30"/>
        <v>7800000</v>
      </c>
      <c r="AB455" s="31">
        <f t="shared" si="31"/>
        <v>752036268</v>
      </c>
      <c r="AC455" s="31"/>
      <c r="AD455" s="31"/>
      <c r="AE455" s="31"/>
      <c r="AF455" s="31"/>
      <c r="AG455" s="31"/>
      <c r="AH455" s="31"/>
    </row>
    <row r="456" spans="1:34" x14ac:dyDescent="0.45">
      <c r="A456" s="9">
        <v>535</v>
      </c>
      <c r="B456" s="9" t="s">
        <v>2834</v>
      </c>
      <c r="C456" s="21"/>
      <c r="D456" s="8" t="s">
        <v>103</v>
      </c>
      <c r="E456" s="9" t="s">
        <v>1919</v>
      </c>
      <c r="F456" s="9" t="s">
        <v>3255</v>
      </c>
      <c r="G456" s="9" t="s">
        <v>3265</v>
      </c>
      <c r="H456" s="8">
        <v>336</v>
      </c>
      <c r="I456" s="8">
        <v>1144293952</v>
      </c>
      <c r="J456" s="8">
        <v>67800000</v>
      </c>
      <c r="K456" s="8">
        <v>15000000</v>
      </c>
      <c r="L456" s="8">
        <v>0</v>
      </c>
      <c r="M456" s="10">
        <v>0</v>
      </c>
      <c r="N456" s="10">
        <v>53362775</v>
      </c>
      <c r="O456" s="10">
        <v>53363416.5</v>
      </c>
      <c r="P456" s="10">
        <v>8004416</v>
      </c>
      <c r="Q456" s="10">
        <v>8004512.4749999996</v>
      </c>
      <c r="R456" s="10">
        <v>0</v>
      </c>
      <c r="S456" s="10">
        <v>97394093</v>
      </c>
      <c r="T456" s="10">
        <v>1333820143.5</v>
      </c>
      <c r="U456" s="31">
        <v>113403021.47499999</v>
      </c>
      <c r="V456" s="31">
        <v>360000000</v>
      </c>
      <c r="W456" s="31">
        <v>30000000</v>
      </c>
      <c r="X456" s="31">
        <v>60000000</v>
      </c>
      <c r="Y456" s="31">
        <f t="shared" si="28"/>
        <v>883820143.5</v>
      </c>
      <c r="Z456" s="31">
        <f t="shared" si="29"/>
        <v>91726191.5</v>
      </c>
      <c r="AA456" s="31">
        <f t="shared" si="30"/>
        <v>7800000</v>
      </c>
      <c r="AB456" s="31">
        <f t="shared" si="31"/>
        <v>983346335</v>
      </c>
      <c r="AC456" s="31"/>
      <c r="AD456" s="31"/>
      <c r="AE456" s="31"/>
      <c r="AF456" s="31"/>
      <c r="AG456" s="31"/>
      <c r="AH456" s="31"/>
    </row>
    <row r="457" spans="1:34" x14ac:dyDescent="0.45">
      <c r="A457" s="9">
        <v>155</v>
      </c>
      <c r="B457" s="9" t="s">
        <v>995</v>
      </c>
      <c r="C457" s="21"/>
      <c r="D457" s="8" t="s">
        <v>536</v>
      </c>
      <c r="E457" s="9" t="s">
        <v>997</v>
      </c>
      <c r="F457" s="9" t="s">
        <v>3255</v>
      </c>
      <c r="G457" s="9" t="s">
        <v>3265</v>
      </c>
      <c r="H457" s="8">
        <v>336</v>
      </c>
      <c r="I457" s="8">
        <v>798969061</v>
      </c>
      <c r="J457" s="8">
        <v>67800000</v>
      </c>
      <c r="K457" s="8">
        <v>15000000</v>
      </c>
      <c r="L457" s="8">
        <v>0</v>
      </c>
      <c r="M457" s="10">
        <v>0</v>
      </c>
      <c r="N457" s="10">
        <v>39522322</v>
      </c>
      <c r="O457" s="10">
        <v>39522652</v>
      </c>
      <c r="P457" s="10">
        <v>5928348</v>
      </c>
      <c r="Q457" s="10">
        <v>5928397.7999999998</v>
      </c>
      <c r="R457" s="10">
        <v>0</v>
      </c>
      <c r="S457" s="10">
        <v>46896906</v>
      </c>
      <c r="T457" s="10">
        <v>960814035</v>
      </c>
      <c r="U457" s="31">
        <v>58753651.799999997</v>
      </c>
      <c r="V457" s="31">
        <v>360000000</v>
      </c>
      <c r="W457" s="31">
        <v>30000000</v>
      </c>
      <c r="X457" s="31">
        <v>60000000</v>
      </c>
      <c r="Y457" s="31">
        <f t="shared" si="28"/>
        <v>510814035</v>
      </c>
      <c r="Z457" s="31">
        <f t="shared" si="29"/>
        <v>64044974</v>
      </c>
      <c r="AA457" s="31">
        <f t="shared" si="30"/>
        <v>7800000</v>
      </c>
      <c r="AB457" s="31">
        <f t="shared" si="31"/>
        <v>582659009</v>
      </c>
      <c r="AC457" s="31"/>
      <c r="AD457" s="31"/>
      <c r="AE457" s="31"/>
      <c r="AF457" s="31"/>
      <c r="AG457" s="31"/>
      <c r="AH457" s="31"/>
    </row>
    <row r="458" spans="1:34" x14ac:dyDescent="0.45">
      <c r="A458" s="9">
        <v>254</v>
      </c>
      <c r="B458" s="9" t="s">
        <v>2640</v>
      </c>
      <c r="C458" s="21"/>
      <c r="D458" s="26" t="s">
        <v>2641</v>
      </c>
      <c r="E458" s="27" t="s">
        <v>2642</v>
      </c>
      <c r="F458" s="9" t="s">
        <v>3255</v>
      </c>
      <c r="G458" s="9" t="s">
        <v>3265</v>
      </c>
      <c r="H458" s="8">
        <v>246</v>
      </c>
      <c r="I458" s="8">
        <v>419342364</v>
      </c>
      <c r="J458" s="8">
        <v>67800000</v>
      </c>
      <c r="K458" s="8">
        <v>10081967</v>
      </c>
      <c r="L458" s="8">
        <v>0</v>
      </c>
      <c r="M458" s="10">
        <v>0</v>
      </c>
      <c r="N458" s="10">
        <v>27367696</v>
      </c>
      <c r="O458" s="10">
        <v>0</v>
      </c>
      <c r="P458" s="10">
        <v>4105154</v>
      </c>
      <c r="Q458" s="10">
        <v>0</v>
      </c>
      <c r="R458" s="10">
        <v>0</v>
      </c>
      <c r="S458" s="10">
        <v>18127387</v>
      </c>
      <c r="T458" s="10">
        <v>524592027</v>
      </c>
      <c r="U458" s="31">
        <v>22232541</v>
      </c>
      <c r="V458" s="31">
        <v>360000000</v>
      </c>
      <c r="W458" s="31">
        <v>30000000</v>
      </c>
      <c r="X458" s="31">
        <v>60000000</v>
      </c>
      <c r="Y458" s="31">
        <f t="shared" si="28"/>
        <v>74592027</v>
      </c>
      <c r="Z458" s="31">
        <f t="shared" si="29"/>
        <v>7449663</v>
      </c>
      <c r="AA458" s="31">
        <f t="shared" si="30"/>
        <v>7800000</v>
      </c>
      <c r="AB458" s="31">
        <f t="shared" si="31"/>
        <v>89841690</v>
      </c>
      <c r="AC458" s="31"/>
      <c r="AD458" s="31"/>
      <c r="AE458" s="31"/>
      <c r="AF458" s="31"/>
      <c r="AG458" s="31"/>
      <c r="AH458" s="31"/>
    </row>
    <row r="459" spans="1:34" x14ac:dyDescent="0.45">
      <c r="A459" s="9">
        <v>817</v>
      </c>
      <c r="B459" s="9" t="s">
        <v>998</v>
      </c>
      <c r="C459" s="21"/>
      <c r="D459" s="8" t="s">
        <v>1000</v>
      </c>
      <c r="E459" s="9" t="s">
        <v>868</v>
      </c>
      <c r="F459" s="9" t="s">
        <v>3254</v>
      </c>
      <c r="G459" s="9" t="s">
        <v>3266</v>
      </c>
      <c r="H459" s="8">
        <v>336</v>
      </c>
      <c r="I459" s="8">
        <v>442403177</v>
      </c>
      <c r="J459" s="8">
        <v>54500000</v>
      </c>
      <c r="K459" s="8">
        <v>57312810</v>
      </c>
      <c r="L459" s="8">
        <v>8596921.5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5000000</v>
      </c>
      <c r="S459" s="10">
        <v>11240318</v>
      </c>
      <c r="T459" s="10">
        <v>559215987</v>
      </c>
      <c r="U459" s="31">
        <v>19837239.5</v>
      </c>
      <c r="V459" s="31">
        <v>360000000</v>
      </c>
      <c r="W459" s="31">
        <v>30000000</v>
      </c>
      <c r="X459" s="31">
        <v>60000000</v>
      </c>
      <c r="Y459" s="31">
        <f t="shared" si="28"/>
        <v>109215987</v>
      </c>
      <c r="Z459" s="31">
        <f t="shared" si="29"/>
        <v>32312810</v>
      </c>
      <c r="AA459" s="31">
        <f t="shared" si="30"/>
        <v>-5500000</v>
      </c>
      <c r="AB459" s="31">
        <f t="shared" si="31"/>
        <v>136028797</v>
      </c>
      <c r="AC459" s="31"/>
      <c r="AD459" s="31"/>
      <c r="AE459" s="31"/>
      <c r="AF459" s="31"/>
      <c r="AG459" s="31"/>
      <c r="AH459" s="31"/>
    </row>
    <row r="460" spans="1:34" x14ac:dyDescent="0.45">
      <c r="A460" s="9">
        <v>209</v>
      </c>
      <c r="B460" s="9" t="s">
        <v>1001</v>
      </c>
      <c r="C460" s="21"/>
      <c r="D460" s="8" t="s">
        <v>1003</v>
      </c>
      <c r="E460" s="9" t="s">
        <v>1004</v>
      </c>
      <c r="F460" s="9" t="s">
        <v>3255</v>
      </c>
      <c r="G460" s="9" t="s">
        <v>3265</v>
      </c>
      <c r="H460" s="8">
        <v>336</v>
      </c>
      <c r="I460" s="8">
        <v>855104758</v>
      </c>
      <c r="J460" s="8">
        <v>67800000</v>
      </c>
      <c r="K460" s="8">
        <v>15000000</v>
      </c>
      <c r="L460" s="8">
        <v>0</v>
      </c>
      <c r="M460" s="10">
        <v>0</v>
      </c>
      <c r="N460" s="10">
        <v>41375677</v>
      </c>
      <c r="O460" s="10">
        <v>41375860.5</v>
      </c>
      <c r="P460" s="10">
        <v>6206352</v>
      </c>
      <c r="Q460" s="10">
        <v>6206379.0750000002</v>
      </c>
      <c r="R460" s="10">
        <v>0</v>
      </c>
      <c r="S460" s="10">
        <v>54015713</v>
      </c>
      <c r="T460" s="10">
        <v>1020656295.5</v>
      </c>
      <c r="U460" s="31">
        <v>66428444.075000003</v>
      </c>
      <c r="V460" s="31">
        <v>360000000</v>
      </c>
      <c r="W460" s="31">
        <v>30000000</v>
      </c>
      <c r="X460" s="31">
        <v>60000000</v>
      </c>
      <c r="Y460" s="31">
        <f t="shared" si="28"/>
        <v>570656295.5</v>
      </c>
      <c r="Z460" s="31">
        <f t="shared" si="29"/>
        <v>67751537.5</v>
      </c>
      <c r="AA460" s="31">
        <f t="shared" si="30"/>
        <v>7800000</v>
      </c>
      <c r="AB460" s="31">
        <f t="shared" si="31"/>
        <v>646207833</v>
      </c>
      <c r="AC460" s="31"/>
      <c r="AD460" s="31"/>
      <c r="AE460" s="31"/>
      <c r="AF460" s="31"/>
      <c r="AG460" s="31"/>
      <c r="AH460" s="31"/>
    </row>
    <row r="461" spans="1:34" x14ac:dyDescent="0.45">
      <c r="A461" s="9">
        <v>612</v>
      </c>
      <c r="B461" s="9" t="s">
        <v>2930</v>
      </c>
      <c r="C461" s="21"/>
      <c r="D461" s="8" t="s">
        <v>76</v>
      </c>
      <c r="E461" s="9" t="s">
        <v>2931</v>
      </c>
      <c r="F461" s="9" t="s">
        <v>3255</v>
      </c>
      <c r="G461" s="9" t="s">
        <v>3265</v>
      </c>
      <c r="H461" s="8">
        <v>336</v>
      </c>
      <c r="I461" s="8">
        <v>1010261889</v>
      </c>
      <c r="J461" s="8">
        <v>67800000</v>
      </c>
      <c r="K461" s="8">
        <v>15000000</v>
      </c>
      <c r="L461" s="8">
        <v>0</v>
      </c>
      <c r="M461" s="10">
        <v>0</v>
      </c>
      <c r="N461" s="10">
        <v>45551294</v>
      </c>
      <c r="O461" s="10">
        <v>45551163</v>
      </c>
      <c r="P461" s="10">
        <v>6832694</v>
      </c>
      <c r="Q461" s="10">
        <v>6832674.4500000002</v>
      </c>
      <c r="R461" s="10">
        <v>0</v>
      </c>
      <c r="S461" s="10">
        <v>77289284</v>
      </c>
      <c r="T461" s="10">
        <v>1184164346</v>
      </c>
      <c r="U461" s="31">
        <v>90954652.450000003</v>
      </c>
      <c r="V461" s="31">
        <v>360000000</v>
      </c>
      <c r="W461" s="31">
        <v>30000000</v>
      </c>
      <c r="X461" s="31">
        <v>60000000</v>
      </c>
      <c r="Y461" s="31">
        <f t="shared" si="28"/>
        <v>734164346</v>
      </c>
      <c r="Z461" s="31">
        <f t="shared" si="29"/>
        <v>76102457</v>
      </c>
      <c r="AA461" s="31">
        <f t="shared" si="30"/>
        <v>7800000</v>
      </c>
      <c r="AB461" s="31">
        <f t="shared" si="31"/>
        <v>818066803</v>
      </c>
      <c r="AC461" s="31"/>
      <c r="AD461" s="31"/>
      <c r="AE461" s="31"/>
      <c r="AF461" s="31"/>
      <c r="AG461" s="31"/>
      <c r="AH461" s="31"/>
    </row>
    <row r="462" spans="1:34" x14ac:dyDescent="0.45">
      <c r="A462" s="9">
        <v>551</v>
      </c>
      <c r="B462" s="9" t="s">
        <v>2847</v>
      </c>
      <c r="C462" s="21"/>
      <c r="D462" s="8" t="s">
        <v>2848</v>
      </c>
      <c r="E462" s="9" t="s">
        <v>2849</v>
      </c>
      <c r="F462" s="9" t="s">
        <v>3255</v>
      </c>
      <c r="G462" s="9" t="s">
        <v>3265</v>
      </c>
      <c r="H462" s="8">
        <v>336</v>
      </c>
      <c r="I462" s="8">
        <v>1342986721</v>
      </c>
      <c r="J462" s="8">
        <v>67800000</v>
      </c>
      <c r="K462" s="8">
        <v>15000000</v>
      </c>
      <c r="L462" s="8">
        <v>0</v>
      </c>
      <c r="M462" s="10">
        <v>0</v>
      </c>
      <c r="N462" s="10">
        <v>59378460</v>
      </c>
      <c r="O462" s="10">
        <v>59379426</v>
      </c>
      <c r="P462" s="10">
        <v>8906769</v>
      </c>
      <c r="Q462" s="10">
        <v>8906913.9000000004</v>
      </c>
      <c r="R462" s="10">
        <v>0</v>
      </c>
      <c r="S462" s="10">
        <v>136597344</v>
      </c>
      <c r="T462" s="10">
        <v>1544544607</v>
      </c>
      <c r="U462" s="31">
        <v>154411026.90000001</v>
      </c>
      <c r="V462" s="31">
        <v>360000000</v>
      </c>
      <c r="W462" s="31">
        <v>30000000</v>
      </c>
      <c r="X462" s="31">
        <v>60000000</v>
      </c>
      <c r="Y462" s="31">
        <f t="shared" si="28"/>
        <v>1094544607</v>
      </c>
      <c r="Z462" s="31">
        <f t="shared" si="29"/>
        <v>103757886</v>
      </c>
      <c r="AA462" s="31">
        <f t="shared" si="30"/>
        <v>7800000</v>
      </c>
      <c r="AB462" s="31">
        <f t="shared" si="31"/>
        <v>1206102493</v>
      </c>
      <c r="AC462" s="31"/>
      <c r="AD462" s="31"/>
      <c r="AE462" s="31"/>
      <c r="AF462" s="31"/>
      <c r="AG462" s="31"/>
      <c r="AH462" s="31"/>
    </row>
    <row r="463" spans="1:34" x14ac:dyDescent="0.45">
      <c r="A463" s="9">
        <v>456</v>
      </c>
      <c r="B463" s="9" t="s">
        <v>1005</v>
      </c>
      <c r="C463" s="21"/>
      <c r="D463" s="8" t="s">
        <v>1007</v>
      </c>
      <c r="E463" s="9" t="s">
        <v>247</v>
      </c>
      <c r="F463" s="9" t="s">
        <v>3255</v>
      </c>
      <c r="G463" s="9" t="s">
        <v>3265</v>
      </c>
      <c r="H463" s="8">
        <v>263</v>
      </c>
      <c r="I463" s="8">
        <v>425087653</v>
      </c>
      <c r="J463" s="8">
        <v>67800000</v>
      </c>
      <c r="K463" s="8">
        <v>13770492</v>
      </c>
      <c r="L463" s="8">
        <v>0</v>
      </c>
      <c r="M463" s="10">
        <v>0</v>
      </c>
      <c r="N463" s="10">
        <v>28244692</v>
      </c>
      <c r="O463" s="10">
        <v>29641327.5</v>
      </c>
      <c r="P463" s="10">
        <v>4236704</v>
      </c>
      <c r="Q463" s="10">
        <v>4446199.125</v>
      </c>
      <c r="R463" s="10">
        <v>0</v>
      </c>
      <c r="S463" s="10">
        <v>16678408</v>
      </c>
      <c r="T463" s="10">
        <v>564544164.5</v>
      </c>
      <c r="U463" s="31">
        <v>25361311.125</v>
      </c>
      <c r="V463" s="31">
        <v>360000000</v>
      </c>
      <c r="W463" s="31">
        <v>30000000</v>
      </c>
      <c r="X463" s="31">
        <v>60000000</v>
      </c>
      <c r="Y463" s="31">
        <f t="shared" si="28"/>
        <v>114544164.5</v>
      </c>
      <c r="Z463" s="31">
        <f t="shared" si="29"/>
        <v>41656511.5</v>
      </c>
      <c r="AA463" s="31">
        <f t="shared" si="30"/>
        <v>7800000</v>
      </c>
      <c r="AB463" s="31">
        <f t="shared" si="31"/>
        <v>164000676</v>
      </c>
      <c r="AC463" s="31"/>
      <c r="AD463" s="31"/>
      <c r="AE463" s="31"/>
      <c r="AF463" s="31"/>
      <c r="AG463" s="31"/>
      <c r="AH463" s="31"/>
    </row>
    <row r="464" spans="1:34" x14ac:dyDescent="0.45">
      <c r="A464" s="9">
        <v>457</v>
      </c>
      <c r="B464" s="9" t="s">
        <v>1008</v>
      </c>
      <c r="C464" s="21"/>
      <c r="D464" s="8" t="s">
        <v>1010</v>
      </c>
      <c r="E464" s="9" t="s">
        <v>1011</v>
      </c>
      <c r="F464" s="9" t="s">
        <v>3255</v>
      </c>
      <c r="G464" s="9" t="s">
        <v>3265</v>
      </c>
      <c r="H464" s="8">
        <v>336</v>
      </c>
      <c r="I464" s="8">
        <v>547904517</v>
      </c>
      <c r="J464" s="8">
        <v>67800000</v>
      </c>
      <c r="K464" s="8">
        <v>15000000</v>
      </c>
      <c r="L464" s="8">
        <v>0</v>
      </c>
      <c r="M464" s="10">
        <v>0</v>
      </c>
      <c r="N464" s="10">
        <v>28953434</v>
      </c>
      <c r="O464" s="10">
        <v>28953433.5</v>
      </c>
      <c r="P464" s="10">
        <v>4343015</v>
      </c>
      <c r="Q464" s="10">
        <v>4343015.0249999994</v>
      </c>
      <c r="R464" s="10">
        <v>0</v>
      </c>
      <c r="S464" s="10">
        <v>21790452</v>
      </c>
      <c r="T464" s="10">
        <v>688611384.5</v>
      </c>
      <c r="U464" s="31">
        <v>30476482.024999999</v>
      </c>
      <c r="V464" s="31">
        <v>360000000</v>
      </c>
      <c r="W464" s="31">
        <v>30000000</v>
      </c>
      <c r="X464" s="31">
        <v>60000000</v>
      </c>
      <c r="Y464" s="31">
        <f t="shared" si="28"/>
        <v>238611384.5</v>
      </c>
      <c r="Z464" s="31">
        <f t="shared" si="29"/>
        <v>42906867.5</v>
      </c>
      <c r="AA464" s="31">
        <f t="shared" si="30"/>
        <v>7800000</v>
      </c>
      <c r="AB464" s="31">
        <f t="shared" si="31"/>
        <v>289318252</v>
      </c>
      <c r="AC464" s="31"/>
      <c r="AD464" s="31"/>
      <c r="AE464" s="31"/>
      <c r="AF464" s="31"/>
      <c r="AG464" s="31"/>
      <c r="AH464" s="31"/>
    </row>
    <row r="465" spans="1:34" x14ac:dyDescent="0.45">
      <c r="A465" s="9">
        <v>458</v>
      </c>
      <c r="B465" s="9" t="s">
        <v>2783</v>
      </c>
      <c r="C465" s="21"/>
      <c r="D465" s="26" t="s">
        <v>29</v>
      </c>
      <c r="E465" s="27" t="s">
        <v>2784</v>
      </c>
      <c r="F465" s="9" t="s">
        <v>3255</v>
      </c>
      <c r="G465" s="9" t="s">
        <v>3265</v>
      </c>
      <c r="H465" s="8">
        <v>0</v>
      </c>
      <c r="I465" s="8">
        <v>0</v>
      </c>
      <c r="J465" s="8">
        <v>0</v>
      </c>
      <c r="K465" s="8">
        <v>0</v>
      </c>
      <c r="L465" s="8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31">
        <v>0</v>
      </c>
      <c r="V465" s="31">
        <v>360000000</v>
      </c>
      <c r="W465" s="31">
        <v>30000000</v>
      </c>
      <c r="X465" s="31">
        <v>60000000</v>
      </c>
      <c r="Y465" s="31">
        <f t="shared" si="28"/>
        <v>-450000000</v>
      </c>
      <c r="Z465" s="31">
        <f t="shared" si="29"/>
        <v>-30000000</v>
      </c>
      <c r="AA465" s="31">
        <f t="shared" si="30"/>
        <v>-60000000</v>
      </c>
      <c r="AB465" s="31">
        <f t="shared" si="31"/>
        <v>-540000000</v>
      </c>
      <c r="AC465" s="31"/>
      <c r="AD465" s="31"/>
      <c r="AE465" s="31"/>
      <c r="AF465" s="31"/>
      <c r="AG465" s="31"/>
      <c r="AH465" s="31"/>
    </row>
    <row r="466" spans="1:34" x14ac:dyDescent="0.45">
      <c r="A466" s="9">
        <v>552</v>
      </c>
      <c r="B466" s="9" t="s">
        <v>2850</v>
      </c>
      <c r="C466" s="21"/>
      <c r="D466" s="8" t="s">
        <v>2851</v>
      </c>
      <c r="E466" s="9" t="s">
        <v>2852</v>
      </c>
      <c r="F466" s="9" t="s">
        <v>3255</v>
      </c>
      <c r="G466" s="9" t="s">
        <v>3265</v>
      </c>
      <c r="H466" s="8">
        <v>336</v>
      </c>
      <c r="I466" s="8">
        <v>1328758861</v>
      </c>
      <c r="J466" s="8">
        <v>67800000</v>
      </c>
      <c r="K466" s="8">
        <v>15000000</v>
      </c>
      <c r="L466" s="8">
        <v>0</v>
      </c>
      <c r="M466" s="10">
        <v>0</v>
      </c>
      <c r="N466" s="10">
        <v>59063314</v>
      </c>
      <c r="O466" s="10">
        <v>59063798</v>
      </c>
      <c r="P466" s="10">
        <v>8859497</v>
      </c>
      <c r="Q466" s="10">
        <v>8859569.6999999993</v>
      </c>
      <c r="R466" s="10">
        <v>0</v>
      </c>
      <c r="S466" s="10">
        <v>133751772</v>
      </c>
      <c r="T466" s="10">
        <v>1529685973</v>
      </c>
      <c r="U466" s="31">
        <v>151470838.69999999</v>
      </c>
      <c r="V466" s="31">
        <v>360000000</v>
      </c>
      <c r="W466" s="31">
        <v>30000000</v>
      </c>
      <c r="X466" s="31">
        <v>60000000</v>
      </c>
      <c r="Y466" s="31">
        <f t="shared" si="28"/>
        <v>1079685973</v>
      </c>
      <c r="Z466" s="31">
        <f t="shared" si="29"/>
        <v>103127112</v>
      </c>
      <c r="AA466" s="31">
        <f t="shared" si="30"/>
        <v>7800000</v>
      </c>
      <c r="AB466" s="31">
        <f t="shared" si="31"/>
        <v>1190613085</v>
      </c>
      <c r="AC466" s="31"/>
      <c r="AD466" s="31"/>
      <c r="AE466" s="31"/>
      <c r="AF466" s="31"/>
      <c r="AG466" s="31"/>
      <c r="AH466" s="31"/>
    </row>
    <row r="467" spans="1:34" x14ac:dyDescent="0.45">
      <c r="A467" s="9">
        <v>534</v>
      </c>
      <c r="B467" s="9" t="s">
        <v>2833</v>
      </c>
      <c r="C467" s="21"/>
      <c r="D467" s="8" t="s">
        <v>947</v>
      </c>
      <c r="E467" s="9" t="s">
        <v>1441</v>
      </c>
      <c r="F467" s="9" t="s">
        <v>3255</v>
      </c>
      <c r="G467" s="9" t="s">
        <v>3265</v>
      </c>
      <c r="H467" s="8">
        <v>336</v>
      </c>
      <c r="I467" s="8">
        <v>1109544084</v>
      </c>
      <c r="J467" s="8">
        <v>67800000</v>
      </c>
      <c r="K467" s="8">
        <v>15000000</v>
      </c>
      <c r="L467" s="8">
        <v>0</v>
      </c>
      <c r="M467" s="10">
        <v>0</v>
      </c>
      <c r="N467" s="10">
        <v>52854272</v>
      </c>
      <c r="O467" s="10">
        <v>52854764</v>
      </c>
      <c r="P467" s="10">
        <v>7928141</v>
      </c>
      <c r="Q467" s="10">
        <v>7928214.5999999996</v>
      </c>
      <c r="R467" s="10">
        <v>0</v>
      </c>
      <c r="S467" s="10">
        <v>92181613</v>
      </c>
      <c r="T467" s="10">
        <v>1298053120</v>
      </c>
      <c r="U467" s="31">
        <v>108037968.59999999</v>
      </c>
      <c r="V467" s="31">
        <v>360000000</v>
      </c>
      <c r="W467" s="31">
        <v>30000000</v>
      </c>
      <c r="X467" s="31">
        <v>60000000</v>
      </c>
      <c r="Y467" s="31">
        <f t="shared" si="28"/>
        <v>848053120</v>
      </c>
      <c r="Z467" s="31">
        <f t="shared" si="29"/>
        <v>90709036</v>
      </c>
      <c r="AA467" s="31">
        <f t="shared" si="30"/>
        <v>7800000</v>
      </c>
      <c r="AB467" s="31">
        <f t="shared" si="31"/>
        <v>946562156</v>
      </c>
      <c r="AC467" s="31"/>
      <c r="AD467" s="31"/>
      <c r="AE467" s="31"/>
      <c r="AF467" s="31"/>
      <c r="AG467" s="31"/>
      <c r="AH467" s="31"/>
    </row>
    <row r="468" spans="1:34" x14ac:dyDescent="0.45">
      <c r="A468" s="9">
        <v>716</v>
      </c>
      <c r="B468" s="9" t="s">
        <v>1012</v>
      </c>
      <c r="C468" s="21"/>
      <c r="D468" s="8" t="s">
        <v>1014</v>
      </c>
      <c r="E468" s="9" t="s">
        <v>1015</v>
      </c>
      <c r="F468" s="9" t="s">
        <v>3255</v>
      </c>
      <c r="G468" s="9" t="s">
        <v>3265</v>
      </c>
      <c r="H468" s="8">
        <v>336</v>
      </c>
      <c r="I468" s="8">
        <v>939293136</v>
      </c>
      <c r="J468" s="8">
        <v>67800000</v>
      </c>
      <c r="K468" s="8">
        <v>15000000</v>
      </c>
      <c r="L468" s="8">
        <v>0</v>
      </c>
      <c r="M468" s="10">
        <v>0</v>
      </c>
      <c r="N468" s="10">
        <v>42379336</v>
      </c>
      <c r="O468" s="10">
        <v>42379336</v>
      </c>
      <c r="P468" s="10">
        <v>6356900</v>
      </c>
      <c r="Q468" s="10">
        <v>6356900.3999999994</v>
      </c>
      <c r="R468" s="10">
        <v>0</v>
      </c>
      <c r="S468" s="10">
        <v>66643970</v>
      </c>
      <c r="T468" s="10">
        <v>1106851808</v>
      </c>
      <c r="U468" s="31">
        <v>79357770.400000006</v>
      </c>
      <c r="V468" s="31">
        <v>360000000</v>
      </c>
      <c r="W468" s="31">
        <v>30000000</v>
      </c>
      <c r="X468" s="31">
        <v>60000000</v>
      </c>
      <c r="Y468" s="31">
        <f t="shared" si="28"/>
        <v>656851808</v>
      </c>
      <c r="Z468" s="31">
        <f t="shared" si="29"/>
        <v>69758672</v>
      </c>
      <c r="AA468" s="31">
        <f t="shared" si="30"/>
        <v>7800000</v>
      </c>
      <c r="AB468" s="31">
        <f t="shared" si="31"/>
        <v>734410480</v>
      </c>
      <c r="AC468" s="31"/>
      <c r="AD468" s="31"/>
      <c r="AE468" s="31"/>
      <c r="AF468" s="31"/>
      <c r="AG468" s="31"/>
      <c r="AH468" s="31"/>
    </row>
    <row r="469" spans="1:34" x14ac:dyDescent="0.45">
      <c r="A469" s="9">
        <v>460</v>
      </c>
      <c r="B469" s="9" t="s">
        <v>2786</v>
      </c>
      <c r="C469" s="21"/>
      <c r="D469" s="8" t="s">
        <v>604</v>
      </c>
      <c r="E469" s="9" t="s">
        <v>104</v>
      </c>
      <c r="F469" s="9" t="s">
        <v>3255</v>
      </c>
      <c r="G469" s="9" t="s">
        <v>3265</v>
      </c>
      <c r="H469" s="8">
        <v>336</v>
      </c>
      <c r="I469" s="8">
        <v>931969736</v>
      </c>
      <c r="J469" s="8">
        <v>67800000</v>
      </c>
      <c r="K469" s="8">
        <v>15000000</v>
      </c>
      <c r="L469" s="8">
        <v>0</v>
      </c>
      <c r="M469" s="10">
        <v>0</v>
      </c>
      <c r="N469" s="10">
        <v>45412959</v>
      </c>
      <c r="O469" s="10">
        <v>45411874.5</v>
      </c>
      <c r="P469" s="10">
        <v>6811944</v>
      </c>
      <c r="Q469" s="10">
        <v>6811781.1749999998</v>
      </c>
      <c r="R469" s="10">
        <v>0</v>
      </c>
      <c r="S469" s="10">
        <v>65545460</v>
      </c>
      <c r="T469" s="10">
        <v>1105594569.5</v>
      </c>
      <c r="U469" s="31">
        <v>79169185.174999997</v>
      </c>
      <c r="V469" s="31">
        <v>360000000</v>
      </c>
      <c r="W469" s="31">
        <v>30000000</v>
      </c>
      <c r="X469" s="31">
        <v>60000000</v>
      </c>
      <c r="Y469" s="31">
        <f t="shared" si="28"/>
        <v>655594569.5</v>
      </c>
      <c r="Z469" s="31">
        <f t="shared" si="29"/>
        <v>75824833.5</v>
      </c>
      <c r="AA469" s="31">
        <f t="shared" si="30"/>
        <v>7800000</v>
      </c>
      <c r="AB469" s="31">
        <f t="shared" si="31"/>
        <v>739219403</v>
      </c>
      <c r="AC469" s="31"/>
      <c r="AD469" s="31"/>
      <c r="AE469" s="31"/>
      <c r="AF469" s="31"/>
      <c r="AG469" s="31"/>
      <c r="AH469" s="31"/>
    </row>
    <row r="470" spans="1:34" x14ac:dyDescent="0.45">
      <c r="A470" s="9">
        <v>387</v>
      </c>
      <c r="B470" s="9" t="s">
        <v>1016</v>
      </c>
      <c r="C470" s="21"/>
      <c r="D470" s="8" t="s">
        <v>29</v>
      </c>
      <c r="E470" s="9" t="s">
        <v>1018</v>
      </c>
      <c r="F470" s="9" t="s">
        <v>3255</v>
      </c>
      <c r="G470" s="9" t="s">
        <v>3265</v>
      </c>
      <c r="H470" s="8">
        <v>336</v>
      </c>
      <c r="I470" s="8">
        <v>849856739</v>
      </c>
      <c r="J470" s="8">
        <v>67800000</v>
      </c>
      <c r="K470" s="8">
        <v>15000000</v>
      </c>
      <c r="L470" s="8">
        <v>0</v>
      </c>
      <c r="M470" s="10">
        <v>0</v>
      </c>
      <c r="N470" s="10">
        <v>40359045</v>
      </c>
      <c r="O470" s="10">
        <v>40359044.5</v>
      </c>
      <c r="P470" s="10">
        <v>6053857</v>
      </c>
      <c r="Q470" s="10">
        <v>6053856.6749999998</v>
      </c>
      <c r="R470" s="10">
        <v>0</v>
      </c>
      <c r="S470" s="10">
        <v>53228512</v>
      </c>
      <c r="T470" s="10">
        <v>1013374828.5</v>
      </c>
      <c r="U470" s="31">
        <v>65336225.674999997</v>
      </c>
      <c r="V470" s="31">
        <v>360000000</v>
      </c>
      <c r="W470" s="31">
        <v>30000000</v>
      </c>
      <c r="X470" s="31">
        <v>60000000</v>
      </c>
      <c r="Y470" s="31">
        <f t="shared" si="28"/>
        <v>563374828.5</v>
      </c>
      <c r="Z470" s="31">
        <f t="shared" si="29"/>
        <v>65718089.5</v>
      </c>
      <c r="AA470" s="31">
        <f t="shared" si="30"/>
        <v>7800000</v>
      </c>
      <c r="AB470" s="31">
        <f t="shared" si="31"/>
        <v>636892918</v>
      </c>
      <c r="AC470" s="31"/>
      <c r="AD470" s="31"/>
      <c r="AE470" s="31"/>
      <c r="AF470" s="31"/>
      <c r="AG470" s="31"/>
      <c r="AH470" s="31"/>
    </row>
    <row r="471" spans="1:34" x14ac:dyDescent="0.45">
      <c r="A471" s="9">
        <v>717</v>
      </c>
      <c r="B471" s="9" t="s">
        <v>1019</v>
      </c>
      <c r="C471" s="21"/>
      <c r="D471" s="8" t="s">
        <v>291</v>
      </c>
      <c r="E471" s="9" t="s">
        <v>1021</v>
      </c>
      <c r="F471" s="9" t="s">
        <v>3255</v>
      </c>
      <c r="G471" s="9" t="s">
        <v>3265</v>
      </c>
      <c r="H471" s="8">
        <v>336</v>
      </c>
      <c r="I471" s="8">
        <v>894320737</v>
      </c>
      <c r="J471" s="8">
        <v>67800000</v>
      </c>
      <c r="K471" s="8">
        <v>15000000</v>
      </c>
      <c r="L471" s="8">
        <v>0</v>
      </c>
      <c r="M471" s="10">
        <v>0</v>
      </c>
      <c r="N471" s="10">
        <v>40640615</v>
      </c>
      <c r="O471" s="10">
        <v>40640488</v>
      </c>
      <c r="P471" s="10">
        <v>6096092</v>
      </c>
      <c r="Q471" s="10">
        <v>6096073.2000000002</v>
      </c>
      <c r="R471" s="10">
        <v>0</v>
      </c>
      <c r="S471" s="10">
        <v>60227523</v>
      </c>
      <c r="T471" s="10">
        <v>1058401840</v>
      </c>
      <c r="U471" s="31">
        <v>72419688.200000003</v>
      </c>
      <c r="V471" s="31">
        <v>360000000</v>
      </c>
      <c r="W471" s="31">
        <v>30000000</v>
      </c>
      <c r="X471" s="31">
        <v>60000000</v>
      </c>
      <c r="Y471" s="31">
        <f t="shared" si="28"/>
        <v>608401840</v>
      </c>
      <c r="Z471" s="31">
        <f t="shared" si="29"/>
        <v>66281103</v>
      </c>
      <c r="AA471" s="31">
        <f t="shared" si="30"/>
        <v>7800000</v>
      </c>
      <c r="AB471" s="31">
        <f t="shared" si="31"/>
        <v>682482943</v>
      </c>
      <c r="AC471" s="31"/>
      <c r="AD471" s="31"/>
      <c r="AE471" s="31"/>
      <c r="AF471" s="31"/>
      <c r="AG471" s="31"/>
      <c r="AH471" s="31"/>
    </row>
    <row r="472" spans="1:34" x14ac:dyDescent="0.45">
      <c r="A472" s="9">
        <v>453</v>
      </c>
      <c r="B472" s="9" t="s">
        <v>1022</v>
      </c>
      <c r="C472" s="21"/>
      <c r="D472" s="8" t="s">
        <v>356</v>
      </c>
      <c r="E472" s="9" t="s">
        <v>1024</v>
      </c>
      <c r="F472" s="9" t="s">
        <v>3255</v>
      </c>
      <c r="G472" s="9" t="s">
        <v>3265</v>
      </c>
      <c r="H472" s="8">
        <v>336</v>
      </c>
      <c r="I472" s="8">
        <v>929169575</v>
      </c>
      <c r="J472" s="8">
        <v>67800000</v>
      </c>
      <c r="K472" s="8">
        <v>15000000</v>
      </c>
      <c r="L472" s="8">
        <v>0</v>
      </c>
      <c r="M472" s="10">
        <v>0</v>
      </c>
      <c r="N472" s="10">
        <v>35968788</v>
      </c>
      <c r="O472" s="10">
        <v>35968214</v>
      </c>
      <c r="P472" s="10">
        <v>5395318</v>
      </c>
      <c r="Q472" s="10">
        <v>5395232.0999999996</v>
      </c>
      <c r="R472" s="10">
        <v>0</v>
      </c>
      <c r="S472" s="10">
        <v>65125436</v>
      </c>
      <c r="T472" s="10">
        <v>1083906577</v>
      </c>
      <c r="U472" s="31">
        <v>75915986.099999994</v>
      </c>
      <c r="V472" s="31">
        <v>360000000</v>
      </c>
      <c r="W472" s="31">
        <v>30000000</v>
      </c>
      <c r="X472" s="31">
        <v>60000000</v>
      </c>
      <c r="Y472" s="31">
        <f t="shared" si="28"/>
        <v>633906577</v>
      </c>
      <c r="Z472" s="31">
        <f t="shared" si="29"/>
        <v>56937002</v>
      </c>
      <c r="AA472" s="31">
        <f t="shared" si="30"/>
        <v>7800000</v>
      </c>
      <c r="AB472" s="31">
        <f t="shared" si="31"/>
        <v>698643579</v>
      </c>
      <c r="AC472" s="31"/>
      <c r="AD472" s="31"/>
      <c r="AE472" s="31"/>
      <c r="AF472" s="31"/>
      <c r="AG472" s="31"/>
      <c r="AH472" s="31"/>
    </row>
    <row r="473" spans="1:34" x14ac:dyDescent="0.45">
      <c r="A473" s="9">
        <v>339</v>
      </c>
      <c r="B473" s="9" t="s">
        <v>1025</v>
      </c>
      <c r="C473" s="21"/>
      <c r="D473" s="8" t="s">
        <v>576</v>
      </c>
      <c r="E473" s="9" t="s">
        <v>393</v>
      </c>
      <c r="F473" s="9" t="s">
        <v>3255</v>
      </c>
      <c r="G473" s="9" t="s">
        <v>3265</v>
      </c>
      <c r="H473" s="8">
        <v>336</v>
      </c>
      <c r="I473" s="8">
        <v>929258995</v>
      </c>
      <c r="J473" s="8">
        <v>67800000</v>
      </c>
      <c r="K473" s="8">
        <v>15000000</v>
      </c>
      <c r="L473" s="8">
        <v>0</v>
      </c>
      <c r="M473" s="10">
        <v>0</v>
      </c>
      <c r="N473" s="10">
        <v>44643167</v>
      </c>
      <c r="O473" s="10">
        <v>44643167</v>
      </c>
      <c r="P473" s="10">
        <v>6696475</v>
      </c>
      <c r="Q473" s="10">
        <v>6696475.0499999998</v>
      </c>
      <c r="R473" s="10">
        <v>0</v>
      </c>
      <c r="S473" s="10">
        <v>65138849</v>
      </c>
      <c r="T473" s="10">
        <v>1101345329</v>
      </c>
      <c r="U473" s="31">
        <v>78531799.049999997</v>
      </c>
      <c r="V473" s="31">
        <v>360000000</v>
      </c>
      <c r="W473" s="31">
        <v>30000000</v>
      </c>
      <c r="X473" s="31">
        <v>60000000</v>
      </c>
      <c r="Y473" s="31">
        <f t="shared" si="28"/>
        <v>651345329</v>
      </c>
      <c r="Z473" s="31">
        <f t="shared" si="29"/>
        <v>74286334</v>
      </c>
      <c r="AA473" s="31">
        <f t="shared" si="30"/>
        <v>7800000</v>
      </c>
      <c r="AB473" s="31">
        <f t="shared" si="31"/>
        <v>733431663</v>
      </c>
      <c r="AC473" s="31"/>
      <c r="AD473" s="31"/>
      <c r="AE473" s="31"/>
      <c r="AF473" s="31"/>
      <c r="AG473" s="31"/>
      <c r="AH473" s="31"/>
    </row>
    <row r="474" spans="1:34" x14ac:dyDescent="0.45">
      <c r="A474" s="9">
        <v>532</v>
      </c>
      <c r="B474" s="9" t="s">
        <v>1027</v>
      </c>
      <c r="C474" s="21"/>
      <c r="D474" s="8" t="s">
        <v>1029</v>
      </c>
      <c r="E474" s="9" t="s">
        <v>1030</v>
      </c>
      <c r="F474" s="9" t="s">
        <v>3255</v>
      </c>
      <c r="G474" s="9" t="s">
        <v>3265</v>
      </c>
      <c r="H474" s="8">
        <v>336</v>
      </c>
      <c r="I474" s="8">
        <v>1133842279</v>
      </c>
      <c r="J474" s="8">
        <v>67800000</v>
      </c>
      <c r="K474" s="8">
        <v>15000000</v>
      </c>
      <c r="L474" s="8">
        <v>0</v>
      </c>
      <c r="M474" s="10">
        <v>0</v>
      </c>
      <c r="N474" s="10">
        <v>58777437</v>
      </c>
      <c r="O474" s="10">
        <v>58777989.000000007</v>
      </c>
      <c r="P474" s="10">
        <v>8816616</v>
      </c>
      <c r="Q474" s="10">
        <v>8816698.3500000015</v>
      </c>
      <c r="R474" s="10">
        <v>0</v>
      </c>
      <c r="S474" s="10">
        <v>95826342</v>
      </c>
      <c r="T474" s="10">
        <v>1334197705</v>
      </c>
      <c r="U474" s="31">
        <v>113459656.34999999</v>
      </c>
      <c r="V474" s="31">
        <v>360000000</v>
      </c>
      <c r="W474" s="31">
        <v>30000000</v>
      </c>
      <c r="X474" s="31">
        <v>60000000</v>
      </c>
      <c r="Y474" s="31">
        <f t="shared" si="28"/>
        <v>884197705</v>
      </c>
      <c r="Z474" s="31">
        <f t="shared" si="29"/>
        <v>102555426</v>
      </c>
      <c r="AA474" s="31">
        <f t="shared" si="30"/>
        <v>7800000</v>
      </c>
      <c r="AB474" s="31">
        <f t="shared" si="31"/>
        <v>994553131</v>
      </c>
      <c r="AC474" s="31"/>
      <c r="AD474" s="31"/>
      <c r="AE474" s="31"/>
      <c r="AF474" s="31"/>
      <c r="AG474" s="31"/>
      <c r="AH474" s="31"/>
    </row>
    <row r="475" spans="1:34" x14ac:dyDescent="0.45">
      <c r="A475" s="9">
        <v>338</v>
      </c>
      <c r="B475" s="9" t="s">
        <v>1031</v>
      </c>
      <c r="C475" s="21"/>
      <c r="D475" s="8" t="s">
        <v>76</v>
      </c>
      <c r="E475" s="9" t="s">
        <v>1033</v>
      </c>
      <c r="F475" s="9" t="s">
        <v>3255</v>
      </c>
      <c r="G475" s="9" t="s">
        <v>3265</v>
      </c>
      <c r="H475" s="8">
        <v>336</v>
      </c>
      <c r="I475" s="8">
        <v>926681302</v>
      </c>
      <c r="J475" s="8">
        <v>67800000</v>
      </c>
      <c r="K475" s="8">
        <v>15000000</v>
      </c>
      <c r="L475" s="8">
        <v>0</v>
      </c>
      <c r="M475" s="10">
        <v>0</v>
      </c>
      <c r="N475" s="10">
        <v>42806883</v>
      </c>
      <c r="O475" s="10">
        <v>42806084.5</v>
      </c>
      <c r="P475" s="10">
        <v>6421032</v>
      </c>
      <c r="Q475" s="10">
        <v>6420912.6749999998</v>
      </c>
      <c r="R475" s="10">
        <v>0</v>
      </c>
      <c r="S475" s="10">
        <v>64752196</v>
      </c>
      <c r="T475" s="10">
        <v>1095094269.5</v>
      </c>
      <c r="U475" s="31">
        <v>77594140.674999997</v>
      </c>
      <c r="V475" s="31">
        <v>360000000</v>
      </c>
      <c r="W475" s="31">
        <v>30000000</v>
      </c>
      <c r="X475" s="31">
        <v>60000000</v>
      </c>
      <c r="Y475" s="31">
        <f t="shared" si="28"/>
        <v>645094269.5</v>
      </c>
      <c r="Z475" s="31">
        <f t="shared" si="29"/>
        <v>70612967.5</v>
      </c>
      <c r="AA475" s="31">
        <f t="shared" si="30"/>
        <v>7800000</v>
      </c>
      <c r="AB475" s="31">
        <f t="shared" si="31"/>
        <v>723507237</v>
      </c>
      <c r="AC475" s="31"/>
      <c r="AD475" s="31"/>
      <c r="AE475" s="31"/>
      <c r="AF475" s="31"/>
      <c r="AG475" s="31"/>
      <c r="AH475" s="31"/>
    </row>
    <row r="476" spans="1:34" x14ac:dyDescent="0.45">
      <c r="A476" s="9">
        <v>500</v>
      </c>
      <c r="B476" s="9" t="s">
        <v>1034</v>
      </c>
      <c r="C476" s="21"/>
      <c r="D476" s="8" t="s">
        <v>756</v>
      </c>
      <c r="E476" s="9" t="s">
        <v>1036</v>
      </c>
      <c r="F476" s="9" t="s">
        <v>3255</v>
      </c>
      <c r="G476" s="9" t="s">
        <v>3265</v>
      </c>
      <c r="H476" s="8">
        <v>336</v>
      </c>
      <c r="I476" s="8">
        <v>602678411</v>
      </c>
      <c r="J476" s="8">
        <v>67800000</v>
      </c>
      <c r="K476" s="8">
        <v>15000000</v>
      </c>
      <c r="L476" s="8">
        <v>0</v>
      </c>
      <c r="M476" s="10">
        <v>0</v>
      </c>
      <c r="N476" s="10">
        <v>31400582</v>
      </c>
      <c r="O476" s="10">
        <v>31401329.5</v>
      </c>
      <c r="P476" s="10">
        <v>4710087</v>
      </c>
      <c r="Q476" s="10">
        <v>4710199.4249999998</v>
      </c>
      <c r="R476" s="10">
        <v>0</v>
      </c>
      <c r="S476" s="10">
        <v>27267841</v>
      </c>
      <c r="T476" s="10">
        <v>748280322.5</v>
      </c>
      <c r="U476" s="31">
        <v>36688127.424999997</v>
      </c>
      <c r="V476" s="31">
        <v>360000000</v>
      </c>
      <c r="W476" s="31">
        <v>30000000</v>
      </c>
      <c r="X476" s="31">
        <v>60000000</v>
      </c>
      <c r="Y476" s="31">
        <f t="shared" si="28"/>
        <v>298280322.5</v>
      </c>
      <c r="Z476" s="31">
        <f t="shared" si="29"/>
        <v>47801911.5</v>
      </c>
      <c r="AA476" s="31">
        <f t="shared" si="30"/>
        <v>7800000</v>
      </c>
      <c r="AB476" s="31">
        <f t="shared" si="31"/>
        <v>353882234</v>
      </c>
      <c r="AC476" s="31"/>
      <c r="AD476" s="31"/>
      <c r="AE476" s="31"/>
      <c r="AF476" s="31"/>
      <c r="AG476" s="31"/>
      <c r="AH476" s="31"/>
    </row>
    <row r="477" spans="1:34" x14ac:dyDescent="0.45">
      <c r="A477" s="9">
        <v>211</v>
      </c>
      <c r="B477" s="9" t="s">
        <v>1037</v>
      </c>
      <c r="C477" s="21"/>
      <c r="D477" s="8" t="s">
        <v>173</v>
      </c>
      <c r="E477" s="9" t="s">
        <v>1039</v>
      </c>
      <c r="F477" s="9" t="s">
        <v>3255</v>
      </c>
      <c r="G477" s="9" t="s">
        <v>3265</v>
      </c>
      <c r="H477" s="8">
        <v>336</v>
      </c>
      <c r="I477" s="8">
        <v>842944119</v>
      </c>
      <c r="J477" s="8">
        <v>67800000</v>
      </c>
      <c r="K477" s="8">
        <v>15000000</v>
      </c>
      <c r="L477" s="8">
        <v>0</v>
      </c>
      <c r="M477" s="10">
        <v>0</v>
      </c>
      <c r="N477" s="10">
        <v>40505984</v>
      </c>
      <c r="O477" s="10">
        <v>40506409</v>
      </c>
      <c r="P477" s="10">
        <v>6075898</v>
      </c>
      <c r="Q477" s="10">
        <v>6075961.3499999996</v>
      </c>
      <c r="R477" s="10">
        <v>0</v>
      </c>
      <c r="S477" s="10">
        <v>52191619</v>
      </c>
      <c r="T477" s="10">
        <v>1006756512</v>
      </c>
      <c r="U477" s="31">
        <v>64343478.350000001</v>
      </c>
      <c r="V477" s="31">
        <v>360000000</v>
      </c>
      <c r="W477" s="31">
        <v>30000000</v>
      </c>
      <c r="X477" s="31">
        <v>60000000</v>
      </c>
      <c r="Y477" s="31">
        <f t="shared" si="28"/>
        <v>556756512</v>
      </c>
      <c r="Z477" s="31">
        <f t="shared" si="29"/>
        <v>66012393</v>
      </c>
      <c r="AA477" s="31">
        <f t="shared" si="30"/>
        <v>7800000</v>
      </c>
      <c r="AB477" s="31">
        <f t="shared" si="31"/>
        <v>630568905</v>
      </c>
      <c r="AC477" s="31"/>
      <c r="AD477" s="31"/>
      <c r="AE477" s="31"/>
      <c r="AF477" s="31"/>
      <c r="AG477" s="31"/>
      <c r="AH477" s="31"/>
    </row>
    <row r="478" spans="1:34" x14ac:dyDescent="0.45">
      <c r="A478" s="9">
        <v>718</v>
      </c>
      <c r="B478" s="9" t="s">
        <v>1040</v>
      </c>
      <c r="C478" s="21"/>
      <c r="D478" s="8" t="s">
        <v>80</v>
      </c>
      <c r="E478" s="9" t="s">
        <v>154</v>
      </c>
      <c r="F478" s="9" t="s">
        <v>3255</v>
      </c>
      <c r="G478" s="9" t="s">
        <v>3265</v>
      </c>
      <c r="H478" s="8">
        <v>336</v>
      </c>
      <c r="I478" s="8">
        <v>892362621</v>
      </c>
      <c r="J478" s="8">
        <v>67800000</v>
      </c>
      <c r="K478" s="8">
        <v>15000000</v>
      </c>
      <c r="L478" s="8">
        <v>0</v>
      </c>
      <c r="M478" s="10">
        <v>0</v>
      </c>
      <c r="N478" s="10">
        <v>42129110</v>
      </c>
      <c r="O478" s="10">
        <v>42129109.5</v>
      </c>
      <c r="P478" s="10">
        <v>6319367</v>
      </c>
      <c r="Q478" s="10">
        <v>6319366.4249999998</v>
      </c>
      <c r="R478" s="10">
        <v>0</v>
      </c>
      <c r="S478" s="10">
        <v>60191890</v>
      </c>
      <c r="T478" s="10">
        <v>1059420840.5</v>
      </c>
      <c r="U478" s="31">
        <v>72830623.424999997</v>
      </c>
      <c r="V478" s="31">
        <v>360000000</v>
      </c>
      <c r="W478" s="31">
        <v>30000000</v>
      </c>
      <c r="X478" s="31">
        <v>60000000</v>
      </c>
      <c r="Y478" s="31">
        <f t="shared" si="28"/>
        <v>609420840.5</v>
      </c>
      <c r="Z478" s="31">
        <f t="shared" si="29"/>
        <v>69258219.5</v>
      </c>
      <c r="AA478" s="31">
        <f t="shared" si="30"/>
        <v>7800000</v>
      </c>
      <c r="AB478" s="31">
        <f t="shared" si="31"/>
        <v>686479060</v>
      </c>
      <c r="AC478" s="31"/>
      <c r="AD478" s="31"/>
      <c r="AE478" s="31"/>
      <c r="AF478" s="31"/>
      <c r="AG478" s="31"/>
      <c r="AH478" s="31"/>
    </row>
    <row r="479" spans="1:34" x14ac:dyDescent="0.45">
      <c r="A479" s="9">
        <v>533</v>
      </c>
      <c r="B479" s="9" t="s">
        <v>2830</v>
      </c>
      <c r="C479" s="21"/>
      <c r="D479" s="8" t="s">
        <v>2831</v>
      </c>
      <c r="E479" s="9" t="s">
        <v>2832</v>
      </c>
      <c r="F479" s="9" t="s">
        <v>3255</v>
      </c>
      <c r="G479" s="9" t="s">
        <v>3265</v>
      </c>
      <c r="H479" s="8">
        <v>336</v>
      </c>
      <c r="I479" s="8">
        <v>1226780979</v>
      </c>
      <c r="J479" s="8">
        <v>67800000</v>
      </c>
      <c r="K479" s="8">
        <v>15000000</v>
      </c>
      <c r="L479" s="8">
        <v>0</v>
      </c>
      <c r="M479" s="10">
        <v>0</v>
      </c>
      <c r="N479" s="10">
        <v>55772460</v>
      </c>
      <c r="O479" s="10">
        <v>55773132</v>
      </c>
      <c r="P479" s="10">
        <v>8365869</v>
      </c>
      <c r="Q479" s="10">
        <v>8365969.7999999998</v>
      </c>
      <c r="R479" s="10">
        <v>0</v>
      </c>
      <c r="S479" s="10">
        <v>112273025</v>
      </c>
      <c r="T479" s="10">
        <v>1421126571</v>
      </c>
      <c r="U479" s="31">
        <v>129004863.8</v>
      </c>
      <c r="V479" s="31">
        <v>360000000</v>
      </c>
      <c r="W479" s="31">
        <v>30000000</v>
      </c>
      <c r="X479" s="31">
        <v>60000000</v>
      </c>
      <c r="Y479" s="31">
        <f t="shared" si="28"/>
        <v>971126571</v>
      </c>
      <c r="Z479" s="31">
        <f t="shared" si="29"/>
        <v>96545592</v>
      </c>
      <c r="AA479" s="31">
        <f t="shared" si="30"/>
        <v>7800000</v>
      </c>
      <c r="AB479" s="31">
        <f t="shared" si="31"/>
        <v>1075472163</v>
      </c>
      <c r="AC479" s="31"/>
      <c r="AD479" s="31"/>
      <c r="AE479" s="31"/>
      <c r="AF479" s="31"/>
      <c r="AG479" s="31"/>
      <c r="AH479" s="31"/>
    </row>
    <row r="480" spans="1:34" x14ac:dyDescent="0.45">
      <c r="A480" s="9">
        <v>212</v>
      </c>
      <c r="B480" s="9" t="s">
        <v>2587</v>
      </c>
      <c r="C480" s="21"/>
      <c r="D480" s="8" t="s">
        <v>314</v>
      </c>
      <c r="E480" s="9" t="s">
        <v>2588</v>
      </c>
      <c r="F480" s="9" t="s">
        <v>3255</v>
      </c>
      <c r="G480" s="9" t="s">
        <v>3265</v>
      </c>
      <c r="H480" s="8">
        <v>336</v>
      </c>
      <c r="I480" s="8">
        <v>945264636</v>
      </c>
      <c r="J480" s="8">
        <v>67800000</v>
      </c>
      <c r="K480" s="8">
        <v>15000000</v>
      </c>
      <c r="L480" s="8">
        <v>0</v>
      </c>
      <c r="M480" s="10">
        <v>0</v>
      </c>
      <c r="N480" s="10">
        <v>44572241</v>
      </c>
      <c r="O480" s="10">
        <v>44572658</v>
      </c>
      <c r="P480" s="10">
        <v>6685836</v>
      </c>
      <c r="Q480" s="10">
        <v>6685898.7000000002</v>
      </c>
      <c r="R480" s="10">
        <v>0</v>
      </c>
      <c r="S480" s="10">
        <v>67539696</v>
      </c>
      <c r="T480" s="10">
        <v>1117209535</v>
      </c>
      <c r="U480" s="31">
        <v>80911430.700000003</v>
      </c>
      <c r="V480" s="31">
        <v>360000000</v>
      </c>
      <c r="W480" s="31">
        <v>30000000</v>
      </c>
      <c r="X480" s="31">
        <v>60000000</v>
      </c>
      <c r="Y480" s="31">
        <f t="shared" si="28"/>
        <v>667209535</v>
      </c>
      <c r="Z480" s="31">
        <f t="shared" si="29"/>
        <v>74144899</v>
      </c>
      <c r="AA480" s="31">
        <f t="shared" si="30"/>
        <v>7800000</v>
      </c>
      <c r="AB480" s="31">
        <f t="shared" si="31"/>
        <v>749154434</v>
      </c>
      <c r="AC480" s="31"/>
      <c r="AD480" s="31"/>
      <c r="AE480" s="31"/>
      <c r="AF480" s="31"/>
      <c r="AG480" s="31"/>
      <c r="AH480" s="31"/>
    </row>
    <row r="481" spans="1:34" x14ac:dyDescent="0.45">
      <c r="A481" s="9">
        <v>337</v>
      </c>
      <c r="B481" s="9" t="s">
        <v>2663</v>
      </c>
      <c r="C481" s="21"/>
      <c r="D481" s="8" t="s">
        <v>2664</v>
      </c>
      <c r="E481" s="9" t="s">
        <v>2665</v>
      </c>
      <c r="F481" s="9" t="s">
        <v>3255</v>
      </c>
      <c r="G481" s="9" t="s">
        <v>3265</v>
      </c>
      <c r="H481" s="8">
        <v>336</v>
      </c>
      <c r="I481" s="8">
        <v>945829805</v>
      </c>
      <c r="J481" s="8">
        <v>67800000</v>
      </c>
      <c r="K481" s="8">
        <v>15000000</v>
      </c>
      <c r="L481" s="8">
        <v>0</v>
      </c>
      <c r="M481" s="10">
        <v>0</v>
      </c>
      <c r="N481" s="10">
        <v>45530209</v>
      </c>
      <c r="O481" s="10">
        <v>45529332.5</v>
      </c>
      <c r="P481" s="10">
        <v>6829531</v>
      </c>
      <c r="Q481" s="10">
        <v>6829399.875</v>
      </c>
      <c r="R481" s="10">
        <v>0</v>
      </c>
      <c r="S481" s="10">
        <v>67624471</v>
      </c>
      <c r="T481" s="10">
        <v>1119689346.5</v>
      </c>
      <c r="U481" s="31">
        <v>81283401.875</v>
      </c>
      <c r="V481" s="31">
        <v>360000000</v>
      </c>
      <c r="W481" s="31">
        <v>30000000</v>
      </c>
      <c r="X481" s="31">
        <v>60000000</v>
      </c>
      <c r="Y481" s="31">
        <f t="shared" si="28"/>
        <v>669689346.5</v>
      </c>
      <c r="Z481" s="31">
        <f t="shared" si="29"/>
        <v>76059541.5</v>
      </c>
      <c r="AA481" s="31">
        <f t="shared" si="30"/>
        <v>7800000</v>
      </c>
      <c r="AB481" s="31">
        <f t="shared" si="31"/>
        <v>753548888</v>
      </c>
      <c r="AC481" s="31"/>
      <c r="AD481" s="31"/>
      <c r="AE481" s="31"/>
      <c r="AF481" s="31"/>
      <c r="AG481" s="31"/>
      <c r="AH481" s="31"/>
    </row>
    <row r="482" spans="1:34" x14ac:dyDescent="0.45">
      <c r="A482" s="9">
        <v>611</v>
      </c>
      <c r="B482" s="9" t="s">
        <v>2928</v>
      </c>
      <c r="C482" s="21"/>
      <c r="D482" s="8" t="s">
        <v>173</v>
      </c>
      <c r="E482" s="9" t="s">
        <v>2929</v>
      </c>
      <c r="F482" s="9" t="s">
        <v>3255</v>
      </c>
      <c r="G482" s="9" t="s">
        <v>3265</v>
      </c>
      <c r="H482" s="8">
        <v>336</v>
      </c>
      <c r="I482" s="8">
        <v>979290051</v>
      </c>
      <c r="J482" s="8">
        <v>67800000</v>
      </c>
      <c r="K482" s="8">
        <v>15000000</v>
      </c>
      <c r="L482" s="8">
        <v>0</v>
      </c>
      <c r="M482" s="10">
        <v>0</v>
      </c>
      <c r="N482" s="10">
        <v>43534535</v>
      </c>
      <c r="O482" s="10">
        <v>43533460</v>
      </c>
      <c r="P482" s="10">
        <v>6530180</v>
      </c>
      <c r="Q482" s="10">
        <v>6530019</v>
      </c>
      <c r="R482" s="10">
        <v>0</v>
      </c>
      <c r="S482" s="10">
        <v>72643507</v>
      </c>
      <c r="T482" s="10">
        <v>1149158046</v>
      </c>
      <c r="U482" s="31">
        <v>85703706</v>
      </c>
      <c r="V482" s="31">
        <v>360000000</v>
      </c>
      <c r="W482" s="31">
        <v>30000000</v>
      </c>
      <c r="X482" s="31">
        <v>60000000</v>
      </c>
      <c r="Y482" s="31">
        <f t="shared" si="28"/>
        <v>699158046</v>
      </c>
      <c r="Z482" s="31">
        <f t="shared" si="29"/>
        <v>72067995</v>
      </c>
      <c r="AA482" s="31">
        <f t="shared" si="30"/>
        <v>7800000</v>
      </c>
      <c r="AB482" s="31">
        <f t="shared" si="31"/>
        <v>779026041</v>
      </c>
      <c r="AC482" s="31"/>
      <c r="AD482" s="31"/>
      <c r="AE482" s="31"/>
      <c r="AF482" s="31"/>
      <c r="AG482" s="31"/>
      <c r="AH482" s="31"/>
    </row>
    <row r="483" spans="1:34" x14ac:dyDescent="0.45">
      <c r="A483" s="9">
        <v>553</v>
      </c>
      <c r="B483" s="9" t="s">
        <v>2853</v>
      </c>
      <c r="C483" s="21"/>
      <c r="D483" s="8" t="s">
        <v>2020</v>
      </c>
      <c r="E483" s="9" t="s">
        <v>311</v>
      </c>
      <c r="F483" s="9" t="s">
        <v>3255</v>
      </c>
      <c r="G483" s="9" t="s">
        <v>3265</v>
      </c>
      <c r="H483" s="8">
        <v>336</v>
      </c>
      <c r="I483" s="8">
        <v>1260812385</v>
      </c>
      <c r="J483" s="8">
        <v>67800000</v>
      </c>
      <c r="K483" s="8">
        <v>15000000</v>
      </c>
      <c r="L483" s="8">
        <v>0</v>
      </c>
      <c r="M483" s="10">
        <v>0</v>
      </c>
      <c r="N483" s="10">
        <v>58564520</v>
      </c>
      <c r="O483" s="10">
        <v>58564992.5</v>
      </c>
      <c r="P483" s="10">
        <v>8784678</v>
      </c>
      <c r="Q483" s="10">
        <v>8784748.875</v>
      </c>
      <c r="R483" s="10">
        <v>0</v>
      </c>
      <c r="S483" s="10">
        <v>120162478</v>
      </c>
      <c r="T483" s="10">
        <v>1460741897.5</v>
      </c>
      <c r="U483" s="31">
        <v>137731904.875</v>
      </c>
      <c r="V483" s="31">
        <v>360000000</v>
      </c>
      <c r="W483" s="31">
        <v>30000000</v>
      </c>
      <c r="X483" s="31">
        <v>60000000</v>
      </c>
      <c r="Y483" s="31">
        <f t="shared" si="28"/>
        <v>1010741897.5</v>
      </c>
      <c r="Z483" s="31">
        <f t="shared" si="29"/>
        <v>102129512.5</v>
      </c>
      <c r="AA483" s="31">
        <f t="shared" si="30"/>
        <v>7800000</v>
      </c>
      <c r="AB483" s="31">
        <f t="shared" si="31"/>
        <v>1120671410</v>
      </c>
      <c r="AC483" s="31"/>
      <c r="AD483" s="31"/>
      <c r="AE483" s="31"/>
      <c r="AF483" s="31"/>
      <c r="AG483" s="31"/>
      <c r="AH483" s="31"/>
    </row>
    <row r="484" spans="1:34" x14ac:dyDescent="0.45">
      <c r="A484" s="9">
        <v>336</v>
      </c>
      <c r="B484" s="9" t="s">
        <v>1042</v>
      </c>
      <c r="C484" s="21"/>
      <c r="D484" s="8" t="s">
        <v>72</v>
      </c>
      <c r="E484" s="9" t="s">
        <v>1044</v>
      </c>
      <c r="F484" s="9" t="s">
        <v>3255</v>
      </c>
      <c r="G484" s="9" t="s">
        <v>3265</v>
      </c>
      <c r="H484" s="8">
        <v>336</v>
      </c>
      <c r="I484" s="8">
        <v>938585843</v>
      </c>
      <c r="J484" s="8">
        <v>67800000</v>
      </c>
      <c r="K484" s="8">
        <v>15000000</v>
      </c>
      <c r="L484" s="8">
        <v>0</v>
      </c>
      <c r="M484" s="10">
        <v>0</v>
      </c>
      <c r="N484" s="10">
        <v>44121836</v>
      </c>
      <c r="O484" s="10">
        <v>44122047.5</v>
      </c>
      <c r="P484" s="10">
        <v>6618275</v>
      </c>
      <c r="Q484" s="10">
        <v>6618307.125</v>
      </c>
      <c r="R484" s="10">
        <v>0</v>
      </c>
      <c r="S484" s="10">
        <v>66537877</v>
      </c>
      <c r="T484" s="10">
        <v>1109629726.5</v>
      </c>
      <c r="U484" s="31">
        <v>79774459.125</v>
      </c>
      <c r="V484" s="31">
        <v>360000000</v>
      </c>
      <c r="W484" s="31">
        <v>30000000</v>
      </c>
      <c r="X484" s="31">
        <v>60000000</v>
      </c>
      <c r="Y484" s="31">
        <f t="shared" si="28"/>
        <v>659629726.5</v>
      </c>
      <c r="Z484" s="31">
        <f t="shared" si="29"/>
        <v>73243883.5</v>
      </c>
      <c r="AA484" s="31">
        <f t="shared" si="30"/>
        <v>7800000</v>
      </c>
      <c r="AB484" s="31">
        <f t="shared" si="31"/>
        <v>740673610</v>
      </c>
      <c r="AC484" s="31"/>
      <c r="AD484" s="31"/>
      <c r="AE484" s="31"/>
      <c r="AF484" s="31"/>
      <c r="AG484" s="31"/>
      <c r="AH484" s="31"/>
    </row>
    <row r="485" spans="1:34" x14ac:dyDescent="0.45">
      <c r="A485" s="9">
        <v>213</v>
      </c>
      <c r="B485" s="9" t="s">
        <v>1045</v>
      </c>
      <c r="C485" s="21"/>
      <c r="D485" s="8" t="s">
        <v>604</v>
      </c>
      <c r="E485" s="9" t="s">
        <v>556</v>
      </c>
      <c r="F485" s="9" t="s">
        <v>3255</v>
      </c>
      <c r="G485" s="9" t="s">
        <v>3265</v>
      </c>
      <c r="H485" s="8">
        <v>336</v>
      </c>
      <c r="I485" s="8">
        <v>720777755</v>
      </c>
      <c r="J485" s="8">
        <v>67800000</v>
      </c>
      <c r="K485" s="8">
        <v>15000000</v>
      </c>
      <c r="L485" s="8">
        <v>0</v>
      </c>
      <c r="M485" s="10">
        <v>0</v>
      </c>
      <c r="N485" s="10">
        <v>37328542</v>
      </c>
      <c r="O485" s="10">
        <v>37328542</v>
      </c>
      <c r="P485" s="10">
        <v>5599281</v>
      </c>
      <c r="Q485" s="10">
        <v>5599281.2999999998</v>
      </c>
      <c r="R485" s="10">
        <v>0</v>
      </c>
      <c r="S485" s="10">
        <v>39077775</v>
      </c>
      <c r="T485" s="10">
        <v>878234839</v>
      </c>
      <c r="U485" s="31">
        <v>50276337.299999997</v>
      </c>
      <c r="V485" s="31">
        <v>360000000</v>
      </c>
      <c r="W485" s="31">
        <v>30000000</v>
      </c>
      <c r="X485" s="31">
        <v>60000000</v>
      </c>
      <c r="Y485" s="31">
        <f t="shared" si="28"/>
        <v>428234839</v>
      </c>
      <c r="Z485" s="31">
        <f t="shared" si="29"/>
        <v>59657084</v>
      </c>
      <c r="AA485" s="31">
        <f t="shared" si="30"/>
        <v>7800000</v>
      </c>
      <c r="AB485" s="31">
        <f t="shared" si="31"/>
        <v>495691923</v>
      </c>
      <c r="AC485" s="31"/>
      <c r="AD485" s="31"/>
      <c r="AE485" s="31"/>
      <c r="AF485" s="31"/>
      <c r="AG485" s="31"/>
      <c r="AH485" s="31"/>
    </row>
    <row r="486" spans="1:34" x14ac:dyDescent="0.45">
      <c r="A486" s="9">
        <v>335</v>
      </c>
      <c r="B486" s="9" t="s">
        <v>2662</v>
      </c>
      <c r="C486" s="21"/>
      <c r="D486" s="8" t="s">
        <v>190</v>
      </c>
      <c r="E486" s="9" t="s">
        <v>556</v>
      </c>
      <c r="F486" s="9" t="s">
        <v>3255</v>
      </c>
      <c r="G486" s="9" t="s">
        <v>3265</v>
      </c>
      <c r="H486" s="8">
        <v>336</v>
      </c>
      <c r="I486" s="8">
        <v>1001953555</v>
      </c>
      <c r="J486" s="8">
        <v>67800000</v>
      </c>
      <c r="K486" s="8">
        <v>15000000</v>
      </c>
      <c r="L486" s="8">
        <v>0</v>
      </c>
      <c r="M486" s="10">
        <v>0</v>
      </c>
      <c r="N486" s="10">
        <v>45550905</v>
      </c>
      <c r="O486" s="10">
        <v>45551847.5</v>
      </c>
      <c r="P486" s="10">
        <v>6832636</v>
      </c>
      <c r="Q486" s="10">
        <v>6832777.125</v>
      </c>
      <c r="R486" s="10">
        <v>0</v>
      </c>
      <c r="S486" s="10">
        <v>76043034</v>
      </c>
      <c r="T486" s="10">
        <v>1175856307.5</v>
      </c>
      <c r="U486" s="31">
        <v>89708447.125</v>
      </c>
      <c r="V486" s="31">
        <v>360000000</v>
      </c>
      <c r="W486" s="31">
        <v>30000000</v>
      </c>
      <c r="X486" s="31">
        <v>60000000</v>
      </c>
      <c r="Y486" s="31">
        <f t="shared" si="28"/>
        <v>725856307.5</v>
      </c>
      <c r="Z486" s="31">
        <f t="shared" si="29"/>
        <v>76102752.5</v>
      </c>
      <c r="AA486" s="31">
        <f t="shared" si="30"/>
        <v>7800000</v>
      </c>
      <c r="AB486" s="31">
        <f t="shared" si="31"/>
        <v>809759060</v>
      </c>
      <c r="AC486" s="31"/>
      <c r="AD486" s="31"/>
      <c r="AE486" s="31"/>
      <c r="AF486" s="31"/>
      <c r="AG486" s="31"/>
      <c r="AH486" s="31"/>
    </row>
    <row r="487" spans="1:34" x14ac:dyDescent="0.45">
      <c r="A487" s="9">
        <v>253</v>
      </c>
      <c r="B487" s="9" t="s">
        <v>1047</v>
      </c>
      <c r="C487" s="21"/>
      <c r="D487" s="8" t="s">
        <v>895</v>
      </c>
      <c r="E487" s="9" t="s">
        <v>2639</v>
      </c>
      <c r="F487" s="9" t="s">
        <v>3255</v>
      </c>
      <c r="G487" s="9" t="s">
        <v>3265</v>
      </c>
      <c r="H487" s="8">
        <v>336</v>
      </c>
      <c r="I487" s="8">
        <v>881365863</v>
      </c>
      <c r="J487" s="8">
        <v>67800000</v>
      </c>
      <c r="K487" s="8">
        <v>15000000</v>
      </c>
      <c r="L487" s="8">
        <v>0</v>
      </c>
      <c r="M487" s="10">
        <v>0</v>
      </c>
      <c r="N487" s="10">
        <v>43372665</v>
      </c>
      <c r="O487" s="10">
        <v>43373079.5</v>
      </c>
      <c r="P487" s="10">
        <v>6505900</v>
      </c>
      <c r="Q487" s="10">
        <v>6505961.9249999998</v>
      </c>
      <c r="R487" s="10">
        <v>0</v>
      </c>
      <c r="S487" s="10">
        <v>57954879</v>
      </c>
      <c r="T487" s="10">
        <v>1050911607.5</v>
      </c>
      <c r="U487" s="31">
        <v>70966740.924999997</v>
      </c>
      <c r="V487" s="31">
        <v>360000000</v>
      </c>
      <c r="W487" s="31">
        <v>30000000</v>
      </c>
      <c r="X487" s="31">
        <v>60000000</v>
      </c>
      <c r="Y487" s="31">
        <f t="shared" si="28"/>
        <v>600911607.5</v>
      </c>
      <c r="Z487" s="31">
        <f t="shared" si="29"/>
        <v>71745744.5</v>
      </c>
      <c r="AA487" s="31">
        <f t="shared" si="30"/>
        <v>7800000</v>
      </c>
      <c r="AB487" s="31">
        <f t="shared" si="31"/>
        <v>680457352</v>
      </c>
      <c r="AC487" s="31"/>
      <c r="AD487" s="31"/>
      <c r="AE487" s="31"/>
      <c r="AF487" s="31"/>
      <c r="AG487" s="31"/>
      <c r="AH487" s="31"/>
    </row>
    <row r="488" spans="1:34" x14ac:dyDescent="0.45">
      <c r="A488" s="9">
        <v>214</v>
      </c>
      <c r="B488" s="9" t="s">
        <v>1050</v>
      </c>
      <c r="C488" s="21"/>
      <c r="D488" s="8" t="s">
        <v>1052</v>
      </c>
      <c r="E488" s="9" t="s">
        <v>1053</v>
      </c>
      <c r="F488" s="9" t="s">
        <v>3255</v>
      </c>
      <c r="G488" s="9" t="s">
        <v>3265</v>
      </c>
      <c r="H488" s="8">
        <v>336</v>
      </c>
      <c r="I488" s="8">
        <v>867598333</v>
      </c>
      <c r="J488" s="8">
        <v>67800000</v>
      </c>
      <c r="K488" s="8">
        <v>15000000</v>
      </c>
      <c r="L488" s="8">
        <v>0</v>
      </c>
      <c r="M488" s="10">
        <v>0</v>
      </c>
      <c r="N488" s="10">
        <v>42335553</v>
      </c>
      <c r="O488" s="10">
        <v>42336386.5</v>
      </c>
      <c r="P488" s="10">
        <v>6350333</v>
      </c>
      <c r="Q488" s="10">
        <v>6350457.9749999996</v>
      </c>
      <c r="R488" s="10">
        <v>0</v>
      </c>
      <c r="S488" s="10">
        <v>55889750</v>
      </c>
      <c r="T488" s="10">
        <v>1035070272.5</v>
      </c>
      <c r="U488" s="31">
        <v>68590540.974999994</v>
      </c>
      <c r="V488" s="31">
        <v>360000000</v>
      </c>
      <c r="W488" s="31">
        <v>30000000</v>
      </c>
      <c r="X488" s="31">
        <v>60000000</v>
      </c>
      <c r="Y488" s="31">
        <f t="shared" si="28"/>
        <v>585070272.5</v>
      </c>
      <c r="Z488" s="31">
        <f t="shared" si="29"/>
        <v>69671939.5</v>
      </c>
      <c r="AA488" s="31">
        <f t="shared" si="30"/>
        <v>7800000</v>
      </c>
      <c r="AB488" s="31">
        <f t="shared" si="31"/>
        <v>662542212</v>
      </c>
      <c r="AC488" s="31"/>
      <c r="AD488" s="31"/>
      <c r="AE488" s="31"/>
      <c r="AF488" s="31"/>
      <c r="AG488" s="31"/>
      <c r="AH488" s="31"/>
    </row>
    <row r="489" spans="1:34" x14ac:dyDescent="0.45">
      <c r="A489" s="9">
        <v>719</v>
      </c>
      <c r="B489" s="9" t="s">
        <v>1054</v>
      </c>
      <c r="C489" s="21"/>
      <c r="D489" s="8" t="s">
        <v>173</v>
      </c>
      <c r="E489" s="9" t="s">
        <v>495</v>
      </c>
      <c r="F489" s="9" t="s">
        <v>3255</v>
      </c>
      <c r="G489" s="9" t="s">
        <v>3265</v>
      </c>
      <c r="H489" s="8">
        <v>336</v>
      </c>
      <c r="I489" s="8">
        <v>968399728</v>
      </c>
      <c r="J489" s="8">
        <v>67800000</v>
      </c>
      <c r="K489" s="8">
        <v>15000000</v>
      </c>
      <c r="L489" s="8">
        <v>0</v>
      </c>
      <c r="M489" s="10">
        <v>0</v>
      </c>
      <c r="N489" s="10">
        <v>44700912</v>
      </c>
      <c r="O489" s="10">
        <v>44700912</v>
      </c>
      <c r="P489" s="10">
        <v>6705137</v>
      </c>
      <c r="Q489" s="10">
        <v>6705136.7999999998</v>
      </c>
      <c r="R489" s="10">
        <v>0</v>
      </c>
      <c r="S489" s="10">
        <v>71009959</v>
      </c>
      <c r="T489" s="10">
        <v>1140601552</v>
      </c>
      <c r="U489" s="31">
        <v>84420232.799999997</v>
      </c>
      <c r="V489" s="31">
        <v>360000000</v>
      </c>
      <c r="W489" s="31">
        <v>30000000</v>
      </c>
      <c r="X489" s="31">
        <v>60000000</v>
      </c>
      <c r="Y489" s="31">
        <f t="shared" si="28"/>
        <v>690601552</v>
      </c>
      <c r="Z489" s="31">
        <f t="shared" si="29"/>
        <v>74401824</v>
      </c>
      <c r="AA489" s="31">
        <f t="shared" si="30"/>
        <v>7800000</v>
      </c>
      <c r="AB489" s="31">
        <f t="shared" si="31"/>
        <v>772803376</v>
      </c>
      <c r="AC489" s="31"/>
      <c r="AD489" s="31"/>
      <c r="AE489" s="31"/>
      <c r="AF489" s="31"/>
      <c r="AG489" s="31"/>
      <c r="AH489" s="31"/>
    </row>
    <row r="490" spans="1:34" x14ac:dyDescent="0.45">
      <c r="A490" s="9">
        <v>1118</v>
      </c>
      <c r="B490" s="9" t="s">
        <v>1056</v>
      </c>
      <c r="C490" s="21"/>
      <c r="D490" s="8" t="s">
        <v>123</v>
      </c>
      <c r="E490" s="9" t="s">
        <v>1058</v>
      </c>
      <c r="F490" s="9" t="s">
        <v>3254</v>
      </c>
      <c r="G490" s="9" t="s">
        <v>3265</v>
      </c>
      <c r="H490" s="8">
        <v>336</v>
      </c>
      <c r="I490" s="8">
        <v>886211194</v>
      </c>
      <c r="J490" s="8">
        <v>67800000</v>
      </c>
      <c r="K490" s="8">
        <v>15000000</v>
      </c>
      <c r="L490" s="8">
        <v>0</v>
      </c>
      <c r="M490" s="10">
        <v>0</v>
      </c>
      <c r="N490" s="10">
        <v>44578058</v>
      </c>
      <c r="O490" s="10">
        <v>44579054.5</v>
      </c>
      <c r="P490" s="10">
        <v>6686709</v>
      </c>
      <c r="Q490" s="10">
        <v>6686858.1749999998</v>
      </c>
      <c r="R490" s="10">
        <v>0</v>
      </c>
      <c r="S490" s="10">
        <v>58681679</v>
      </c>
      <c r="T490" s="10">
        <v>1058168306.5</v>
      </c>
      <c r="U490" s="31">
        <v>72055246.174999997</v>
      </c>
      <c r="V490" s="31">
        <v>360000000</v>
      </c>
      <c r="W490" s="31">
        <v>30000000</v>
      </c>
      <c r="X490" s="31">
        <v>60000000</v>
      </c>
      <c r="Y490" s="31">
        <f t="shared" si="28"/>
        <v>608168306.5</v>
      </c>
      <c r="Z490" s="31">
        <f t="shared" si="29"/>
        <v>74157112.5</v>
      </c>
      <c r="AA490" s="31">
        <f t="shared" si="30"/>
        <v>7800000</v>
      </c>
      <c r="AB490" s="31">
        <f t="shared" si="31"/>
        <v>690125419</v>
      </c>
      <c r="AC490" s="31"/>
      <c r="AD490" s="31"/>
      <c r="AE490" s="31"/>
      <c r="AF490" s="31"/>
      <c r="AG490" s="31"/>
      <c r="AH490" s="31"/>
    </row>
    <row r="491" spans="1:34" x14ac:dyDescent="0.45">
      <c r="A491" s="9">
        <v>1087</v>
      </c>
      <c r="B491" s="9" t="s">
        <v>1059</v>
      </c>
      <c r="C491" s="21"/>
      <c r="D491" s="8" t="s">
        <v>1061</v>
      </c>
      <c r="E491" s="9" t="s">
        <v>1062</v>
      </c>
      <c r="F491" s="9" t="s">
        <v>3254</v>
      </c>
      <c r="G491" s="9" t="s">
        <v>3266</v>
      </c>
      <c r="H491" s="8">
        <v>335</v>
      </c>
      <c r="I491" s="8">
        <v>416788802</v>
      </c>
      <c r="J491" s="8">
        <v>54500000</v>
      </c>
      <c r="K491" s="8">
        <v>57312810</v>
      </c>
      <c r="L491" s="8">
        <v>8596921.5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4986338.7978142081</v>
      </c>
      <c r="S491" s="10">
        <v>8777094</v>
      </c>
      <c r="T491" s="10">
        <v>533587950.79781419</v>
      </c>
      <c r="U491" s="31">
        <v>17374015.5</v>
      </c>
      <c r="V491" s="31">
        <v>360000000</v>
      </c>
      <c r="W491" s="31">
        <v>30000000</v>
      </c>
      <c r="X491" s="31">
        <v>60000000</v>
      </c>
      <c r="Y491" s="31">
        <f t="shared" si="28"/>
        <v>83587950.79781419</v>
      </c>
      <c r="Z491" s="31">
        <f t="shared" si="29"/>
        <v>32299148.797814205</v>
      </c>
      <c r="AA491" s="31">
        <f t="shared" si="30"/>
        <v>-5500000</v>
      </c>
      <c r="AB491" s="31">
        <f t="shared" si="31"/>
        <v>110387099.5956284</v>
      </c>
      <c r="AC491" s="31"/>
      <c r="AD491" s="31"/>
      <c r="AE491" s="31"/>
      <c r="AF491" s="31"/>
      <c r="AG491" s="31"/>
      <c r="AH491" s="31"/>
    </row>
    <row r="492" spans="1:34" x14ac:dyDescent="0.2">
      <c r="A492" s="9">
        <v>58</v>
      </c>
      <c r="B492" s="9" t="s">
        <v>1063</v>
      </c>
      <c r="C492" s="7"/>
      <c r="D492" s="8" t="s">
        <v>103</v>
      </c>
      <c r="E492" s="9" t="s">
        <v>1065</v>
      </c>
      <c r="F492" s="9" t="s">
        <v>3254</v>
      </c>
      <c r="G492" s="9" t="s">
        <v>3266</v>
      </c>
      <c r="H492" s="8">
        <v>335</v>
      </c>
      <c r="I492" s="8">
        <v>542205599</v>
      </c>
      <c r="J492" s="8">
        <v>54500000</v>
      </c>
      <c r="K492" s="8">
        <v>57312810</v>
      </c>
      <c r="L492" s="8">
        <v>8596921.5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4986338.7978142081</v>
      </c>
      <c r="S492" s="10">
        <v>21318775</v>
      </c>
      <c r="T492" s="10">
        <v>659004747.79781425</v>
      </c>
      <c r="U492" s="31">
        <v>29915696.5</v>
      </c>
      <c r="V492" s="31">
        <v>360000000</v>
      </c>
      <c r="W492" s="31">
        <v>30000000</v>
      </c>
      <c r="X492" s="31">
        <v>60000000</v>
      </c>
      <c r="Y492" s="31">
        <f t="shared" si="28"/>
        <v>209004747.79781425</v>
      </c>
      <c r="Z492" s="31">
        <f t="shared" si="29"/>
        <v>32299148.797814205</v>
      </c>
      <c r="AA492" s="31">
        <f t="shared" si="30"/>
        <v>-5500000</v>
      </c>
      <c r="AB492" s="31">
        <f t="shared" si="31"/>
        <v>235803896.59562844</v>
      </c>
      <c r="AC492" s="31"/>
      <c r="AD492" s="31"/>
      <c r="AE492" s="31"/>
      <c r="AF492" s="31"/>
      <c r="AG492" s="31"/>
      <c r="AH492" s="31"/>
    </row>
    <row r="493" spans="1:34" x14ac:dyDescent="0.45">
      <c r="A493" s="9">
        <v>1046</v>
      </c>
      <c r="B493" s="9" t="s">
        <v>1066</v>
      </c>
      <c r="C493" s="21"/>
      <c r="D493" s="8" t="s">
        <v>275</v>
      </c>
      <c r="E493" s="9" t="s">
        <v>649</v>
      </c>
      <c r="F493" s="9" t="s">
        <v>3254</v>
      </c>
      <c r="G493" s="9" t="s">
        <v>3266</v>
      </c>
      <c r="H493" s="8">
        <v>336</v>
      </c>
      <c r="I493" s="8">
        <v>611572206</v>
      </c>
      <c r="J493" s="8">
        <v>54500000</v>
      </c>
      <c r="K493" s="8">
        <v>57312810</v>
      </c>
      <c r="L493" s="8">
        <v>8596921.5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5000000</v>
      </c>
      <c r="S493" s="10">
        <v>28157220</v>
      </c>
      <c r="T493" s="10">
        <v>728385016</v>
      </c>
      <c r="U493" s="31">
        <v>36754141.5</v>
      </c>
      <c r="V493" s="31">
        <v>360000000</v>
      </c>
      <c r="W493" s="31">
        <v>30000000</v>
      </c>
      <c r="X493" s="31">
        <v>60000000</v>
      </c>
      <c r="Y493" s="31">
        <f t="shared" si="28"/>
        <v>278385016</v>
      </c>
      <c r="Z493" s="31">
        <f t="shared" si="29"/>
        <v>32312810</v>
      </c>
      <c r="AA493" s="31">
        <f t="shared" si="30"/>
        <v>-5500000</v>
      </c>
      <c r="AB493" s="31">
        <f t="shared" si="31"/>
        <v>305197826</v>
      </c>
      <c r="AC493" s="31"/>
      <c r="AD493" s="31"/>
      <c r="AE493" s="31"/>
      <c r="AF493" s="31"/>
      <c r="AG493" s="31"/>
      <c r="AH493" s="31"/>
    </row>
    <row r="494" spans="1:34" x14ac:dyDescent="0.45">
      <c r="A494" s="9">
        <v>1138</v>
      </c>
      <c r="B494" s="9" t="s">
        <v>1068</v>
      </c>
      <c r="C494" s="21"/>
      <c r="D494" s="8" t="s">
        <v>465</v>
      </c>
      <c r="E494" s="9" t="s">
        <v>1070</v>
      </c>
      <c r="F494" s="9" t="s">
        <v>3254</v>
      </c>
      <c r="G494" s="9" t="s">
        <v>3266</v>
      </c>
      <c r="H494" s="8">
        <v>336</v>
      </c>
      <c r="I494" s="8">
        <v>581509570</v>
      </c>
      <c r="J494" s="8">
        <v>54500000</v>
      </c>
      <c r="K494" s="8">
        <v>57312810</v>
      </c>
      <c r="L494" s="8">
        <v>8596921.5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5000000</v>
      </c>
      <c r="S494" s="10">
        <v>25150957</v>
      </c>
      <c r="T494" s="10">
        <v>698322380</v>
      </c>
      <c r="U494" s="31">
        <v>33747878.5</v>
      </c>
      <c r="V494" s="31">
        <v>360000000</v>
      </c>
      <c r="W494" s="31">
        <v>30000000</v>
      </c>
      <c r="X494" s="31">
        <v>60000000</v>
      </c>
      <c r="Y494" s="31">
        <f t="shared" si="28"/>
        <v>248322380</v>
      </c>
      <c r="Z494" s="31">
        <f t="shared" si="29"/>
        <v>32312810</v>
      </c>
      <c r="AA494" s="31">
        <f t="shared" si="30"/>
        <v>-5500000</v>
      </c>
      <c r="AB494" s="31">
        <f t="shared" si="31"/>
        <v>275135190</v>
      </c>
      <c r="AC494" s="31"/>
      <c r="AD494" s="31"/>
      <c r="AE494" s="31"/>
      <c r="AF494" s="31"/>
      <c r="AG494" s="31"/>
      <c r="AH494" s="31"/>
    </row>
    <row r="495" spans="1:34" x14ac:dyDescent="0.2">
      <c r="A495" s="9">
        <v>59</v>
      </c>
      <c r="B495" s="9" t="s">
        <v>1071</v>
      </c>
      <c r="C495" s="7"/>
      <c r="D495" s="8" t="s">
        <v>1073</v>
      </c>
      <c r="E495" s="9" t="s">
        <v>1074</v>
      </c>
      <c r="F495" s="9" t="s">
        <v>3254</v>
      </c>
      <c r="G495" s="9" t="s">
        <v>3266</v>
      </c>
      <c r="H495" s="8">
        <v>336</v>
      </c>
      <c r="I495" s="8">
        <v>453315113</v>
      </c>
      <c r="J495" s="8">
        <v>54500000</v>
      </c>
      <c r="K495" s="8">
        <v>57312810</v>
      </c>
      <c r="L495" s="8">
        <v>8596921.5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5000000</v>
      </c>
      <c r="S495" s="10">
        <v>12331512</v>
      </c>
      <c r="T495" s="10">
        <v>570127923</v>
      </c>
      <c r="U495" s="31">
        <v>20928433.5</v>
      </c>
      <c r="V495" s="31">
        <v>360000000</v>
      </c>
      <c r="W495" s="31">
        <v>30000000</v>
      </c>
      <c r="X495" s="31">
        <v>60000000</v>
      </c>
      <c r="Y495" s="31">
        <f t="shared" si="28"/>
        <v>120127923</v>
      </c>
      <c r="Z495" s="31">
        <f t="shared" si="29"/>
        <v>32312810</v>
      </c>
      <c r="AA495" s="31">
        <f t="shared" si="30"/>
        <v>-5500000</v>
      </c>
      <c r="AB495" s="31">
        <f t="shared" si="31"/>
        <v>146940733</v>
      </c>
      <c r="AC495" s="31"/>
      <c r="AD495" s="31"/>
      <c r="AE495" s="31"/>
      <c r="AF495" s="31"/>
      <c r="AG495" s="31"/>
      <c r="AH495" s="31"/>
    </row>
    <row r="496" spans="1:34" x14ac:dyDescent="0.45">
      <c r="A496" s="9">
        <v>1090</v>
      </c>
      <c r="B496" s="9" t="s">
        <v>1075</v>
      </c>
      <c r="C496" s="21"/>
      <c r="D496" s="8" t="s">
        <v>469</v>
      </c>
      <c r="E496" s="9" t="s">
        <v>825</v>
      </c>
      <c r="F496" s="9" t="s">
        <v>3254</v>
      </c>
      <c r="G496" s="9" t="s">
        <v>3266</v>
      </c>
      <c r="H496" s="8">
        <v>336</v>
      </c>
      <c r="I496" s="8">
        <v>595366124</v>
      </c>
      <c r="J496" s="8">
        <v>54500000</v>
      </c>
      <c r="K496" s="8">
        <v>57312810</v>
      </c>
      <c r="L496" s="8">
        <v>8596921.5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5000000</v>
      </c>
      <c r="S496" s="10">
        <v>26536612</v>
      </c>
      <c r="T496" s="10">
        <v>712178934</v>
      </c>
      <c r="U496" s="31">
        <v>35133533.5</v>
      </c>
      <c r="V496" s="31">
        <v>360000000</v>
      </c>
      <c r="W496" s="31">
        <v>30000000</v>
      </c>
      <c r="X496" s="31">
        <v>60000000</v>
      </c>
      <c r="Y496" s="31">
        <f t="shared" si="28"/>
        <v>262178934</v>
      </c>
      <c r="Z496" s="31">
        <f t="shared" si="29"/>
        <v>32312810</v>
      </c>
      <c r="AA496" s="31">
        <f t="shared" si="30"/>
        <v>-5500000</v>
      </c>
      <c r="AB496" s="31">
        <f t="shared" si="31"/>
        <v>288991744</v>
      </c>
      <c r="AC496" s="31"/>
      <c r="AD496" s="31"/>
      <c r="AE496" s="31"/>
      <c r="AF496" s="31"/>
      <c r="AG496" s="31"/>
      <c r="AH496" s="31"/>
    </row>
    <row r="497" spans="1:34" x14ac:dyDescent="0.45">
      <c r="A497" s="9">
        <v>1110</v>
      </c>
      <c r="B497" s="9" t="s">
        <v>1077</v>
      </c>
      <c r="C497" s="21"/>
      <c r="D497" s="8" t="s">
        <v>41</v>
      </c>
      <c r="E497" s="9" t="s">
        <v>1079</v>
      </c>
      <c r="F497" s="9" t="s">
        <v>3254</v>
      </c>
      <c r="G497" s="9" t="s">
        <v>3266</v>
      </c>
      <c r="H497" s="8">
        <v>336</v>
      </c>
      <c r="I497" s="8">
        <v>609299856</v>
      </c>
      <c r="J497" s="8">
        <v>54500000</v>
      </c>
      <c r="K497" s="8">
        <v>57312810</v>
      </c>
      <c r="L497" s="8">
        <v>8596921.5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5000000</v>
      </c>
      <c r="S497" s="10">
        <v>27929986</v>
      </c>
      <c r="T497" s="10">
        <v>726112666</v>
      </c>
      <c r="U497" s="31">
        <v>36526907.5</v>
      </c>
      <c r="V497" s="31">
        <v>360000000</v>
      </c>
      <c r="W497" s="31">
        <v>30000000</v>
      </c>
      <c r="X497" s="31">
        <v>60000000</v>
      </c>
      <c r="Y497" s="31">
        <f t="shared" si="28"/>
        <v>276112666</v>
      </c>
      <c r="Z497" s="31">
        <f t="shared" si="29"/>
        <v>32312810</v>
      </c>
      <c r="AA497" s="31">
        <f t="shared" si="30"/>
        <v>-5500000</v>
      </c>
      <c r="AB497" s="31">
        <f t="shared" si="31"/>
        <v>302925476</v>
      </c>
      <c r="AC497" s="31"/>
      <c r="AD497" s="31"/>
      <c r="AE497" s="31"/>
      <c r="AF497" s="31"/>
      <c r="AG497" s="31"/>
      <c r="AH497" s="31"/>
    </row>
    <row r="498" spans="1:34" x14ac:dyDescent="0.45">
      <c r="A498" s="9">
        <v>1045</v>
      </c>
      <c r="B498" s="9" t="s">
        <v>1080</v>
      </c>
      <c r="C498" s="21"/>
      <c r="D498" s="8" t="s">
        <v>417</v>
      </c>
      <c r="E498" s="9" t="s">
        <v>804</v>
      </c>
      <c r="F498" s="9" t="s">
        <v>3254</v>
      </c>
      <c r="G498" s="9" t="s">
        <v>3266</v>
      </c>
      <c r="H498" s="8">
        <v>336</v>
      </c>
      <c r="I498" s="8">
        <v>488698932</v>
      </c>
      <c r="J498" s="8">
        <v>54500000</v>
      </c>
      <c r="K498" s="8">
        <v>57312810</v>
      </c>
      <c r="L498" s="8">
        <v>8596921.5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5000000</v>
      </c>
      <c r="S498" s="10">
        <v>15869894</v>
      </c>
      <c r="T498" s="10">
        <v>605511742</v>
      </c>
      <c r="U498" s="31">
        <v>24466815.5</v>
      </c>
      <c r="V498" s="31">
        <v>360000000</v>
      </c>
      <c r="W498" s="31">
        <v>30000000</v>
      </c>
      <c r="X498" s="31">
        <v>60000000</v>
      </c>
      <c r="Y498" s="31">
        <f t="shared" si="28"/>
        <v>155511742</v>
      </c>
      <c r="Z498" s="31">
        <f t="shared" si="29"/>
        <v>32312810</v>
      </c>
      <c r="AA498" s="31">
        <f t="shared" si="30"/>
        <v>-5500000</v>
      </c>
      <c r="AB498" s="31">
        <f t="shared" si="31"/>
        <v>182324552</v>
      </c>
      <c r="AC498" s="31"/>
      <c r="AD498" s="31"/>
      <c r="AE498" s="31"/>
      <c r="AF498" s="31"/>
      <c r="AG498" s="31"/>
      <c r="AH498" s="31"/>
    </row>
    <row r="499" spans="1:34" x14ac:dyDescent="0.45">
      <c r="A499" s="9">
        <v>1111</v>
      </c>
      <c r="B499" s="9" t="s">
        <v>1082</v>
      </c>
      <c r="C499" s="21"/>
      <c r="D499" s="8" t="s">
        <v>1084</v>
      </c>
      <c r="E499" s="9" t="s">
        <v>96</v>
      </c>
      <c r="F499" s="9" t="s">
        <v>3254</v>
      </c>
      <c r="G499" s="9" t="s">
        <v>3266</v>
      </c>
      <c r="H499" s="8">
        <v>336</v>
      </c>
      <c r="I499" s="8">
        <v>522595134</v>
      </c>
      <c r="J499" s="8">
        <v>54500000</v>
      </c>
      <c r="K499" s="8">
        <v>57312810</v>
      </c>
      <c r="L499" s="8">
        <v>8596921.5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5000000</v>
      </c>
      <c r="S499" s="10">
        <v>19259514</v>
      </c>
      <c r="T499" s="10">
        <v>639407944</v>
      </c>
      <c r="U499" s="31">
        <v>27856435.5</v>
      </c>
      <c r="V499" s="31">
        <v>360000000</v>
      </c>
      <c r="W499" s="31">
        <v>30000000</v>
      </c>
      <c r="X499" s="31">
        <v>60000000</v>
      </c>
      <c r="Y499" s="31">
        <f t="shared" si="28"/>
        <v>189407944</v>
      </c>
      <c r="Z499" s="31">
        <f t="shared" si="29"/>
        <v>32312810</v>
      </c>
      <c r="AA499" s="31">
        <f t="shared" si="30"/>
        <v>-5500000</v>
      </c>
      <c r="AB499" s="31">
        <f t="shared" si="31"/>
        <v>216220754</v>
      </c>
      <c r="AC499" s="31"/>
      <c r="AD499" s="31"/>
      <c r="AE499" s="31"/>
      <c r="AF499" s="31"/>
      <c r="AG499" s="31"/>
      <c r="AH499" s="31"/>
    </row>
    <row r="500" spans="1:34" x14ac:dyDescent="0.45">
      <c r="A500" s="9">
        <v>1139</v>
      </c>
      <c r="B500" s="9" t="s">
        <v>3136</v>
      </c>
      <c r="C500" s="21"/>
      <c r="D500" s="8" t="s">
        <v>111</v>
      </c>
      <c r="E500" s="9" t="s">
        <v>3137</v>
      </c>
      <c r="F500" s="9" t="s">
        <v>3254</v>
      </c>
      <c r="G500" s="9" t="s">
        <v>3266</v>
      </c>
      <c r="H500" s="8">
        <v>336</v>
      </c>
      <c r="I500" s="8">
        <v>818954325</v>
      </c>
      <c r="J500" s="8">
        <v>54500000</v>
      </c>
      <c r="K500" s="8">
        <v>57312810</v>
      </c>
      <c r="L500" s="8">
        <v>8596921.5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5000000</v>
      </c>
      <c r="S500" s="10">
        <v>48895432</v>
      </c>
      <c r="T500" s="10">
        <v>935767135</v>
      </c>
      <c r="U500" s="31">
        <v>57492353.5</v>
      </c>
      <c r="V500" s="31">
        <v>360000000</v>
      </c>
      <c r="W500" s="31">
        <v>30000000</v>
      </c>
      <c r="X500" s="31">
        <v>60000000</v>
      </c>
      <c r="Y500" s="31">
        <f t="shared" si="28"/>
        <v>485767135</v>
      </c>
      <c r="Z500" s="31">
        <f t="shared" si="29"/>
        <v>32312810</v>
      </c>
      <c r="AA500" s="31">
        <f t="shared" si="30"/>
        <v>-5500000</v>
      </c>
      <c r="AB500" s="31">
        <f t="shared" si="31"/>
        <v>512579945</v>
      </c>
      <c r="AC500" s="31"/>
      <c r="AD500" s="31"/>
      <c r="AE500" s="31"/>
      <c r="AF500" s="31"/>
      <c r="AG500" s="31"/>
      <c r="AH500" s="31"/>
    </row>
    <row r="501" spans="1:34" x14ac:dyDescent="0.45">
      <c r="A501" s="9">
        <v>770</v>
      </c>
      <c r="B501" s="9" t="s">
        <v>1085</v>
      </c>
      <c r="C501" s="21"/>
      <c r="D501" s="8" t="s">
        <v>396</v>
      </c>
      <c r="E501" s="9" t="s">
        <v>1087</v>
      </c>
      <c r="F501" s="9" t="s">
        <v>3254</v>
      </c>
      <c r="G501" s="9" t="s">
        <v>3266</v>
      </c>
      <c r="H501" s="8">
        <v>336</v>
      </c>
      <c r="I501" s="8">
        <v>667843908</v>
      </c>
      <c r="J501" s="8">
        <v>54500000</v>
      </c>
      <c r="K501" s="8">
        <v>57312810</v>
      </c>
      <c r="L501" s="8">
        <v>8596921.5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5000000</v>
      </c>
      <c r="S501" s="10">
        <v>33784391</v>
      </c>
      <c r="T501" s="10">
        <v>784656718</v>
      </c>
      <c r="U501" s="31">
        <v>42381312.5</v>
      </c>
      <c r="V501" s="31">
        <v>360000000</v>
      </c>
      <c r="W501" s="31">
        <v>30000000</v>
      </c>
      <c r="X501" s="31">
        <v>60000000</v>
      </c>
      <c r="Y501" s="31">
        <f t="shared" si="28"/>
        <v>334656718</v>
      </c>
      <c r="Z501" s="31">
        <f t="shared" si="29"/>
        <v>32312810</v>
      </c>
      <c r="AA501" s="31">
        <f t="shared" si="30"/>
        <v>-5500000</v>
      </c>
      <c r="AB501" s="31">
        <f t="shared" si="31"/>
        <v>361469528</v>
      </c>
      <c r="AC501" s="31"/>
      <c r="AD501" s="31"/>
      <c r="AE501" s="31"/>
      <c r="AF501" s="31"/>
      <c r="AG501" s="31"/>
      <c r="AH501" s="31"/>
    </row>
    <row r="502" spans="1:34" x14ac:dyDescent="0.2">
      <c r="A502" s="9">
        <v>48</v>
      </c>
      <c r="B502" s="9" t="s">
        <v>1088</v>
      </c>
      <c r="C502" s="7"/>
      <c r="D502" s="8" t="s">
        <v>1090</v>
      </c>
      <c r="E502" s="9" t="s">
        <v>1091</v>
      </c>
      <c r="F502" s="9" t="s">
        <v>3254</v>
      </c>
      <c r="G502" s="9" t="s">
        <v>3266</v>
      </c>
      <c r="H502" s="8">
        <v>336</v>
      </c>
      <c r="I502" s="8">
        <v>786984176</v>
      </c>
      <c r="J502" s="8">
        <v>54500000</v>
      </c>
      <c r="K502" s="8">
        <v>57312810</v>
      </c>
      <c r="L502" s="8">
        <v>8596921.5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5000000</v>
      </c>
      <c r="S502" s="10">
        <v>45698418</v>
      </c>
      <c r="T502" s="10">
        <v>903796986</v>
      </c>
      <c r="U502" s="31">
        <v>54295339.5</v>
      </c>
      <c r="V502" s="31">
        <v>360000000</v>
      </c>
      <c r="W502" s="31">
        <v>30000000</v>
      </c>
      <c r="X502" s="31">
        <v>60000000</v>
      </c>
      <c r="Y502" s="31">
        <f t="shared" si="28"/>
        <v>453796986</v>
      </c>
      <c r="Z502" s="31">
        <f t="shared" si="29"/>
        <v>32312810</v>
      </c>
      <c r="AA502" s="31">
        <f t="shared" si="30"/>
        <v>-5500000</v>
      </c>
      <c r="AB502" s="31">
        <f t="shared" si="31"/>
        <v>480609796</v>
      </c>
      <c r="AC502" s="31"/>
      <c r="AD502" s="31"/>
      <c r="AE502" s="31"/>
      <c r="AF502" s="31"/>
      <c r="AG502" s="31"/>
      <c r="AH502" s="31"/>
    </row>
    <row r="503" spans="1:34" x14ac:dyDescent="0.45">
      <c r="A503" s="9">
        <v>1140</v>
      </c>
      <c r="B503" s="9" t="s">
        <v>1092</v>
      </c>
      <c r="C503" s="21"/>
      <c r="D503" s="8" t="s">
        <v>1094</v>
      </c>
      <c r="E503" s="9" t="s">
        <v>1095</v>
      </c>
      <c r="F503" s="9" t="s">
        <v>3254</v>
      </c>
      <c r="G503" s="9" t="s">
        <v>3266</v>
      </c>
      <c r="H503" s="8">
        <v>336</v>
      </c>
      <c r="I503" s="8">
        <v>658258191</v>
      </c>
      <c r="J503" s="8">
        <v>54500000</v>
      </c>
      <c r="K503" s="8">
        <v>57312810</v>
      </c>
      <c r="L503" s="8">
        <v>8596921.5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5000000</v>
      </c>
      <c r="S503" s="10">
        <v>32825819</v>
      </c>
      <c r="T503" s="10">
        <v>775071001</v>
      </c>
      <c r="U503" s="31">
        <v>41422740.5</v>
      </c>
      <c r="V503" s="31">
        <v>360000000</v>
      </c>
      <c r="W503" s="31">
        <v>30000000</v>
      </c>
      <c r="X503" s="31">
        <v>60000000</v>
      </c>
      <c r="Y503" s="31">
        <f t="shared" si="28"/>
        <v>325071001</v>
      </c>
      <c r="Z503" s="31">
        <f t="shared" si="29"/>
        <v>32312810</v>
      </c>
      <c r="AA503" s="31">
        <f t="shared" si="30"/>
        <v>-5500000</v>
      </c>
      <c r="AB503" s="31">
        <f t="shared" si="31"/>
        <v>351883811</v>
      </c>
      <c r="AC503" s="31"/>
      <c r="AD503" s="31"/>
      <c r="AE503" s="31"/>
      <c r="AF503" s="31"/>
      <c r="AG503" s="31"/>
      <c r="AH503" s="31"/>
    </row>
    <row r="504" spans="1:34" x14ac:dyDescent="0.45">
      <c r="A504" s="9">
        <v>769</v>
      </c>
      <c r="B504" s="9" t="s">
        <v>1096</v>
      </c>
      <c r="C504" s="21"/>
      <c r="D504" s="8" t="s">
        <v>220</v>
      </c>
      <c r="E504" s="9" t="s">
        <v>1098</v>
      </c>
      <c r="F504" s="9" t="s">
        <v>3254</v>
      </c>
      <c r="G504" s="9" t="s">
        <v>3266</v>
      </c>
      <c r="H504" s="8">
        <v>336</v>
      </c>
      <c r="I504" s="8">
        <v>596232062</v>
      </c>
      <c r="J504" s="8">
        <v>54500000</v>
      </c>
      <c r="K504" s="8">
        <v>57312810</v>
      </c>
      <c r="L504" s="8">
        <v>8596921.5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5000000</v>
      </c>
      <c r="S504" s="10">
        <v>26623207</v>
      </c>
      <c r="T504" s="10">
        <v>713044872</v>
      </c>
      <c r="U504" s="31">
        <v>35220128.5</v>
      </c>
      <c r="V504" s="31">
        <v>360000000</v>
      </c>
      <c r="W504" s="31">
        <v>30000000</v>
      </c>
      <c r="X504" s="31">
        <v>60000000</v>
      </c>
      <c r="Y504" s="31">
        <f t="shared" si="28"/>
        <v>263044872</v>
      </c>
      <c r="Z504" s="31">
        <f t="shared" si="29"/>
        <v>32312810</v>
      </c>
      <c r="AA504" s="31">
        <f t="shared" si="30"/>
        <v>-5500000</v>
      </c>
      <c r="AB504" s="31">
        <f t="shared" si="31"/>
        <v>289857682</v>
      </c>
      <c r="AC504" s="31"/>
      <c r="AD504" s="31"/>
      <c r="AE504" s="31"/>
      <c r="AF504" s="31"/>
      <c r="AG504" s="31"/>
      <c r="AH504" s="31"/>
    </row>
    <row r="505" spans="1:34" x14ac:dyDescent="0.45">
      <c r="A505" s="9">
        <v>1042</v>
      </c>
      <c r="B505" s="9" t="s">
        <v>1099</v>
      </c>
      <c r="C505" s="21"/>
      <c r="D505" s="8" t="s">
        <v>205</v>
      </c>
      <c r="E505" s="9" t="s">
        <v>1101</v>
      </c>
      <c r="F505" s="9" t="s">
        <v>3254</v>
      </c>
      <c r="G505" s="9" t="s">
        <v>3266</v>
      </c>
      <c r="H505" s="8">
        <v>336</v>
      </c>
      <c r="I505" s="8">
        <v>532681782</v>
      </c>
      <c r="J505" s="8">
        <v>54500000</v>
      </c>
      <c r="K505" s="8">
        <v>57312810</v>
      </c>
      <c r="L505" s="8">
        <v>8596921.5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5000000</v>
      </c>
      <c r="S505" s="10">
        <v>20268179</v>
      </c>
      <c r="T505" s="10">
        <v>649494592</v>
      </c>
      <c r="U505" s="31">
        <v>28865100.5</v>
      </c>
      <c r="V505" s="31">
        <v>360000000</v>
      </c>
      <c r="W505" s="31">
        <v>30000000</v>
      </c>
      <c r="X505" s="31">
        <v>60000000</v>
      </c>
      <c r="Y505" s="31">
        <f t="shared" si="28"/>
        <v>199494592</v>
      </c>
      <c r="Z505" s="31">
        <f t="shared" si="29"/>
        <v>32312810</v>
      </c>
      <c r="AA505" s="31">
        <f t="shared" si="30"/>
        <v>-5500000</v>
      </c>
      <c r="AB505" s="31">
        <f t="shared" si="31"/>
        <v>226307402</v>
      </c>
      <c r="AC505" s="31"/>
      <c r="AD505" s="31"/>
      <c r="AE505" s="31"/>
      <c r="AF505" s="31"/>
      <c r="AG505" s="31"/>
      <c r="AH505" s="31"/>
    </row>
    <row r="506" spans="1:34" x14ac:dyDescent="0.45">
      <c r="A506" s="9">
        <v>1043</v>
      </c>
      <c r="B506" s="9" t="s">
        <v>1102</v>
      </c>
      <c r="C506" s="21"/>
      <c r="D506" s="8" t="s">
        <v>72</v>
      </c>
      <c r="E506" s="9" t="s">
        <v>1104</v>
      </c>
      <c r="F506" s="9" t="s">
        <v>3254</v>
      </c>
      <c r="G506" s="9" t="s">
        <v>3266</v>
      </c>
      <c r="H506" s="8">
        <v>335</v>
      </c>
      <c r="I506" s="8">
        <v>618724166</v>
      </c>
      <c r="J506" s="8">
        <v>54500000</v>
      </c>
      <c r="K506" s="8">
        <v>57312810</v>
      </c>
      <c r="L506" s="8">
        <v>8596921.5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4986338.7978142081</v>
      </c>
      <c r="S506" s="10">
        <v>28970631</v>
      </c>
      <c r="T506" s="10">
        <v>735523314.79781425</v>
      </c>
      <c r="U506" s="31">
        <v>37567552.5</v>
      </c>
      <c r="V506" s="31">
        <v>360000000</v>
      </c>
      <c r="W506" s="31">
        <v>30000000</v>
      </c>
      <c r="X506" s="31">
        <v>60000000</v>
      </c>
      <c r="Y506" s="31">
        <f t="shared" si="28"/>
        <v>285523314.79781425</v>
      </c>
      <c r="Z506" s="31">
        <f t="shared" si="29"/>
        <v>32299148.797814205</v>
      </c>
      <c r="AA506" s="31">
        <f t="shared" si="30"/>
        <v>-5500000</v>
      </c>
      <c r="AB506" s="31">
        <f t="shared" si="31"/>
        <v>312322463.59562844</v>
      </c>
      <c r="AC506" s="31"/>
      <c r="AD506" s="31"/>
      <c r="AE506" s="31"/>
      <c r="AF506" s="31"/>
      <c r="AG506" s="31"/>
      <c r="AH506" s="31"/>
    </row>
    <row r="507" spans="1:34" x14ac:dyDescent="0.45">
      <c r="A507" s="9">
        <v>1044</v>
      </c>
      <c r="B507" s="9" t="s">
        <v>1105</v>
      </c>
      <c r="C507" s="21"/>
      <c r="D507" s="8" t="s">
        <v>64</v>
      </c>
      <c r="E507" s="9" t="s">
        <v>1107</v>
      </c>
      <c r="F507" s="9" t="s">
        <v>3254</v>
      </c>
      <c r="G507" s="9" t="s">
        <v>3266</v>
      </c>
      <c r="H507" s="8">
        <v>336</v>
      </c>
      <c r="I507" s="8">
        <v>540474116</v>
      </c>
      <c r="J507" s="8">
        <v>54500000</v>
      </c>
      <c r="K507" s="8">
        <v>57312810</v>
      </c>
      <c r="L507" s="8">
        <v>8596921.5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5000000</v>
      </c>
      <c r="S507" s="10">
        <v>21047412</v>
      </c>
      <c r="T507" s="10">
        <v>657286926</v>
      </c>
      <c r="U507" s="31">
        <v>29644333.5</v>
      </c>
      <c r="V507" s="31">
        <v>360000000</v>
      </c>
      <c r="W507" s="31">
        <v>30000000</v>
      </c>
      <c r="X507" s="31">
        <v>60000000</v>
      </c>
      <c r="Y507" s="31">
        <f t="shared" si="28"/>
        <v>207286926</v>
      </c>
      <c r="Z507" s="31">
        <f t="shared" si="29"/>
        <v>32312810</v>
      </c>
      <c r="AA507" s="31">
        <f t="shared" si="30"/>
        <v>-5500000</v>
      </c>
      <c r="AB507" s="31">
        <f t="shared" si="31"/>
        <v>234099736</v>
      </c>
      <c r="AC507" s="31"/>
      <c r="AD507" s="31"/>
      <c r="AE507" s="31"/>
      <c r="AF507" s="31"/>
      <c r="AG507" s="31"/>
      <c r="AH507" s="31"/>
    </row>
    <row r="508" spans="1:34" x14ac:dyDescent="0.45">
      <c r="A508" s="9">
        <v>1088</v>
      </c>
      <c r="B508" s="9" t="s">
        <v>1108</v>
      </c>
      <c r="C508" s="21"/>
      <c r="D508" s="8" t="s">
        <v>1110</v>
      </c>
      <c r="E508" s="9" t="s">
        <v>1111</v>
      </c>
      <c r="F508" s="9" t="s">
        <v>3254</v>
      </c>
      <c r="G508" s="9" t="s">
        <v>3266</v>
      </c>
      <c r="H508" s="8">
        <v>336</v>
      </c>
      <c r="I508" s="8">
        <v>577589920</v>
      </c>
      <c r="J508" s="8">
        <v>54500000</v>
      </c>
      <c r="K508" s="8">
        <v>57312810</v>
      </c>
      <c r="L508" s="8">
        <v>8596921.5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5000000</v>
      </c>
      <c r="S508" s="10">
        <v>24758993</v>
      </c>
      <c r="T508" s="10">
        <v>694402730</v>
      </c>
      <c r="U508" s="31">
        <v>33355914.5</v>
      </c>
      <c r="V508" s="31">
        <v>360000000</v>
      </c>
      <c r="W508" s="31">
        <v>30000000</v>
      </c>
      <c r="X508" s="31">
        <v>60000000</v>
      </c>
      <c r="Y508" s="31">
        <f t="shared" si="28"/>
        <v>244402730</v>
      </c>
      <c r="Z508" s="31">
        <f t="shared" si="29"/>
        <v>32312810</v>
      </c>
      <c r="AA508" s="31">
        <f t="shared" si="30"/>
        <v>-5500000</v>
      </c>
      <c r="AB508" s="31">
        <f t="shared" si="31"/>
        <v>271215540</v>
      </c>
      <c r="AC508" s="31"/>
      <c r="AD508" s="31"/>
      <c r="AE508" s="31"/>
      <c r="AF508" s="31"/>
      <c r="AG508" s="31"/>
      <c r="AH508" s="31"/>
    </row>
    <row r="509" spans="1:34" x14ac:dyDescent="0.45">
      <c r="A509" s="9">
        <v>1039</v>
      </c>
      <c r="B509" s="9" t="s">
        <v>1112</v>
      </c>
      <c r="C509" s="21"/>
      <c r="D509" s="8" t="s">
        <v>275</v>
      </c>
      <c r="E509" s="9" t="s">
        <v>812</v>
      </c>
      <c r="F509" s="9" t="s">
        <v>3254</v>
      </c>
      <c r="G509" s="9" t="s">
        <v>3266</v>
      </c>
      <c r="H509" s="8">
        <v>336</v>
      </c>
      <c r="I509" s="8">
        <v>533217041</v>
      </c>
      <c r="J509" s="8">
        <v>54500000</v>
      </c>
      <c r="K509" s="8">
        <v>57312810</v>
      </c>
      <c r="L509" s="8">
        <v>8596921.5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5000000</v>
      </c>
      <c r="S509" s="10">
        <v>20321704</v>
      </c>
      <c r="T509" s="10">
        <v>650029851</v>
      </c>
      <c r="U509" s="31">
        <v>28918625.5</v>
      </c>
      <c r="V509" s="31">
        <v>360000000</v>
      </c>
      <c r="W509" s="31">
        <v>30000000</v>
      </c>
      <c r="X509" s="31">
        <v>60000000</v>
      </c>
      <c r="Y509" s="31">
        <f t="shared" si="28"/>
        <v>200029851</v>
      </c>
      <c r="Z509" s="31">
        <f t="shared" si="29"/>
        <v>32312810</v>
      </c>
      <c r="AA509" s="31">
        <f t="shared" si="30"/>
        <v>-5500000</v>
      </c>
      <c r="AB509" s="31">
        <f t="shared" si="31"/>
        <v>226842661</v>
      </c>
      <c r="AC509" s="31"/>
      <c r="AD509" s="31"/>
      <c r="AE509" s="31"/>
      <c r="AF509" s="31"/>
      <c r="AG509" s="31"/>
      <c r="AH509" s="31"/>
    </row>
    <row r="510" spans="1:34" x14ac:dyDescent="0.2">
      <c r="A510" s="9">
        <v>60</v>
      </c>
      <c r="B510" s="9" t="s">
        <v>1114</v>
      </c>
      <c r="C510" s="7"/>
      <c r="D510" s="8" t="s">
        <v>1116</v>
      </c>
      <c r="E510" s="9" t="s">
        <v>1117</v>
      </c>
      <c r="F510" s="9" t="s">
        <v>3254</v>
      </c>
      <c r="G510" s="9" t="s">
        <v>3266</v>
      </c>
      <c r="H510" s="8">
        <v>336</v>
      </c>
      <c r="I510" s="8">
        <v>668304384</v>
      </c>
      <c r="J510" s="8">
        <v>54500000</v>
      </c>
      <c r="K510" s="8">
        <v>57312810</v>
      </c>
      <c r="L510" s="8">
        <v>8596921.5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5000000</v>
      </c>
      <c r="S510" s="10">
        <v>33830438</v>
      </c>
      <c r="T510" s="10">
        <v>785117194</v>
      </c>
      <c r="U510" s="31">
        <v>42427359.5</v>
      </c>
      <c r="V510" s="31">
        <v>360000000</v>
      </c>
      <c r="W510" s="31">
        <v>30000000</v>
      </c>
      <c r="X510" s="31">
        <v>60000000</v>
      </c>
      <c r="Y510" s="31">
        <f t="shared" si="28"/>
        <v>335117194</v>
      </c>
      <c r="Z510" s="31">
        <f t="shared" si="29"/>
        <v>32312810</v>
      </c>
      <c r="AA510" s="31">
        <f t="shared" si="30"/>
        <v>-5500000</v>
      </c>
      <c r="AB510" s="31">
        <f t="shared" si="31"/>
        <v>361930004</v>
      </c>
      <c r="AC510" s="31"/>
      <c r="AD510" s="31"/>
      <c r="AE510" s="31"/>
      <c r="AF510" s="31"/>
      <c r="AG510" s="31"/>
      <c r="AH510" s="31"/>
    </row>
    <row r="511" spans="1:34" x14ac:dyDescent="0.45">
      <c r="A511" s="9">
        <v>1112</v>
      </c>
      <c r="B511" s="9" t="s">
        <v>1118</v>
      </c>
      <c r="C511" s="21"/>
      <c r="D511" s="8" t="s">
        <v>72</v>
      </c>
      <c r="E511" s="9" t="s">
        <v>1120</v>
      </c>
      <c r="F511" s="9" t="s">
        <v>3254</v>
      </c>
      <c r="G511" s="9" t="s">
        <v>3266</v>
      </c>
      <c r="H511" s="8">
        <v>336</v>
      </c>
      <c r="I511" s="8">
        <v>617170896</v>
      </c>
      <c r="J511" s="8">
        <v>54500000</v>
      </c>
      <c r="K511" s="8">
        <v>57312810</v>
      </c>
      <c r="L511" s="8">
        <v>8596921.5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5000000</v>
      </c>
      <c r="S511" s="10">
        <v>28717090</v>
      </c>
      <c r="T511" s="10">
        <v>733983706</v>
      </c>
      <c r="U511" s="31">
        <v>37314011.5</v>
      </c>
      <c r="V511" s="31">
        <v>360000000</v>
      </c>
      <c r="W511" s="31">
        <v>30000000</v>
      </c>
      <c r="X511" s="31">
        <v>60000000</v>
      </c>
      <c r="Y511" s="31">
        <f t="shared" si="28"/>
        <v>283983706</v>
      </c>
      <c r="Z511" s="31">
        <f t="shared" si="29"/>
        <v>32312810</v>
      </c>
      <c r="AA511" s="31">
        <f t="shared" si="30"/>
        <v>-5500000</v>
      </c>
      <c r="AB511" s="31">
        <f t="shared" si="31"/>
        <v>310796516</v>
      </c>
      <c r="AC511" s="31"/>
      <c r="AD511" s="31"/>
      <c r="AE511" s="31"/>
      <c r="AF511" s="31"/>
      <c r="AG511" s="31"/>
      <c r="AH511" s="31"/>
    </row>
    <row r="512" spans="1:34" x14ac:dyDescent="0.45">
      <c r="A512" s="9">
        <v>1040</v>
      </c>
      <c r="B512" s="9" t="s">
        <v>1121</v>
      </c>
      <c r="C512" s="21"/>
      <c r="D512" s="8" t="s">
        <v>177</v>
      </c>
      <c r="E512" s="9" t="s">
        <v>1123</v>
      </c>
      <c r="F512" s="9" t="s">
        <v>3254</v>
      </c>
      <c r="G512" s="9" t="s">
        <v>3266</v>
      </c>
      <c r="H512" s="8">
        <v>336</v>
      </c>
      <c r="I512" s="8">
        <v>564673993</v>
      </c>
      <c r="J512" s="8">
        <v>54500000</v>
      </c>
      <c r="K512" s="8">
        <v>57312810</v>
      </c>
      <c r="L512" s="8">
        <v>8596921.5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5000000</v>
      </c>
      <c r="S512" s="10">
        <v>23467399</v>
      </c>
      <c r="T512" s="10">
        <v>681486803</v>
      </c>
      <c r="U512" s="31">
        <v>32064320.5</v>
      </c>
      <c r="V512" s="31">
        <v>360000000</v>
      </c>
      <c r="W512" s="31">
        <v>30000000</v>
      </c>
      <c r="X512" s="31">
        <v>60000000</v>
      </c>
      <c r="Y512" s="31">
        <f t="shared" si="28"/>
        <v>231486803</v>
      </c>
      <c r="Z512" s="31">
        <f t="shared" si="29"/>
        <v>32312810</v>
      </c>
      <c r="AA512" s="31">
        <f t="shared" si="30"/>
        <v>-5500000</v>
      </c>
      <c r="AB512" s="31">
        <f t="shared" si="31"/>
        <v>258299613</v>
      </c>
      <c r="AC512" s="31"/>
      <c r="AD512" s="31"/>
      <c r="AE512" s="31"/>
      <c r="AF512" s="31"/>
      <c r="AG512" s="31"/>
      <c r="AH512" s="31"/>
    </row>
    <row r="513" spans="1:34" x14ac:dyDescent="0.45">
      <c r="A513" s="9">
        <v>1041</v>
      </c>
      <c r="B513" s="9" t="s">
        <v>1124</v>
      </c>
      <c r="C513" s="21"/>
      <c r="D513" s="8" t="s">
        <v>356</v>
      </c>
      <c r="E513" s="9" t="s">
        <v>1126</v>
      </c>
      <c r="F513" s="9" t="s">
        <v>3254</v>
      </c>
      <c r="G513" s="9" t="s">
        <v>3266</v>
      </c>
      <c r="H513" s="8">
        <v>336</v>
      </c>
      <c r="I513" s="8">
        <v>592448736</v>
      </c>
      <c r="J513" s="8">
        <v>54500000</v>
      </c>
      <c r="K513" s="8">
        <v>57312810</v>
      </c>
      <c r="L513" s="8">
        <v>8596921.5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5000000</v>
      </c>
      <c r="S513" s="10">
        <v>27649550</v>
      </c>
      <c r="T513" s="10">
        <v>709261546</v>
      </c>
      <c r="U513" s="31">
        <v>36246471.5</v>
      </c>
      <c r="V513" s="31">
        <v>360000000</v>
      </c>
      <c r="W513" s="31">
        <v>30000000</v>
      </c>
      <c r="X513" s="31">
        <v>60000000</v>
      </c>
      <c r="Y513" s="31">
        <f t="shared" si="28"/>
        <v>259261546</v>
      </c>
      <c r="Z513" s="31">
        <f t="shared" si="29"/>
        <v>32312810</v>
      </c>
      <c r="AA513" s="31">
        <f t="shared" si="30"/>
        <v>-5500000</v>
      </c>
      <c r="AB513" s="31">
        <f t="shared" si="31"/>
        <v>286074356</v>
      </c>
      <c r="AC513" s="31"/>
      <c r="AD513" s="31"/>
      <c r="AE513" s="31"/>
      <c r="AF513" s="31"/>
      <c r="AG513" s="31"/>
      <c r="AH513" s="31"/>
    </row>
    <row r="514" spans="1:34" x14ac:dyDescent="0.45">
      <c r="A514" s="9">
        <v>1141</v>
      </c>
      <c r="B514" s="9" t="s">
        <v>1127</v>
      </c>
      <c r="C514" s="21"/>
      <c r="D514" s="8" t="s">
        <v>80</v>
      </c>
      <c r="E514" s="9" t="s">
        <v>1129</v>
      </c>
      <c r="F514" s="9" t="s">
        <v>3254</v>
      </c>
      <c r="G514" s="9" t="s">
        <v>3266</v>
      </c>
      <c r="H514" s="8">
        <v>336</v>
      </c>
      <c r="I514" s="8">
        <v>579651463</v>
      </c>
      <c r="J514" s="8">
        <v>54500000</v>
      </c>
      <c r="K514" s="8">
        <v>57312810</v>
      </c>
      <c r="L514" s="8">
        <v>8596921.5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5000000</v>
      </c>
      <c r="S514" s="10">
        <v>24965147</v>
      </c>
      <c r="T514" s="10">
        <v>696464273</v>
      </c>
      <c r="U514" s="31">
        <v>33562068.5</v>
      </c>
      <c r="V514" s="31">
        <v>360000000</v>
      </c>
      <c r="W514" s="31">
        <v>30000000</v>
      </c>
      <c r="X514" s="31">
        <v>60000000</v>
      </c>
      <c r="Y514" s="31">
        <f t="shared" si="28"/>
        <v>246464273</v>
      </c>
      <c r="Z514" s="31">
        <f t="shared" si="29"/>
        <v>32312810</v>
      </c>
      <c r="AA514" s="31">
        <f t="shared" si="30"/>
        <v>-5500000</v>
      </c>
      <c r="AB514" s="31">
        <f t="shared" si="31"/>
        <v>273277083</v>
      </c>
      <c r="AC514" s="31"/>
      <c r="AD514" s="31"/>
      <c r="AE514" s="31"/>
      <c r="AF514" s="31"/>
      <c r="AG514" s="31"/>
      <c r="AH514" s="31"/>
    </row>
    <row r="515" spans="1:34" x14ac:dyDescent="0.45">
      <c r="A515" s="9">
        <v>771</v>
      </c>
      <c r="B515" s="9" t="s">
        <v>1130</v>
      </c>
      <c r="C515" s="21"/>
      <c r="D515" s="8" t="s">
        <v>1132</v>
      </c>
      <c r="E515" s="9" t="s">
        <v>1133</v>
      </c>
      <c r="F515" s="9" t="s">
        <v>3254</v>
      </c>
      <c r="G515" s="9" t="s">
        <v>3266</v>
      </c>
      <c r="H515" s="8">
        <v>336</v>
      </c>
      <c r="I515" s="8">
        <v>491317688</v>
      </c>
      <c r="J515" s="8">
        <v>54500000</v>
      </c>
      <c r="K515" s="8">
        <v>57312810</v>
      </c>
      <c r="L515" s="8">
        <v>8596921.5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5000000</v>
      </c>
      <c r="S515" s="10">
        <v>16131768</v>
      </c>
      <c r="T515" s="10">
        <v>608130498</v>
      </c>
      <c r="U515" s="31">
        <v>24728689.5</v>
      </c>
      <c r="V515" s="31">
        <v>360000000</v>
      </c>
      <c r="W515" s="31">
        <v>30000000</v>
      </c>
      <c r="X515" s="31">
        <v>60000000</v>
      </c>
      <c r="Y515" s="31">
        <f t="shared" ref="Y515:Y578" si="32">T515-V515-W515-X515</f>
        <v>158130498</v>
      </c>
      <c r="Z515" s="31">
        <f t="shared" ref="Z515:Z578" si="33">K515+N515+O515+R515-W515</f>
        <v>32312810</v>
      </c>
      <c r="AA515" s="31">
        <f t="shared" ref="AA515:AA578" si="34">J515-X515</f>
        <v>-5500000</v>
      </c>
      <c r="AB515" s="31">
        <f t="shared" ref="AB515:AB578" si="35">Y515+Z515+AA515</f>
        <v>184943308</v>
      </c>
      <c r="AC515" s="31"/>
      <c r="AD515" s="31"/>
      <c r="AE515" s="31"/>
      <c r="AF515" s="31"/>
      <c r="AG515" s="31"/>
      <c r="AH515" s="31"/>
    </row>
    <row r="516" spans="1:34" x14ac:dyDescent="0.45">
      <c r="A516" s="9">
        <v>772</v>
      </c>
      <c r="B516" s="9" t="s">
        <v>1134</v>
      </c>
      <c r="C516" s="21"/>
      <c r="D516" s="8" t="s">
        <v>1136</v>
      </c>
      <c r="E516" s="9" t="s">
        <v>560</v>
      </c>
      <c r="F516" s="9" t="s">
        <v>3254</v>
      </c>
      <c r="G516" s="9" t="s">
        <v>3266</v>
      </c>
      <c r="H516" s="8">
        <v>336</v>
      </c>
      <c r="I516" s="8">
        <v>566062486</v>
      </c>
      <c r="J516" s="8">
        <v>54500000</v>
      </c>
      <c r="K516" s="8">
        <v>57312810</v>
      </c>
      <c r="L516" s="8">
        <v>8596921.5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5000000</v>
      </c>
      <c r="S516" s="10">
        <v>23606249</v>
      </c>
      <c r="T516" s="10">
        <v>682875296</v>
      </c>
      <c r="U516" s="31">
        <v>32203170.5</v>
      </c>
      <c r="V516" s="31">
        <v>360000000</v>
      </c>
      <c r="W516" s="31">
        <v>30000000</v>
      </c>
      <c r="X516" s="31">
        <v>60000000</v>
      </c>
      <c r="Y516" s="31">
        <f t="shared" si="32"/>
        <v>232875296</v>
      </c>
      <c r="Z516" s="31">
        <f t="shared" si="33"/>
        <v>32312810</v>
      </c>
      <c r="AA516" s="31">
        <f t="shared" si="34"/>
        <v>-5500000</v>
      </c>
      <c r="AB516" s="31">
        <f t="shared" si="35"/>
        <v>259688106</v>
      </c>
      <c r="AC516" s="31"/>
      <c r="AD516" s="31"/>
      <c r="AE516" s="31"/>
      <c r="AF516" s="31"/>
      <c r="AG516" s="31"/>
      <c r="AH516" s="31"/>
    </row>
    <row r="517" spans="1:34" x14ac:dyDescent="0.45">
      <c r="A517" s="9">
        <v>973</v>
      </c>
      <c r="B517" s="9" t="s">
        <v>3097</v>
      </c>
      <c r="C517" s="21"/>
      <c r="D517" s="8" t="s">
        <v>103</v>
      </c>
      <c r="E517" s="9" t="s">
        <v>3098</v>
      </c>
      <c r="F517" s="9" t="s">
        <v>3254</v>
      </c>
      <c r="G517" s="9" t="s">
        <v>3265</v>
      </c>
      <c r="H517" s="8">
        <v>336</v>
      </c>
      <c r="I517" s="8">
        <v>1325065751</v>
      </c>
      <c r="J517" s="8">
        <v>67800000</v>
      </c>
      <c r="K517" s="8">
        <v>15000000</v>
      </c>
      <c r="L517" s="8">
        <v>0</v>
      </c>
      <c r="M517" s="10">
        <v>0</v>
      </c>
      <c r="N517" s="10">
        <v>63949067</v>
      </c>
      <c r="O517" s="10">
        <v>63950071</v>
      </c>
      <c r="P517" s="10">
        <v>9592360</v>
      </c>
      <c r="Q517" s="10">
        <v>9592510.6500000004</v>
      </c>
      <c r="R517" s="10">
        <v>0</v>
      </c>
      <c r="S517" s="10">
        <v>133013151</v>
      </c>
      <c r="T517" s="10">
        <v>1535764889</v>
      </c>
      <c r="U517" s="31">
        <v>152198021.65000001</v>
      </c>
      <c r="V517" s="31">
        <v>360000000</v>
      </c>
      <c r="W517" s="31">
        <v>30000000</v>
      </c>
      <c r="X517" s="31">
        <v>60000000</v>
      </c>
      <c r="Y517" s="31">
        <f t="shared" si="32"/>
        <v>1085764889</v>
      </c>
      <c r="Z517" s="31">
        <f t="shared" si="33"/>
        <v>112899138</v>
      </c>
      <c r="AA517" s="31">
        <f t="shared" si="34"/>
        <v>7800000</v>
      </c>
      <c r="AB517" s="31">
        <f t="shared" si="35"/>
        <v>1206464027</v>
      </c>
      <c r="AC517" s="31"/>
      <c r="AD517" s="31"/>
      <c r="AE517" s="31"/>
      <c r="AF517" s="31"/>
      <c r="AG517" s="31"/>
      <c r="AH517" s="31"/>
    </row>
    <row r="518" spans="1:34" x14ac:dyDescent="0.45">
      <c r="A518" s="9">
        <v>384</v>
      </c>
      <c r="B518" s="9" t="s">
        <v>2725</v>
      </c>
      <c r="C518" s="21"/>
      <c r="D518" s="8" t="s">
        <v>314</v>
      </c>
      <c r="E518" s="9" t="s">
        <v>2726</v>
      </c>
      <c r="F518" s="9" t="s">
        <v>3255</v>
      </c>
      <c r="G518" s="9" t="s">
        <v>3265</v>
      </c>
      <c r="H518" s="8">
        <v>336</v>
      </c>
      <c r="I518" s="8">
        <v>1292252577</v>
      </c>
      <c r="J518" s="8">
        <v>67800000</v>
      </c>
      <c r="K518" s="8">
        <v>15000000</v>
      </c>
      <c r="L518" s="8">
        <v>0</v>
      </c>
      <c r="M518" s="10">
        <v>0</v>
      </c>
      <c r="N518" s="10">
        <v>51487721</v>
      </c>
      <c r="O518" s="10">
        <v>51487720.5</v>
      </c>
      <c r="P518" s="10">
        <v>7723158</v>
      </c>
      <c r="Q518" s="10">
        <v>7723158.0749999993</v>
      </c>
      <c r="R518" s="10">
        <v>0</v>
      </c>
      <c r="S518" s="10">
        <v>126450515</v>
      </c>
      <c r="T518" s="10">
        <v>1478028018.5</v>
      </c>
      <c r="U518" s="31">
        <v>141896831.07499999</v>
      </c>
      <c r="V518" s="31">
        <v>360000000</v>
      </c>
      <c r="W518" s="31">
        <v>30000000</v>
      </c>
      <c r="X518" s="31">
        <v>60000000</v>
      </c>
      <c r="Y518" s="31">
        <f t="shared" si="32"/>
        <v>1028028018.5</v>
      </c>
      <c r="Z518" s="31">
        <f t="shared" si="33"/>
        <v>87975441.5</v>
      </c>
      <c r="AA518" s="31">
        <f t="shared" si="34"/>
        <v>7800000</v>
      </c>
      <c r="AB518" s="31">
        <f t="shared" si="35"/>
        <v>1123803460</v>
      </c>
      <c r="AC518" s="31"/>
      <c r="AD518" s="31"/>
      <c r="AE518" s="31"/>
      <c r="AF518" s="31"/>
      <c r="AG518" s="31"/>
      <c r="AH518" s="31"/>
    </row>
    <row r="519" spans="1:34" x14ac:dyDescent="0.45">
      <c r="A519" s="9">
        <v>385</v>
      </c>
      <c r="B519" s="9" t="s">
        <v>2727</v>
      </c>
      <c r="C519" s="21"/>
      <c r="D519" s="8" t="s">
        <v>234</v>
      </c>
      <c r="E519" s="9" t="s">
        <v>2728</v>
      </c>
      <c r="F519" s="9" t="s">
        <v>3255</v>
      </c>
      <c r="G519" s="9" t="s">
        <v>3265</v>
      </c>
      <c r="H519" s="8">
        <v>336</v>
      </c>
      <c r="I519" s="8">
        <v>1004870934</v>
      </c>
      <c r="J519" s="8">
        <v>67800000</v>
      </c>
      <c r="K519" s="8">
        <v>15000000</v>
      </c>
      <c r="L519" s="8">
        <v>0</v>
      </c>
      <c r="M519" s="10">
        <v>0</v>
      </c>
      <c r="N519" s="10">
        <v>43445753</v>
      </c>
      <c r="O519" s="10">
        <v>43445753</v>
      </c>
      <c r="P519" s="10">
        <v>6516863</v>
      </c>
      <c r="Q519" s="10">
        <v>6516862.9500000002</v>
      </c>
      <c r="R519" s="10">
        <v>0</v>
      </c>
      <c r="S519" s="10">
        <v>76480640</v>
      </c>
      <c r="T519" s="10">
        <v>1174562440</v>
      </c>
      <c r="U519" s="31">
        <v>89514365.950000003</v>
      </c>
      <c r="V519" s="31">
        <v>360000000</v>
      </c>
      <c r="W519" s="31">
        <v>30000000</v>
      </c>
      <c r="X519" s="31">
        <v>60000000</v>
      </c>
      <c r="Y519" s="31">
        <f t="shared" si="32"/>
        <v>724562440</v>
      </c>
      <c r="Z519" s="31">
        <f t="shared" si="33"/>
        <v>71891506</v>
      </c>
      <c r="AA519" s="31">
        <f t="shared" si="34"/>
        <v>7800000</v>
      </c>
      <c r="AB519" s="31">
        <f t="shared" si="35"/>
        <v>804253946</v>
      </c>
      <c r="AC519" s="31"/>
      <c r="AD519" s="31"/>
      <c r="AE519" s="31"/>
      <c r="AF519" s="31"/>
      <c r="AG519" s="31"/>
      <c r="AH519" s="31"/>
    </row>
    <row r="520" spans="1:34" x14ac:dyDescent="0.45">
      <c r="A520" s="9">
        <v>378</v>
      </c>
      <c r="B520" s="9" t="s">
        <v>1137</v>
      </c>
      <c r="C520" s="21"/>
      <c r="D520" s="8" t="s">
        <v>604</v>
      </c>
      <c r="E520" s="9" t="s">
        <v>1139</v>
      </c>
      <c r="F520" s="9" t="s">
        <v>3255</v>
      </c>
      <c r="G520" s="9" t="s">
        <v>3265</v>
      </c>
      <c r="H520" s="8">
        <v>336</v>
      </c>
      <c r="I520" s="8">
        <v>656516188</v>
      </c>
      <c r="J520" s="8">
        <v>67800000</v>
      </c>
      <c r="K520" s="8">
        <v>15000000</v>
      </c>
      <c r="L520" s="8">
        <v>0</v>
      </c>
      <c r="M520" s="10">
        <v>0</v>
      </c>
      <c r="N520" s="10">
        <v>33692590</v>
      </c>
      <c r="O520" s="10">
        <v>33692589.5</v>
      </c>
      <c r="P520" s="10">
        <v>5053889</v>
      </c>
      <c r="Q520" s="10">
        <v>5053888.4249999998</v>
      </c>
      <c r="R520" s="10">
        <v>0</v>
      </c>
      <c r="S520" s="10">
        <v>32651619</v>
      </c>
      <c r="T520" s="10">
        <v>806701367.5</v>
      </c>
      <c r="U520" s="31">
        <v>42759396.424999997</v>
      </c>
      <c r="V520" s="31">
        <v>360000000</v>
      </c>
      <c r="W520" s="31">
        <v>30000000</v>
      </c>
      <c r="X520" s="31">
        <v>60000000</v>
      </c>
      <c r="Y520" s="31">
        <f t="shared" si="32"/>
        <v>356701367.5</v>
      </c>
      <c r="Z520" s="31">
        <f t="shared" si="33"/>
        <v>52385179.5</v>
      </c>
      <c r="AA520" s="31">
        <f t="shared" si="34"/>
        <v>7800000</v>
      </c>
      <c r="AB520" s="31">
        <f t="shared" si="35"/>
        <v>416886547</v>
      </c>
      <c r="AC520" s="31"/>
      <c r="AD520" s="31"/>
      <c r="AE520" s="31"/>
      <c r="AF520" s="31"/>
      <c r="AG520" s="31"/>
      <c r="AH520" s="31"/>
    </row>
    <row r="521" spans="1:34" x14ac:dyDescent="0.45">
      <c r="A521" s="9">
        <v>386</v>
      </c>
      <c r="B521" s="9" t="s">
        <v>1140</v>
      </c>
      <c r="C521" s="21"/>
      <c r="D521" s="8" t="s">
        <v>1142</v>
      </c>
      <c r="E521" s="9" t="s">
        <v>1143</v>
      </c>
      <c r="F521" s="9" t="s">
        <v>3255</v>
      </c>
      <c r="G521" s="9" t="s">
        <v>3265</v>
      </c>
      <c r="H521" s="8">
        <v>336</v>
      </c>
      <c r="I521" s="8">
        <v>771440672</v>
      </c>
      <c r="J521" s="8">
        <v>67800000</v>
      </c>
      <c r="K521" s="8">
        <v>15000000</v>
      </c>
      <c r="L521" s="8">
        <v>0</v>
      </c>
      <c r="M521" s="10">
        <v>0</v>
      </c>
      <c r="N521" s="10">
        <v>38138160</v>
      </c>
      <c r="O521" s="10">
        <v>38137882</v>
      </c>
      <c r="P521" s="10">
        <v>5720724</v>
      </c>
      <c r="Q521" s="10">
        <v>5720682.2999999998</v>
      </c>
      <c r="R521" s="10">
        <v>0</v>
      </c>
      <c r="S521" s="10">
        <v>44144067</v>
      </c>
      <c r="T521" s="10">
        <v>930516714</v>
      </c>
      <c r="U521" s="31">
        <v>55585473.299999997</v>
      </c>
      <c r="V521" s="31">
        <v>360000000</v>
      </c>
      <c r="W521" s="31">
        <v>30000000</v>
      </c>
      <c r="X521" s="31">
        <v>60000000</v>
      </c>
      <c r="Y521" s="31">
        <f t="shared" si="32"/>
        <v>480516714</v>
      </c>
      <c r="Z521" s="31">
        <f t="shared" si="33"/>
        <v>61276042</v>
      </c>
      <c r="AA521" s="31">
        <f t="shared" si="34"/>
        <v>7800000</v>
      </c>
      <c r="AB521" s="31">
        <f t="shared" si="35"/>
        <v>549592756</v>
      </c>
      <c r="AC521" s="31"/>
      <c r="AD521" s="31"/>
      <c r="AE521" s="31"/>
      <c r="AF521" s="31"/>
      <c r="AG521" s="31"/>
      <c r="AH521" s="31"/>
    </row>
    <row r="522" spans="1:34" x14ac:dyDescent="0.45">
      <c r="A522" s="9">
        <v>340</v>
      </c>
      <c r="B522" s="9" t="s">
        <v>2666</v>
      </c>
      <c r="C522" s="21"/>
      <c r="D522" s="8" t="s">
        <v>234</v>
      </c>
      <c r="E522" s="9" t="s">
        <v>2667</v>
      </c>
      <c r="F522" s="9" t="s">
        <v>3255</v>
      </c>
      <c r="G522" s="9" t="s">
        <v>3265</v>
      </c>
      <c r="H522" s="8">
        <v>336</v>
      </c>
      <c r="I522" s="8">
        <v>1058869492</v>
      </c>
      <c r="J522" s="8">
        <v>67800000</v>
      </c>
      <c r="K522" s="8">
        <v>15000000</v>
      </c>
      <c r="L522" s="8">
        <v>0</v>
      </c>
      <c r="M522" s="10">
        <v>0</v>
      </c>
      <c r="N522" s="10">
        <v>43855004</v>
      </c>
      <c r="O522" s="10">
        <v>43855750.5</v>
      </c>
      <c r="P522" s="10">
        <v>6578251</v>
      </c>
      <c r="Q522" s="10">
        <v>6578362.5750000002</v>
      </c>
      <c r="R522" s="10">
        <v>0</v>
      </c>
      <c r="S522" s="10">
        <v>84580424</v>
      </c>
      <c r="T522" s="10">
        <v>1229380246.5</v>
      </c>
      <c r="U522" s="31">
        <v>97737037.575000003</v>
      </c>
      <c r="V522" s="31">
        <v>360000000</v>
      </c>
      <c r="W522" s="31">
        <v>30000000</v>
      </c>
      <c r="X522" s="31">
        <v>60000000</v>
      </c>
      <c r="Y522" s="31">
        <f t="shared" si="32"/>
        <v>779380246.5</v>
      </c>
      <c r="Z522" s="31">
        <f t="shared" si="33"/>
        <v>72710754.5</v>
      </c>
      <c r="AA522" s="31">
        <f t="shared" si="34"/>
        <v>7800000</v>
      </c>
      <c r="AB522" s="31">
        <f t="shared" si="35"/>
        <v>859891001</v>
      </c>
      <c r="AC522" s="31"/>
      <c r="AD522" s="31"/>
      <c r="AE522" s="31"/>
      <c r="AF522" s="31"/>
      <c r="AG522" s="31"/>
      <c r="AH522" s="31"/>
    </row>
    <row r="523" spans="1:34" x14ac:dyDescent="0.45">
      <c r="A523" s="9">
        <v>383</v>
      </c>
      <c r="B523" s="9" t="s">
        <v>2724</v>
      </c>
      <c r="C523" s="21"/>
      <c r="D523" s="8" t="s">
        <v>103</v>
      </c>
      <c r="E523" s="9" t="s">
        <v>2484</v>
      </c>
      <c r="F523" s="9" t="s">
        <v>3255</v>
      </c>
      <c r="G523" s="9" t="s">
        <v>3265</v>
      </c>
      <c r="H523" s="8">
        <v>336</v>
      </c>
      <c r="I523" s="8">
        <v>932730251</v>
      </c>
      <c r="J523" s="8">
        <v>67800000</v>
      </c>
      <c r="K523" s="8">
        <v>15000000</v>
      </c>
      <c r="L523" s="8">
        <v>0</v>
      </c>
      <c r="M523" s="10">
        <v>0</v>
      </c>
      <c r="N523" s="10">
        <v>41678582</v>
      </c>
      <c r="O523" s="10">
        <v>41679598</v>
      </c>
      <c r="P523" s="10">
        <v>6251787</v>
      </c>
      <c r="Q523" s="10">
        <v>6251939.7000000002</v>
      </c>
      <c r="R523" s="10">
        <v>0</v>
      </c>
      <c r="S523" s="10">
        <v>65659537</v>
      </c>
      <c r="T523" s="10">
        <v>1098888431</v>
      </c>
      <c r="U523" s="31">
        <v>78163263.700000003</v>
      </c>
      <c r="V523" s="31">
        <v>360000000</v>
      </c>
      <c r="W523" s="31">
        <v>30000000</v>
      </c>
      <c r="X523" s="31">
        <v>60000000</v>
      </c>
      <c r="Y523" s="31">
        <f t="shared" si="32"/>
        <v>648888431</v>
      </c>
      <c r="Z523" s="31">
        <f t="shared" si="33"/>
        <v>68358180</v>
      </c>
      <c r="AA523" s="31">
        <f t="shared" si="34"/>
        <v>7800000</v>
      </c>
      <c r="AB523" s="31">
        <f t="shared" si="35"/>
        <v>725046611</v>
      </c>
      <c r="AC523" s="31"/>
      <c r="AD523" s="31"/>
      <c r="AE523" s="31"/>
      <c r="AF523" s="31"/>
      <c r="AG523" s="31"/>
      <c r="AH523" s="31"/>
    </row>
    <row r="524" spans="1:34" x14ac:dyDescent="0.45">
      <c r="A524" s="9">
        <v>938</v>
      </c>
      <c r="B524" s="9" t="s">
        <v>1144</v>
      </c>
      <c r="C524" s="21"/>
      <c r="D524" s="8" t="s">
        <v>660</v>
      </c>
      <c r="E524" s="9" t="s">
        <v>30</v>
      </c>
      <c r="F524" s="9" t="s">
        <v>3254</v>
      </c>
      <c r="G524" s="9" t="s">
        <v>3265</v>
      </c>
      <c r="H524" s="8">
        <v>336</v>
      </c>
      <c r="I524" s="8">
        <v>786279722</v>
      </c>
      <c r="J524" s="8">
        <v>67800000</v>
      </c>
      <c r="K524" s="8">
        <v>15000000</v>
      </c>
      <c r="L524" s="8">
        <v>0</v>
      </c>
      <c r="M524" s="10">
        <v>0</v>
      </c>
      <c r="N524" s="10">
        <v>41853821</v>
      </c>
      <c r="O524" s="10">
        <v>41853820.5</v>
      </c>
      <c r="P524" s="10">
        <v>6278073</v>
      </c>
      <c r="Q524" s="10">
        <v>6278073.0750000002</v>
      </c>
      <c r="R524" s="10">
        <v>0</v>
      </c>
      <c r="S524" s="10">
        <v>45627973</v>
      </c>
      <c r="T524" s="10">
        <v>952787363.5</v>
      </c>
      <c r="U524" s="31">
        <v>58184119.075000003</v>
      </c>
      <c r="V524" s="31">
        <v>360000000</v>
      </c>
      <c r="W524" s="31">
        <v>30000000</v>
      </c>
      <c r="X524" s="31">
        <v>60000000</v>
      </c>
      <c r="Y524" s="31">
        <f t="shared" si="32"/>
        <v>502787363.5</v>
      </c>
      <c r="Z524" s="31">
        <f t="shared" si="33"/>
        <v>68707641.5</v>
      </c>
      <c r="AA524" s="31">
        <f t="shared" si="34"/>
        <v>7800000</v>
      </c>
      <c r="AB524" s="31">
        <f t="shared" si="35"/>
        <v>579295005</v>
      </c>
      <c r="AC524" s="31"/>
      <c r="AD524" s="31"/>
      <c r="AE524" s="31"/>
      <c r="AF524" s="31"/>
      <c r="AG524" s="31"/>
      <c r="AH524" s="31"/>
    </row>
    <row r="525" spans="1:34" x14ac:dyDescent="0.45">
      <c r="A525" s="9">
        <v>341</v>
      </c>
      <c r="B525" s="9" t="s">
        <v>1146</v>
      </c>
      <c r="C525" s="21"/>
      <c r="D525" s="8" t="s">
        <v>314</v>
      </c>
      <c r="E525" s="9" t="s">
        <v>1148</v>
      </c>
      <c r="F525" s="9" t="s">
        <v>3255</v>
      </c>
      <c r="G525" s="9" t="s">
        <v>3265</v>
      </c>
      <c r="H525" s="8">
        <v>336</v>
      </c>
      <c r="I525" s="8">
        <v>921586178</v>
      </c>
      <c r="J525" s="8">
        <v>67800000</v>
      </c>
      <c r="K525" s="8">
        <v>15000000</v>
      </c>
      <c r="L525" s="8">
        <v>0</v>
      </c>
      <c r="M525" s="10">
        <v>0</v>
      </c>
      <c r="N525" s="10">
        <v>44281186</v>
      </c>
      <c r="O525" s="10">
        <v>44280767</v>
      </c>
      <c r="P525" s="10">
        <v>6642178</v>
      </c>
      <c r="Q525" s="10">
        <v>6642115.0499999998</v>
      </c>
      <c r="R525" s="10">
        <v>0</v>
      </c>
      <c r="S525" s="10">
        <v>64278597</v>
      </c>
      <c r="T525" s="10">
        <v>1092948131</v>
      </c>
      <c r="U525" s="31">
        <v>77562890.049999997</v>
      </c>
      <c r="V525" s="31">
        <v>360000000</v>
      </c>
      <c r="W525" s="31">
        <v>30000000</v>
      </c>
      <c r="X525" s="31">
        <v>60000000</v>
      </c>
      <c r="Y525" s="31">
        <f t="shared" si="32"/>
        <v>642948131</v>
      </c>
      <c r="Z525" s="31">
        <f t="shared" si="33"/>
        <v>73561953</v>
      </c>
      <c r="AA525" s="31">
        <f t="shared" si="34"/>
        <v>7800000</v>
      </c>
      <c r="AB525" s="31">
        <f t="shared" si="35"/>
        <v>724310084</v>
      </c>
      <c r="AC525" s="31"/>
      <c r="AD525" s="31"/>
      <c r="AE525" s="31"/>
      <c r="AF525" s="31"/>
      <c r="AG525" s="31"/>
      <c r="AH525" s="31"/>
    </row>
    <row r="526" spans="1:34" x14ac:dyDescent="0.45">
      <c r="A526" s="9">
        <v>531</v>
      </c>
      <c r="B526" s="9" t="s">
        <v>2829</v>
      </c>
      <c r="C526" s="21"/>
      <c r="D526" s="8" t="s">
        <v>322</v>
      </c>
      <c r="E526" s="9" t="s">
        <v>1120</v>
      </c>
      <c r="F526" s="9" t="s">
        <v>3255</v>
      </c>
      <c r="G526" s="9" t="s">
        <v>3265</v>
      </c>
      <c r="H526" s="8">
        <v>336</v>
      </c>
      <c r="I526" s="8">
        <v>1106680989</v>
      </c>
      <c r="J526" s="8">
        <v>67800000</v>
      </c>
      <c r="K526" s="8">
        <v>15000000</v>
      </c>
      <c r="L526" s="8">
        <v>0</v>
      </c>
      <c r="M526" s="10">
        <v>0</v>
      </c>
      <c r="N526" s="10">
        <v>57187830</v>
      </c>
      <c r="O526" s="10">
        <v>57188292.5</v>
      </c>
      <c r="P526" s="10">
        <v>8578175</v>
      </c>
      <c r="Q526" s="10">
        <v>8578243.875</v>
      </c>
      <c r="R526" s="10">
        <v>0</v>
      </c>
      <c r="S526" s="10">
        <v>92176876</v>
      </c>
      <c r="T526" s="10">
        <v>1303857111.5</v>
      </c>
      <c r="U526" s="31">
        <v>109333294.875</v>
      </c>
      <c r="V526" s="31">
        <v>360000000</v>
      </c>
      <c r="W526" s="31">
        <v>30000000</v>
      </c>
      <c r="X526" s="31">
        <v>60000000</v>
      </c>
      <c r="Y526" s="31">
        <f t="shared" si="32"/>
        <v>853857111.5</v>
      </c>
      <c r="Z526" s="31">
        <f t="shared" si="33"/>
        <v>99376122.5</v>
      </c>
      <c r="AA526" s="31">
        <f t="shared" si="34"/>
        <v>7800000</v>
      </c>
      <c r="AB526" s="31">
        <f t="shared" si="35"/>
        <v>961033234</v>
      </c>
      <c r="AC526" s="31"/>
      <c r="AD526" s="31"/>
      <c r="AE526" s="31"/>
      <c r="AF526" s="31"/>
      <c r="AG526" s="31"/>
      <c r="AH526" s="31"/>
    </row>
    <row r="527" spans="1:34" x14ac:dyDescent="0.45">
      <c r="A527" s="9">
        <v>461</v>
      </c>
      <c r="B527" s="9" t="s">
        <v>2787</v>
      </c>
      <c r="C527" s="21"/>
      <c r="D527" s="8" t="s">
        <v>2734</v>
      </c>
      <c r="E527" s="9" t="s">
        <v>1461</v>
      </c>
      <c r="F527" s="9" t="s">
        <v>3255</v>
      </c>
      <c r="G527" s="9" t="s">
        <v>3265</v>
      </c>
      <c r="H527" s="8">
        <v>336</v>
      </c>
      <c r="I527" s="8">
        <v>1010391460</v>
      </c>
      <c r="J527" s="8">
        <v>67800000</v>
      </c>
      <c r="K527" s="8">
        <v>15000000</v>
      </c>
      <c r="L527" s="8">
        <v>0</v>
      </c>
      <c r="M527" s="10">
        <v>0</v>
      </c>
      <c r="N527" s="10">
        <v>47579988</v>
      </c>
      <c r="O527" s="10">
        <v>47580069.5</v>
      </c>
      <c r="P527" s="10">
        <v>7136998</v>
      </c>
      <c r="Q527" s="10">
        <v>7137010.4249999998</v>
      </c>
      <c r="R527" s="10">
        <v>0</v>
      </c>
      <c r="S527" s="10">
        <v>77308719</v>
      </c>
      <c r="T527" s="10">
        <v>1188351517.5</v>
      </c>
      <c r="U527" s="31">
        <v>91582727.424999997</v>
      </c>
      <c r="V527" s="31">
        <v>360000000</v>
      </c>
      <c r="W527" s="31">
        <v>30000000</v>
      </c>
      <c r="X527" s="31">
        <v>60000000</v>
      </c>
      <c r="Y527" s="31">
        <f t="shared" si="32"/>
        <v>738351517.5</v>
      </c>
      <c r="Z527" s="31">
        <f t="shared" si="33"/>
        <v>80160057.5</v>
      </c>
      <c r="AA527" s="31">
        <f t="shared" si="34"/>
        <v>7800000</v>
      </c>
      <c r="AB527" s="31">
        <f t="shared" si="35"/>
        <v>826311575</v>
      </c>
      <c r="AC527" s="31"/>
      <c r="AD527" s="31"/>
      <c r="AE527" s="31"/>
      <c r="AF527" s="31"/>
      <c r="AG527" s="31"/>
      <c r="AH527" s="31"/>
    </row>
    <row r="528" spans="1:34" x14ac:dyDescent="0.45">
      <c r="A528" s="9">
        <v>219</v>
      </c>
      <c r="B528" s="9" t="s">
        <v>1149</v>
      </c>
      <c r="C528" s="21"/>
      <c r="D528" s="8" t="s">
        <v>173</v>
      </c>
      <c r="E528" s="9" t="s">
        <v>533</v>
      </c>
      <c r="F528" s="9" t="s">
        <v>3255</v>
      </c>
      <c r="G528" s="9" t="s">
        <v>3265</v>
      </c>
      <c r="H528" s="8">
        <v>336</v>
      </c>
      <c r="I528" s="8">
        <v>866903103</v>
      </c>
      <c r="J528" s="8">
        <v>67800000</v>
      </c>
      <c r="K528" s="8">
        <v>15000000</v>
      </c>
      <c r="L528" s="8">
        <v>0</v>
      </c>
      <c r="M528" s="10">
        <v>0</v>
      </c>
      <c r="N528" s="10">
        <v>43775745</v>
      </c>
      <c r="O528" s="10">
        <v>43775745</v>
      </c>
      <c r="P528" s="10">
        <v>6566362</v>
      </c>
      <c r="Q528" s="10">
        <v>6566361.75</v>
      </c>
      <c r="R528" s="10">
        <v>0</v>
      </c>
      <c r="S528" s="10">
        <v>55785465</v>
      </c>
      <c r="T528" s="10">
        <v>1037254593</v>
      </c>
      <c r="U528" s="31">
        <v>68918188.75</v>
      </c>
      <c r="V528" s="31">
        <v>360000000</v>
      </c>
      <c r="W528" s="31">
        <v>30000000</v>
      </c>
      <c r="X528" s="31">
        <v>60000000</v>
      </c>
      <c r="Y528" s="31">
        <f t="shared" si="32"/>
        <v>587254593</v>
      </c>
      <c r="Z528" s="31">
        <f t="shared" si="33"/>
        <v>72551490</v>
      </c>
      <c r="AA528" s="31">
        <f t="shared" si="34"/>
        <v>7800000</v>
      </c>
      <c r="AB528" s="31">
        <f t="shared" si="35"/>
        <v>667606083</v>
      </c>
      <c r="AC528" s="31"/>
      <c r="AD528" s="31"/>
      <c r="AE528" s="31"/>
      <c r="AF528" s="31"/>
      <c r="AG528" s="31"/>
      <c r="AH528" s="31"/>
    </row>
    <row r="529" spans="1:34" x14ac:dyDescent="0.45">
      <c r="A529" s="9">
        <v>220</v>
      </c>
      <c r="B529" s="9" t="s">
        <v>1151</v>
      </c>
      <c r="C529" s="21"/>
      <c r="D529" s="8" t="s">
        <v>322</v>
      </c>
      <c r="E529" s="9" t="s">
        <v>1153</v>
      </c>
      <c r="F529" s="9" t="s">
        <v>3255</v>
      </c>
      <c r="G529" s="9" t="s">
        <v>3265</v>
      </c>
      <c r="H529" s="8">
        <v>336</v>
      </c>
      <c r="I529" s="8">
        <v>795974891</v>
      </c>
      <c r="J529" s="8">
        <v>67800000</v>
      </c>
      <c r="K529" s="8">
        <v>15000000</v>
      </c>
      <c r="L529" s="8">
        <v>0</v>
      </c>
      <c r="M529" s="10">
        <v>0</v>
      </c>
      <c r="N529" s="10">
        <v>38364238</v>
      </c>
      <c r="O529" s="10">
        <v>38364441</v>
      </c>
      <c r="P529" s="10">
        <v>5754636</v>
      </c>
      <c r="Q529" s="10">
        <v>5754666.1499999994</v>
      </c>
      <c r="R529" s="10">
        <v>0</v>
      </c>
      <c r="S529" s="10">
        <v>46597489</v>
      </c>
      <c r="T529" s="10">
        <v>955503570</v>
      </c>
      <c r="U529" s="31">
        <v>58106791.149999999</v>
      </c>
      <c r="V529" s="31">
        <v>360000000</v>
      </c>
      <c r="W529" s="31">
        <v>30000000</v>
      </c>
      <c r="X529" s="31">
        <v>60000000</v>
      </c>
      <c r="Y529" s="31">
        <f t="shared" si="32"/>
        <v>505503570</v>
      </c>
      <c r="Z529" s="31">
        <f t="shared" si="33"/>
        <v>61728679</v>
      </c>
      <c r="AA529" s="31">
        <f t="shared" si="34"/>
        <v>7800000</v>
      </c>
      <c r="AB529" s="31">
        <f t="shared" si="35"/>
        <v>575032249</v>
      </c>
      <c r="AC529" s="31"/>
      <c r="AD529" s="31"/>
      <c r="AE529" s="31"/>
      <c r="AF529" s="31"/>
      <c r="AG529" s="31"/>
      <c r="AH529" s="31"/>
    </row>
    <row r="530" spans="1:34" x14ac:dyDescent="0.45">
      <c r="A530" s="9">
        <v>498</v>
      </c>
      <c r="B530" s="9" t="s">
        <v>2818</v>
      </c>
      <c r="C530" s="21"/>
      <c r="D530" s="26" t="s">
        <v>169</v>
      </c>
      <c r="E530" s="27" t="s">
        <v>2582</v>
      </c>
      <c r="F530" s="9" t="s">
        <v>3255</v>
      </c>
      <c r="G530" s="9" t="s">
        <v>3263</v>
      </c>
      <c r="H530" s="8">
        <v>126</v>
      </c>
      <c r="I530" s="8">
        <v>304332223</v>
      </c>
      <c r="J530" s="8">
        <v>28500000</v>
      </c>
      <c r="K530" s="8">
        <v>5163934</v>
      </c>
      <c r="L530" s="8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18315917</v>
      </c>
      <c r="T530" s="10">
        <v>337996157</v>
      </c>
      <c r="U530" s="31">
        <v>18315917</v>
      </c>
      <c r="V530" s="31">
        <v>360000000</v>
      </c>
      <c r="W530" s="31">
        <v>30000000</v>
      </c>
      <c r="X530" s="31">
        <v>60000000</v>
      </c>
      <c r="Y530" s="31">
        <f t="shared" si="32"/>
        <v>-112003843</v>
      </c>
      <c r="Z530" s="31">
        <f t="shared" si="33"/>
        <v>-24836066</v>
      </c>
      <c r="AA530" s="31">
        <f t="shared" si="34"/>
        <v>-31500000</v>
      </c>
      <c r="AB530" s="31">
        <f t="shared" si="35"/>
        <v>-168339909</v>
      </c>
      <c r="AC530" s="31"/>
      <c r="AD530" s="31"/>
      <c r="AE530" s="31"/>
      <c r="AF530" s="31"/>
      <c r="AG530" s="31"/>
      <c r="AH530" s="31"/>
    </row>
    <row r="531" spans="1:34" x14ac:dyDescent="0.45">
      <c r="A531" s="9">
        <v>470</v>
      </c>
      <c r="B531" s="9" t="s">
        <v>1154</v>
      </c>
      <c r="C531" s="21"/>
      <c r="D531" s="8" t="s">
        <v>127</v>
      </c>
      <c r="E531" s="9" t="s">
        <v>1156</v>
      </c>
      <c r="F531" s="9" t="s">
        <v>3255</v>
      </c>
      <c r="G531" s="9" t="s">
        <v>3265</v>
      </c>
      <c r="H531" s="8">
        <v>336</v>
      </c>
      <c r="I531" s="8">
        <v>783800648</v>
      </c>
      <c r="J531" s="8">
        <v>67800000</v>
      </c>
      <c r="K531" s="8">
        <v>15000000</v>
      </c>
      <c r="L531" s="8">
        <v>0</v>
      </c>
      <c r="M531" s="10">
        <v>0</v>
      </c>
      <c r="N531" s="10">
        <v>40003432</v>
      </c>
      <c r="O531" s="10">
        <v>40004282.5</v>
      </c>
      <c r="P531" s="10">
        <v>6000515</v>
      </c>
      <c r="Q531" s="10">
        <v>6000642.375</v>
      </c>
      <c r="R531" s="10">
        <v>0</v>
      </c>
      <c r="S531" s="10">
        <v>45380064</v>
      </c>
      <c r="T531" s="10">
        <v>946608362.5</v>
      </c>
      <c r="U531" s="31">
        <v>57381221.375</v>
      </c>
      <c r="V531" s="31">
        <v>360000000</v>
      </c>
      <c r="W531" s="31">
        <v>30000000</v>
      </c>
      <c r="X531" s="31">
        <v>60000000</v>
      </c>
      <c r="Y531" s="31">
        <f t="shared" si="32"/>
        <v>496608362.5</v>
      </c>
      <c r="Z531" s="31">
        <f t="shared" si="33"/>
        <v>65007714.5</v>
      </c>
      <c r="AA531" s="31">
        <f t="shared" si="34"/>
        <v>7800000</v>
      </c>
      <c r="AB531" s="31">
        <f t="shared" si="35"/>
        <v>569416077</v>
      </c>
      <c r="AC531" s="31"/>
      <c r="AD531" s="31"/>
      <c r="AE531" s="31"/>
      <c r="AF531" s="31"/>
      <c r="AG531" s="31"/>
      <c r="AH531" s="31"/>
    </row>
    <row r="532" spans="1:34" x14ac:dyDescent="0.45">
      <c r="A532" s="9">
        <v>549</v>
      </c>
      <c r="B532" s="9" t="s">
        <v>2845</v>
      </c>
      <c r="C532" s="21"/>
      <c r="D532" s="8" t="s">
        <v>127</v>
      </c>
      <c r="E532" s="9" t="s">
        <v>2846</v>
      </c>
      <c r="F532" s="9" t="s">
        <v>3255</v>
      </c>
      <c r="G532" s="9" t="s">
        <v>3265</v>
      </c>
      <c r="H532" s="8">
        <v>336</v>
      </c>
      <c r="I532" s="8">
        <v>1269532586</v>
      </c>
      <c r="J532" s="8">
        <v>67800000</v>
      </c>
      <c r="K532" s="8">
        <v>15000000</v>
      </c>
      <c r="L532" s="8">
        <v>0</v>
      </c>
      <c r="M532" s="10">
        <v>0</v>
      </c>
      <c r="N532" s="10">
        <v>56260155</v>
      </c>
      <c r="O532" s="10">
        <v>56260839</v>
      </c>
      <c r="P532" s="10">
        <v>8439023</v>
      </c>
      <c r="Q532" s="10">
        <v>8439125.8499999996</v>
      </c>
      <c r="R532" s="10">
        <v>0</v>
      </c>
      <c r="S532" s="10">
        <v>121906517</v>
      </c>
      <c r="T532" s="10">
        <v>1464853580</v>
      </c>
      <c r="U532" s="31">
        <v>138784665.84999999</v>
      </c>
      <c r="V532" s="31">
        <v>360000000</v>
      </c>
      <c r="W532" s="31">
        <v>30000000</v>
      </c>
      <c r="X532" s="31">
        <v>60000000</v>
      </c>
      <c r="Y532" s="31">
        <f t="shared" si="32"/>
        <v>1014853580</v>
      </c>
      <c r="Z532" s="31">
        <f t="shared" si="33"/>
        <v>97520994</v>
      </c>
      <c r="AA532" s="31">
        <f t="shared" si="34"/>
        <v>7800000</v>
      </c>
      <c r="AB532" s="31">
        <f t="shared" si="35"/>
        <v>1120174574</v>
      </c>
      <c r="AC532" s="31"/>
      <c r="AD532" s="31"/>
      <c r="AE532" s="31"/>
      <c r="AF532" s="31"/>
      <c r="AG532" s="31"/>
      <c r="AH532" s="31"/>
    </row>
    <row r="533" spans="1:34" x14ac:dyDescent="0.45">
      <c r="A533" s="9">
        <v>221</v>
      </c>
      <c r="B533" s="9" t="s">
        <v>1157</v>
      </c>
      <c r="C533" s="21"/>
      <c r="D533" s="8" t="s">
        <v>604</v>
      </c>
      <c r="E533" s="9" t="s">
        <v>1159</v>
      </c>
      <c r="F533" s="9" t="s">
        <v>3255</v>
      </c>
      <c r="G533" s="9" t="s">
        <v>3265</v>
      </c>
      <c r="H533" s="8">
        <v>336</v>
      </c>
      <c r="I533" s="8">
        <v>894302901</v>
      </c>
      <c r="J533" s="8">
        <v>67800000</v>
      </c>
      <c r="K533" s="8">
        <v>15000000</v>
      </c>
      <c r="L533" s="8">
        <v>0</v>
      </c>
      <c r="M533" s="10">
        <v>0</v>
      </c>
      <c r="N533" s="10">
        <v>42562248</v>
      </c>
      <c r="O533" s="10">
        <v>42563297</v>
      </c>
      <c r="P533" s="10">
        <v>6384337</v>
      </c>
      <c r="Q533" s="10">
        <v>6384494.5499999998</v>
      </c>
      <c r="R533" s="10">
        <v>0</v>
      </c>
      <c r="S533" s="10">
        <v>59895436</v>
      </c>
      <c r="T533" s="10">
        <v>1062228446</v>
      </c>
      <c r="U533" s="31">
        <v>72664267.549999997</v>
      </c>
      <c r="V533" s="31">
        <v>360000000</v>
      </c>
      <c r="W533" s="31">
        <v>30000000</v>
      </c>
      <c r="X533" s="31">
        <v>60000000</v>
      </c>
      <c r="Y533" s="31">
        <f t="shared" si="32"/>
        <v>612228446</v>
      </c>
      <c r="Z533" s="31">
        <f t="shared" si="33"/>
        <v>70125545</v>
      </c>
      <c r="AA533" s="31">
        <f t="shared" si="34"/>
        <v>7800000</v>
      </c>
      <c r="AB533" s="31">
        <f t="shared" si="35"/>
        <v>690153991</v>
      </c>
      <c r="AC533" s="31"/>
      <c r="AD533" s="31"/>
      <c r="AE533" s="31"/>
      <c r="AF533" s="31"/>
      <c r="AG533" s="31"/>
      <c r="AH533" s="31"/>
    </row>
    <row r="534" spans="1:34" x14ac:dyDescent="0.45">
      <c r="A534" s="9">
        <v>222</v>
      </c>
      <c r="B534" s="9" t="s">
        <v>2593</v>
      </c>
      <c r="C534" s="21"/>
      <c r="D534" s="8" t="s">
        <v>580</v>
      </c>
      <c r="E534" s="9" t="s">
        <v>619</v>
      </c>
      <c r="F534" s="9" t="s">
        <v>3255</v>
      </c>
      <c r="G534" s="9" t="s">
        <v>3265</v>
      </c>
      <c r="H534" s="8">
        <v>336</v>
      </c>
      <c r="I534" s="8">
        <v>927476786</v>
      </c>
      <c r="J534" s="8">
        <v>67800000</v>
      </c>
      <c r="K534" s="8">
        <v>15000000</v>
      </c>
      <c r="L534" s="8">
        <v>0</v>
      </c>
      <c r="M534" s="10">
        <v>0</v>
      </c>
      <c r="N534" s="10">
        <v>44400125</v>
      </c>
      <c r="O534" s="10">
        <v>44400540.5</v>
      </c>
      <c r="P534" s="10">
        <v>6660019</v>
      </c>
      <c r="Q534" s="10">
        <v>6660081.0750000002</v>
      </c>
      <c r="R534" s="10">
        <v>0</v>
      </c>
      <c r="S534" s="10">
        <v>66072073</v>
      </c>
      <c r="T534" s="10">
        <v>1099077451.5</v>
      </c>
      <c r="U534" s="31">
        <v>79392173.075000003</v>
      </c>
      <c r="V534" s="31">
        <v>360000000</v>
      </c>
      <c r="W534" s="31">
        <v>30000000</v>
      </c>
      <c r="X534" s="31">
        <v>60000000</v>
      </c>
      <c r="Y534" s="31">
        <f t="shared" si="32"/>
        <v>649077451.5</v>
      </c>
      <c r="Z534" s="31">
        <f t="shared" si="33"/>
        <v>73800665.5</v>
      </c>
      <c r="AA534" s="31">
        <f t="shared" si="34"/>
        <v>7800000</v>
      </c>
      <c r="AB534" s="31">
        <f t="shared" si="35"/>
        <v>730678117</v>
      </c>
      <c r="AC534" s="31"/>
      <c r="AD534" s="31"/>
      <c r="AE534" s="31"/>
      <c r="AF534" s="31"/>
      <c r="AG534" s="31"/>
      <c r="AH534" s="31"/>
    </row>
    <row r="535" spans="1:34" x14ac:dyDescent="0.45">
      <c r="A535" s="9">
        <v>468</v>
      </c>
      <c r="B535" s="9" t="s">
        <v>1160</v>
      </c>
      <c r="C535" s="21"/>
      <c r="D535" s="8" t="s">
        <v>1162</v>
      </c>
      <c r="E535" s="9" t="s">
        <v>1163</v>
      </c>
      <c r="F535" s="9" t="s">
        <v>3255</v>
      </c>
      <c r="G535" s="9" t="s">
        <v>3265</v>
      </c>
      <c r="H535" s="8">
        <v>336</v>
      </c>
      <c r="I535" s="8">
        <v>389802957</v>
      </c>
      <c r="J535" s="8">
        <v>67800000</v>
      </c>
      <c r="K535" s="8">
        <v>15000000</v>
      </c>
      <c r="L535" s="8">
        <v>0</v>
      </c>
      <c r="M535" s="10">
        <v>0</v>
      </c>
      <c r="N535" s="10">
        <v>28977303</v>
      </c>
      <c r="O535" s="10">
        <v>28976634.5</v>
      </c>
      <c r="P535" s="10">
        <v>4346595</v>
      </c>
      <c r="Q535" s="10">
        <v>4346495.1749999998</v>
      </c>
      <c r="R535" s="10">
        <v>0</v>
      </c>
      <c r="S535" s="10">
        <v>2897555</v>
      </c>
      <c r="T535" s="10">
        <v>530556894.5</v>
      </c>
      <c r="U535" s="31">
        <v>11590645.175000001</v>
      </c>
      <c r="V535" s="31">
        <v>360000000</v>
      </c>
      <c r="W535" s="31">
        <v>30000000</v>
      </c>
      <c r="X535" s="31">
        <v>60000000</v>
      </c>
      <c r="Y535" s="31">
        <f t="shared" si="32"/>
        <v>80556894.5</v>
      </c>
      <c r="Z535" s="31">
        <f t="shared" si="33"/>
        <v>42953937.5</v>
      </c>
      <c r="AA535" s="31">
        <f t="shared" si="34"/>
        <v>7800000</v>
      </c>
      <c r="AB535" s="31">
        <f t="shared" si="35"/>
        <v>131310832</v>
      </c>
      <c r="AC535" s="31"/>
      <c r="AD535" s="31"/>
      <c r="AE535" s="31"/>
      <c r="AF535" s="31"/>
      <c r="AG535" s="31"/>
      <c r="AH535" s="31"/>
    </row>
    <row r="536" spans="1:34" x14ac:dyDescent="0.45">
      <c r="A536" s="9">
        <v>347</v>
      </c>
      <c r="B536" s="9" t="s">
        <v>1164</v>
      </c>
      <c r="C536" s="21"/>
      <c r="D536" s="8" t="s">
        <v>91</v>
      </c>
      <c r="E536" s="9" t="s">
        <v>1166</v>
      </c>
      <c r="F536" s="9" t="s">
        <v>3255</v>
      </c>
      <c r="G536" s="9" t="s">
        <v>3265</v>
      </c>
      <c r="H536" s="8">
        <v>336</v>
      </c>
      <c r="I536" s="8">
        <v>788974295</v>
      </c>
      <c r="J536" s="8">
        <v>67800000</v>
      </c>
      <c r="K536" s="8">
        <v>15000000</v>
      </c>
      <c r="L536" s="8">
        <v>0</v>
      </c>
      <c r="M536" s="10">
        <v>0</v>
      </c>
      <c r="N536" s="10">
        <v>37210106</v>
      </c>
      <c r="O536" s="10">
        <v>37210890.5</v>
      </c>
      <c r="P536" s="10">
        <v>5581516</v>
      </c>
      <c r="Q536" s="10">
        <v>5581633.5750000002</v>
      </c>
      <c r="R536" s="10">
        <v>0</v>
      </c>
      <c r="S536" s="10">
        <v>45897430</v>
      </c>
      <c r="T536" s="10">
        <v>946195291.5</v>
      </c>
      <c r="U536" s="31">
        <v>57060579.575000003</v>
      </c>
      <c r="V536" s="31">
        <v>360000000</v>
      </c>
      <c r="W536" s="31">
        <v>30000000</v>
      </c>
      <c r="X536" s="31">
        <v>60000000</v>
      </c>
      <c r="Y536" s="31">
        <f t="shared" si="32"/>
        <v>496195291.5</v>
      </c>
      <c r="Z536" s="31">
        <f t="shared" si="33"/>
        <v>59420996.5</v>
      </c>
      <c r="AA536" s="31">
        <f t="shared" si="34"/>
        <v>7800000</v>
      </c>
      <c r="AB536" s="31">
        <f t="shared" si="35"/>
        <v>563416288</v>
      </c>
      <c r="AC536" s="31"/>
      <c r="AD536" s="31"/>
      <c r="AE536" s="31"/>
      <c r="AF536" s="31"/>
      <c r="AG536" s="31"/>
      <c r="AH536" s="31"/>
    </row>
    <row r="537" spans="1:34" x14ac:dyDescent="0.45">
      <c r="A537" s="9">
        <v>223</v>
      </c>
      <c r="B537" s="9" t="s">
        <v>1167</v>
      </c>
      <c r="C537" s="21"/>
      <c r="D537" s="8" t="s">
        <v>1169</v>
      </c>
      <c r="E537" s="9" t="s">
        <v>1170</v>
      </c>
      <c r="F537" s="9" t="s">
        <v>3255</v>
      </c>
      <c r="G537" s="9" t="s">
        <v>3265</v>
      </c>
      <c r="H537" s="8">
        <v>336</v>
      </c>
      <c r="I537" s="8">
        <v>899432316</v>
      </c>
      <c r="J537" s="8">
        <v>67800000</v>
      </c>
      <c r="K537" s="8">
        <v>15000000</v>
      </c>
      <c r="L537" s="8">
        <v>0</v>
      </c>
      <c r="M537" s="10">
        <v>0</v>
      </c>
      <c r="N537" s="10">
        <v>44251502</v>
      </c>
      <c r="O537" s="10">
        <v>44250728</v>
      </c>
      <c r="P537" s="10">
        <v>6637725</v>
      </c>
      <c r="Q537" s="10">
        <v>6637609.2000000002</v>
      </c>
      <c r="R537" s="10">
        <v>0</v>
      </c>
      <c r="S537" s="10">
        <v>60664847</v>
      </c>
      <c r="T537" s="10">
        <v>1070734546</v>
      </c>
      <c r="U537" s="31">
        <v>73940181.200000003</v>
      </c>
      <c r="V537" s="31">
        <v>360000000</v>
      </c>
      <c r="W537" s="31">
        <v>30000000</v>
      </c>
      <c r="X537" s="31">
        <v>60000000</v>
      </c>
      <c r="Y537" s="31">
        <f t="shared" si="32"/>
        <v>620734546</v>
      </c>
      <c r="Z537" s="31">
        <f t="shared" si="33"/>
        <v>73502230</v>
      </c>
      <c r="AA537" s="31">
        <f t="shared" si="34"/>
        <v>7800000</v>
      </c>
      <c r="AB537" s="31">
        <f t="shared" si="35"/>
        <v>702036776</v>
      </c>
      <c r="AC537" s="31"/>
      <c r="AD537" s="31"/>
      <c r="AE537" s="31"/>
      <c r="AF537" s="31"/>
      <c r="AG537" s="31"/>
      <c r="AH537" s="31"/>
    </row>
    <row r="538" spans="1:34" x14ac:dyDescent="0.45">
      <c r="A538" s="9">
        <v>346</v>
      </c>
      <c r="B538" s="9" t="s">
        <v>2669</v>
      </c>
      <c r="C538" s="21"/>
      <c r="D538" s="8" t="s">
        <v>2670</v>
      </c>
      <c r="E538" s="9" t="s">
        <v>1532</v>
      </c>
      <c r="F538" s="9" t="s">
        <v>3255</v>
      </c>
      <c r="G538" s="9" t="s">
        <v>3265</v>
      </c>
      <c r="H538" s="8">
        <v>336</v>
      </c>
      <c r="I538" s="8">
        <v>804742435</v>
      </c>
      <c r="J538" s="8">
        <v>67800000</v>
      </c>
      <c r="K538" s="8">
        <v>15000000</v>
      </c>
      <c r="L538" s="8">
        <v>0</v>
      </c>
      <c r="M538" s="10">
        <v>0</v>
      </c>
      <c r="N538" s="10">
        <v>41465676</v>
      </c>
      <c r="O538" s="10">
        <v>41465042</v>
      </c>
      <c r="P538" s="10">
        <v>6219851</v>
      </c>
      <c r="Q538" s="10">
        <v>6219756.2999999998</v>
      </c>
      <c r="R538" s="10">
        <v>0</v>
      </c>
      <c r="S538" s="10">
        <v>47474243</v>
      </c>
      <c r="T538" s="10">
        <v>970473153</v>
      </c>
      <c r="U538" s="31">
        <v>59913850.299999997</v>
      </c>
      <c r="V538" s="31">
        <v>360000000</v>
      </c>
      <c r="W538" s="31">
        <v>30000000</v>
      </c>
      <c r="X538" s="31">
        <v>60000000</v>
      </c>
      <c r="Y538" s="31">
        <f t="shared" si="32"/>
        <v>520473153</v>
      </c>
      <c r="Z538" s="31">
        <f t="shared" si="33"/>
        <v>67930718</v>
      </c>
      <c r="AA538" s="31">
        <f t="shared" si="34"/>
        <v>7800000</v>
      </c>
      <c r="AB538" s="31">
        <f t="shared" si="35"/>
        <v>596203871</v>
      </c>
      <c r="AC538" s="31"/>
      <c r="AD538" s="31"/>
      <c r="AE538" s="31"/>
      <c r="AF538" s="31"/>
      <c r="AG538" s="31"/>
      <c r="AH538" s="31"/>
    </row>
    <row r="539" spans="1:34" x14ac:dyDescent="0.45">
      <c r="A539" s="9">
        <v>224</v>
      </c>
      <c r="B539" s="9" t="s">
        <v>2594</v>
      </c>
      <c r="C539" s="21"/>
      <c r="D539" s="8" t="s">
        <v>72</v>
      </c>
      <c r="E539" s="9" t="s">
        <v>108</v>
      </c>
      <c r="F539" s="9" t="s">
        <v>3255</v>
      </c>
      <c r="G539" s="9" t="s">
        <v>3265</v>
      </c>
      <c r="H539" s="8">
        <v>336</v>
      </c>
      <c r="I539" s="8">
        <v>963560372</v>
      </c>
      <c r="J539" s="8">
        <v>67800000</v>
      </c>
      <c r="K539" s="8">
        <v>15000000</v>
      </c>
      <c r="L539" s="8">
        <v>0</v>
      </c>
      <c r="M539" s="10">
        <v>0</v>
      </c>
      <c r="N539" s="10">
        <v>45912694</v>
      </c>
      <c r="O539" s="10">
        <v>45912394</v>
      </c>
      <c r="P539" s="10">
        <v>6886904</v>
      </c>
      <c r="Q539" s="10">
        <v>6886859.0999999996</v>
      </c>
      <c r="R539" s="10">
        <v>0</v>
      </c>
      <c r="S539" s="10">
        <v>70284055</v>
      </c>
      <c r="T539" s="10">
        <v>1138185460</v>
      </c>
      <c r="U539" s="31">
        <v>84057818.099999994</v>
      </c>
      <c r="V539" s="31">
        <v>360000000</v>
      </c>
      <c r="W539" s="31">
        <v>30000000</v>
      </c>
      <c r="X539" s="31">
        <v>60000000</v>
      </c>
      <c r="Y539" s="31">
        <f t="shared" si="32"/>
        <v>688185460</v>
      </c>
      <c r="Z539" s="31">
        <f t="shared" si="33"/>
        <v>76825088</v>
      </c>
      <c r="AA539" s="31">
        <f t="shared" si="34"/>
        <v>7800000</v>
      </c>
      <c r="AB539" s="31">
        <f t="shared" si="35"/>
        <v>772810548</v>
      </c>
      <c r="AC539" s="31"/>
      <c r="AD539" s="31"/>
      <c r="AE539" s="31"/>
      <c r="AF539" s="31"/>
      <c r="AG539" s="31"/>
      <c r="AH539" s="31"/>
    </row>
    <row r="540" spans="1:34" x14ac:dyDescent="0.45">
      <c r="A540" s="9">
        <v>469</v>
      </c>
      <c r="B540" s="9" t="s">
        <v>1171</v>
      </c>
      <c r="C540" s="21"/>
      <c r="D540" s="8" t="s">
        <v>1173</v>
      </c>
      <c r="E540" s="9" t="s">
        <v>390</v>
      </c>
      <c r="F540" s="9" t="s">
        <v>3255</v>
      </c>
      <c r="G540" s="9" t="s">
        <v>3265</v>
      </c>
      <c r="H540" s="8">
        <v>336</v>
      </c>
      <c r="I540" s="8">
        <v>766298345</v>
      </c>
      <c r="J540" s="8">
        <v>67800000</v>
      </c>
      <c r="K540" s="8">
        <v>15000000</v>
      </c>
      <c r="L540" s="8">
        <v>0</v>
      </c>
      <c r="M540" s="10">
        <v>0</v>
      </c>
      <c r="N540" s="10">
        <v>41516067</v>
      </c>
      <c r="O540" s="10">
        <v>41516908</v>
      </c>
      <c r="P540" s="10">
        <v>6227410</v>
      </c>
      <c r="Q540" s="10">
        <v>6227536.2000000002</v>
      </c>
      <c r="R540" s="10">
        <v>0</v>
      </c>
      <c r="S540" s="10">
        <v>43629835</v>
      </c>
      <c r="T540" s="10">
        <v>932131320</v>
      </c>
      <c r="U540" s="31">
        <v>56084781.200000003</v>
      </c>
      <c r="V540" s="31">
        <v>360000000</v>
      </c>
      <c r="W540" s="31">
        <v>30000000</v>
      </c>
      <c r="X540" s="31">
        <v>60000000</v>
      </c>
      <c r="Y540" s="31">
        <f t="shared" si="32"/>
        <v>482131320</v>
      </c>
      <c r="Z540" s="31">
        <f t="shared" si="33"/>
        <v>68032975</v>
      </c>
      <c r="AA540" s="31">
        <f t="shared" si="34"/>
        <v>7800000</v>
      </c>
      <c r="AB540" s="31">
        <f t="shared" si="35"/>
        <v>557964295</v>
      </c>
      <c r="AC540" s="31"/>
      <c r="AD540" s="31"/>
      <c r="AE540" s="31"/>
      <c r="AF540" s="31"/>
      <c r="AG540" s="31"/>
      <c r="AH540" s="31"/>
    </row>
    <row r="541" spans="1:34" x14ac:dyDescent="0.45">
      <c r="A541" s="9">
        <v>499</v>
      </c>
      <c r="B541" s="9" t="s">
        <v>1174</v>
      </c>
      <c r="C541" s="21"/>
      <c r="D541" s="8" t="s">
        <v>987</v>
      </c>
      <c r="E541" s="9" t="s">
        <v>1176</v>
      </c>
      <c r="F541" s="9" t="s">
        <v>3255</v>
      </c>
      <c r="G541" s="9" t="s">
        <v>3265</v>
      </c>
      <c r="H541" s="8">
        <v>336</v>
      </c>
      <c r="I541" s="8">
        <v>893067792</v>
      </c>
      <c r="J541" s="8">
        <v>67800000</v>
      </c>
      <c r="K541" s="8">
        <v>15000000</v>
      </c>
      <c r="L541" s="8">
        <v>0</v>
      </c>
      <c r="M541" s="10">
        <v>0</v>
      </c>
      <c r="N541" s="10">
        <v>43656800</v>
      </c>
      <c r="O541" s="10">
        <v>43657115.5</v>
      </c>
      <c r="P541" s="10">
        <v>6548520</v>
      </c>
      <c r="Q541" s="10">
        <v>6548567.3250000002</v>
      </c>
      <c r="R541" s="10">
        <v>0</v>
      </c>
      <c r="S541" s="10">
        <v>59710169</v>
      </c>
      <c r="T541" s="10">
        <v>1063181707.5</v>
      </c>
      <c r="U541" s="31">
        <v>72807256.325000003</v>
      </c>
      <c r="V541" s="31">
        <v>360000000</v>
      </c>
      <c r="W541" s="31">
        <v>30000000</v>
      </c>
      <c r="X541" s="31">
        <v>60000000</v>
      </c>
      <c r="Y541" s="31">
        <f t="shared" si="32"/>
        <v>613181707.5</v>
      </c>
      <c r="Z541" s="31">
        <f t="shared" si="33"/>
        <v>72313915.5</v>
      </c>
      <c r="AA541" s="31">
        <f t="shared" si="34"/>
        <v>7800000</v>
      </c>
      <c r="AB541" s="31">
        <f t="shared" si="35"/>
        <v>693295623</v>
      </c>
      <c r="AC541" s="31"/>
      <c r="AD541" s="31"/>
      <c r="AE541" s="31"/>
      <c r="AF541" s="31"/>
      <c r="AG541" s="31"/>
      <c r="AH541" s="31"/>
    </row>
    <row r="542" spans="1:34" x14ac:dyDescent="0.45">
      <c r="A542" s="9">
        <v>225</v>
      </c>
      <c r="B542" s="9" t="s">
        <v>1177</v>
      </c>
      <c r="C542" s="21"/>
      <c r="D542" s="8" t="s">
        <v>72</v>
      </c>
      <c r="E542" s="9" t="s">
        <v>1179</v>
      </c>
      <c r="F542" s="9" t="s">
        <v>3255</v>
      </c>
      <c r="G542" s="9" t="s">
        <v>3265</v>
      </c>
      <c r="H542" s="8">
        <v>336</v>
      </c>
      <c r="I542" s="8">
        <v>752831522</v>
      </c>
      <c r="J542" s="8">
        <v>67800000</v>
      </c>
      <c r="K542" s="8">
        <v>15000000</v>
      </c>
      <c r="L542" s="8">
        <v>0</v>
      </c>
      <c r="M542" s="10">
        <v>0</v>
      </c>
      <c r="N542" s="10">
        <v>37482752</v>
      </c>
      <c r="O542" s="10">
        <v>37483255</v>
      </c>
      <c r="P542" s="10">
        <v>5622413</v>
      </c>
      <c r="Q542" s="10">
        <v>5622488.25</v>
      </c>
      <c r="R542" s="10">
        <v>0</v>
      </c>
      <c r="S542" s="10">
        <v>41721467</v>
      </c>
      <c r="T542" s="10">
        <v>910597529</v>
      </c>
      <c r="U542" s="31">
        <v>52966368.25</v>
      </c>
      <c r="V542" s="31">
        <v>360000000</v>
      </c>
      <c r="W542" s="31">
        <v>30000000</v>
      </c>
      <c r="X542" s="31">
        <v>60000000</v>
      </c>
      <c r="Y542" s="31">
        <f t="shared" si="32"/>
        <v>460597529</v>
      </c>
      <c r="Z542" s="31">
        <f t="shared" si="33"/>
        <v>59966007</v>
      </c>
      <c r="AA542" s="31">
        <f t="shared" si="34"/>
        <v>7800000</v>
      </c>
      <c r="AB542" s="31">
        <f t="shared" si="35"/>
        <v>528363536</v>
      </c>
      <c r="AC542" s="31"/>
      <c r="AD542" s="31"/>
      <c r="AE542" s="31"/>
      <c r="AF542" s="31"/>
      <c r="AG542" s="31"/>
      <c r="AH542" s="31"/>
    </row>
    <row r="543" spans="1:34" x14ac:dyDescent="0.45">
      <c r="A543" s="9">
        <v>217</v>
      </c>
      <c r="B543" s="9" t="s">
        <v>2590</v>
      </c>
      <c r="C543" s="21"/>
      <c r="D543" s="8" t="s">
        <v>905</v>
      </c>
      <c r="E543" s="9" t="s">
        <v>2591</v>
      </c>
      <c r="F543" s="9" t="s">
        <v>3255</v>
      </c>
      <c r="G543" s="9" t="s">
        <v>3265</v>
      </c>
      <c r="H543" s="8">
        <v>336</v>
      </c>
      <c r="I543" s="8">
        <v>897500166</v>
      </c>
      <c r="J543" s="8">
        <v>67800000</v>
      </c>
      <c r="K543" s="8">
        <v>15000000</v>
      </c>
      <c r="L543" s="8">
        <v>0</v>
      </c>
      <c r="M543" s="10">
        <v>0</v>
      </c>
      <c r="N543" s="10">
        <v>43516851</v>
      </c>
      <c r="O543" s="10">
        <v>43517319.5</v>
      </c>
      <c r="P543" s="10">
        <v>6527528</v>
      </c>
      <c r="Q543" s="10">
        <v>6527597.9249999998</v>
      </c>
      <c r="R543" s="10">
        <v>0</v>
      </c>
      <c r="S543" s="10">
        <v>60375025</v>
      </c>
      <c r="T543" s="10">
        <v>1067334336.5</v>
      </c>
      <c r="U543" s="31">
        <v>73430150.924999997</v>
      </c>
      <c r="V543" s="31">
        <v>360000000</v>
      </c>
      <c r="W543" s="31">
        <v>30000000</v>
      </c>
      <c r="X543" s="31">
        <v>60000000</v>
      </c>
      <c r="Y543" s="31">
        <f t="shared" si="32"/>
        <v>617334336.5</v>
      </c>
      <c r="Z543" s="31">
        <f t="shared" si="33"/>
        <v>72034170.5</v>
      </c>
      <c r="AA543" s="31">
        <f t="shared" si="34"/>
        <v>7800000</v>
      </c>
      <c r="AB543" s="31">
        <f t="shared" si="35"/>
        <v>697168507</v>
      </c>
      <c r="AC543" s="31"/>
      <c r="AD543" s="31"/>
      <c r="AE543" s="31"/>
      <c r="AF543" s="31"/>
      <c r="AG543" s="31"/>
      <c r="AH543" s="31"/>
    </row>
    <row r="544" spans="1:34" x14ac:dyDescent="0.45">
      <c r="A544" s="9">
        <v>218</v>
      </c>
      <c r="B544" s="9" t="s">
        <v>2592</v>
      </c>
      <c r="C544" s="21"/>
      <c r="D544" s="8" t="s">
        <v>123</v>
      </c>
      <c r="E544" s="9" t="s">
        <v>713</v>
      </c>
      <c r="F544" s="9" t="s">
        <v>3255</v>
      </c>
      <c r="G544" s="9" t="s">
        <v>3265</v>
      </c>
      <c r="H544" s="8">
        <v>336</v>
      </c>
      <c r="I544" s="8">
        <v>1025229230</v>
      </c>
      <c r="J544" s="8">
        <v>67800000</v>
      </c>
      <c r="K544" s="8">
        <v>15000000</v>
      </c>
      <c r="L544" s="8">
        <v>0</v>
      </c>
      <c r="M544" s="10">
        <v>0</v>
      </c>
      <c r="N544" s="10">
        <v>50025236</v>
      </c>
      <c r="O544" s="10">
        <v>50024263.5</v>
      </c>
      <c r="P544" s="10">
        <v>7503785</v>
      </c>
      <c r="Q544" s="10">
        <v>7503639.5249999994</v>
      </c>
      <c r="R544" s="10">
        <v>0</v>
      </c>
      <c r="S544" s="10">
        <v>79534384</v>
      </c>
      <c r="T544" s="10">
        <v>1208078729.5</v>
      </c>
      <c r="U544" s="31">
        <v>94541808.525000006</v>
      </c>
      <c r="V544" s="31">
        <v>360000000</v>
      </c>
      <c r="W544" s="31">
        <v>30000000</v>
      </c>
      <c r="X544" s="31">
        <v>60000000</v>
      </c>
      <c r="Y544" s="31">
        <f t="shared" si="32"/>
        <v>758078729.5</v>
      </c>
      <c r="Z544" s="31">
        <f t="shared" si="33"/>
        <v>85049499.5</v>
      </c>
      <c r="AA544" s="31">
        <f t="shared" si="34"/>
        <v>7800000</v>
      </c>
      <c r="AB544" s="31">
        <f t="shared" si="35"/>
        <v>850928229</v>
      </c>
      <c r="AC544" s="31"/>
      <c r="AD544" s="31"/>
      <c r="AE544" s="31"/>
      <c r="AF544" s="31"/>
      <c r="AG544" s="31"/>
      <c r="AH544" s="31"/>
    </row>
    <row r="545" spans="1:34" x14ac:dyDescent="0.45">
      <c r="A545" s="9">
        <v>1095</v>
      </c>
      <c r="B545" s="9" t="s">
        <v>3120</v>
      </c>
      <c r="C545" s="21"/>
      <c r="D545" s="8" t="s">
        <v>526</v>
      </c>
      <c r="E545" s="9" t="s">
        <v>3121</v>
      </c>
      <c r="F545" s="9" t="s">
        <v>3255</v>
      </c>
      <c r="G545" s="9" t="s">
        <v>3265</v>
      </c>
      <c r="H545" s="8">
        <v>336</v>
      </c>
      <c r="I545" s="8">
        <v>916946737</v>
      </c>
      <c r="J545" s="8">
        <v>67800000</v>
      </c>
      <c r="K545" s="8">
        <v>15000000</v>
      </c>
      <c r="L545" s="8">
        <v>0</v>
      </c>
      <c r="M545" s="10">
        <v>0</v>
      </c>
      <c r="N545" s="10">
        <v>44645918</v>
      </c>
      <c r="O545" s="10">
        <v>44645917.5</v>
      </c>
      <c r="P545" s="10">
        <v>6696888</v>
      </c>
      <c r="Q545" s="10">
        <v>6696887.625</v>
      </c>
      <c r="R545" s="10">
        <v>0</v>
      </c>
      <c r="S545" s="10">
        <v>63418186</v>
      </c>
      <c r="T545" s="10">
        <v>1089038572.5</v>
      </c>
      <c r="U545" s="31">
        <v>76811961.625</v>
      </c>
      <c r="V545" s="31">
        <v>360000000</v>
      </c>
      <c r="W545" s="31">
        <v>30000000</v>
      </c>
      <c r="X545" s="31">
        <v>60000000</v>
      </c>
      <c r="Y545" s="31">
        <f t="shared" si="32"/>
        <v>639038572.5</v>
      </c>
      <c r="Z545" s="31">
        <f t="shared" si="33"/>
        <v>74291835.5</v>
      </c>
      <c r="AA545" s="31">
        <f t="shared" si="34"/>
        <v>7800000</v>
      </c>
      <c r="AB545" s="31">
        <f t="shared" si="35"/>
        <v>721130408</v>
      </c>
      <c r="AC545" s="31"/>
      <c r="AD545" s="31"/>
      <c r="AE545" s="31"/>
      <c r="AF545" s="31"/>
      <c r="AG545" s="31"/>
      <c r="AH545" s="31"/>
    </row>
    <row r="546" spans="1:34" x14ac:dyDescent="0.45">
      <c r="A546" s="9">
        <v>1119</v>
      </c>
      <c r="B546" s="9" t="s">
        <v>3132</v>
      </c>
      <c r="C546" s="21"/>
      <c r="D546" s="8" t="s">
        <v>1052</v>
      </c>
      <c r="E546" s="9" t="s">
        <v>3133</v>
      </c>
      <c r="F546" s="9" t="s">
        <v>3255</v>
      </c>
      <c r="G546" s="9" t="s">
        <v>3265</v>
      </c>
      <c r="H546" s="8">
        <v>336</v>
      </c>
      <c r="I546" s="8">
        <v>1136684126</v>
      </c>
      <c r="J546" s="8">
        <v>67800000</v>
      </c>
      <c r="K546" s="8">
        <v>15000000</v>
      </c>
      <c r="L546" s="8">
        <v>0</v>
      </c>
      <c r="M546" s="10">
        <v>0</v>
      </c>
      <c r="N546" s="10">
        <v>54081085</v>
      </c>
      <c r="O546" s="10">
        <v>54080634.5</v>
      </c>
      <c r="P546" s="10">
        <v>8112163</v>
      </c>
      <c r="Q546" s="10">
        <v>8112095.1749999998</v>
      </c>
      <c r="R546" s="10">
        <v>0</v>
      </c>
      <c r="S546" s="10">
        <v>96252620</v>
      </c>
      <c r="T546" s="10">
        <v>1327645845.5</v>
      </c>
      <c r="U546" s="31">
        <v>112476878.175</v>
      </c>
      <c r="V546" s="31">
        <v>360000000</v>
      </c>
      <c r="W546" s="31">
        <v>30000000</v>
      </c>
      <c r="X546" s="31">
        <v>60000000</v>
      </c>
      <c r="Y546" s="31">
        <f t="shared" si="32"/>
        <v>877645845.5</v>
      </c>
      <c r="Z546" s="31">
        <f t="shared" si="33"/>
        <v>93161719.5</v>
      </c>
      <c r="AA546" s="31">
        <f t="shared" si="34"/>
        <v>7800000</v>
      </c>
      <c r="AB546" s="31">
        <f t="shared" si="35"/>
        <v>978607565</v>
      </c>
      <c r="AC546" s="31"/>
      <c r="AD546" s="31"/>
      <c r="AE546" s="31"/>
      <c r="AF546" s="31"/>
      <c r="AG546" s="31"/>
      <c r="AH546" s="31"/>
    </row>
    <row r="547" spans="1:34" x14ac:dyDescent="0.45">
      <c r="A547" s="9">
        <v>215</v>
      </c>
      <c r="B547" s="9" t="s">
        <v>1180</v>
      </c>
      <c r="C547" s="21"/>
      <c r="D547" s="8" t="s">
        <v>220</v>
      </c>
      <c r="E547" s="9" t="s">
        <v>1182</v>
      </c>
      <c r="F547" s="9" t="s">
        <v>3255</v>
      </c>
      <c r="G547" s="9" t="s">
        <v>3265</v>
      </c>
      <c r="H547" s="8">
        <v>336</v>
      </c>
      <c r="I547" s="8">
        <v>810588917</v>
      </c>
      <c r="J547" s="8">
        <v>67800000</v>
      </c>
      <c r="K547" s="8">
        <v>15000000</v>
      </c>
      <c r="L547" s="8">
        <v>0</v>
      </c>
      <c r="M547" s="10">
        <v>0</v>
      </c>
      <c r="N547" s="10">
        <v>40020734</v>
      </c>
      <c r="O547" s="10">
        <v>40021767</v>
      </c>
      <c r="P547" s="10">
        <v>6003110</v>
      </c>
      <c r="Q547" s="10">
        <v>6003265.0499999998</v>
      </c>
      <c r="R547" s="10">
        <v>0</v>
      </c>
      <c r="S547" s="10">
        <v>48058892</v>
      </c>
      <c r="T547" s="10">
        <v>973431418</v>
      </c>
      <c r="U547" s="31">
        <v>60065267.049999997</v>
      </c>
      <c r="V547" s="31">
        <v>360000000</v>
      </c>
      <c r="W547" s="31">
        <v>30000000</v>
      </c>
      <c r="X547" s="31">
        <v>60000000</v>
      </c>
      <c r="Y547" s="31">
        <f t="shared" si="32"/>
        <v>523431418</v>
      </c>
      <c r="Z547" s="31">
        <f t="shared" si="33"/>
        <v>65042501</v>
      </c>
      <c r="AA547" s="31">
        <f t="shared" si="34"/>
        <v>7800000</v>
      </c>
      <c r="AB547" s="31">
        <f t="shared" si="35"/>
        <v>596273919</v>
      </c>
      <c r="AC547" s="31"/>
      <c r="AD547" s="31"/>
      <c r="AE547" s="31"/>
      <c r="AF547" s="31"/>
      <c r="AG547" s="31"/>
      <c r="AH547" s="31"/>
    </row>
    <row r="548" spans="1:34" x14ac:dyDescent="0.45">
      <c r="A548" s="9">
        <v>216</v>
      </c>
      <c r="B548" s="9" t="s">
        <v>2589</v>
      </c>
      <c r="C548" s="21"/>
      <c r="D548" s="8" t="s">
        <v>157</v>
      </c>
      <c r="E548" s="9" t="s">
        <v>1589</v>
      </c>
      <c r="F548" s="9" t="s">
        <v>3255</v>
      </c>
      <c r="G548" s="9" t="s">
        <v>3265</v>
      </c>
      <c r="H548" s="8">
        <v>336</v>
      </c>
      <c r="I548" s="8">
        <v>993266635</v>
      </c>
      <c r="J548" s="8">
        <v>67800000</v>
      </c>
      <c r="K548" s="8">
        <v>15000000</v>
      </c>
      <c r="L548" s="8">
        <v>0</v>
      </c>
      <c r="M548" s="10">
        <v>0</v>
      </c>
      <c r="N548" s="10">
        <v>44700491</v>
      </c>
      <c r="O548" s="10">
        <v>44700955</v>
      </c>
      <c r="P548" s="10">
        <v>6705074</v>
      </c>
      <c r="Q548" s="10">
        <v>6705143.25</v>
      </c>
      <c r="R548" s="10">
        <v>0</v>
      </c>
      <c r="S548" s="10">
        <v>74739996</v>
      </c>
      <c r="T548" s="10">
        <v>1165468081</v>
      </c>
      <c r="U548" s="31">
        <v>88150213.25</v>
      </c>
      <c r="V548" s="31">
        <v>360000000</v>
      </c>
      <c r="W548" s="31">
        <v>30000000</v>
      </c>
      <c r="X548" s="31">
        <v>60000000</v>
      </c>
      <c r="Y548" s="31">
        <f t="shared" si="32"/>
        <v>715468081</v>
      </c>
      <c r="Z548" s="31">
        <f t="shared" si="33"/>
        <v>74401446</v>
      </c>
      <c r="AA548" s="31">
        <f t="shared" si="34"/>
        <v>7800000</v>
      </c>
      <c r="AB548" s="31">
        <f t="shared" si="35"/>
        <v>797669527</v>
      </c>
      <c r="AC548" s="31"/>
      <c r="AD548" s="31"/>
      <c r="AE548" s="31"/>
      <c r="AF548" s="31"/>
      <c r="AG548" s="31"/>
      <c r="AH548" s="31"/>
    </row>
    <row r="549" spans="1:34" x14ac:dyDescent="0.2">
      <c r="A549" s="9">
        <v>139</v>
      </c>
      <c r="B549" s="9" t="s">
        <v>2553</v>
      </c>
      <c r="C549" s="7"/>
      <c r="D549" s="8" t="s">
        <v>652</v>
      </c>
      <c r="E549" s="9" t="s">
        <v>624</v>
      </c>
      <c r="F549" s="9" t="s">
        <v>3255</v>
      </c>
      <c r="G549" s="9" t="s">
        <v>3265</v>
      </c>
      <c r="H549" s="8">
        <v>336</v>
      </c>
      <c r="I549" s="8">
        <v>857924659</v>
      </c>
      <c r="J549" s="8">
        <v>67800000</v>
      </c>
      <c r="K549" s="8">
        <v>15000000</v>
      </c>
      <c r="L549" s="8">
        <v>0</v>
      </c>
      <c r="M549" s="10">
        <v>0</v>
      </c>
      <c r="N549" s="10">
        <v>42361668</v>
      </c>
      <c r="O549" s="10">
        <v>42361668</v>
      </c>
      <c r="P549" s="10">
        <v>6354250</v>
      </c>
      <c r="Q549" s="10">
        <v>6354250.2000000002</v>
      </c>
      <c r="R549" s="10">
        <v>0</v>
      </c>
      <c r="S549" s="10">
        <v>54438699</v>
      </c>
      <c r="T549" s="10">
        <v>1025447995</v>
      </c>
      <c r="U549" s="31">
        <v>67147199.200000003</v>
      </c>
      <c r="V549" s="31">
        <v>360000000</v>
      </c>
      <c r="W549" s="31">
        <v>30000000</v>
      </c>
      <c r="X549" s="31">
        <v>60000000</v>
      </c>
      <c r="Y549" s="31">
        <f t="shared" si="32"/>
        <v>575447995</v>
      </c>
      <c r="Z549" s="31">
        <f t="shared" si="33"/>
        <v>69723336</v>
      </c>
      <c r="AA549" s="31">
        <f t="shared" si="34"/>
        <v>7800000</v>
      </c>
      <c r="AB549" s="31">
        <f t="shared" si="35"/>
        <v>652971331</v>
      </c>
      <c r="AC549" s="31"/>
      <c r="AD549" s="31"/>
      <c r="AE549" s="31"/>
      <c r="AF549" s="31"/>
      <c r="AG549" s="31"/>
      <c r="AH549" s="31"/>
    </row>
    <row r="550" spans="1:34" x14ac:dyDescent="0.2">
      <c r="A550" s="9">
        <v>38</v>
      </c>
      <c r="B550" s="9" t="s">
        <v>1183</v>
      </c>
      <c r="C550" s="7"/>
      <c r="D550" s="8" t="s">
        <v>64</v>
      </c>
      <c r="E550" s="9" t="s">
        <v>1185</v>
      </c>
      <c r="F550" s="9" t="s">
        <v>3255</v>
      </c>
      <c r="G550" s="9" t="s">
        <v>3265</v>
      </c>
      <c r="H550" s="8">
        <v>336</v>
      </c>
      <c r="I550" s="8">
        <v>930506274</v>
      </c>
      <c r="J550" s="8">
        <v>67800000</v>
      </c>
      <c r="K550" s="8">
        <v>15000000</v>
      </c>
      <c r="L550" s="8">
        <v>0</v>
      </c>
      <c r="M550" s="10">
        <v>0</v>
      </c>
      <c r="N550" s="10">
        <v>44435044</v>
      </c>
      <c r="O550" s="10">
        <v>44435044</v>
      </c>
      <c r="P550" s="10">
        <v>6665257</v>
      </c>
      <c r="Q550" s="10">
        <v>6665256.5999999996</v>
      </c>
      <c r="R550" s="10">
        <v>0</v>
      </c>
      <c r="S550" s="10">
        <v>65325940</v>
      </c>
      <c r="T550" s="10">
        <v>1102176362</v>
      </c>
      <c r="U550" s="31">
        <v>78656453.599999994</v>
      </c>
      <c r="V550" s="31">
        <v>360000000</v>
      </c>
      <c r="W550" s="31">
        <v>30000000</v>
      </c>
      <c r="X550" s="31">
        <v>60000000</v>
      </c>
      <c r="Y550" s="31">
        <f t="shared" si="32"/>
        <v>652176362</v>
      </c>
      <c r="Z550" s="31">
        <f t="shared" si="33"/>
        <v>73870088</v>
      </c>
      <c r="AA550" s="31">
        <f t="shared" si="34"/>
        <v>7800000</v>
      </c>
      <c r="AB550" s="31">
        <f t="shared" si="35"/>
        <v>733846450</v>
      </c>
      <c r="AC550" s="31"/>
      <c r="AD550" s="31"/>
      <c r="AE550" s="31"/>
      <c r="AF550" s="31"/>
      <c r="AG550" s="31"/>
      <c r="AH550" s="31"/>
    </row>
    <row r="551" spans="1:34" x14ac:dyDescent="0.45">
      <c r="A551" s="9">
        <v>972</v>
      </c>
      <c r="B551" s="9" t="s">
        <v>1186</v>
      </c>
      <c r="C551" s="21"/>
      <c r="D551" s="8" t="s">
        <v>1188</v>
      </c>
      <c r="E551" s="9" t="s">
        <v>1189</v>
      </c>
      <c r="F551" s="9" t="s">
        <v>3255</v>
      </c>
      <c r="G551" s="9" t="s">
        <v>3265</v>
      </c>
      <c r="H551" s="8">
        <v>336</v>
      </c>
      <c r="I551" s="8">
        <v>947666678</v>
      </c>
      <c r="J551" s="8">
        <v>67800000</v>
      </c>
      <c r="K551" s="8">
        <v>15000000</v>
      </c>
      <c r="L551" s="8">
        <v>0</v>
      </c>
      <c r="M551" s="10">
        <v>0</v>
      </c>
      <c r="N551" s="10">
        <v>39580007</v>
      </c>
      <c r="O551" s="10">
        <v>39579541.5</v>
      </c>
      <c r="P551" s="10">
        <v>5937001</v>
      </c>
      <c r="Q551" s="10">
        <v>5936931.2249999996</v>
      </c>
      <c r="R551" s="10">
        <v>0</v>
      </c>
      <c r="S551" s="10">
        <v>79550186</v>
      </c>
      <c r="T551" s="10">
        <v>1109626226.5</v>
      </c>
      <c r="U551" s="31">
        <v>91424118.224999994</v>
      </c>
      <c r="V551" s="31">
        <v>360000000</v>
      </c>
      <c r="W551" s="31">
        <v>30000000</v>
      </c>
      <c r="X551" s="31">
        <v>60000000</v>
      </c>
      <c r="Y551" s="31">
        <f t="shared" si="32"/>
        <v>659626226.5</v>
      </c>
      <c r="Z551" s="31">
        <f t="shared" si="33"/>
        <v>64159548.5</v>
      </c>
      <c r="AA551" s="31">
        <f t="shared" si="34"/>
        <v>7800000</v>
      </c>
      <c r="AB551" s="31">
        <f t="shared" si="35"/>
        <v>731585775</v>
      </c>
      <c r="AC551" s="31"/>
      <c r="AD551" s="31"/>
      <c r="AE551" s="31"/>
      <c r="AF551" s="31"/>
      <c r="AG551" s="31"/>
      <c r="AH551" s="31"/>
    </row>
    <row r="552" spans="1:34" x14ac:dyDescent="0.45">
      <c r="A552" s="9">
        <v>464</v>
      </c>
      <c r="B552" s="9" t="s">
        <v>1190</v>
      </c>
      <c r="C552" s="21"/>
      <c r="D552" s="8" t="s">
        <v>314</v>
      </c>
      <c r="E552" s="9" t="s">
        <v>1192</v>
      </c>
      <c r="F552" s="9" t="s">
        <v>3255</v>
      </c>
      <c r="G552" s="9" t="s">
        <v>3265</v>
      </c>
      <c r="H552" s="8">
        <v>336</v>
      </c>
      <c r="I552" s="8">
        <v>797029505</v>
      </c>
      <c r="J552" s="8">
        <v>67800000</v>
      </c>
      <c r="K552" s="8">
        <v>15000000</v>
      </c>
      <c r="L552" s="8">
        <v>0</v>
      </c>
      <c r="M552" s="10">
        <v>0</v>
      </c>
      <c r="N552" s="10">
        <v>39658337</v>
      </c>
      <c r="O552" s="10">
        <v>39659170</v>
      </c>
      <c r="P552" s="10">
        <v>5948751</v>
      </c>
      <c r="Q552" s="10">
        <v>5948875.5</v>
      </c>
      <c r="R552" s="10">
        <v>0</v>
      </c>
      <c r="S552" s="10">
        <v>46702951</v>
      </c>
      <c r="T552" s="10">
        <v>959147012</v>
      </c>
      <c r="U552" s="31">
        <v>58600577.5</v>
      </c>
      <c r="V552" s="31">
        <v>360000000</v>
      </c>
      <c r="W552" s="31">
        <v>30000000</v>
      </c>
      <c r="X552" s="31">
        <v>60000000</v>
      </c>
      <c r="Y552" s="31">
        <f t="shared" si="32"/>
        <v>509147012</v>
      </c>
      <c r="Z552" s="31">
        <f t="shared" si="33"/>
        <v>64317507</v>
      </c>
      <c r="AA552" s="31">
        <f t="shared" si="34"/>
        <v>7800000</v>
      </c>
      <c r="AB552" s="31">
        <f t="shared" si="35"/>
        <v>581264519</v>
      </c>
      <c r="AC552" s="31"/>
      <c r="AD552" s="31"/>
      <c r="AE552" s="31"/>
      <c r="AF552" s="31"/>
      <c r="AG552" s="31"/>
      <c r="AH552" s="31"/>
    </row>
    <row r="553" spans="1:34" x14ac:dyDescent="0.45">
      <c r="A553" s="9">
        <v>343</v>
      </c>
      <c r="B553" s="9" t="s">
        <v>1193</v>
      </c>
      <c r="C553" s="21"/>
      <c r="D553" s="8" t="s">
        <v>1195</v>
      </c>
      <c r="E553" s="9" t="s">
        <v>2668</v>
      </c>
      <c r="F553" s="9" t="s">
        <v>3255</v>
      </c>
      <c r="G553" s="9" t="s">
        <v>3265</v>
      </c>
      <c r="H553" s="8">
        <v>336</v>
      </c>
      <c r="I553" s="8">
        <v>900547512</v>
      </c>
      <c r="J553" s="8">
        <v>67800000</v>
      </c>
      <c r="K553" s="8">
        <v>15000000</v>
      </c>
      <c r="L553" s="8">
        <v>0</v>
      </c>
      <c r="M553" s="10">
        <v>0</v>
      </c>
      <c r="N553" s="10">
        <v>43396358</v>
      </c>
      <c r="O553" s="10">
        <v>43397168</v>
      </c>
      <c r="P553" s="10">
        <v>6509454</v>
      </c>
      <c r="Q553" s="10">
        <v>6509575.2000000002</v>
      </c>
      <c r="R553" s="10">
        <v>0</v>
      </c>
      <c r="S553" s="10">
        <v>60832127</v>
      </c>
      <c r="T553" s="10">
        <v>1070141038</v>
      </c>
      <c r="U553" s="31">
        <v>73851156.200000003</v>
      </c>
      <c r="V553" s="31">
        <v>360000000</v>
      </c>
      <c r="W553" s="31">
        <v>30000000</v>
      </c>
      <c r="X553" s="31">
        <v>60000000</v>
      </c>
      <c r="Y553" s="31">
        <f t="shared" si="32"/>
        <v>620141038</v>
      </c>
      <c r="Z553" s="31">
        <f t="shared" si="33"/>
        <v>71793526</v>
      </c>
      <c r="AA553" s="31">
        <f t="shared" si="34"/>
        <v>7800000</v>
      </c>
      <c r="AB553" s="31">
        <f t="shared" si="35"/>
        <v>699734564</v>
      </c>
      <c r="AC553" s="31"/>
      <c r="AD553" s="31"/>
      <c r="AE553" s="31"/>
      <c r="AF553" s="31"/>
      <c r="AG553" s="31"/>
      <c r="AH553" s="31"/>
    </row>
    <row r="554" spans="1:34" x14ac:dyDescent="0.45">
      <c r="A554" s="9">
        <v>344</v>
      </c>
      <c r="B554" s="9" t="s">
        <v>1197</v>
      </c>
      <c r="C554" s="21"/>
      <c r="D554" s="8" t="s">
        <v>1199</v>
      </c>
      <c r="E554" s="9" t="s">
        <v>1200</v>
      </c>
      <c r="F554" s="9" t="s">
        <v>3255</v>
      </c>
      <c r="G554" s="9" t="s">
        <v>3265</v>
      </c>
      <c r="H554" s="8">
        <v>336</v>
      </c>
      <c r="I554" s="8">
        <v>915365962</v>
      </c>
      <c r="J554" s="8">
        <v>67800000</v>
      </c>
      <c r="K554" s="8">
        <v>15000000</v>
      </c>
      <c r="L554" s="8">
        <v>0</v>
      </c>
      <c r="M554" s="10">
        <v>0</v>
      </c>
      <c r="N554" s="10">
        <v>39600464</v>
      </c>
      <c r="O554" s="10">
        <v>39601315.5</v>
      </c>
      <c r="P554" s="10">
        <v>5940070</v>
      </c>
      <c r="Q554" s="10">
        <v>5940197.3250000002</v>
      </c>
      <c r="R554" s="10">
        <v>0</v>
      </c>
      <c r="S554" s="10">
        <v>66157491</v>
      </c>
      <c r="T554" s="10">
        <v>1077367741.5</v>
      </c>
      <c r="U554" s="31">
        <v>78037758.325000003</v>
      </c>
      <c r="V554" s="31">
        <v>360000000</v>
      </c>
      <c r="W554" s="31">
        <v>30000000</v>
      </c>
      <c r="X554" s="31">
        <v>60000000</v>
      </c>
      <c r="Y554" s="31">
        <f t="shared" si="32"/>
        <v>627367741.5</v>
      </c>
      <c r="Z554" s="31">
        <f t="shared" si="33"/>
        <v>64201779.5</v>
      </c>
      <c r="AA554" s="31">
        <f t="shared" si="34"/>
        <v>7800000</v>
      </c>
      <c r="AB554" s="31">
        <f t="shared" si="35"/>
        <v>699369521</v>
      </c>
      <c r="AC554" s="31"/>
      <c r="AD554" s="31"/>
      <c r="AE554" s="31"/>
      <c r="AF554" s="31"/>
      <c r="AG554" s="31"/>
      <c r="AH554" s="31"/>
    </row>
    <row r="555" spans="1:34" x14ac:dyDescent="0.45">
      <c r="A555" s="9">
        <v>345</v>
      </c>
      <c r="B555" s="9" t="s">
        <v>1201</v>
      </c>
      <c r="C555" s="21"/>
      <c r="D555" s="8" t="s">
        <v>72</v>
      </c>
      <c r="E555" s="9" t="s">
        <v>1203</v>
      </c>
      <c r="F555" s="9" t="s">
        <v>3255</v>
      </c>
      <c r="G555" s="9" t="s">
        <v>3265</v>
      </c>
      <c r="H555" s="8">
        <v>336</v>
      </c>
      <c r="I555" s="8">
        <v>919921867</v>
      </c>
      <c r="J555" s="8">
        <v>67800000</v>
      </c>
      <c r="K555" s="8">
        <v>15000000</v>
      </c>
      <c r="L555" s="8">
        <v>0</v>
      </c>
      <c r="M555" s="10">
        <v>0</v>
      </c>
      <c r="N555" s="10">
        <v>42622191</v>
      </c>
      <c r="O555" s="10">
        <v>42622619.5</v>
      </c>
      <c r="P555" s="10">
        <v>6393329</v>
      </c>
      <c r="Q555" s="10">
        <v>6393392.9249999998</v>
      </c>
      <c r="R555" s="10">
        <v>0</v>
      </c>
      <c r="S555" s="10">
        <v>64107437</v>
      </c>
      <c r="T555" s="10">
        <v>1087966677.5</v>
      </c>
      <c r="U555" s="31">
        <v>76894158.924999997</v>
      </c>
      <c r="V555" s="31">
        <v>360000000</v>
      </c>
      <c r="W555" s="31">
        <v>30000000</v>
      </c>
      <c r="X555" s="31">
        <v>60000000</v>
      </c>
      <c r="Y555" s="31">
        <f t="shared" si="32"/>
        <v>637966677.5</v>
      </c>
      <c r="Z555" s="31">
        <f t="shared" si="33"/>
        <v>70244810.5</v>
      </c>
      <c r="AA555" s="31">
        <f t="shared" si="34"/>
        <v>7800000</v>
      </c>
      <c r="AB555" s="31">
        <f t="shared" si="35"/>
        <v>716011488</v>
      </c>
      <c r="AC555" s="31"/>
      <c r="AD555" s="31"/>
      <c r="AE555" s="31"/>
      <c r="AF555" s="31"/>
      <c r="AG555" s="31"/>
      <c r="AH555" s="31"/>
    </row>
    <row r="556" spans="1:34" x14ac:dyDescent="0.45">
      <c r="A556" s="9">
        <v>467</v>
      </c>
      <c r="B556" s="9" t="s">
        <v>1204</v>
      </c>
      <c r="C556" s="21"/>
      <c r="D556" s="8" t="s">
        <v>1206</v>
      </c>
      <c r="E556" s="9" t="s">
        <v>1207</v>
      </c>
      <c r="F556" s="9" t="s">
        <v>3255</v>
      </c>
      <c r="G556" s="9" t="s">
        <v>3265</v>
      </c>
      <c r="H556" s="8">
        <v>336</v>
      </c>
      <c r="I556" s="8">
        <v>592304363</v>
      </c>
      <c r="J556" s="8">
        <v>67800000</v>
      </c>
      <c r="K556" s="8">
        <v>15000000</v>
      </c>
      <c r="L556" s="8">
        <v>0</v>
      </c>
      <c r="M556" s="10">
        <v>0</v>
      </c>
      <c r="N556" s="10">
        <v>30838314</v>
      </c>
      <c r="O556" s="10">
        <v>30838056.5</v>
      </c>
      <c r="P556" s="10">
        <v>4625747</v>
      </c>
      <c r="Q556" s="10">
        <v>4625708.4749999996</v>
      </c>
      <c r="R556" s="10">
        <v>0</v>
      </c>
      <c r="S556" s="10">
        <v>26230436</v>
      </c>
      <c r="T556" s="10">
        <v>736780733.5</v>
      </c>
      <c r="U556" s="31">
        <v>35481891.475000001</v>
      </c>
      <c r="V556" s="31">
        <v>360000000</v>
      </c>
      <c r="W556" s="31">
        <v>30000000</v>
      </c>
      <c r="X556" s="31">
        <v>60000000</v>
      </c>
      <c r="Y556" s="31">
        <f t="shared" si="32"/>
        <v>286780733.5</v>
      </c>
      <c r="Z556" s="31">
        <f t="shared" si="33"/>
        <v>46676370.5</v>
      </c>
      <c r="AA556" s="31">
        <f t="shared" si="34"/>
        <v>7800000</v>
      </c>
      <c r="AB556" s="31">
        <f t="shared" si="35"/>
        <v>341257104</v>
      </c>
      <c r="AC556" s="31"/>
      <c r="AD556" s="31"/>
      <c r="AE556" s="31"/>
      <c r="AF556" s="31"/>
      <c r="AG556" s="31"/>
      <c r="AH556" s="31"/>
    </row>
    <row r="557" spans="1:34" x14ac:dyDescent="0.45">
      <c r="A557" s="9">
        <v>465</v>
      </c>
      <c r="B557" s="9" t="s">
        <v>2788</v>
      </c>
      <c r="C557" s="21"/>
      <c r="D557" s="8" t="s">
        <v>220</v>
      </c>
      <c r="E557" s="9" t="s">
        <v>2789</v>
      </c>
      <c r="F557" s="9" t="s">
        <v>3255</v>
      </c>
      <c r="G557" s="9" t="s">
        <v>3265</v>
      </c>
      <c r="H557" s="8">
        <v>336</v>
      </c>
      <c r="I557" s="8">
        <v>1308145506</v>
      </c>
      <c r="J557" s="8">
        <v>67800000</v>
      </c>
      <c r="K557" s="8">
        <v>15000000</v>
      </c>
      <c r="L557" s="8">
        <v>0</v>
      </c>
      <c r="M557" s="10">
        <v>0</v>
      </c>
      <c r="N557" s="10">
        <v>65061981</v>
      </c>
      <c r="O557" s="10">
        <v>65062554.000000007</v>
      </c>
      <c r="P557" s="10">
        <v>9759297</v>
      </c>
      <c r="Q557" s="10">
        <v>9759383.1000000015</v>
      </c>
      <c r="R557" s="10">
        <v>0</v>
      </c>
      <c r="S557" s="10">
        <v>129629102</v>
      </c>
      <c r="T557" s="10">
        <v>1521070041</v>
      </c>
      <c r="U557" s="31">
        <v>149147782.09999999</v>
      </c>
      <c r="V557" s="31">
        <v>360000000</v>
      </c>
      <c r="W557" s="31">
        <v>30000000</v>
      </c>
      <c r="X557" s="31">
        <v>60000000</v>
      </c>
      <c r="Y557" s="31">
        <f t="shared" si="32"/>
        <v>1071070041</v>
      </c>
      <c r="Z557" s="31">
        <f t="shared" si="33"/>
        <v>115124535</v>
      </c>
      <c r="AA557" s="31">
        <f t="shared" si="34"/>
        <v>7800000</v>
      </c>
      <c r="AB557" s="31">
        <f t="shared" si="35"/>
        <v>1193994576</v>
      </c>
      <c r="AC557" s="31"/>
      <c r="AD557" s="31"/>
      <c r="AE557" s="31"/>
      <c r="AF557" s="31"/>
      <c r="AG557" s="31"/>
      <c r="AH557" s="31"/>
    </row>
    <row r="558" spans="1:34" x14ac:dyDescent="0.45">
      <c r="A558" s="9">
        <v>382</v>
      </c>
      <c r="B558" s="9" t="s">
        <v>1208</v>
      </c>
      <c r="C558" s="21"/>
      <c r="D558" s="8" t="s">
        <v>1210</v>
      </c>
      <c r="E558" s="9" t="s">
        <v>1211</v>
      </c>
      <c r="F558" s="9" t="s">
        <v>3255</v>
      </c>
      <c r="G558" s="9" t="s">
        <v>3265</v>
      </c>
      <c r="H558" s="8">
        <v>336</v>
      </c>
      <c r="I558" s="8">
        <v>664736162</v>
      </c>
      <c r="J558" s="8">
        <v>67800000</v>
      </c>
      <c r="K558" s="8">
        <v>15000000</v>
      </c>
      <c r="L558" s="8">
        <v>0</v>
      </c>
      <c r="M558" s="10">
        <v>0</v>
      </c>
      <c r="N558" s="10">
        <v>33862149</v>
      </c>
      <c r="O558" s="10">
        <v>33861638.5</v>
      </c>
      <c r="P558" s="10">
        <v>5079322</v>
      </c>
      <c r="Q558" s="10">
        <v>5079245.7749999994</v>
      </c>
      <c r="R558" s="10">
        <v>0</v>
      </c>
      <c r="S558" s="10">
        <v>33473616</v>
      </c>
      <c r="T558" s="10">
        <v>815259949.5</v>
      </c>
      <c r="U558" s="31">
        <v>43632183.774999999</v>
      </c>
      <c r="V558" s="31">
        <v>360000000</v>
      </c>
      <c r="W558" s="31">
        <v>30000000</v>
      </c>
      <c r="X558" s="31">
        <v>60000000</v>
      </c>
      <c r="Y558" s="31">
        <f t="shared" si="32"/>
        <v>365259949.5</v>
      </c>
      <c r="Z558" s="31">
        <f t="shared" si="33"/>
        <v>52723787.5</v>
      </c>
      <c r="AA558" s="31">
        <f t="shared" si="34"/>
        <v>7800000</v>
      </c>
      <c r="AB558" s="31">
        <f t="shared" si="35"/>
        <v>425783737</v>
      </c>
      <c r="AC558" s="31"/>
      <c r="AD558" s="31"/>
      <c r="AE558" s="31"/>
      <c r="AF558" s="31"/>
      <c r="AG558" s="31"/>
      <c r="AH558" s="31"/>
    </row>
    <row r="559" spans="1:34" x14ac:dyDescent="0.45">
      <c r="A559" s="9">
        <v>466</v>
      </c>
      <c r="B559" s="9" t="s">
        <v>1212</v>
      </c>
      <c r="C559" s="21"/>
      <c r="D559" s="8" t="s">
        <v>1214</v>
      </c>
      <c r="E559" s="9" t="s">
        <v>1215</v>
      </c>
      <c r="F559" s="9" t="s">
        <v>3255</v>
      </c>
      <c r="G559" s="9" t="s">
        <v>3265</v>
      </c>
      <c r="H559" s="8">
        <v>336</v>
      </c>
      <c r="I559" s="8">
        <v>734237103</v>
      </c>
      <c r="J559" s="8">
        <v>67800000</v>
      </c>
      <c r="K559" s="8">
        <v>15000000</v>
      </c>
      <c r="L559" s="8">
        <v>0</v>
      </c>
      <c r="M559" s="10">
        <v>0</v>
      </c>
      <c r="N559" s="10">
        <v>36196165</v>
      </c>
      <c r="O559" s="10">
        <v>36197062.5</v>
      </c>
      <c r="P559" s="10">
        <v>5429425</v>
      </c>
      <c r="Q559" s="10">
        <v>5429559.375</v>
      </c>
      <c r="R559" s="10">
        <v>0</v>
      </c>
      <c r="S559" s="10">
        <v>39895557</v>
      </c>
      <c r="T559" s="10">
        <v>889430330.5</v>
      </c>
      <c r="U559" s="31">
        <v>50754541.375</v>
      </c>
      <c r="V559" s="31">
        <v>360000000</v>
      </c>
      <c r="W559" s="31">
        <v>30000000</v>
      </c>
      <c r="X559" s="31">
        <v>60000000</v>
      </c>
      <c r="Y559" s="31">
        <f t="shared" si="32"/>
        <v>439430330.5</v>
      </c>
      <c r="Z559" s="31">
        <f t="shared" si="33"/>
        <v>57393227.5</v>
      </c>
      <c r="AA559" s="31">
        <f t="shared" si="34"/>
        <v>7800000</v>
      </c>
      <c r="AB559" s="31">
        <f t="shared" si="35"/>
        <v>504623558</v>
      </c>
      <c r="AC559" s="31"/>
      <c r="AD559" s="31"/>
      <c r="AE559" s="31"/>
      <c r="AF559" s="31"/>
      <c r="AG559" s="31"/>
      <c r="AH559" s="31"/>
    </row>
    <row r="560" spans="1:34" x14ac:dyDescent="0.45">
      <c r="A560" s="9">
        <v>815</v>
      </c>
      <c r="B560" s="9" t="s">
        <v>1216</v>
      </c>
      <c r="C560" s="21"/>
      <c r="D560" s="8" t="s">
        <v>76</v>
      </c>
      <c r="E560" s="9" t="s">
        <v>116</v>
      </c>
      <c r="F560" s="9" t="s">
        <v>3255</v>
      </c>
      <c r="G560" s="9" t="s">
        <v>3266</v>
      </c>
      <c r="H560" s="8">
        <v>336</v>
      </c>
      <c r="I560" s="8">
        <v>680889989</v>
      </c>
      <c r="J560" s="8">
        <v>54500000</v>
      </c>
      <c r="K560" s="8">
        <v>57312810</v>
      </c>
      <c r="L560" s="8">
        <v>8596921.5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5000000</v>
      </c>
      <c r="S560" s="10">
        <v>35088999</v>
      </c>
      <c r="T560" s="10">
        <v>797702799</v>
      </c>
      <c r="U560" s="31">
        <v>43685920.5</v>
      </c>
      <c r="V560" s="31">
        <v>360000000</v>
      </c>
      <c r="W560" s="31">
        <v>30000000</v>
      </c>
      <c r="X560" s="31">
        <v>60000000</v>
      </c>
      <c r="Y560" s="31">
        <f t="shared" si="32"/>
        <v>347702799</v>
      </c>
      <c r="Z560" s="31">
        <f t="shared" si="33"/>
        <v>32312810</v>
      </c>
      <c r="AA560" s="31">
        <f t="shared" si="34"/>
        <v>-5500000</v>
      </c>
      <c r="AB560" s="31">
        <f t="shared" si="35"/>
        <v>374515609</v>
      </c>
      <c r="AC560" s="31"/>
      <c r="AD560" s="31"/>
      <c r="AE560" s="31"/>
      <c r="AF560" s="31"/>
      <c r="AG560" s="31"/>
      <c r="AH560" s="31"/>
    </row>
    <row r="561" spans="1:34" x14ac:dyDescent="0.45">
      <c r="A561" s="9">
        <v>379</v>
      </c>
      <c r="B561" s="9" t="s">
        <v>1218</v>
      </c>
      <c r="C561" s="21"/>
      <c r="D561" s="8" t="s">
        <v>1220</v>
      </c>
      <c r="E561" s="9" t="s">
        <v>1221</v>
      </c>
      <c r="F561" s="9" t="s">
        <v>3255</v>
      </c>
      <c r="G561" s="9" t="s">
        <v>3265</v>
      </c>
      <c r="H561" s="8">
        <v>336</v>
      </c>
      <c r="I561" s="8">
        <v>751395342</v>
      </c>
      <c r="J561" s="8">
        <v>67800000</v>
      </c>
      <c r="K561" s="8">
        <v>15000000</v>
      </c>
      <c r="L561" s="8">
        <v>0</v>
      </c>
      <c r="M561" s="10">
        <v>0</v>
      </c>
      <c r="N561" s="10">
        <v>38342837</v>
      </c>
      <c r="O561" s="10">
        <v>38342209.5</v>
      </c>
      <c r="P561" s="10">
        <v>5751426</v>
      </c>
      <c r="Q561" s="10">
        <v>5751331.4249999998</v>
      </c>
      <c r="R561" s="10">
        <v>0</v>
      </c>
      <c r="S561" s="10">
        <v>42139534</v>
      </c>
      <c r="T561" s="10">
        <v>910880388.5</v>
      </c>
      <c r="U561" s="31">
        <v>53642291.424999997</v>
      </c>
      <c r="V561" s="31">
        <v>360000000</v>
      </c>
      <c r="W561" s="31">
        <v>30000000</v>
      </c>
      <c r="X561" s="31">
        <v>60000000</v>
      </c>
      <c r="Y561" s="31">
        <f t="shared" si="32"/>
        <v>460880388.5</v>
      </c>
      <c r="Z561" s="31">
        <f t="shared" si="33"/>
        <v>61685046.5</v>
      </c>
      <c r="AA561" s="31">
        <f t="shared" si="34"/>
        <v>7800000</v>
      </c>
      <c r="AB561" s="31">
        <f t="shared" si="35"/>
        <v>530365435</v>
      </c>
      <c r="AC561" s="31"/>
      <c r="AD561" s="31"/>
      <c r="AE561" s="31"/>
      <c r="AF561" s="31"/>
      <c r="AG561" s="31"/>
      <c r="AH561" s="31"/>
    </row>
    <row r="562" spans="1:34" x14ac:dyDescent="0.45">
      <c r="A562" s="9">
        <v>380</v>
      </c>
      <c r="B562" s="9" t="s">
        <v>1222</v>
      </c>
      <c r="C562" s="21"/>
      <c r="D562" s="8" t="s">
        <v>1224</v>
      </c>
      <c r="E562" s="9" t="s">
        <v>1225</v>
      </c>
      <c r="F562" s="9" t="s">
        <v>3255</v>
      </c>
      <c r="G562" s="9" t="s">
        <v>3265</v>
      </c>
      <c r="H562" s="8">
        <v>306</v>
      </c>
      <c r="I562" s="8">
        <v>552014300</v>
      </c>
      <c r="J562" s="8">
        <v>67800000</v>
      </c>
      <c r="K562" s="8">
        <v>15000000</v>
      </c>
      <c r="L562" s="8">
        <v>0</v>
      </c>
      <c r="M562" s="10">
        <v>0</v>
      </c>
      <c r="N562" s="10">
        <v>28073377</v>
      </c>
      <c r="O562" s="10">
        <v>31496702</v>
      </c>
      <c r="P562" s="10">
        <v>4211007</v>
      </c>
      <c r="Q562" s="10">
        <v>4724505.3</v>
      </c>
      <c r="R562" s="10">
        <v>0</v>
      </c>
      <c r="S562" s="10">
        <v>25147859</v>
      </c>
      <c r="T562" s="10">
        <v>694384379</v>
      </c>
      <c r="U562" s="31">
        <v>34083371.299999997</v>
      </c>
      <c r="V562" s="31">
        <v>360000000</v>
      </c>
      <c r="W562" s="31">
        <v>30000000</v>
      </c>
      <c r="X562" s="31">
        <v>60000000</v>
      </c>
      <c r="Y562" s="31">
        <f t="shared" si="32"/>
        <v>244384379</v>
      </c>
      <c r="Z562" s="31">
        <f t="shared" si="33"/>
        <v>44570079</v>
      </c>
      <c r="AA562" s="31">
        <f t="shared" si="34"/>
        <v>7800000</v>
      </c>
      <c r="AB562" s="31">
        <f t="shared" si="35"/>
        <v>296754458</v>
      </c>
      <c r="AC562" s="31"/>
      <c r="AD562" s="31"/>
      <c r="AE562" s="31"/>
      <c r="AF562" s="31"/>
      <c r="AG562" s="31"/>
      <c r="AH562" s="31"/>
    </row>
    <row r="563" spans="1:34" x14ac:dyDescent="0.45">
      <c r="A563" s="9">
        <v>546</v>
      </c>
      <c r="B563" s="9" t="s">
        <v>1226</v>
      </c>
      <c r="C563" s="21"/>
      <c r="D563" s="8" t="s">
        <v>1188</v>
      </c>
      <c r="E563" s="9" t="s">
        <v>1228</v>
      </c>
      <c r="F563" s="9" t="s">
        <v>3255</v>
      </c>
      <c r="G563" s="9" t="s">
        <v>3266</v>
      </c>
      <c r="H563" s="8">
        <v>335</v>
      </c>
      <c r="I563" s="8">
        <v>540300072</v>
      </c>
      <c r="J563" s="8">
        <v>54500000</v>
      </c>
      <c r="K563" s="8">
        <v>57312810</v>
      </c>
      <c r="L563" s="8">
        <v>8596921.5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4986338.7978142081</v>
      </c>
      <c r="S563" s="10">
        <v>21128222</v>
      </c>
      <c r="T563" s="10">
        <v>657099220.79781425</v>
      </c>
      <c r="U563" s="31">
        <v>29725143.5</v>
      </c>
      <c r="V563" s="31">
        <v>360000000</v>
      </c>
      <c r="W563" s="31">
        <v>30000000</v>
      </c>
      <c r="X563" s="31">
        <v>60000000</v>
      </c>
      <c r="Y563" s="31">
        <f t="shared" si="32"/>
        <v>207099220.79781425</v>
      </c>
      <c r="Z563" s="31">
        <f t="shared" si="33"/>
        <v>32299148.797814205</v>
      </c>
      <c r="AA563" s="31">
        <f t="shared" si="34"/>
        <v>-5500000</v>
      </c>
      <c r="AB563" s="31">
        <f t="shared" si="35"/>
        <v>233898369.59562844</v>
      </c>
      <c r="AC563" s="31"/>
      <c r="AD563" s="31"/>
      <c r="AE563" s="31"/>
      <c r="AF563" s="31"/>
      <c r="AG563" s="31"/>
      <c r="AH563" s="31"/>
    </row>
    <row r="564" spans="1:34" x14ac:dyDescent="0.45">
      <c r="A564" s="9">
        <v>547</v>
      </c>
      <c r="B564" s="9" t="s">
        <v>1229</v>
      </c>
      <c r="C564" s="21"/>
      <c r="D564" s="8" t="s">
        <v>91</v>
      </c>
      <c r="E564" s="9" t="s">
        <v>371</v>
      </c>
      <c r="F564" s="9" t="s">
        <v>3255</v>
      </c>
      <c r="G564" s="9" t="s">
        <v>3266</v>
      </c>
      <c r="H564" s="8">
        <v>336</v>
      </c>
      <c r="I564" s="8">
        <v>746225299</v>
      </c>
      <c r="J564" s="8">
        <v>54500000</v>
      </c>
      <c r="K564" s="8">
        <v>57312810</v>
      </c>
      <c r="L564" s="8">
        <v>8596921.5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5000000</v>
      </c>
      <c r="S564" s="10">
        <v>41622530</v>
      </c>
      <c r="T564" s="10">
        <v>863038109</v>
      </c>
      <c r="U564" s="31">
        <v>50219451.5</v>
      </c>
      <c r="V564" s="31">
        <v>360000000</v>
      </c>
      <c r="W564" s="31">
        <v>30000000</v>
      </c>
      <c r="X564" s="31">
        <v>60000000</v>
      </c>
      <c r="Y564" s="31">
        <f t="shared" si="32"/>
        <v>413038109</v>
      </c>
      <c r="Z564" s="31">
        <f t="shared" si="33"/>
        <v>32312810</v>
      </c>
      <c r="AA564" s="31">
        <f t="shared" si="34"/>
        <v>-5500000</v>
      </c>
      <c r="AB564" s="31">
        <f t="shared" si="35"/>
        <v>439850919</v>
      </c>
      <c r="AC564" s="31"/>
      <c r="AD564" s="31"/>
      <c r="AE564" s="31"/>
      <c r="AF564" s="31"/>
      <c r="AG564" s="31"/>
      <c r="AH564" s="31"/>
    </row>
    <row r="565" spans="1:34" x14ac:dyDescent="0.45">
      <c r="A565" s="9">
        <v>548</v>
      </c>
      <c r="B565" s="9" t="s">
        <v>1231</v>
      </c>
      <c r="C565" s="21"/>
      <c r="D565" s="8" t="s">
        <v>91</v>
      </c>
      <c r="E565" s="9" t="s">
        <v>449</v>
      </c>
      <c r="F565" s="9" t="s">
        <v>3255</v>
      </c>
      <c r="G565" s="9" t="s">
        <v>3266</v>
      </c>
      <c r="H565" s="8">
        <v>336</v>
      </c>
      <c r="I565" s="8">
        <v>707393964</v>
      </c>
      <c r="J565" s="8">
        <v>54500000</v>
      </c>
      <c r="K565" s="8">
        <v>57312810</v>
      </c>
      <c r="L565" s="8">
        <v>8596921.5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5000000</v>
      </c>
      <c r="S565" s="10">
        <v>37739396</v>
      </c>
      <c r="T565" s="10">
        <v>824206774</v>
      </c>
      <c r="U565" s="31">
        <v>46336317.5</v>
      </c>
      <c r="V565" s="31">
        <v>360000000</v>
      </c>
      <c r="W565" s="31">
        <v>30000000</v>
      </c>
      <c r="X565" s="31">
        <v>60000000</v>
      </c>
      <c r="Y565" s="31">
        <f t="shared" si="32"/>
        <v>374206774</v>
      </c>
      <c r="Z565" s="31">
        <f t="shared" si="33"/>
        <v>32312810</v>
      </c>
      <c r="AA565" s="31">
        <f t="shared" si="34"/>
        <v>-5500000</v>
      </c>
      <c r="AB565" s="31">
        <f t="shared" si="35"/>
        <v>401019584</v>
      </c>
      <c r="AC565" s="31"/>
      <c r="AD565" s="31"/>
      <c r="AE565" s="31"/>
      <c r="AF565" s="31"/>
      <c r="AG565" s="31"/>
      <c r="AH565" s="31"/>
    </row>
    <row r="566" spans="1:34" x14ac:dyDescent="0.45">
      <c r="A566" s="9">
        <v>1093</v>
      </c>
      <c r="B566" s="9" t="s">
        <v>1233</v>
      </c>
      <c r="C566" s="21"/>
      <c r="D566" s="8" t="s">
        <v>84</v>
      </c>
      <c r="E566" s="9" t="s">
        <v>1235</v>
      </c>
      <c r="F566" s="9" t="s">
        <v>3255</v>
      </c>
      <c r="G566" s="9" t="s">
        <v>3266</v>
      </c>
      <c r="H566" s="8">
        <v>336</v>
      </c>
      <c r="I566" s="8">
        <v>470999138</v>
      </c>
      <c r="J566" s="8">
        <v>54500000</v>
      </c>
      <c r="K566" s="8">
        <v>57312810</v>
      </c>
      <c r="L566" s="8">
        <v>8596921.5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5000000</v>
      </c>
      <c r="S566" s="10">
        <v>14099913</v>
      </c>
      <c r="T566" s="10">
        <v>587811948</v>
      </c>
      <c r="U566" s="31">
        <v>22696834.5</v>
      </c>
      <c r="V566" s="31">
        <v>360000000</v>
      </c>
      <c r="W566" s="31">
        <v>30000000</v>
      </c>
      <c r="X566" s="31">
        <v>60000000</v>
      </c>
      <c r="Y566" s="31">
        <f t="shared" si="32"/>
        <v>137811948</v>
      </c>
      <c r="Z566" s="31">
        <f t="shared" si="33"/>
        <v>32312810</v>
      </c>
      <c r="AA566" s="31">
        <f t="shared" si="34"/>
        <v>-5500000</v>
      </c>
      <c r="AB566" s="31">
        <f t="shared" si="35"/>
        <v>164624758</v>
      </c>
      <c r="AC566" s="31"/>
      <c r="AD566" s="31"/>
      <c r="AE566" s="31"/>
      <c r="AF566" s="31"/>
      <c r="AG566" s="31"/>
      <c r="AH566" s="31"/>
    </row>
    <row r="567" spans="1:34" x14ac:dyDescent="0.45">
      <c r="A567" s="9">
        <v>1094</v>
      </c>
      <c r="B567" s="9" t="s">
        <v>1236</v>
      </c>
      <c r="C567" s="21"/>
      <c r="D567" s="8" t="s">
        <v>645</v>
      </c>
      <c r="E567" s="9" t="s">
        <v>1238</v>
      </c>
      <c r="F567" s="9" t="s">
        <v>3255</v>
      </c>
      <c r="G567" s="9" t="s">
        <v>3266</v>
      </c>
      <c r="H567" s="8">
        <v>336</v>
      </c>
      <c r="I567" s="8">
        <v>646591198</v>
      </c>
      <c r="J567" s="8">
        <v>54500000</v>
      </c>
      <c r="K567" s="8">
        <v>57312810</v>
      </c>
      <c r="L567" s="8">
        <v>8596921.5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5000000</v>
      </c>
      <c r="S567" s="10">
        <v>31659120</v>
      </c>
      <c r="T567" s="10">
        <v>763404008</v>
      </c>
      <c r="U567" s="31">
        <v>40256041.5</v>
      </c>
      <c r="V567" s="31">
        <v>360000000</v>
      </c>
      <c r="W567" s="31">
        <v>30000000</v>
      </c>
      <c r="X567" s="31">
        <v>60000000</v>
      </c>
      <c r="Y567" s="31">
        <f t="shared" si="32"/>
        <v>313404008</v>
      </c>
      <c r="Z567" s="31">
        <f t="shared" si="33"/>
        <v>32312810</v>
      </c>
      <c r="AA567" s="31">
        <f t="shared" si="34"/>
        <v>-5500000</v>
      </c>
      <c r="AB567" s="31">
        <f t="shared" si="35"/>
        <v>340216818</v>
      </c>
      <c r="AC567" s="31"/>
      <c r="AD567" s="31"/>
      <c r="AE567" s="31"/>
      <c r="AF567" s="31"/>
      <c r="AG567" s="31"/>
      <c r="AH567" s="31"/>
    </row>
    <row r="568" spans="1:34" x14ac:dyDescent="0.45">
      <c r="A568" s="9">
        <v>776</v>
      </c>
      <c r="B568" s="9" t="s">
        <v>1239</v>
      </c>
      <c r="C568" s="21"/>
      <c r="D568" s="8" t="s">
        <v>127</v>
      </c>
      <c r="E568" s="9" t="s">
        <v>104</v>
      </c>
      <c r="F568" s="9" t="s">
        <v>3255</v>
      </c>
      <c r="G568" s="9" t="s">
        <v>3266</v>
      </c>
      <c r="H568" s="8">
        <v>336</v>
      </c>
      <c r="I568" s="8">
        <v>595811329</v>
      </c>
      <c r="J568" s="8">
        <v>54500000</v>
      </c>
      <c r="K568" s="8">
        <v>57312810</v>
      </c>
      <c r="L568" s="8">
        <v>8596921.5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5000000</v>
      </c>
      <c r="S568" s="10">
        <v>26581133</v>
      </c>
      <c r="T568" s="10">
        <v>712624139</v>
      </c>
      <c r="U568" s="31">
        <v>35178054.5</v>
      </c>
      <c r="V568" s="31">
        <v>360000000</v>
      </c>
      <c r="W568" s="31">
        <v>30000000</v>
      </c>
      <c r="X568" s="31">
        <v>60000000</v>
      </c>
      <c r="Y568" s="31">
        <f t="shared" si="32"/>
        <v>262624139</v>
      </c>
      <c r="Z568" s="31">
        <f t="shared" si="33"/>
        <v>32312810</v>
      </c>
      <c r="AA568" s="31">
        <f t="shared" si="34"/>
        <v>-5500000</v>
      </c>
      <c r="AB568" s="31">
        <f t="shared" si="35"/>
        <v>289436949</v>
      </c>
      <c r="AC568" s="31"/>
      <c r="AD568" s="31"/>
      <c r="AE568" s="31"/>
      <c r="AF568" s="31"/>
      <c r="AG568" s="31"/>
      <c r="AH568" s="31"/>
    </row>
    <row r="569" spans="1:34" x14ac:dyDescent="0.45">
      <c r="A569" s="9">
        <v>462</v>
      </c>
      <c r="B569" s="9" t="s">
        <v>1241</v>
      </c>
      <c r="C569" s="21"/>
      <c r="D569" s="8" t="s">
        <v>234</v>
      </c>
      <c r="E569" s="9" t="s">
        <v>120</v>
      </c>
      <c r="F569" s="9" t="s">
        <v>3255</v>
      </c>
      <c r="G569" s="9" t="s">
        <v>3265</v>
      </c>
      <c r="H569" s="8">
        <v>336</v>
      </c>
      <c r="I569" s="8">
        <v>812392055</v>
      </c>
      <c r="J569" s="8">
        <v>67800000</v>
      </c>
      <c r="K569" s="8">
        <v>15000000</v>
      </c>
      <c r="L569" s="8">
        <v>0</v>
      </c>
      <c r="M569" s="10">
        <v>0</v>
      </c>
      <c r="N569" s="10">
        <v>41779863</v>
      </c>
      <c r="O569" s="10">
        <v>41780296</v>
      </c>
      <c r="P569" s="10">
        <v>6266979</v>
      </c>
      <c r="Q569" s="10">
        <v>6267044.3999999994</v>
      </c>
      <c r="R569" s="10">
        <v>0</v>
      </c>
      <c r="S569" s="10">
        <v>48239205</v>
      </c>
      <c r="T569" s="10">
        <v>978752214</v>
      </c>
      <c r="U569" s="31">
        <v>60773228.399999999</v>
      </c>
      <c r="V569" s="31">
        <v>360000000</v>
      </c>
      <c r="W569" s="31">
        <v>30000000</v>
      </c>
      <c r="X569" s="31">
        <v>60000000</v>
      </c>
      <c r="Y569" s="31">
        <f t="shared" si="32"/>
        <v>528752214</v>
      </c>
      <c r="Z569" s="31">
        <f t="shared" si="33"/>
        <v>68560159</v>
      </c>
      <c r="AA569" s="31">
        <f t="shared" si="34"/>
        <v>7800000</v>
      </c>
      <c r="AB569" s="31">
        <f t="shared" si="35"/>
        <v>605112373</v>
      </c>
      <c r="AC569" s="31"/>
      <c r="AD569" s="31"/>
      <c r="AE569" s="31"/>
      <c r="AF569" s="31"/>
      <c r="AG569" s="31"/>
      <c r="AH569" s="31"/>
    </row>
    <row r="570" spans="1:34" x14ac:dyDescent="0.45">
      <c r="A570" s="9">
        <v>1056</v>
      </c>
      <c r="B570" s="9" t="s">
        <v>1243</v>
      </c>
      <c r="C570" s="21"/>
      <c r="D570" s="8" t="s">
        <v>84</v>
      </c>
      <c r="E570" s="9" t="s">
        <v>1245</v>
      </c>
      <c r="F570" s="9" t="s">
        <v>3255</v>
      </c>
      <c r="G570" s="9" t="s">
        <v>3266</v>
      </c>
      <c r="H570" s="8">
        <v>335</v>
      </c>
      <c r="I570" s="8">
        <v>570057004</v>
      </c>
      <c r="J570" s="8">
        <v>54500000</v>
      </c>
      <c r="K570" s="8">
        <v>57312810</v>
      </c>
      <c r="L570" s="8">
        <v>8596921.5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4986338.7978142081</v>
      </c>
      <c r="S570" s="10">
        <v>24103915</v>
      </c>
      <c r="T570" s="10">
        <v>686856152.79781425</v>
      </c>
      <c r="U570" s="31">
        <v>32700836.5</v>
      </c>
      <c r="V570" s="31">
        <v>360000000</v>
      </c>
      <c r="W570" s="31">
        <v>30000000</v>
      </c>
      <c r="X570" s="31">
        <v>60000000</v>
      </c>
      <c r="Y570" s="31">
        <f t="shared" si="32"/>
        <v>236856152.79781425</v>
      </c>
      <c r="Z570" s="31">
        <f t="shared" si="33"/>
        <v>32299148.797814205</v>
      </c>
      <c r="AA570" s="31">
        <f t="shared" si="34"/>
        <v>-5500000</v>
      </c>
      <c r="AB570" s="31">
        <f t="shared" si="35"/>
        <v>263655301.59562844</v>
      </c>
      <c r="AC570" s="31"/>
      <c r="AD570" s="31"/>
      <c r="AE570" s="31"/>
      <c r="AF570" s="31"/>
      <c r="AG570" s="31"/>
      <c r="AH570" s="31"/>
    </row>
    <row r="571" spans="1:34" x14ac:dyDescent="0.45">
      <c r="A571" s="9">
        <v>1085</v>
      </c>
      <c r="B571" s="9" t="s">
        <v>1246</v>
      </c>
      <c r="C571" s="21"/>
      <c r="D571" s="8" t="s">
        <v>142</v>
      </c>
      <c r="E571" s="9" t="s">
        <v>1248</v>
      </c>
      <c r="F571" s="9" t="s">
        <v>3255</v>
      </c>
      <c r="G571" s="9" t="s">
        <v>3266</v>
      </c>
      <c r="H571" s="8">
        <v>336</v>
      </c>
      <c r="I571" s="8">
        <v>677937019</v>
      </c>
      <c r="J571" s="8">
        <v>54500000</v>
      </c>
      <c r="K571" s="8">
        <v>57312810</v>
      </c>
      <c r="L571" s="8">
        <v>8596921.5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5000000</v>
      </c>
      <c r="S571" s="10">
        <v>34793702</v>
      </c>
      <c r="T571" s="10">
        <v>794749829</v>
      </c>
      <c r="U571" s="31">
        <v>43390623.5</v>
      </c>
      <c r="V571" s="31">
        <v>360000000</v>
      </c>
      <c r="W571" s="31">
        <v>30000000</v>
      </c>
      <c r="X571" s="31">
        <v>60000000</v>
      </c>
      <c r="Y571" s="31">
        <f t="shared" si="32"/>
        <v>344749829</v>
      </c>
      <c r="Z571" s="31">
        <f t="shared" si="33"/>
        <v>32312810</v>
      </c>
      <c r="AA571" s="31">
        <f t="shared" si="34"/>
        <v>-5500000</v>
      </c>
      <c r="AB571" s="31">
        <f t="shared" si="35"/>
        <v>371562639</v>
      </c>
      <c r="AC571" s="31"/>
      <c r="AD571" s="31"/>
      <c r="AE571" s="31"/>
      <c r="AF571" s="31"/>
      <c r="AG571" s="31"/>
      <c r="AH571" s="31"/>
    </row>
    <row r="572" spans="1:34" x14ac:dyDescent="0.45">
      <c r="A572" s="9">
        <v>505</v>
      </c>
      <c r="B572" s="9" t="s">
        <v>1249</v>
      </c>
      <c r="C572" s="21"/>
      <c r="D572" s="8" t="s">
        <v>1188</v>
      </c>
      <c r="E572" s="9" t="s">
        <v>624</v>
      </c>
      <c r="F572" s="9" t="s">
        <v>3255</v>
      </c>
      <c r="G572" s="9" t="s">
        <v>3265</v>
      </c>
      <c r="H572" s="8">
        <v>104</v>
      </c>
      <c r="I572" s="8">
        <v>133843698</v>
      </c>
      <c r="J572" s="8">
        <v>12500000</v>
      </c>
      <c r="K572" s="8">
        <v>5040984</v>
      </c>
      <c r="L572" s="8">
        <v>0</v>
      </c>
      <c r="M572" s="10">
        <v>0</v>
      </c>
      <c r="N572" s="10">
        <v>8881752</v>
      </c>
      <c r="O572" s="10">
        <v>12007659.294444446</v>
      </c>
      <c r="P572" s="10">
        <v>1332263</v>
      </c>
      <c r="Q572" s="10">
        <v>1801148.8941666668</v>
      </c>
      <c r="R572" s="10">
        <v>0</v>
      </c>
      <c r="S572" s="10">
        <v>3170084</v>
      </c>
      <c r="T572" s="10">
        <v>172274093.29444444</v>
      </c>
      <c r="U572" s="31">
        <v>6303495.894166667</v>
      </c>
      <c r="V572" s="31">
        <v>360000000</v>
      </c>
      <c r="W572" s="31">
        <v>30000000</v>
      </c>
      <c r="X572" s="31">
        <v>60000000</v>
      </c>
      <c r="Y572" s="31">
        <f t="shared" si="32"/>
        <v>-277725906.70555556</v>
      </c>
      <c r="Z572" s="31">
        <f t="shared" si="33"/>
        <v>-4069604.7055555545</v>
      </c>
      <c r="AA572" s="31">
        <f t="shared" si="34"/>
        <v>-47500000</v>
      </c>
      <c r="AB572" s="31">
        <f t="shared" si="35"/>
        <v>-329295511.41111112</v>
      </c>
      <c r="AC572" s="31"/>
      <c r="AD572" s="31"/>
      <c r="AE572" s="31"/>
      <c r="AF572" s="31"/>
      <c r="AG572" s="31"/>
      <c r="AH572" s="31"/>
    </row>
    <row r="573" spans="1:34" x14ac:dyDescent="0.45">
      <c r="A573" s="9">
        <v>252</v>
      </c>
      <c r="B573" s="9" t="s">
        <v>2638</v>
      </c>
      <c r="C573" s="21"/>
      <c r="D573" s="8" t="s">
        <v>756</v>
      </c>
      <c r="E573" s="9" t="s">
        <v>2582</v>
      </c>
      <c r="F573" s="9" t="s">
        <v>3255</v>
      </c>
      <c r="G573" s="9" t="s">
        <v>3265</v>
      </c>
      <c r="H573" s="8">
        <v>336</v>
      </c>
      <c r="I573" s="8">
        <v>845332018</v>
      </c>
      <c r="J573" s="8">
        <v>67800000</v>
      </c>
      <c r="K573" s="8">
        <v>15000000</v>
      </c>
      <c r="L573" s="8">
        <v>0</v>
      </c>
      <c r="M573" s="10">
        <v>0</v>
      </c>
      <c r="N573" s="10">
        <v>41934825</v>
      </c>
      <c r="O573" s="10">
        <v>41934113.5</v>
      </c>
      <c r="P573" s="10">
        <v>6290224</v>
      </c>
      <c r="Q573" s="10">
        <v>6290117.0249999994</v>
      </c>
      <c r="R573" s="10">
        <v>0</v>
      </c>
      <c r="S573" s="10">
        <v>52549802</v>
      </c>
      <c r="T573" s="10">
        <v>1012000956.5</v>
      </c>
      <c r="U573" s="31">
        <v>65130143.024999999</v>
      </c>
      <c r="V573" s="31">
        <v>360000000</v>
      </c>
      <c r="W573" s="31">
        <v>30000000</v>
      </c>
      <c r="X573" s="31">
        <v>60000000</v>
      </c>
      <c r="Y573" s="31">
        <f t="shared" si="32"/>
        <v>562000956.5</v>
      </c>
      <c r="Z573" s="31">
        <f t="shared" si="33"/>
        <v>68868938.5</v>
      </c>
      <c r="AA573" s="31">
        <f t="shared" si="34"/>
        <v>7800000</v>
      </c>
      <c r="AB573" s="31">
        <f t="shared" si="35"/>
        <v>638669895</v>
      </c>
      <c r="AC573" s="31"/>
      <c r="AD573" s="31"/>
      <c r="AE573" s="31"/>
      <c r="AF573" s="31"/>
      <c r="AG573" s="31"/>
      <c r="AH573" s="31"/>
    </row>
    <row r="574" spans="1:34" x14ac:dyDescent="0.45">
      <c r="A574" s="9">
        <v>971</v>
      </c>
      <c r="B574" s="9" t="s">
        <v>1251</v>
      </c>
      <c r="C574" s="21"/>
      <c r="D574" s="8" t="s">
        <v>1253</v>
      </c>
      <c r="E574" s="9" t="s">
        <v>1254</v>
      </c>
      <c r="F574" s="9" t="s">
        <v>3255</v>
      </c>
      <c r="G574" s="9" t="s">
        <v>3266</v>
      </c>
      <c r="H574" s="8">
        <v>336</v>
      </c>
      <c r="I574" s="8">
        <v>566804902</v>
      </c>
      <c r="J574" s="8">
        <v>54500000</v>
      </c>
      <c r="K574" s="8">
        <v>57312810</v>
      </c>
      <c r="L574" s="8">
        <v>8596921.5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5000000</v>
      </c>
      <c r="S574" s="10">
        <v>23736109</v>
      </c>
      <c r="T574" s="10">
        <v>683617712</v>
      </c>
      <c r="U574" s="31">
        <v>32333030.5</v>
      </c>
      <c r="V574" s="31">
        <v>360000000</v>
      </c>
      <c r="W574" s="31">
        <v>30000000</v>
      </c>
      <c r="X574" s="31">
        <v>60000000</v>
      </c>
      <c r="Y574" s="31">
        <f t="shared" si="32"/>
        <v>233617712</v>
      </c>
      <c r="Z574" s="31">
        <f t="shared" si="33"/>
        <v>32312810</v>
      </c>
      <c r="AA574" s="31">
        <f t="shared" si="34"/>
        <v>-5500000</v>
      </c>
      <c r="AB574" s="31">
        <f t="shared" si="35"/>
        <v>260430522</v>
      </c>
      <c r="AC574" s="31"/>
      <c r="AD574" s="31"/>
      <c r="AE574" s="31"/>
      <c r="AF574" s="31"/>
      <c r="AG574" s="31"/>
      <c r="AH574" s="31"/>
    </row>
    <row r="575" spans="1:34" x14ac:dyDescent="0.45">
      <c r="A575" s="9">
        <v>381</v>
      </c>
      <c r="B575" s="9" t="s">
        <v>1255</v>
      </c>
      <c r="C575" s="21"/>
      <c r="D575" s="8" t="s">
        <v>1257</v>
      </c>
      <c r="E575" s="9" t="s">
        <v>104</v>
      </c>
      <c r="F575" s="9" t="s">
        <v>3255</v>
      </c>
      <c r="G575" s="9" t="s">
        <v>3265</v>
      </c>
      <c r="H575" s="8">
        <v>336</v>
      </c>
      <c r="I575" s="8">
        <v>789608020</v>
      </c>
      <c r="J575" s="8">
        <v>67800000</v>
      </c>
      <c r="K575" s="8">
        <v>15000000</v>
      </c>
      <c r="L575" s="8">
        <v>0</v>
      </c>
      <c r="M575" s="10">
        <v>0</v>
      </c>
      <c r="N575" s="10">
        <v>33579542</v>
      </c>
      <c r="O575" s="10">
        <v>33579798</v>
      </c>
      <c r="P575" s="10">
        <v>5036931</v>
      </c>
      <c r="Q575" s="10">
        <v>5036969.7</v>
      </c>
      <c r="R575" s="10">
        <v>0</v>
      </c>
      <c r="S575" s="10">
        <v>40457563</v>
      </c>
      <c r="T575" s="10">
        <v>939567360</v>
      </c>
      <c r="U575" s="31">
        <v>50531463.700000003</v>
      </c>
      <c r="V575" s="31">
        <v>360000000</v>
      </c>
      <c r="W575" s="31">
        <v>30000000</v>
      </c>
      <c r="X575" s="31">
        <v>60000000</v>
      </c>
      <c r="Y575" s="31">
        <f t="shared" si="32"/>
        <v>489567360</v>
      </c>
      <c r="Z575" s="31">
        <f t="shared" si="33"/>
        <v>52159340</v>
      </c>
      <c r="AA575" s="31">
        <f t="shared" si="34"/>
        <v>7800000</v>
      </c>
      <c r="AB575" s="31">
        <f t="shared" si="35"/>
        <v>549526700</v>
      </c>
      <c r="AC575" s="31"/>
      <c r="AD575" s="31"/>
      <c r="AE575" s="31"/>
      <c r="AF575" s="31"/>
      <c r="AG575" s="31"/>
      <c r="AH575" s="31"/>
    </row>
    <row r="576" spans="1:34" x14ac:dyDescent="0.45">
      <c r="A576" s="9">
        <v>154</v>
      </c>
      <c r="B576" s="9" t="s">
        <v>1258</v>
      </c>
      <c r="C576" s="21"/>
      <c r="D576" s="8" t="s">
        <v>1260</v>
      </c>
      <c r="E576" s="9" t="s">
        <v>88</v>
      </c>
      <c r="F576" s="9" t="s">
        <v>3255</v>
      </c>
      <c r="G576" s="9" t="s">
        <v>3265</v>
      </c>
      <c r="H576" s="8">
        <v>336</v>
      </c>
      <c r="I576" s="8">
        <v>754107329</v>
      </c>
      <c r="J576" s="8">
        <v>67800000</v>
      </c>
      <c r="K576" s="8">
        <v>15000000</v>
      </c>
      <c r="L576" s="8">
        <v>0</v>
      </c>
      <c r="M576" s="10">
        <v>0</v>
      </c>
      <c r="N576" s="10">
        <v>36983177</v>
      </c>
      <c r="O576" s="10">
        <v>36984100</v>
      </c>
      <c r="P576" s="10">
        <v>5547477</v>
      </c>
      <c r="Q576" s="10">
        <v>5547615</v>
      </c>
      <c r="R576" s="10">
        <v>0</v>
      </c>
      <c r="S576" s="10">
        <v>42410733</v>
      </c>
      <c r="T576" s="10">
        <v>910874606</v>
      </c>
      <c r="U576" s="31">
        <v>53505825</v>
      </c>
      <c r="V576" s="31">
        <v>360000000</v>
      </c>
      <c r="W576" s="31">
        <v>30000000</v>
      </c>
      <c r="X576" s="31">
        <v>60000000</v>
      </c>
      <c r="Y576" s="31">
        <f t="shared" si="32"/>
        <v>460874606</v>
      </c>
      <c r="Z576" s="31">
        <f t="shared" si="33"/>
        <v>58967277</v>
      </c>
      <c r="AA576" s="31">
        <f t="shared" si="34"/>
        <v>7800000</v>
      </c>
      <c r="AB576" s="31">
        <f t="shared" si="35"/>
        <v>527641883</v>
      </c>
      <c r="AC576" s="31"/>
      <c r="AD576" s="31"/>
      <c r="AE576" s="31"/>
      <c r="AF576" s="31"/>
      <c r="AG576" s="31"/>
      <c r="AH576" s="31"/>
    </row>
    <row r="577" spans="1:34" x14ac:dyDescent="0.45">
      <c r="A577" s="9">
        <v>342</v>
      </c>
      <c r="B577" s="9" t="s">
        <v>1261</v>
      </c>
      <c r="C577" s="21"/>
      <c r="D577" s="8" t="s">
        <v>902</v>
      </c>
      <c r="E577" s="9" t="s">
        <v>1263</v>
      </c>
      <c r="F577" s="9" t="s">
        <v>3255</v>
      </c>
      <c r="G577" s="9" t="s">
        <v>3265</v>
      </c>
      <c r="H577" s="8">
        <v>336</v>
      </c>
      <c r="I577" s="8">
        <v>743981673</v>
      </c>
      <c r="J577" s="8">
        <v>67800000</v>
      </c>
      <c r="K577" s="8">
        <v>15000000</v>
      </c>
      <c r="L577" s="8">
        <v>0</v>
      </c>
      <c r="M577" s="10">
        <v>0</v>
      </c>
      <c r="N577" s="10">
        <v>36081201</v>
      </c>
      <c r="O577" s="10">
        <v>36081200.5</v>
      </c>
      <c r="P577" s="10">
        <v>5412180</v>
      </c>
      <c r="Q577" s="10">
        <v>5412180.0750000002</v>
      </c>
      <c r="R577" s="10">
        <v>0</v>
      </c>
      <c r="S577" s="10">
        <v>41398168</v>
      </c>
      <c r="T577" s="10">
        <v>898944074.5</v>
      </c>
      <c r="U577" s="31">
        <v>52222528.075000003</v>
      </c>
      <c r="V577" s="31">
        <v>360000000</v>
      </c>
      <c r="W577" s="31">
        <v>30000000</v>
      </c>
      <c r="X577" s="31">
        <v>60000000</v>
      </c>
      <c r="Y577" s="31">
        <f t="shared" si="32"/>
        <v>448944074.5</v>
      </c>
      <c r="Z577" s="31">
        <f t="shared" si="33"/>
        <v>57162401.5</v>
      </c>
      <c r="AA577" s="31">
        <f t="shared" si="34"/>
        <v>7800000</v>
      </c>
      <c r="AB577" s="31">
        <f t="shared" si="35"/>
        <v>513906476</v>
      </c>
      <c r="AC577" s="31"/>
      <c r="AD577" s="31"/>
      <c r="AE577" s="31"/>
      <c r="AF577" s="31"/>
      <c r="AG577" s="31"/>
      <c r="AH577" s="31"/>
    </row>
    <row r="578" spans="1:34" x14ac:dyDescent="0.45">
      <c r="A578" s="9">
        <v>506</v>
      </c>
      <c r="B578" s="9" t="s">
        <v>1264</v>
      </c>
      <c r="C578" s="21"/>
      <c r="D578" s="8" t="s">
        <v>216</v>
      </c>
      <c r="E578" s="9" t="s">
        <v>1266</v>
      </c>
      <c r="F578" s="9" t="s">
        <v>3255</v>
      </c>
      <c r="G578" s="9" t="s">
        <v>3265</v>
      </c>
      <c r="H578" s="8">
        <v>336</v>
      </c>
      <c r="I578" s="8">
        <v>611413470</v>
      </c>
      <c r="J578" s="8">
        <v>67800000</v>
      </c>
      <c r="K578" s="8">
        <v>15000000</v>
      </c>
      <c r="L578" s="8">
        <v>0</v>
      </c>
      <c r="M578" s="10">
        <v>0</v>
      </c>
      <c r="N578" s="10">
        <v>31373182</v>
      </c>
      <c r="O578" s="10">
        <v>31372666.5</v>
      </c>
      <c r="P578" s="10">
        <v>4705977</v>
      </c>
      <c r="Q578" s="10">
        <v>4705899.9749999996</v>
      </c>
      <c r="R578" s="10">
        <v>0</v>
      </c>
      <c r="S578" s="10">
        <v>28141347</v>
      </c>
      <c r="T578" s="10">
        <v>756959318.5</v>
      </c>
      <c r="U578" s="31">
        <v>37553223.975000001</v>
      </c>
      <c r="V578" s="31">
        <v>360000000</v>
      </c>
      <c r="W578" s="31">
        <v>30000000</v>
      </c>
      <c r="X578" s="31">
        <v>60000000</v>
      </c>
      <c r="Y578" s="31">
        <f t="shared" si="32"/>
        <v>306959318.5</v>
      </c>
      <c r="Z578" s="31">
        <f t="shared" si="33"/>
        <v>47745848.5</v>
      </c>
      <c r="AA578" s="31">
        <f t="shared" si="34"/>
        <v>7800000</v>
      </c>
      <c r="AB578" s="31">
        <f t="shared" si="35"/>
        <v>362505167</v>
      </c>
      <c r="AC578" s="31"/>
      <c r="AD578" s="31"/>
      <c r="AE578" s="31"/>
      <c r="AF578" s="31"/>
      <c r="AG578" s="31"/>
      <c r="AH578" s="31"/>
    </row>
    <row r="579" spans="1:34" x14ac:dyDescent="0.45">
      <c r="A579" s="9">
        <v>1049</v>
      </c>
      <c r="B579" s="9" t="s">
        <v>1267</v>
      </c>
      <c r="C579" s="21"/>
      <c r="D579" s="8" t="s">
        <v>1269</v>
      </c>
      <c r="E579" s="9" t="s">
        <v>1270</v>
      </c>
      <c r="F579" s="9" t="s">
        <v>3255</v>
      </c>
      <c r="G579" s="9" t="s">
        <v>3266</v>
      </c>
      <c r="H579" s="8">
        <v>336</v>
      </c>
      <c r="I579" s="8">
        <v>612085812</v>
      </c>
      <c r="J579" s="8">
        <v>54500000</v>
      </c>
      <c r="K579" s="8">
        <v>57312810</v>
      </c>
      <c r="L579" s="8">
        <v>8596921.5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5000000</v>
      </c>
      <c r="S579" s="10">
        <v>28208582</v>
      </c>
      <c r="T579" s="10">
        <v>728898622</v>
      </c>
      <c r="U579" s="31">
        <v>36805503.5</v>
      </c>
      <c r="V579" s="31">
        <v>360000000</v>
      </c>
      <c r="W579" s="31">
        <v>30000000</v>
      </c>
      <c r="X579" s="31">
        <v>60000000</v>
      </c>
      <c r="Y579" s="31">
        <f t="shared" ref="Y579:Y642" si="36">T579-V579-W579-X579</f>
        <v>278898622</v>
      </c>
      <c r="Z579" s="31">
        <f t="shared" ref="Z579:Z642" si="37">K579+N579+O579+R579-W579</f>
        <v>32312810</v>
      </c>
      <c r="AA579" s="31">
        <f t="shared" ref="AA579:AA642" si="38">J579-X579</f>
        <v>-5500000</v>
      </c>
      <c r="AB579" s="31">
        <f t="shared" ref="AB579:AB642" si="39">Y579+Z579+AA579</f>
        <v>305711432</v>
      </c>
      <c r="AC579" s="31"/>
      <c r="AD579" s="31"/>
      <c r="AE579" s="31"/>
      <c r="AF579" s="31"/>
      <c r="AG579" s="31"/>
      <c r="AH579" s="31"/>
    </row>
    <row r="580" spans="1:34" x14ac:dyDescent="0.45">
      <c r="A580" s="9">
        <v>1027</v>
      </c>
      <c r="B580" s="9" t="s">
        <v>1271</v>
      </c>
      <c r="C580" s="21"/>
      <c r="D580" s="8" t="s">
        <v>374</v>
      </c>
      <c r="E580" s="9" t="s">
        <v>1273</v>
      </c>
      <c r="F580" s="9" t="s">
        <v>3255</v>
      </c>
      <c r="G580" s="9" t="s">
        <v>3266</v>
      </c>
      <c r="H580" s="8">
        <v>336</v>
      </c>
      <c r="I580" s="8">
        <v>611080957</v>
      </c>
      <c r="J580" s="8">
        <v>54500000</v>
      </c>
      <c r="K580" s="8">
        <v>57312810</v>
      </c>
      <c r="L580" s="8">
        <v>8596921.5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5000000</v>
      </c>
      <c r="S580" s="10">
        <v>28108095</v>
      </c>
      <c r="T580" s="10">
        <v>727893767</v>
      </c>
      <c r="U580" s="31">
        <v>36705016.5</v>
      </c>
      <c r="V580" s="31">
        <v>360000000</v>
      </c>
      <c r="W580" s="31">
        <v>30000000</v>
      </c>
      <c r="X580" s="31">
        <v>60000000</v>
      </c>
      <c r="Y580" s="31">
        <f t="shared" si="36"/>
        <v>277893767</v>
      </c>
      <c r="Z580" s="31">
        <f t="shared" si="37"/>
        <v>32312810</v>
      </c>
      <c r="AA580" s="31">
        <f t="shared" si="38"/>
        <v>-5500000</v>
      </c>
      <c r="AB580" s="31">
        <f t="shared" si="39"/>
        <v>304706577</v>
      </c>
      <c r="AC580" s="31"/>
      <c r="AD580" s="31"/>
      <c r="AE580" s="31"/>
      <c r="AF580" s="31"/>
      <c r="AG580" s="31"/>
      <c r="AH580" s="31"/>
    </row>
    <row r="581" spans="1:34" x14ac:dyDescent="0.45">
      <c r="A581" s="9">
        <v>897</v>
      </c>
      <c r="B581" s="9" t="s">
        <v>1274</v>
      </c>
      <c r="C581" s="21"/>
      <c r="D581" s="8" t="s">
        <v>604</v>
      </c>
      <c r="E581" s="9" t="s">
        <v>393</v>
      </c>
      <c r="F581" s="9" t="s">
        <v>3255</v>
      </c>
      <c r="G581" s="9" t="s">
        <v>3266</v>
      </c>
      <c r="H581" s="8">
        <v>336</v>
      </c>
      <c r="I581" s="8">
        <v>508628549</v>
      </c>
      <c r="J581" s="8">
        <v>54500000</v>
      </c>
      <c r="K581" s="8">
        <v>57312810</v>
      </c>
      <c r="L581" s="8">
        <v>8596921.5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5000000</v>
      </c>
      <c r="S581" s="10">
        <v>17862855</v>
      </c>
      <c r="T581" s="10">
        <v>625441359</v>
      </c>
      <c r="U581" s="31">
        <v>26459776.5</v>
      </c>
      <c r="V581" s="31">
        <v>360000000</v>
      </c>
      <c r="W581" s="31">
        <v>30000000</v>
      </c>
      <c r="X581" s="31">
        <v>60000000</v>
      </c>
      <c r="Y581" s="31">
        <f t="shared" si="36"/>
        <v>175441359</v>
      </c>
      <c r="Z581" s="31">
        <f t="shared" si="37"/>
        <v>32312810</v>
      </c>
      <c r="AA581" s="31">
        <f t="shared" si="38"/>
        <v>-5500000</v>
      </c>
      <c r="AB581" s="31">
        <f t="shared" si="39"/>
        <v>202254169</v>
      </c>
      <c r="AC581" s="31"/>
      <c r="AD581" s="31"/>
      <c r="AE581" s="31"/>
      <c r="AF581" s="31"/>
      <c r="AG581" s="31"/>
      <c r="AH581" s="31"/>
    </row>
    <row r="582" spans="1:34" x14ac:dyDescent="0.45">
      <c r="A582" s="9">
        <v>998</v>
      </c>
      <c r="B582" s="9" t="s">
        <v>1276</v>
      </c>
      <c r="C582" s="21"/>
      <c r="D582" s="8" t="s">
        <v>526</v>
      </c>
      <c r="E582" s="9" t="s">
        <v>1278</v>
      </c>
      <c r="F582" s="9" t="s">
        <v>3255</v>
      </c>
      <c r="G582" s="9" t="s">
        <v>3265</v>
      </c>
      <c r="H582" s="8">
        <v>336</v>
      </c>
      <c r="I582" s="8">
        <v>612501581</v>
      </c>
      <c r="J582" s="8">
        <v>67800000</v>
      </c>
      <c r="K582" s="8">
        <v>15000000</v>
      </c>
      <c r="L582" s="8">
        <v>0</v>
      </c>
      <c r="M582" s="10">
        <v>0</v>
      </c>
      <c r="N582" s="10">
        <v>30263817</v>
      </c>
      <c r="O582" s="10">
        <v>30263296</v>
      </c>
      <c r="P582" s="10">
        <v>4539573</v>
      </c>
      <c r="Q582" s="10">
        <v>4539494.3999999994</v>
      </c>
      <c r="R582" s="10">
        <v>0</v>
      </c>
      <c r="S582" s="10">
        <v>30505358</v>
      </c>
      <c r="T582" s="10">
        <v>755828694</v>
      </c>
      <c r="U582" s="31">
        <v>39584425.399999999</v>
      </c>
      <c r="V582" s="31">
        <v>360000000</v>
      </c>
      <c r="W582" s="31">
        <v>30000000</v>
      </c>
      <c r="X582" s="31">
        <v>60000000</v>
      </c>
      <c r="Y582" s="31">
        <f t="shared" si="36"/>
        <v>305828694</v>
      </c>
      <c r="Z582" s="31">
        <f t="shared" si="37"/>
        <v>45527113</v>
      </c>
      <c r="AA582" s="31">
        <f t="shared" si="38"/>
        <v>7800000</v>
      </c>
      <c r="AB582" s="31">
        <f t="shared" si="39"/>
        <v>359155807</v>
      </c>
      <c r="AC582" s="31"/>
      <c r="AD582" s="31"/>
      <c r="AE582" s="31"/>
      <c r="AF582" s="31"/>
      <c r="AG582" s="31"/>
      <c r="AH582" s="31"/>
    </row>
    <row r="583" spans="1:34" x14ac:dyDescent="0.45">
      <c r="A583" s="9">
        <v>999</v>
      </c>
      <c r="B583" s="9" t="s">
        <v>1279</v>
      </c>
      <c r="C583" s="21"/>
      <c r="D583" s="8" t="s">
        <v>103</v>
      </c>
      <c r="E583" s="9" t="s">
        <v>1281</v>
      </c>
      <c r="F583" s="9" t="s">
        <v>3255</v>
      </c>
      <c r="G583" s="9" t="s">
        <v>3266</v>
      </c>
      <c r="H583" s="8">
        <v>336</v>
      </c>
      <c r="I583" s="8">
        <v>554990615</v>
      </c>
      <c r="J583" s="8">
        <v>54500000</v>
      </c>
      <c r="K583" s="8">
        <v>57312810</v>
      </c>
      <c r="L583" s="8">
        <v>8596921.5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5000000</v>
      </c>
      <c r="S583" s="10">
        <v>22499061</v>
      </c>
      <c r="T583" s="10">
        <v>671803425</v>
      </c>
      <c r="U583" s="31">
        <v>31095982.5</v>
      </c>
      <c r="V583" s="31">
        <v>360000000</v>
      </c>
      <c r="W583" s="31">
        <v>30000000</v>
      </c>
      <c r="X583" s="31">
        <v>60000000</v>
      </c>
      <c r="Y583" s="31">
        <f t="shared" si="36"/>
        <v>221803425</v>
      </c>
      <c r="Z583" s="31">
        <f t="shared" si="37"/>
        <v>32312810</v>
      </c>
      <c r="AA583" s="31">
        <f t="shared" si="38"/>
        <v>-5500000</v>
      </c>
      <c r="AB583" s="31">
        <f t="shared" si="39"/>
        <v>248616235</v>
      </c>
      <c r="AC583" s="31"/>
      <c r="AD583" s="31"/>
      <c r="AE583" s="31"/>
      <c r="AF583" s="31"/>
      <c r="AG583" s="31"/>
      <c r="AH583" s="31"/>
    </row>
    <row r="584" spans="1:34" x14ac:dyDescent="0.45">
      <c r="A584" s="9">
        <v>899</v>
      </c>
      <c r="B584" s="9" t="s">
        <v>1282</v>
      </c>
      <c r="C584" s="21"/>
      <c r="D584" s="8" t="s">
        <v>119</v>
      </c>
      <c r="E584" s="9" t="s">
        <v>1284</v>
      </c>
      <c r="F584" s="9" t="s">
        <v>3255</v>
      </c>
      <c r="G584" s="9" t="s">
        <v>3265</v>
      </c>
      <c r="H584" s="8">
        <v>336</v>
      </c>
      <c r="I584" s="8">
        <v>833433375</v>
      </c>
      <c r="J584" s="8">
        <v>67800000</v>
      </c>
      <c r="K584" s="8">
        <v>15000000</v>
      </c>
      <c r="L584" s="8">
        <v>0</v>
      </c>
      <c r="M584" s="10">
        <v>0</v>
      </c>
      <c r="N584" s="10">
        <v>40507030</v>
      </c>
      <c r="O584" s="10">
        <v>40506599</v>
      </c>
      <c r="P584" s="10">
        <v>6076055</v>
      </c>
      <c r="Q584" s="10">
        <v>6075989.8499999996</v>
      </c>
      <c r="R584" s="10">
        <v>0</v>
      </c>
      <c r="S584" s="10">
        <v>53034395</v>
      </c>
      <c r="T584" s="10">
        <v>997247004</v>
      </c>
      <c r="U584" s="31">
        <v>65186439.850000001</v>
      </c>
      <c r="V584" s="31">
        <v>360000000</v>
      </c>
      <c r="W584" s="31">
        <v>30000000</v>
      </c>
      <c r="X584" s="31">
        <v>60000000</v>
      </c>
      <c r="Y584" s="31">
        <f t="shared" si="36"/>
        <v>547247004</v>
      </c>
      <c r="Z584" s="31">
        <f t="shared" si="37"/>
        <v>66013629</v>
      </c>
      <c r="AA584" s="31">
        <f t="shared" si="38"/>
        <v>7800000</v>
      </c>
      <c r="AB584" s="31">
        <f t="shared" si="39"/>
        <v>621060633</v>
      </c>
      <c r="AC584" s="31"/>
      <c r="AD584" s="31"/>
      <c r="AE584" s="31"/>
      <c r="AF584" s="31"/>
      <c r="AG584" s="31"/>
      <c r="AH584" s="31"/>
    </row>
    <row r="585" spans="1:34" x14ac:dyDescent="0.45">
      <c r="A585" s="9">
        <v>900</v>
      </c>
      <c r="B585" s="9" t="s">
        <v>1285</v>
      </c>
      <c r="C585" s="21"/>
      <c r="D585" s="8" t="s">
        <v>275</v>
      </c>
      <c r="E585" s="9" t="s">
        <v>1287</v>
      </c>
      <c r="F585" s="9" t="s">
        <v>3255</v>
      </c>
      <c r="G585" s="9" t="s">
        <v>3266</v>
      </c>
      <c r="H585" s="8">
        <v>336</v>
      </c>
      <c r="I585" s="8">
        <v>517676757</v>
      </c>
      <c r="J585" s="8">
        <v>54500000</v>
      </c>
      <c r="K585" s="8">
        <v>57312810</v>
      </c>
      <c r="L585" s="8">
        <v>8596921.5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5000000</v>
      </c>
      <c r="S585" s="10">
        <v>18767675</v>
      </c>
      <c r="T585" s="10">
        <v>634489567</v>
      </c>
      <c r="U585" s="31">
        <v>27364596.5</v>
      </c>
      <c r="V585" s="31">
        <v>360000000</v>
      </c>
      <c r="W585" s="31">
        <v>30000000</v>
      </c>
      <c r="X585" s="31">
        <v>60000000</v>
      </c>
      <c r="Y585" s="31">
        <f t="shared" si="36"/>
        <v>184489567</v>
      </c>
      <c r="Z585" s="31">
        <f t="shared" si="37"/>
        <v>32312810</v>
      </c>
      <c r="AA585" s="31">
        <f t="shared" si="38"/>
        <v>-5500000</v>
      </c>
      <c r="AB585" s="31">
        <f t="shared" si="39"/>
        <v>211302377</v>
      </c>
      <c r="AC585" s="31"/>
      <c r="AD585" s="31"/>
      <c r="AE585" s="31"/>
      <c r="AF585" s="31"/>
      <c r="AG585" s="31"/>
      <c r="AH585" s="31"/>
    </row>
    <row r="586" spans="1:34" x14ac:dyDescent="0.45">
      <c r="A586" s="9">
        <v>901</v>
      </c>
      <c r="B586" s="9" t="s">
        <v>1288</v>
      </c>
      <c r="C586" s="21"/>
      <c r="D586" s="8" t="s">
        <v>45</v>
      </c>
      <c r="E586" s="9" t="s">
        <v>1290</v>
      </c>
      <c r="F586" s="9" t="s">
        <v>3255</v>
      </c>
      <c r="G586" s="9" t="s">
        <v>3266</v>
      </c>
      <c r="H586" s="8">
        <v>336</v>
      </c>
      <c r="I586" s="8">
        <v>476336185</v>
      </c>
      <c r="J586" s="8">
        <v>54500000</v>
      </c>
      <c r="K586" s="8">
        <v>57312810</v>
      </c>
      <c r="L586" s="8">
        <v>8596921.5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5000000</v>
      </c>
      <c r="S586" s="10">
        <v>14633619</v>
      </c>
      <c r="T586" s="10">
        <v>593148995</v>
      </c>
      <c r="U586" s="31">
        <v>23230540.5</v>
      </c>
      <c r="V586" s="31">
        <v>360000000</v>
      </c>
      <c r="W586" s="31">
        <v>30000000</v>
      </c>
      <c r="X586" s="31">
        <v>60000000</v>
      </c>
      <c r="Y586" s="31">
        <f t="shared" si="36"/>
        <v>143148995</v>
      </c>
      <c r="Z586" s="31">
        <f t="shared" si="37"/>
        <v>32312810</v>
      </c>
      <c r="AA586" s="31">
        <f t="shared" si="38"/>
        <v>-5500000</v>
      </c>
      <c r="AB586" s="31">
        <f t="shared" si="39"/>
        <v>169961805</v>
      </c>
      <c r="AC586" s="31"/>
      <c r="AD586" s="31"/>
      <c r="AE586" s="31"/>
      <c r="AF586" s="31"/>
      <c r="AG586" s="31"/>
      <c r="AH586" s="31"/>
    </row>
    <row r="587" spans="1:34" x14ac:dyDescent="0.45">
      <c r="A587" s="9">
        <v>902</v>
      </c>
      <c r="B587" s="9" t="s">
        <v>1291</v>
      </c>
      <c r="C587" s="21"/>
      <c r="D587" s="8" t="s">
        <v>1293</v>
      </c>
      <c r="E587" s="9" t="s">
        <v>812</v>
      </c>
      <c r="F587" s="9" t="s">
        <v>3255</v>
      </c>
      <c r="G587" s="9" t="s">
        <v>3266</v>
      </c>
      <c r="H587" s="8">
        <v>336</v>
      </c>
      <c r="I587" s="8">
        <v>481928321</v>
      </c>
      <c r="J587" s="8">
        <v>54500000</v>
      </c>
      <c r="K587" s="8">
        <v>57312810</v>
      </c>
      <c r="L587" s="8">
        <v>8596921.5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5000000</v>
      </c>
      <c r="S587" s="10">
        <v>15192833</v>
      </c>
      <c r="T587" s="10">
        <v>598741131</v>
      </c>
      <c r="U587" s="31">
        <v>23789754.5</v>
      </c>
      <c r="V587" s="31">
        <v>360000000</v>
      </c>
      <c r="W587" s="31">
        <v>30000000</v>
      </c>
      <c r="X587" s="31">
        <v>60000000</v>
      </c>
      <c r="Y587" s="31">
        <f t="shared" si="36"/>
        <v>148741131</v>
      </c>
      <c r="Z587" s="31">
        <f t="shared" si="37"/>
        <v>32312810</v>
      </c>
      <c r="AA587" s="31">
        <f t="shared" si="38"/>
        <v>-5500000</v>
      </c>
      <c r="AB587" s="31">
        <f t="shared" si="39"/>
        <v>175553941</v>
      </c>
      <c r="AC587" s="31"/>
      <c r="AD587" s="31"/>
      <c r="AE587" s="31"/>
      <c r="AF587" s="31"/>
      <c r="AG587" s="31"/>
      <c r="AH587" s="31"/>
    </row>
    <row r="588" spans="1:34" x14ac:dyDescent="0.45">
      <c r="A588" s="9">
        <v>970</v>
      </c>
      <c r="B588" s="9" t="s">
        <v>1294</v>
      </c>
      <c r="C588" s="21"/>
      <c r="D588" s="8" t="s">
        <v>72</v>
      </c>
      <c r="E588" s="9" t="s">
        <v>594</v>
      </c>
      <c r="F588" s="9" t="s">
        <v>3255</v>
      </c>
      <c r="G588" s="9" t="s">
        <v>3266</v>
      </c>
      <c r="H588" s="8">
        <v>336</v>
      </c>
      <c r="I588" s="8">
        <v>572516910</v>
      </c>
      <c r="J588" s="8">
        <v>54500000</v>
      </c>
      <c r="K588" s="8">
        <v>57312810</v>
      </c>
      <c r="L588" s="8">
        <v>8596921.5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5000000</v>
      </c>
      <c r="S588" s="10">
        <v>24251691</v>
      </c>
      <c r="T588" s="10">
        <v>689329720</v>
      </c>
      <c r="U588" s="31">
        <v>32848612.5</v>
      </c>
      <c r="V588" s="31">
        <v>360000000</v>
      </c>
      <c r="W588" s="31">
        <v>30000000</v>
      </c>
      <c r="X588" s="31">
        <v>60000000</v>
      </c>
      <c r="Y588" s="31">
        <f t="shared" si="36"/>
        <v>239329720</v>
      </c>
      <c r="Z588" s="31">
        <f t="shared" si="37"/>
        <v>32312810</v>
      </c>
      <c r="AA588" s="31">
        <f t="shared" si="38"/>
        <v>-5500000</v>
      </c>
      <c r="AB588" s="31">
        <f t="shared" si="39"/>
        <v>266142530</v>
      </c>
      <c r="AC588" s="31"/>
      <c r="AD588" s="31"/>
      <c r="AE588" s="31"/>
      <c r="AF588" s="31"/>
      <c r="AG588" s="31"/>
      <c r="AH588" s="31"/>
    </row>
    <row r="589" spans="1:34" x14ac:dyDescent="0.45">
      <c r="A589" s="9">
        <v>939</v>
      </c>
      <c r="B589" s="9" t="s">
        <v>1296</v>
      </c>
      <c r="C589" s="21"/>
      <c r="D589" s="8" t="s">
        <v>29</v>
      </c>
      <c r="E589" s="9" t="s">
        <v>474</v>
      </c>
      <c r="F589" s="9" t="s">
        <v>3255</v>
      </c>
      <c r="G589" s="9" t="s">
        <v>3266</v>
      </c>
      <c r="H589" s="8">
        <v>336</v>
      </c>
      <c r="I589" s="8">
        <v>497687861</v>
      </c>
      <c r="J589" s="8">
        <v>54500000</v>
      </c>
      <c r="K589" s="8">
        <v>57312810</v>
      </c>
      <c r="L589" s="8">
        <v>8596921.5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5000000</v>
      </c>
      <c r="S589" s="10">
        <v>16768786</v>
      </c>
      <c r="T589" s="10">
        <v>614500671</v>
      </c>
      <c r="U589" s="31">
        <v>25365707.5</v>
      </c>
      <c r="V589" s="31">
        <v>360000000</v>
      </c>
      <c r="W589" s="31">
        <v>30000000</v>
      </c>
      <c r="X589" s="31">
        <v>60000000</v>
      </c>
      <c r="Y589" s="31">
        <f t="shared" si="36"/>
        <v>164500671</v>
      </c>
      <c r="Z589" s="31">
        <f t="shared" si="37"/>
        <v>32312810</v>
      </c>
      <c r="AA589" s="31">
        <f t="shared" si="38"/>
        <v>-5500000</v>
      </c>
      <c r="AB589" s="31">
        <f t="shared" si="39"/>
        <v>191313481</v>
      </c>
      <c r="AC589" s="31"/>
      <c r="AD589" s="31"/>
      <c r="AE589" s="31"/>
      <c r="AF589" s="31"/>
      <c r="AG589" s="31"/>
      <c r="AH589" s="31"/>
    </row>
    <row r="590" spans="1:34" x14ac:dyDescent="0.45">
      <c r="A590" s="9">
        <v>463</v>
      </c>
      <c r="B590" s="9" t="s">
        <v>1298</v>
      </c>
      <c r="C590" s="21"/>
      <c r="D590" s="8" t="s">
        <v>275</v>
      </c>
      <c r="E590" s="9" t="s">
        <v>34</v>
      </c>
      <c r="F590" s="9" t="s">
        <v>3255</v>
      </c>
      <c r="G590" s="9" t="s">
        <v>3265</v>
      </c>
      <c r="H590" s="8">
        <v>336</v>
      </c>
      <c r="I590" s="8">
        <v>940444622</v>
      </c>
      <c r="J590" s="8">
        <v>67800000</v>
      </c>
      <c r="K590" s="8">
        <v>15000000</v>
      </c>
      <c r="L590" s="8">
        <v>0</v>
      </c>
      <c r="M590" s="10">
        <v>0</v>
      </c>
      <c r="N590" s="10">
        <v>37423939</v>
      </c>
      <c r="O590" s="10">
        <v>37424820</v>
      </c>
      <c r="P590" s="10">
        <v>5613591</v>
      </c>
      <c r="Q590" s="10">
        <v>5613723</v>
      </c>
      <c r="R590" s="10">
        <v>0</v>
      </c>
      <c r="S590" s="10">
        <v>69154534</v>
      </c>
      <c r="T590" s="10">
        <v>1098093381</v>
      </c>
      <c r="U590" s="31">
        <v>80381848</v>
      </c>
      <c r="V590" s="31">
        <v>360000000</v>
      </c>
      <c r="W590" s="31">
        <v>30000000</v>
      </c>
      <c r="X590" s="31">
        <v>60000000</v>
      </c>
      <c r="Y590" s="31">
        <f t="shared" si="36"/>
        <v>648093381</v>
      </c>
      <c r="Z590" s="31">
        <f t="shared" si="37"/>
        <v>59848759</v>
      </c>
      <c r="AA590" s="31">
        <f t="shared" si="38"/>
        <v>7800000</v>
      </c>
      <c r="AB590" s="31">
        <f t="shared" si="39"/>
        <v>715742140</v>
      </c>
      <c r="AC590" s="31"/>
      <c r="AD590" s="31"/>
      <c r="AE590" s="31"/>
      <c r="AF590" s="31"/>
      <c r="AG590" s="31"/>
      <c r="AH590" s="31"/>
    </row>
    <row r="591" spans="1:34" x14ac:dyDescent="0.45">
      <c r="A591" s="9">
        <v>1091</v>
      </c>
      <c r="B591" s="9" t="s">
        <v>1300</v>
      </c>
      <c r="C591" s="21"/>
      <c r="D591" s="8" t="s">
        <v>80</v>
      </c>
      <c r="E591" s="9" t="s">
        <v>445</v>
      </c>
      <c r="F591" s="9" t="s">
        <v>3255</v>
      </c>
      <c r="G591" s="9" t="s">
        <v>3266</v>
      </c>
      <c r="H591" s="8">
        <v>336</v>
      </c>
      <c r="I591" s="8">
        <v>530312018</v>
      </c>
      <c r="J591" s="8">
        <v>54500000</v>
      </c>
      <c r="K591" s="8">
        <v>57312810</v>
      </c>
      <c r="L591" s="8">
        <v>8596921.5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5000000</v>
      </c>
      <c r="S591" s="10">
        <v>20031201</v>
      </c>
      <c r="T591" s="10">
        <v>647124828</v>
      </c>
      <c r="U591" s="31">
        <v>28628122.5</v>
      </c>
      <c r="V591" s="31">
        <v>360000000</v>
      </c>
      <c r="W591" s="31">
        <v>30000000</v>
      </c>
      <c r="X591" s="31">
        <v>60000000</v>
      </c>
      <c r="Y591" s="31">
        <f t="shared" si="36"/>
        <v>197124828</v>
      </c>
      <c r="Z591" s="31">
        <f t="shared" si="37"/>
        <v>32312810</v>
      </c>
      <c r="AA591" s="31">
        <f t="shared" si="38"/>
        <v>-5500000</v>
      </c>
      <c r="AB591" s="31">
        <f t="shared" si="39"/>
        <v>223937638</v>
      </c>
      <c r="AC591" s="31"/>
      <c r="AD591" s="31"/>
      <c r="AE591" s="31"/>
      <c r="AF591" s="31"/>
      <c r="AG591" s="31"/>
      <c r="AH591" s="31"/>
    </row>
    <row r="592" spans="1:34" x14ac:dyDescent="0.45">
      <c r="A592" s="9">
        <v>816</v>
      </c>
      <c r="B592" s="9" t="s">
        <v>1302</v>
      </c>
      <c r="C592" s="21"/>
      <c r="D592" s="8" t="s">
        <v>76</v>
      </c>
      <c r="E592" s="9" t="s">
        <v>1304</v>
      </c>
      <c r="F592" s="9" t="s">
        <v>3255</v>
      </c>
      <c r="G592" s="9" t="s">
        <v>3265</v>
      </c>
      <c r="H592" s="8">
        <v>336</v>
      </c>
      <c r="I592" s="8">
        <v>472310100</v>
      </c>
      <c r="J592" s="8">
        <v>67800000</v>
      </c>
      <c r="K592" s="8">
        <v>15000000</v>
      </c>
      <c r="L592" s="8">
        <v>0</v>
      </c>
      <c r="M592" s="10">
        <v>0</v>
      </c>
      <c r="N592" s="10">
        <v>23493690</v>
      </c>
      <c r="O592" s="10">
        <v>23685862</v>
      </c>
      <c r="P592" s="10">
        <v>3524054</v>
      </c>
      <c r="Q592" s="10">
        <v>3552879.3</v>
      </c>
      <c r="R592" s="10">
        <v>0</v>
      </c>
      <c r="S592" s="10">
        <v>14231010</v>
      </c>
      <c r="T592" s="10">
        <v>602289652</v>
      </c>
      <c r="U592" s="31">
        <v>21307943.300000001</v>
      </c>
      <c r="V592" s="31">
        <v>360000000</v>
      </c>
      <c r="W592" s="31">
        <v>30000000</v>
      </c>
      <c r="X592" s="31">
        <v>60000000</v>
      </c>
      <c r="Y592" s="31">
        <f t="shared" si="36"/>
        <v>152289652</v>
      </c>
      <c r="Z592" s="31">
        <f t="shared" si="37"/>
        <v>32179552</v>
      </c>
      <c r="AA592" s="31">
        <f t="shared" si="38"/>
        <v>7800000</v>
      </c>
      <c r="AB592" s="31">
        <f t="shared" si="39"/>
        <v>192269204</v>
      </c>
      <c r="AC592" s="31"/>
      <c r="AD592" s="31"/>
      <c r="AE592" s="31"/>
      <c r="AF592" s="31"/>
      <c r="AG592" s="31"/>
      <c r="AH592" s="31"/>
    </row>
    <row r="593" spans="1:34" x14ac:dyDescent="0.45">
      <c r="A593" s="9">
        <v>1029</v>
      </c>
      <c r="B593" s="9" t="s">
        <v>1305</v>
      </c>
      <c r="C593" s="21"/>
      <c r="D593" s="8" t="s">
        <v>1307</v>
      </c>
      <c r="E593" s="9" t="s">
        <v>1304</v>
      </c>
      <c r="F593" s="9" t="s">
        <v>3255</v>
      </c>
      <c r="G593" s="9" t="s">
        <v>3266</v>
      </c>
      <c r="H593" s="8">
        <v>336</v>
      </c>
      <c r="I593" s="8">
        <v>609374713</v>
      </c>
      <c r="J593" s="8">
        <v>54500000</v>
      </c>
      <c r="K593" s="8">
        <v>57312810</v>
      </c>
      <c r="L593" s="8">
        <v>8596921.5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5000000</v>
      </c>
      <c r="S593" s="10">
        <v>27937471</v>
      </c>
      <c r="T593" s="10">
        <v>726187523</v>
      </c>
      <c r="U593" s="31">
        <v>36534392.5</v>
      </c>
      <c r="V593" s="31">
        <v>360000000</v>
      </c>
      <c r="W593" s="31">
        <v>30000000</v>
      </c>
      <c r="X593" s="31">
        <v>60000000</v>
      </c>
      <c r="Y593" s="31">
        <f t="shared" si="36"/>
        <v>276187523</v>
      </c>
      <c r="Z593" s="31">
        <f t="shared" si="37"/>
        <v>32312810</v>
      </c>
      <c r="AA593" s="31">
        <f t="shared" si="38"/>
        <v>-5500000</v>
      </c>
      <c r="AB593" s="31">
        <f t="shared" si="39"/>
        <v>303000333</v>
      </c>
      <c r="AC593" s="31"/>
      <c r="AD593" s="31"/>
      <c r="AE593" s="31"/>
      <c r="AF593" s="31"/>
      <c r="AG593" s="31"/>
      <c r="AH593" s="31"/>
    </row>
    <row r="594" spans="1:34" x14ac:dyDescent="0.45">
      <c r="A594" s="9">
        <v>1030</v>
      </c>
      <c r="B594" s="9" t="s">
        <v>1308</v>
      </c>
      <c r="C594" s="21"/>
      <c r="D594" s="8" t="s">
        <v>103</v>
      </c>
      <c r="E594" s="9" t="s">
        <v>1310</v>
      </c>
      <c r="F594" s="9" t="s">
        <v>3255</v>
      </c>
      <c r="G594" s="9" t="s">
        <v>3266</v>
      </c>
      <c r="H594" s="8">
        <v>336</v>
      </c>
      <c r="I594" s="8">
        <v>507592776</v>
      </c>
      <c r="J594" s="8">
        <v>54500000</v>
      </c>
      <c r="K594" s="8">
        <v>57312810</v>
      </c>
      <c r="L594" s="8">
        <v>8596921.5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5000000</v>
      </c>
      <c r="S594" s="10">
        <v>17759278</v>
      </c>
      <c r="T594" s="10">
        <v>624405586</v>
      </c>
      <c r="U594" s="31">
        <v>26356199.5</v>
      </c>
      <c r="V594" s="31">
        <v>360000000</v>
      </c>
      <c r="W594" s="31">
        <v>30000000</v>
      </c>
      <c r="X594" s="31">
        <v>60000000</v>
      </c>
      <c r="Y594" s="31">
        <f t="shared" si="36"/>
        <v>174405586</v>
      </c>
      <c r="Z594" s="31">
        <f t="shared" si="37"/>
        <v>32312810</v>
      </c>
      <c r="AA594" s="31">
        <f t="shared" si="38"/>
        <v>-5500000</v>
      </c>
      <c r="AB594" s="31">
        <f t="shared" si="39"/>
        <v>201218396</v>
      </c>
      <c r="AC594" s="31"/>
      <c r="AD594" s="31"/>
      <c r="AE594" s="31"/>
      <c r="AF594" s="31"/>
      <c r="AG594" s="31"/>
      <c r="AH594" s="31"/>
    </row>
    <row r="595" spans="1:34" x14ac:dyDescent="0.45">
      <c r="A595" s="9">
        <v>1086</v>
      </c>
      <c r="B595" s="9" t="s">
        <v>1311</v>
      </c>
      <c r="C595" s="21"/>
      <c r="D595" s="8" t="s">
        <v>157</v>
      </c>
      <c r="E595" s="9" t="s">
        <v>1313</v>
      </c>
      <c r="F595" s="9" t="s">
        <v>3255</v>
      </c>
      <c r="G595" s="9" t="s">
        <v>3266</v>
      </c>
      <c r="H595" s="8">
        <v>336</v>
      </c>
      <c r="I595" s="8">
        <v>529024857</v>
      </c>
      <c r="J595" s="8">
        <v>54500000</v>
      </c>
      <c r="K595" s="8">
        <v>57312810</v>
      </c>
      <c r="L595" s="8">
        <v>8596921.5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5000000</v>
      </c>
      <c r="S595" s="10">
        <v>19902486</v>
      </c>
      <c r="T595" s="10">
        <v>645837667</v>
      </c>
      <c r="U595" s="31">
        <v>28499407.5</v>
      </c>
      <c r="V595" s="31">
        <v>360000000</v>
      </c>
      <c r="W595" s="31">
        <v>30000000</v>
      </c>
      <c r="X595" s="31">
        <v>60000000</v>
      </c>
      <c r="Y595" s="31">
        <f t="shared" si="36"/>
        <v>195837667</v>
      </c>
      <c r="Z595" s="31">
        <f t="shared" si="37"/>
        <v>32312810</v>
      </c>
      <c r="AA595" s="31">
        <f t="shared" si="38"/>
        <v>-5500000</v>
      </c>
      <c r="AB595" s="31">
        <f t="shared" si="39"/>
        <v>222650477</v>
      </c>
      <c r="AC595" s="31"/>
      <c r="AD595" s="31"/>
      <c r="AE595" s="31"/>
      <c r="AF595" s="31"/>
      <c r="AG595" s="31"/>
      <c r="AH595" s="31"/>
    </row>
    <row r="596" spans="1:34" x14ac:dyDescent="0.45">
      <c r="A596" s="9">
        <v>775</v>
      </c>
      <c r="B596" s="9" t="s">
        <v>1314</v>
      </c>
      <c r="C596" s="21"/>
      <c r="D596" s="8" t="s">
        <v>80</v>
      </c>
      <c r="E596" s="9" t="s">
        <v>1316</v>
      </c>
      <c r="F596" s="9" t="s">
        <v>3255</v>
      </c>
      <c r="G596" s="9" t="s">
        <v>3266</v>
      </c>
      <c r="H596" s="8">
        <v>336</v>
      </c>
      <c r="I596" s="8">
        <v>551364831</v>
      </c>
      <c r="J596" s="8">
        <v>54500000</v>
      </c>
      <c r="K596" s="8">
        <v>57312810</v>
      </c>
      <c r="L596" s="8">
        <v>8596921.5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5000000</v>
      </c>
      <c r="S596" s="10">
        <v>22136484</v>
      </c>
      <c r="T596" s="10">
        <v>668177641</v>
      </c>
      <c r="U596" s="31">
        <v>30733405.5</v>
      </c>
      <c r="V596" s="31">
        <v>360000000</v>
      </c>
      <c r="W596" s="31">
        <v>30000000</v>
      </c>
      <c r="X596" s="31">
        <v>60000000</v>
      </c>
      <c r="Y596" s="31">
        <f t="shared" si="36"/>
        <v>218177641</v>
      </c>
      <c r="Z596" s="31">
        <f t="shared" si="37"/>
        <v>32312810</v>
      </c>
      <c r="AA596" s="31">
        <f t="shared" si="38"/>
        <v>-5500000</v>
      </c>
      <c r="AB596" s="31">
        <f t="shared" si="39"/>
        <v>244990451</v>
      </c>
      <c r="AC596" s="31"/>
      <c r="AD596" s="31"/>
      <c r="AE596" s="31"/>
      <c r="AF596" s="31"/>
      <c r="AG596" s="31"/>
      <c r="AH596" s="31"/>
    </row>
    <row r="597" spans="1:34" x14ac:dyDescent="0.45">
      <c r="A597" s="9">
        <v>940</v>
      </c>
      <c r="B597" s="9" t="s">
        <v>1317</v>
      </c>
      <c r="C597" s="21"/>
      <c r="D597" s="8" t="s">
        <v>1319</v>
      </c>
      <c r="E597" s="9" t="s">
        <v>1320</v>
      </c>
      <c r="F597" s="9" t="s">
        <v>3255</v>
      </c>
      <c r="G597" s="9" t="s">
        <v>3266</v>
      </c>
      <c r="H597" s="8">
        <v>336</v>
      </c>
      <c r="I597" s="8">
        <v>541324199</v>
      </c>
      <c r="J597" s="8">
        <v>54500000</v>
      </c>
      <c r="K597" s="8">
        <v>57312810</v>
      </c>
      <c r="L597" s="8">
        <v>8596921.5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5000000</v>
      </c>
      <c r="S597" s="10">
        <v>21132420</v>
      </c>
      <c r="T597" s="10">
        <v>658137009</v>
      </c>
      <c r="U597" s="31">
        <v>29729341.5</v>
      </c>
      <c r="V597" s="31">
        <v>360000000</v>
      </c>
      <c r="W597" s="31">
        <v>30000000</v>
      </c>
      <c r="X597" s="31">
        <v>60000000</v>
      </c>
      <c r="Y597" s="31">
        <f t="shared" si="36"/>
        <v>208137009</v>
      </c>
      <c r="Z597" s="31">
        <f t="shared" si="37"/>
        <v>32312810</v>
      </c>
      <c r="AA597" s="31">
        <f t="shared" si="38"/>
        <v>-5500000</v>
      </c>
      <c r="AB597" s="31">
        <f t="shared" si="39"/>
        <v>234949819</v>
      </c>
      <c r="AC597" s="31"/>
      <c r="AD597" s="31"/>
      <c r="AE597" s="31"/>
      <c r="AF597" s="31"/>
      <c r="AG597" s="31"/>
      <c r="AH597" s="31"/>
    </row>
    <row r="598" spans="1:34" x14ac:dyDescent="0.45">
      <c r="A598" s="9">
        <v>941</v>
      </c>
      <c r="B598" s="9" t="s">
        <v>1321</v>
      </c>
      <c r="C598" s="21"/>
      <c r="D598" s="8" t="s">
        <v>502</v>
      </c>
      <c r="E598" s="9" t="s">
        <v>1323</v>
      </c>
      <c r="F598" s="9" t="s">
        <v>3255</v>
      </c>
      <c r="G598" s="9" t="s">
        <v>3266</v>
      </c>
      <c r="H598" s="8">
        <v>336</v>
      </c>
      <c r="I598" s="8">
        <v>451951262</v>
      </c>
      <c r="J598" s="8">
        <v>54500000</v>
      </c>
      <c r="K598" s="8">
        <v>57312810</v>
      </c>
      <c r="L598" s="8">
        <v>8596921.5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5000000</v>
      </c>
      <c r="S598" s="10">
        <v>12195126</v>
      </c>
      <c r="T598" s="10">
        <v>568764072</v>
      </c>
      <c r="U598" s="31">
        <v>20792047.5</v>
      </c>
      <c r="V598" s="31">
        <v>360000000</v>
      </c>
      <c r="W598" s="31">
        <v>30000000</v>
      </c>
      <c r="X598" s="31">
        <v>60000000</v>
      </c>
      <c r="Y598" s="31">
        <f t="shared" si="36"/>
        <v>118764072</v>
      </c>
      <c r="Z598" s="31">
        <f t="shared" si="37"/>
        <v>32312810</v>
      </c>
      <c r="AA598" s="31">
        <f t="shared" si="38"/>
        <v>-5500000</v>
      </c>
      <c r="AB598" s="31">
        <f t="shared" si="39"/>
        <v>145576882</v>
      </c>
      <c r="AC598" s="31"/>
      <c r="AD598" s="31"/>
      <c r="AE598" s="31"/>
      <c r="AF598" s="31"/>
      <c r="AG598" s="31"/>
      <c r="AH598" s="31"/>
    </row>
    <row r="599" spans="1:34" x14ac:dyDescent="0.45">
      <c r="A599" s="9">
        <v>1026</v>
      </c>
      <c r="B599" s="9" t="s">
        <v>1324</v>
      </c>
      <c r="C599" s="21"/>
      <c r="D599" s="8" t="s">
        <v>177</v>
      </c>
      <c r="E599" s="9" t="s">
        <v>1326</v>
      </c>
      <c r="F599" s="9" t="s">
        <v>3255</v>
      </c>
      <c r="G599" s="9" t="s">
        <v>3266</v>
      </c>
      <c r="H599" s="8">
        <v>336</v>
      </c>
      <c r="I599" s="8">
        <v>549195788</v>
      </c>
      <c r="J599" s="8">
        <v>54500000</v>
      </c>
      <c r="K599" s="8">
        <v>57312810</v>
      </c>
      <c r="L599" s="8">
        <v>8596921.5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5000000</v>
      </c>
      <c r="S599" s="10">
        <v>21919579</v>
      </c>
      <c r="T599" s="10">
        <v>666008598</v>
      </c>
      <c r="U599" s="31">
        <v>30516500.5</v>
      </c>
      <c r="V599" s="31">
        <v>360000000</v>
      </c>
      <c r="W599" s="31">
        <v>30000000</v>
      </c>
      <c r="X599" s="31">
        <v>60000000</v>
      </c>
      <c r="Y599" s="31">
        <f t="shared" si="36"/>
        <v>216008598</v>
      </c>
      <c r="Z599" s="31">
        <f t="shared" si="37"/>
        <v>32312810</v>
      </c>
      <c r="AA599" s="31">
        <f t="shared" si="38"/>
        <v>-5500000</v>
      </c>
      <c r="AB599" s="31">
        <f t="shared" si="39"/>
        <v>242821408</v>
      </c>
      <c r="AC599" s="31"/>
      <c r="AD599" s="31"/>
      <c r="AE599" s="31"/>
      <c r="AF599" s="31"/>
      <c r="AG599" s="31"/>
      <c r="AH599" s="31"/>
    </row>
    <row r="600" spans="1:34" x14ac:dyDescent="0.45">
      <c r="A600" s="9">
        <v>969</v>
      </c>
      <c r="B600" s="9" t="s">
        <v>1327</v>
      </c>
      <c r="C600" s="21"/>
      <c r="D600" s="8" t="s">
        <v>80</v>
      </c>
      <c r="E600" s="9" t="s">
        <v>1329</v>
      </c>
      <c r="F600" s="9" t="s">
        <v>3255</v>
      </c>
      <c r="G600" s="9" t="s">
        <v>3266</v>
      </c>
      <c r="H600" s="8">
        <v>336</v>
      </c>
      <c r="I600" s="8">
        <v>571692494</v>
      </c>
      <c r="J600" s="8">
        <v>54500000</v>
      </c>
      <c r="K600" s="8">
        <v>57312810</v>
      </c>
      <c r="L600" s="8">
        <v>8596921.5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5000000</v>
      </c>
      <c r="S600" s="10">
        <v>24169250</v>
      </c>
      <c r="T600" s="10">
        <v>688505304</v>
      </c>
      <c r="U600" s="31">
        <v>32766171.5</v>
      </c>
      <c r="V600" s="31">
        <v>360000000</v>
      </c>
      <c r="W600" s="31">
        <v>30000000</v>
      </c>
      <c r="X600" s="31">
        <v>60000000</v>
      </c>
      <c r="Y600" s="31">
        <f t="shared" si="36"/>
        <v>238505304</v>
      </c>
      <c r="Z600" s="31">
        <f t="shared" si="37"/>
        <v>32312810</v>
      </c>
      <c r="AA600" s="31">
        <f t="shared" si="38"/>
        <v>-5500000</v>
      </c>
      <c r="AB600" s="31">
        <f t="shared" si="39"/>
        <v>265318114</v>
      </c>
      <c r="AC600" s="31"/>
      <c r="AD600" s="31"/>
      <c r="AE600" s="31"/>
      <c r="AF600" s="31"/>
      <c r="AG600" s="31"/>
      <c r="AH600" s="31"/>
    </row>
    <row r="601" spans="1:34" x14ac:dyDescent="0.45">
      <c r="A601" s="9">
        <v>1028</v>
      </c>
      <c r="B601" s="9" t="s">
        <v>1330</v>
      </c>
      <c r="C601" s="21"/>
      <c r="D601" s="8" t="s">
        <v>45</v>
      </c>
      <c r="E601" s="9" t="s">
        <v>1332</v>
      </c>
      <c r="F601" s="9" t="s">
        <v>3255</v>
      </c>
      <c r="G601" s="9" t="s">
        <v>3266</v>
      </c>
      <c r="H601" s="8">
        <v>336</v>
      </c>
      <c r="I601" s="8">
        <v>536213737</v>
      </c>
      <c r="J601" s="8">
        <v>54500000</v>
      </c>
      <c r="K601" s="8">
        <v>57312810</v>
      </c>
      <c r="L601" s="8">
        <v>8596921.5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5000000</v>
      </c>
      <c r="S601" s="10">
        <v>20621373</v>
      </c>
      <c r="T601" s="10">
        <v>653026547</v>
      </c>
      <c r="U601" s="31">
        <v>29218294.5</v>
      </c>
      <c r="V601" s="31">
        <v>360000000</v>
      </c>
      <c r="W601" s="31">
        <v>30000000</v>
      </c>
      <c r="X601" s="31">
        <v>60000000</v>
      </c>
      <c r="Y601" s="31">
        <f t="shared" si="36"/>
        <v>203026547</v>
      </c>
      <c r="Z601" s="31">
        <f t="shared" si="37"/>
        <v>32312810</v>
      </c>
      <c r="AA601" s="31">
        <f t="shared" si="38"/>
        <v>-5500000</v>
      </c>
      <c r="AB601" s="31">
        <f t="shared" si="39"/>
        <v>229839357</v>
      </c>
      <c r="AC601" s="31"/>
      <c r="AD601" s="31"/>
      <c r="AE601" s="31"/>
      <c r="AF601" s="31"/>
      <c r="AG601" s="31"/>
      <c r="AH601" s="31"/>
    </row>
    <row r="602" spans="1:34" x14ac:dyDescent="0.45">
      <c r="A602" s="9">
        <v>966</v>
      </c>
      <c r="B602" s="9" t="s">
        <v>1333</v>
      </c>
      <c r="C602" s="21"/>
      <c r="D602" s="8" t="s">
        <v>1210</v>
      </c>
      <c r="E602" s="9" t="s">
        <v>69</v>
      </c>
      <c r="F602" s="9" t="s">
        <v>3255</v>
      </c>
      <c r="G602" s="9" t="s">
        <v>3266</v>
      </c>
      <c r="H602" s="8">
        <v>336</v>
      </c>
      <c r="I602" s="8">
        <v>530473335</v>
      </c>
      <c r="J602" s="8">
        <v>54500000</v>
      </c>
      <c r="K602" s="8">
        <v>57312810</v>
      </c>
      <c r="L602" s="8">
        <v>8596921.5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5000000</v>
      </c>
      <c r="S602" s="10">
        <v>20047334</v>
      </c>
      <c r="T602" s="10">
        <v>647286145</v>
      </c>
      <c r="U602" s="31">
        <v>28644255.5</v>
      </c>
      <c r="V602" s="31">
        <v>360000000</v>
      </c>
      <c r="W602" s="31">
        <v>30000000</v>
      </c>
      <c r="X602" s="31">
        <v>60000000</v>
      </c>
      <c r="Y602" s="31">
        <f t="shared" si="36"/>
        <v>197286145</v>
      </c>
      <c r="Z602" s="31">
        <f t="shared" si="37"/>
        <v>32312810</v>
      </c>
      <c r="AA602" s="31">
        <f t="shared" si="38"/>
        <v>-5500000</v>
      </c>
      <c r="AB602" s="31">
        <f t="shared" si="39"/>
        <v>224098955</v>
      </c>
      <c r="AC602" s="31"/>
      <c r="AD602" s="31"/>
      <c r="AE602" s="31"/>
      <c r="AF602" s="31"/>
      <c r="AG602" s="31"/>
      <c r="AH602" s="31"/>
    </row>
    <row r="603" spans="1:34" x14ac:dyDescent="0.45">
      <c r="A603" s="9">
        <v>967</v>
      </c>
      <c r="B603" s="9" t="s">
        <v>1335</v>
      </c>
      <c r="C603" s="21"/>
      <c r="D603" s="8" t="s">
        <v>1337</v>
      </c>
      <c r="E603" s="9" t="s">
        <v>629</v>
      </c>
      <c r="F603" s="9" t="s">
        <v>3255</v>
      </c>
      <c r="G603" s="9" t="s">
        <v>3266</v>
      </c>
      <c r="H603" s="8">
        <v>336</v>
      </c>
      <c r="I603" s="8">
        <v>765817503</v>
      </c>
      <c r="J603" s="8">
        <v>54500000</v>
      </c>
      <c r="K603" s="8">
        <v>57312810</v>
      </c>
      <c r="L603" s="8">
        <v>8596921.5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5000000</v>
      </c>
      <c r="S603" s="10">
        <v>43581750</v>
      </c>
      <c r="T603" s="10">
        <v>882630313</v>
      </c>
      <c r="U603" s="31">
        <v>52178671.5</v>
      </c>
      <c r="V603" s="31">
        <v>360000000</v>
      </c>
      <c r="W603" s="31">
        <v>30000000</v>
      </c>
      <c r="X603" s="31">
        <v>60000000</v>
      </c>
      <c r="Y603" s="31">
        <f t="shared" si="36"/>
        <v>432630313</v>
      </c>
      <c r="Z603" s="31">
        <f t="shared" si="37"/>
        <v>32312810</v>
      </c>
      <c r="AA603" s="31">
        <f t="shared" si="38"/>
        <v>-5500000</v>
      </c>
      <c r="AB603" s="31">
        <f t="shared" si="39"/>
        <v>459443123</v>
      </c>
      <c r="AC603" s="31"/>
      <c r="AD603" s="31"/>
      <c r="AE603" s="31"/>
      <c r="AF603" s="31"/>
      <c r="AG603" s="31"/>
      <c r="AH603" s="31"/>
    </row>
    <row r="604" spans="1:34" x14ac:dyDescent="0.45">
      <c r="A604" s="9">
        <v>1092</v>
      </c>
      <c r="B604" s="9" t="s">
        <v>1338</v>
      </c>
      <c r="C604" s="21"/>
      <c r="D604" s="8" t="s">
        <v>1340</v>
      </c>
      <c r="E604" s="9" t="s">
        <v>1341</v>
      </c>
      <c r="F604" s="9" t="s">
        <v>3255</v>
      </c>
      <c r="G604" s="9" t="s">
        <v>3266</v>
      </c>
      <c r="H604" s="8">
        <v>336</v>
      </c>
      <c r="I604" s="8">
        <v>671625871</v>
      </c>
      <c r="J604" s="8">
        <v>54500000</v>
      </c>
      <c r="K604" s="8">
        <v>57312810</v>
      </c>
      <c r="L604" s="8">
        <v>8596921.5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5000000</v>
      </c>
      <c r="S604" s="10">
        <v>34162587</v>
      </c>
      <c r="T604" s="10">
        <v>788438681</v>
      </c>
      <c r="U604" s="31">
        <v>42759508.5</v>
      </c>
      <c r="V604" s="31">
        <v>360000000</v>
      </c>
      <c r="W604" s="31">
        <v>30000000</v>
      </c>
      <c r="X604" s="31">
        <v>60000000</v>
      </c>
      <c r="Y604" s="31">
        <f t="shared" si="36"/>
        <v>338438681</v>
      </c>
      <c r="Z604" s="31">
        <f t="shared" si="37"/>
        <v>32312810</v>
      </c>
      <c r="AA604" s="31">
        <f t="shared" si="38"/>
        <v>-5500000</v>
      </c>
      <c r="AB604" s="31">
        <f t="shared" si="39"/>
        <v>365251491</v>
      </c>
      <c r="AC604" s="31"/>
      <c r="AD604" s="31"/>
      <c r="AE604" s="31"/>
      <c r="AF604" s="31"/>
      <c r="AG604" s="31"/>
      <c r="AH604" s="31"/>
    </row>
    <row r="605" spans="1:34" x14ac:dyDescent="0.45">
      <c r="A605" s="9">
        <v>550</v>
      </c>
      <c r="B605" s="9" t="s">
        <v>1342</v>
      </c>
      <c r="C605" s="21"/>
      <c r="D605" s="8" t="s">
        <v>190</v>
      </c>
      <c r="E605" s="9" t="s">
        <v>1344</v>
      </c>
      <c r="F605" s="9" t="s">
        <v>3255</v>
      </c>
      <c r="G605" s="9" t="s">
        <v>3265</v>
      </c>
      <c r="H605" s="8">
        <v>336</v>
      </c>
      <c r="I605" s="8">
        <v>789250702</v>
      </c>
      <c r="J605" s="8">
        <v>67800000</v>
      </c>
      <c r="K605" s="8">
        <v>15000000</v>
      </c>
      <c r="L605" s="8">
        <v>0</v>
      </c>
      <c r="M605" s="10">
        <v>0</v>
      </c>
      <c r="N605" s="10">
        <v>34198591</v>
      </c>
      <c r="O605" s="10">
        <v>34199137.5</v>
      </c>
      <c r="P605" s="10">
        <v>5129789</v>
      </c>
      <c r="Q605" s="10">
        <v>5129870.625</v>
      </c>
      <c r="R605" s="10">
        <v>0</v>
      </c>
      <c r="S605" s="10">
        <v>45925070</v>
      </c>
      <c r="T605" s="10">
        <v>940448430.5</v>
      </c>
      <c r="U605" s="31">
        <v>56184729.625</v>
      </c>
      <c r="V605" s="31">
        <v>360000000</v>
      </c>
      <c r="W605" s="31">
        <v>30000000</v>
      </c>
      <c r="X605" s="31">
        <v>60000000</v>
      </c>
      <c r="Y605" s="31">
        <f t="shared" si="36"/>
        <v>490448430.5</v>
      </c>
      <c r="Z605" s="31">
        <f t="shared" si="37"/>
        <v>53397728.5</v>
      </c>
      <c r="AA605" s="31">
        <f t="shared" si="38"/>
        <v>7800000</v>
      </c>
      <c r="AB605" s="31">
        <f t="shared" si="39"/>
        <v>551646159</v>
      </c>
      <c r="AC605" s="31"/>
      <c r="AD605" s="31"/>
      <c r="AE605" s="31"/>
      <c r="AF605" s="31"/>
      <c r="AG605" s="31"/>
      <c r="AH605" s="31"/>
    </row>
    <row r="606" spans="1:34" x14ac:dyDescent="0.45">
      <c r="A606" s="9">
        <v>942</v>
      </c>
      <c r="B606" s="9" t="s">
        <v>1345</v>
      </c>
      <c r="C606" s="21"/>
      <c r="D606" s="8" t="s">
        <v>64</v>
      </c>
      <c r="E606" s="9" t="s">
        <v>73</v>
      </c>
      <c r="F606" s="9" t="s">
        <v>3255</v>
      </c>
      <c r="G606" s="9" t="s">
        <v>3266</v>
      </c>
      <c r="H606" s="8">
        <v>336</v>
      </c>
      <c r="I606" s="8">
        <v>583393451</v>
      </c>
      <c r="J606" s="8">
        <v>54500000</v>
      </c>
      <c r="K606" s="8">
        <v>57312810</v>
      </c>
      <c r="L606" s="8">
        <v>8596921.5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5000000</v>
      </c>
      <c r="S606" s="10">
        <v>25339345</v>
      </c>
      <c r="T606" s="10">
        <v>700206261</v>
      </c>
      <c r="U606" s="31">
        <v>33936266.5</v>
      </c>
      <c r="V606" s="31">
        <v>360000000</v>
      </c>
      <c r="W606" s="31">
        <v>30000000</v>
      </c>
      <c r="X606" s="31">
        <v>60000000</v>
      </c>
      <c r="Y606" s="31">
        <f t="shared" si="36"/>
        <v>250206261</v>
      </c>
      <c r="Z606" s="31">
        <f t="shared" si="37"/>
        <v>32312810</v>
      </c>
      <c r="AA606" s="31">
        <f t="shared" si="38"/>
        <v>-5500000</v>
      </c>
      <c r="AB606" s="31">
        <f t="shared" si="39"/>
        <v>277019071</v>
      </c>
      <c r="AC606" s="31"/>
      <c r="AD606" s="31"/>
      <c r="AE606" s="31"/>
      <c r="AF606" s="31"/>
      <c r="AG606" s="31"/>
      <c r="AH606" s="31"/>
    </row>
    <row r="607" spans="1:34" x14ac:dyDescent="0.45">
      <c r="A607" s="9">
        <v>997</v>
      </c>
      <c r="B607" s="9" t="s">
        <v>1347</v>
      </c>
      <c r="C607" s="21"/>
      <c r="D607" s="8" t="s">
        <v>72</v>
      </c>
      <c r="E607" s="9" t="s">
        <v>838</v>
      </c>
      <c r="F607" s="9" t="s">
        <v>3255</v>
      </c>
      <c r="G607" s="9" t="s">
        <v>3266</v>
      </c>
      <c r="H607" s="8">
        <v>336</v>
      </c>
      <c r="I607" s="8">
        <v>518429285</v>
      </c>
      <c r="J607" s="8">
        <v>54500000</v>
      </c>
      <c r="K607" s="8">
        <v>57312810</v>
      </c>
      <c r="L607" s="8">
        <v>8596921.5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5000000</v>
      </c>
      <c r="S607" s="10">
        <v>18842929</v>
      </c>
      <c r="T607" s="10">
        <v>635242095</v>
      </c>
      <c r="U607" s="31">
        <v>27439850.5</v>
      </c>
      <c r="V607" s="31">
        <v>360000000</v>
      </c>
      <c r="W607" s="31">
        <v>30000000</v>
      </c>
      <c r="X607" s="31">
        <v>60000000</v>
      </c>
      <c r="Y607" s="31">
        <f t="shared" si="36"/>
        <v>185242095</v>
      </c>
      <c r="Z607" s="31">
        <f t="shared" si="37"/>
        <v>32312810</v>
      </c>
      <c r="AA607" s="31">
        <f t="shared" si="38"/>
        <v>-5500000</v>
      </c>
      <c r="AB607" s="31">
        <f t="shared" si="39"/>
        <v>212054905</v>
      </c>
      <c r="AC607" s="31"/>
      <c r="AD607" s="31"/>
      <c r="AE607" s="31"/>
      <c r="AF607" s="31"/>
      <c r="AG607" s="31"/>
      <c r="AH607" s="31"/>
    </row>
    <row r="608" spans="1:34" x14ac:dyDescent="0.45">
      <c r="A608" s="9">
        <v>1038</v>
      </c>
      <c r="B608" s="9" t="s">
        <v>1349</v>
      </c>
      <c r="C608" s="21"/>
      <c r="D608" s="8" t="s">
        <v>1188</v>
      </c>
      <c r="E608" s="9" t="s">
        <v>838</v>
      </c>
      <c r="F608" s="9" t="s">
        <v>3255</v>
      </c>
      <c r="G608" s="9" t="s">
        <v>3266</v>
      </c>
      <c r="H608" s="8">
        <v>336</v>
      </c>
      <c r="I608" s="8">
        <v>499571890</v>
      </c>
      <c r="J608" s="8">
        <v>54500000</v>
      </c>
      <c r="K608" s="8">
        <v>57312810</v>
      </c>
      <c r="L608" s="8">
        <v>8596921.5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5000000</v>
      </c>
      <c r="S608" s="10">
        <v>16957189</v>
      </c>
      <c r="T608" s="10">
        <v>616384700</v>
      </c>
      <c r="U608" s="31">
        <v>25554110.5</v>
      </c>
      <c r="V608" s="31">
        <v>360000000</v>
      </c>
      <c r="W608" s="31">
        <v>30000000</v>
      </c>
      <c r="X608" s="31">
        <v>60000000</v>
      </c>
      <c r="Y608" s="31">
        <f t="shared" si="36"/>
        <v>166384700</v>
      </c>
      <c r="Z608" s="31">
        <f t="shared" si="37"/>
        <v>32312810</v>
      </c>
      <c r="AA608" s="31">
        <f t="shared" si="38"/>
        <v>-5500000</v>
      </c>
      <c r="AB608" s="31">
        <f t="shared" si="39"/>
        <v>193197510</v>
      </c>
      <c r="AC608" s="31"/>
      <c r="AD608" s="31"/>
      <c r="AE608" s="31"/>
      <c r="AF608" s="31"/>
      <c r="AG608" s="31"/>
      <c r="AH608" s="31"/>
    </row>
    <row r="609" spans="1:34" x14ac:dyDescent="0.45">
      <c r="A609" s="9">
        <v>1020</v>
      </c>
      <c r="B609" s="9" t="s">
        <v>1351</v>
      </c>
      <c r="C609" s="21"/>
      <c r="D609" s="8" t="s">
        <v>1353</v>
      </c>
      <c r="E609" s="9" t="s">
        <v>1354</v>
      </c>
      <c r="F609" s="9" t="s">
        <v>3255</v>
      </c>
      <c r="G609" s="9" t="s">
        <v>3265</v>
      </c>
      <c r="H609" s="8">
        <v>336</v>
      </c>
      <c r="I609" s="8">
        <v>599620372</v>
      </c>
      <c r="J609" s="8">
        <v>67800000</v>
      </c>
      <c r="K609" s="8">
        <v>15000000</v>
      </c>
      <c r="L609" s="8">
        <v>0</v>
      </c>
      <c r="M609" s="10">
        <v>0</v>
      </c>
      <c r="N609" s="10">
        <v>30221279</v>
      </c>
      <c r="O609" s="10">
        <v>30222178.5</v>
      </c>
      <c r="P609" s="10">
        <v>4533192</v>
      </c>
      <c r="Q609" s="10">
        <v>4533326.7749999994</v>
      </c>
      <c r="R609" s="10">
        <v>0</v>
      </c>
      <c r="S609" s="10">
        <v>26962037</v>
      </c>
      <c r="T609" s="10">
        <v>742863829.5</v>
      </c>
      <c r="U609" s="31">
        <v>36028555.774999999</v>
      </c>
      <c r="V609" s="31">
        <v>360000000</v>
      </c>
      <c r="W609" s="31">
        <v>30000000</v>
      </c>
      <c r="X609" s="31">
        <v>60000000</v>
      </c>
      <c r="Y609" s="31">
        <f t="shared" si="36"/>
        <v>292863829.5</v>
      </c>
      <c r="Z609" s="31">
        <f t="shared" si="37"/>
        <v>45443457.5</v>
      </c>
      <c r="AA609" s="31">
        <f t="shared" si="38"/>
        <v>7800000</v>
      </c>
      <c r="AB609" s="31">
        <f t="shared" si="39"/>
        <v>346107287</v>
      </c>
      <c r="AC609" s="31"/>
      <c r="AD609" s="31"/>
      <c r="AE609" s="31"/>
      <c r="AF609" s="31"/>
      <c r="AG609" s="31"/>
      <c r="AH609" s="31"/>
    </row>
    <row r="610" spans="1:34" x14ac:dyDescent="0.45">
      <c r="A610" s="9">
        <v>968</v>
      </c>
      <c r="B610" s="9" t="s">
        <v>1355</v>
      </c>
      <c r="C610" s="21"/>
      <c r="D610" s="8" t="s">
        <v>604</v>
      </c>
      <c r="E610" s="9" t="s">
        <v>108</v>
      </c>
      <c r="F610" s="9" t="s">
        <v>3255</v>
      </c>
      <c r="G610" s="9" t="s">
        <v>3266</v>
      </c>
      <c r="H610" s="8">
        <v>336</v>
      </c>
      <c r="I610" s="8">
        <v>435951834</v>
      </c>
      <c r="J610" s="8">
        <v>54500000</v>
      </c>
      <c r="K610" s="8">
        <v>57312810</v>
      </c>
      <c r="L610" s="8">
        <v>8596921.5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5000000</v>
      </c>
      <c r="S610" s="10">
        <v>10595184</v>
      </c>
      <c r="T610" s="10">
        <v>552764644</v>
      </c>
      <c r="U610" s="31">
        <v>19192105.5</v>
      </c>
      <c r="V610" s="31">
        <v>360000000</v>
      </c>
      <c r="W610" s="31">
        <v>30000000</v>
      </c>
      <c r="X610" s="31">
        <v>60000000</v>
      </c>
      <c r="Y610" s="31">
        <f t="shared" si="36"/>
        <v>102764644</v>
      </c>
      <c r="Z610" s="31">
        <f t="shared" si="37"/>
        <v>32312810</v>
      </c>
      <c r="AA610" s="31">
        <f t="shared" si="38"/>
        <v>-5500000</v>
      </c>
      <c r="AB610" s="31">
        <f t="shared" si="39"/>
        <v>129577454</v>
      </c>
      <c r="AC610" s="31"/>
      <c r="AD610" s="31"/>
      <c r="AE610" s="31"/>
      <c r="AF610" s="31"/>
      <c r="AG610" s="31"/>
      <c r="AH610" s="31"/>
    </row>
    <row r="611" spans="1:34" x14ac:dyDescent="0.45">
      <c r="A611" s="9">
        <v>1031</v>
      </c>
      <c r="B611" s="9" t="s">
        <v>1357</v>
      </c>
      <c r="C611" s="21"/>
      <c r="D611" s="8" t="s">
        <v>314</v>
      </c>
      <c r="E611" s="9" t="s">
        <v>263</v>
      </c>
      <c r="F611" s="9" t="s">
        <v>3255</v>
      </c>
      <c r="G611" s="9" t="s">
        <v>3266</v>
      </c>
      <c r="H611" s="8">
        <v>336</v>
      </c>
      <c r="I611" s="8">
        <v>482602291</v>
      </c>
      <c r="J611" s="8">
        <v>54500000</v>
      </c>
      <c r="K611" s="8">
        <v>57312810</v>
      </c>
      <c r="L611" s="8">
        <v>8596921.5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5000000</v>
      </c>
      <c r="S611" s="10">
        <v>15260230</v>
      </c>
      <c r="T611" s="10">
        <v>599415101</v>
      </c>
      <c r="U611" s="31">
        <v>23857151.5</v>
      </c>
      <c r="V611" s="31">
        <v>360000000</v>
      </c>
      <c r="W611" s="31">
        <v>30000000</v>
      </c>
      <c r="X611" s="31">
        <v>60000000</v>
      </c>
      <c r="Y611" s="31">
        <f t="shared" si="36"/>
        <v>149415101</v>
      </c>
      <c r="Z611" s="31">
        <f t="shared" si="37"/>
        <v>32312810</v>
      </c>
      <c r="AA611" s="31">
        <f t="shared" si="38"/>
        <v>-5500000</v>
      </c>
      <c r="AB611" s="31">
        <f t="shared" si="39"/>
        <v>176227911</v>
      </c>
      <c r="AC611" s="31"/>
      <c r="AD611" s="31"/>
      <c r="AE611" s="31"/>
      <c r="AF611" s="31"/>
      <c r="AG611" s="31"/>
      <c r="AH611" s="31"/>
    </row>
    <row r="612" spans="1:34" x14ac:dyDescent="0.45">
      <c r="A612" s="9">
        <v>898</v>
      </c>
      <c r="B612" s="9" t="s">
        <v>1359</v>
      </c>
      <c r="C612" s="21"/>
      <c r="D612" s="8" t="s">
        <v>389</v>
      </c>
      <c r="E612" s="9" t="s">
        <v>1361</v>
      </c>
      <c r="F612" s="9" t="s">
        <v>3255</v>
      </c>
      <c r="G612" s="9" t="s">
        <v>3266</v>
      </c>
      <c r="H612" s="8">
        <v>335</v>
      </c>
      <c r="I612" s="8">
        <v>521948526</v>
      </c>
      <c r="J612" s="8">
        <v>54500000</v>
      </c>
      <c r="K612" s="8">
        <v>57312810</v>
      </c>
      <c r="L612" s="8">
        <v>8596921.5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4986338.7978142081</v>
      </c>
      <c r="S612" s="10">
        <v>19293066</v>
      </c>
      <c r="T612" s="10">
        <v>638747674.79781425</v>
      </c>
      <c r="U612" s="31">
        <v>27889987.5</v>
      </c>
      <c r="V612" s="31">
        <v>360000000</v>
      </c>
      <c r="W612" s="31">
        <v>30000000</v>
      </c>
      <c r="X612" s="31">
        <v>60000000</v>
      </c>
      <c r="Y612" s="31">
        <f t="shared" si="36"/>
        <v>188747674.79781425</v>
      </c>
      <c r="Z612" s="31">
        <f t="shared" si="37"/>
        <v>32299148.797814205</v>
      </c>
      <c r="AA612" s="31">
        <f t="shared" si="38"/>
        <v>-5500000</v>
      </c>
      <c r="AB612" s="31">
        <f t="shared" si="39"/>
        <v>215546823.59562844</v>
      </c>
      <c r="AC612" s="31"/>
      <c r="AD612" s="31"/>
      <c r="AE612" s="31"/>
      <c r="AF612" s="31"/>
      <c r="AG612" s="31"/>
      <c r="AH612" s="31"/>
    </row>
    <row r="613" spans="1:34" x14ac:dyDescent="0.45">
      <c r="A613" s="9">
        <v>996</v>
      </c>
      <c r="B613" s="9" t="s">
        <v>1362</v>
      </c>
      <c r="C613" s="21"/>
      <c r="D613" s="8" t="s">
        <v>91</v>
      </c>
      <c r="E613" s="9" t="s">
        <v>1364</v>
      </c>
      <c r="F613" s="9" t="s">
        <v>3255</v>
      </c>
      <c r="G613" s="9" t="s">
        <v>3266</v>
      </c>
      <c r="H613" s="8">
        <v>336</v>
      </c>
      <c r="I613" s="8">
        <v>607602995</v>
      </c>
      <c r="J613" s="8">
        <v>54500000</v>
      </c>
      <c r="K613" s="8">
        <v>57312810</v>
      </c>
      <c r="L613" s="8">
        <v>8596921.5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5000000</v>
      </c>
      <c r="S613" s="10">
        <v>27760300</v>
      </c>
      <c r="T613" s="10">
        <v>724415805</v>
      </c>
      <c r="U613" s="31">
        <v>36357221.5</v>
      </c>
      <c r="V613" s="31">
        <v>360000000</v>
      </c>
      <c r="W613" s="31">
        <v>30000000</v>
      </c>
      <c r="X613" s="31">
        <v>60000000</v>
      </c>
      <c r="Y613" s="31">
        <f t="shared" si="36"/>
        <v>274415805</v>
      </c>
      <c r="Z613" s="31">
        <f t="shared" si="37"/>
        <v>32312810</v>
      </c>
      <c r="AA613" s="31">
        <f t="shared" si="38"/>
        <v>-5500000</v>
      </c>
      <c r="AB613" s="31">
        <f t="shared" si="39"/>
        <v>301228615</v>
      </c>
      <c r="AC613" s="31"/>
      <c r="AD613" s="31"/>
      <c r="AE613" s="31"/>
      <c r="AF613" s="31"/>
      <c r="AG613" s="31"/>
      <c r="AH613" s="31"/>
    </row>
    <row r="614" spans="1:34" x14ac:dyDescent="0.45">
      <c r="A614" s="9">
        <v>1021</v>
      </c>
      <c r="B614" s="9" t="s">
        <v>1365</v>
      </c>
      <c r="C614" s="21"/>
      <c r="D614" s="8" t="s">
        <v>177</v>
      </c>
      <c r="E614" s="9" t="s">
        <v>624</v>
      </c>
      <c r="F614" s="9" t="s">
        <v>3255</v>
      </c>
      <c r="G614" s="9" t="s">
        <v>3266</v>
      </c>
      <c r="H614" s="8">
        <v>336</v>
      </c>
      <c r="I614" s="8">
        <v>544065515</v>
      </c>
      <c r="J614" s="8">
        <v>54500000</v>
      </c>
      <c r="K614" s="8">
        <v>57312810</v>
      </c>
      <c r="L614" s="8">
        <v>8596921.5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5000000</v>
      </c>
      <c r="S614" s="10">
        <v>21406551</v>
      </c>
      <c r="T614" s="10">
        <v>660878325</v>
      </c>
      <c r="U614" s="31">
        <v>30003472.5</v>
      </c>
      <c r="V614" s="31">
        <v>360000000</v>
      </c>
      <c r="W614" s="31">
        <v>30000000</v>
      </c>
      <c r="X614" s="31">
        <v>60000000</v>
      </c>
      <c r="Y614" s="31">
        <f t="shared" si="36"/>
        <v>210878325</v>
      </c>
      <c r="Z614" s="31">
        <f t="shared" si="37"/>
        <v>32312810</v>
      </c>
      <c r="AA614" s="31">
        <f t="shared" si="38"/>
        <v>-5500000</v>
      </c>
      <c r="AB614" s="31">
        <f t="shared" si="39"/>
        <v>237691135</v>
      </c>
      <c r="AC614" s="31"/>
      <c r="AD614" s="31"/>
      <c r="AE614" s="31"/>
      <c r="AF614" s="31"/>
      <c r="AG614" s="31"/>
      <c r="AH614" s="31"/>
    </row>
    <row r="615" spans="1:34" x14ac:dyDescent="0.45">
      <c r="A615" s="9">
        <v>1022</v>
      </c>
      <c r="B615" s="9" t="s">
        <v>1367</v>
      </c>
      <c r="C615" s="21"/>
      <c r="D615" s="8" t="s">
        <v>927</v>
      </c>
      <c r="E615" s="9" t="s">
        <v>788</v>
      </c>
      <c r="F615" s="9" t="s">
        <v>3255</v>
      </c>
      <c r="G615" s="9" t="s">
        <v>3266</v>
      </c>
      <c r="H615" s="8">
        <v>336</v>
      </c>
      <c r="I615" s="8">
        <v>464213768</v>
      </c>
      <c r="J615" s="8">
        <v>54500000</v>
      </c>
      <c r="K615" s="8">
        <v>57312810</v>
      </c>
      <c r="L615" s="8">
        <v>8596921.5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5000000</v>
      </c>
      <c r="S615" s="10">
        <v>13421377</v>
      </c>
      <c r="T615" s="10">
        <v>581026578</v>
      </c>
      <c r="U615" s="31">
        <v>22018298.5</v>
      </c>
      <c r="V615" s="31">
        <v>360000000</v>
      </c>
      <c r="W615" s="31">
        <v>30000000</v>
      </c>
      <c r="X615" s="31">
        <v>60000000</v>
      </c>
      <c r="Y615" s="31">
        <f t="shared" si="36"/>
        <v>131026578</v>
      </c>
      <c r="Z615" s="31">
        <f t="shared" si="37"/>
        <v>32312810</v>
      </c>
      <c r="AA615" s="31">
        <f t="shared" si="38"/>
        <v>-5500000</v>
      </c>
      <c r="AB615" s="31">
        <f t="shared" si="39"/>
        <v>157839388</v>
      </c>
      <c r="AC615" s="31"/>
      <c r="AD615" s="31"/>
      <c r="AE615" s="31"/>
      <c r="AF615" s="31"/>
      <c r="AG615" s="31"/>
      <c r="AH615" s="31"/>
    </row>
    <row r="616" spans="1:34" x14ac:dyDescent="0.45">
      <c r="A616" s="9">
        <v>399</v>
      </c>
      <c r="B616" s="9" t="s">
        <v>1369</v>
      </c>
      <c r="C616" s="21"/>
      <c r="D616" s="8" t="s">
        <v>119</v>
      </c>
      <c r="E616" s="9" t="s">
        <v>1371</v>
      </c>
      <c r="F616" s="9" t="s">
        <v>3255</v>
      </c>
      <c r="G616" s="9" t="s">
        <v>3265</v>
      </c>
      <c r="H616" s="8">
        <v>336</v>
      </c>
      <c r="I616" s="8">
        <v>756744279</v>
      </c>
      <c r="J616" s="8">
        <v>67800000</v>
      </c>
      <c r="K616" s="8">
        <v>15000000</v>
      </c>
      <c r="L616" s="8">
        <v>0</v>
      </c>
      <c r="M616" s="10">
        <v>0</v>
      </c>
      <c r="N616" s="10">
        <v>37361216</v>
      </c>
      <c r="O616" s="10">
        <v>37361411.5</v>
      </c>
      <c r="P616" s="10">
        <v>5604182</v>
      </c>
      <c r="Q616" s="10">
        <v>5604211.7249999996</v>
      </c>
      <c r="R616" s="10">
        <v>0</v>
      </c>
      <c r="S616" s="10">
        <v>42674427</v>
      </c>
      <c r="T616" s="10">
        <v>914266906.5</v>
      </c>
      <c r="U616" s="31">
        <v>53882820.725000001</v>
      </c>
      <c r="V616" s="31">
        <v>360000000</v>
      </c>
      <c r="W616" s="31">
        <v>30000000</v>
      </c>
      <c r="X616" s="31">
        <v>60000000</v>
      </c>
      <c r="Y616" s="31">
        <f t="shared" si="36"/>
        <v>464266906.5</v>
      </c>
      <c r="Z616" s="31">
        <f t="shared" si="37"/>
        <v>59722627.5</v>
      </c>
      <c r="AA616" s="31">
        <f t="shared" si="38"/>
        <v>7800000</v>
      </c>
      <c r="AB616" s="31">
        <f t="shared" si="39"/>
        <v>531789534</v>
      </c>
      <c r="AC616" s="31"/>
      <c r="AD616" s="31"/>
      <c r="AE616" s="31"/>
      <c r="AF616" s="31"/>
      <c r="AG616" s="31"/>
      <c r="AH616" s="31"/>
    </row>
    <row r="617" spans="1:34" x14ac:dyDescent="0.2">
      <c r="A617" s="9">
        <v>16</v>
      </c>
      <c r="B617" s="9" t="s">
        <v>1372</v>
      </c>
      <c r="C617" s="7"/>
      <c r="D617" s="8" t="s">
        <v>1374</v>
      </c>
      <c r="E617" s="9" t="s">
        <v>228</v>
      </c>
      <c r="F617" s="9" t="s">
        <v>3255</v>
      </c>
      <c r="G617" s="9" t="s">
        <v>3266</v>
      </c>
      <c r="H617" s="8">
        <v>336</v>
      </c>
      <c r="I617" s="8">
        <v>573377467</v>
      </c>
      <c r="J617" s="8">
        <v>54500000</v>
      </c>
      <c r="K617" s="8">
        <v>57312810</v>
      </c>
      <c r="L617" s="8">
        <v>8596921.5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5000000</v>
      </c>
      <c r="S617" s="10">
        <v>24570335</v>
      </c>
      <c r="T617" s="10">
        <v>690190277</v>
      </c>
      <c r="U617" s="31">
        <v>33167256.5</v>
      </c>
      <c r="V617" s="31">
        <v>360000000</v>
      </c>
      <c r="W617" s="31">
        <v>30000000</v>
      </c>
      <c r="X617" s="31">
        <v>60000000</v>
      </c>
      <c r="Y617" s="31">
        <f t="shared" si="36"/>
        <v>240190277</v>
      </c>
      <c r="Z617" s="31">
        <f t="shared" si="37"/>
        <v>32312810</v>
      </c>
      <c r="AA617" s="31">
        <f t="shared" si="38"/>
        <v>-5500000</v>
      </c>
      <c r="AB617" s="31">
        <f t="shared" si="39"/>
        <v>267003087</v>
      </c>
      <c r="AC617" s="31"/>
      <c r="AD617" s="31"/>
      <c r="AE617" s="31"/>
      <c r="AF617" s="31"/>
      <c r="AG617" s="31"/>
      <c r="AH617" s="31"/>
    </row>
    <row r="618" spans="1:34" x14ac:dyDescent="0.2">
      <c r="A618" s="9">
        <v>17</v>
      </c>
      <c r="B618" s="9" t="s">
        <v>1375</v>
      </c>
      <c r="C618" s="7"/>
      <c r="D618" s="8" t="s">
        <v>80</v>
      </c>
      <c r="E618" s="9" t="s">
        <v>228</v>
      </c>
      <c r="F618" s="9" t="s">
        <v>3255</v>
      </c>
      <c r="G618" s="9" t="s">
        <v>3266</v>
      </c>
      <c r="H618" s="8">
        <v>336</v>
      </c>
      <c r="I618" s="8">
        <v>553698713</v>
      </c>
      <c r="J618" s="8">
        <v>54500000</v>
      </c>
      <c r="K618" s="8">
        <v>57312810</v>
      </c>
      <c r="L618" s="8">
        <v>8596921.5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5000000</v>
      </c>
      <c r="S618" s="10">
        <v>22369872</v>
      </c>
      <c r="T618" s="10">
        <v>670511523</v>
      </c>
      <c r="U618" s="31">
        <v>30966793.5</v>
      </c>
      <c r="V618" s="31">
        <v>360000000</v>
      </c>
      <c r="W618" s="31">
        <v>30000000</v>
      </c>
      <c r="X618" s="31">
        <v>60000000</v>
      </c>
      <c r="Y618" s="31">
        <f t="shared" si="36"/>
        <v>220511523</v>
      </c>
      <c r="Z618" s="31">
        <f t="shared" si="37"/>
        <v>32312810</v>
      </c>
      <c r="AA618" s="31">
        <f t="shared" si="38"/>
        <v>-5500000</v>
      </c>
      <c r="AB618" s="31">
        <f t="shared" si="39"/>
        <v>247324333</v>
      </c>
      <c r="AC618" s="31"/>
      <c r="AD618" s="31"/>
      <c r="AE618" s="31"/>
      <c r="AF618" s="31"/>
      <c r="AG618" s="31"/>
      <c r="AH618" s="31"/>
    </row>
    <row r="619" spans="1:34" x14ac:dyDescent="0.2">
      <c r="A619" s="9">
        <v>18</v>
      </c>
      <c r="B619" s="9" t="s">
        <v>1377</v>
      </c>
      <c r="C619" s="7"/>
      <c r="D619" s="8" t="s">
        <v>526</v>
      </c>
      <c r="E619" s="9" t="s">
        <v>228</v>
      </c>
      <c r="F619" s="9" t="s">
        <v>3255</v>
      </c>
      <c r="G619" s="9" t="s">
        <v>3266</v>
      </c>
      <c r="H619" s="8">
        <v>336</v>
      </c>
      <c r="I619" s="8">
        <v>603485526</v>
      </c>
      <c r="J619" s="8">
        <v>54500000</v>
      </c>
      <c r="K619" s="8">
        <v>57312810</v>
      </c>
      <c r="L619" s="8">
        <v>8596921.5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5000000</v>
      </c>
      <c r="S619" s="10">
        <v>27348553</v>
      </c>
      <c r="T619" s="10">
        <v>720298336</v>
      </c>
      <c r="U619" s="31">
        <v>35945474.5</v>
      </c>
      <c r="V619" s="31">
        <v>360000000</v>
      </c>
      <c r="W619" s="31">
        <v>30000000</v>
      </c>
      <c r="X619" s="31">
        <v>60000000</v>
      </c>
      <c r="Y619" s="31">
        <f t="shared" si="36"/>
        <v>270298336</v>
      </c>
      <c r="Z619" s="31">
        <f t="shared" si="37"/>
        <v>32312810</v>
      </c>
      <c r="AA619" s="31">
        <f t="shared" si="38"/>
        <v>-5500000</v>
      </c>
      <c r="AB619" s="31">
        <f t="shared" si="39"/>
        <v>297111146</v>
      </c>
      <c r="AC619" s="31"/>
      <c r="AD619" s="31"/>
      <c r="AE619" s="31"/>
      <c r="AF619" s="31"/>
      <c r="AG619" s="31"/>
      <c r="AH619" s="31"/>
    </row>
    <row r="620" spans="1:34" x14ac:dyDescent="0.45">
      <c r="A620" s="9">
        <v>522</v>
      </c>
      <c r="B620" s="9" t="s">
        <v>1379</v>
      </c>
      <c r="C620" s="21"/>
      <c r="D620" s="8" t="s">
        <v>1381</v>
      </c>
      <c r="E620" s="9" t="s">
        <v>1382</v>
      </c>
      <c r="F620" s="9" t="s">
        <v>3255</v>
      </c>
      <c r="G620" s="9" t="s">
        <v>3265</v>
      </c>
      <c r="H620" s="8">
        <v>152</v>
      </c>
      <c r="I620" s="8">
        <v>236054550</v>
      </c>
      <c r="J620" s="8">
        <v>67800000</v>
      </c>
      <c r="K620" s="8">
        <v>15000000</v>
      </c>
      <c r="L620" s="8">
        <v>0</v>
      </c>
      <c r="M620" s="10">
        <v>0</v>
      </c>
      <c r="N620" s="10">
        <v>9298514</v>
      </c>
      <c r="O620" s="10">
        <v>27895095.5</v>
      </c>
      <c r="P620" s="10">
        <v>1394777</v>
      </c>
      <c r="Q620" s="10">
        <v>4184264.3249999997</v>
      </c>
      <c r="R620" s="10">
        <v>0</v>
      </c>
      <c r="S620" s="10">
        <v>8676884</v>
      </c>
      <c r="T620" s="10">
        <v>356048159.5</v>
      </c>
      <c r="U620" s="31">
        <v>14255925.324999999</v>
      </c>
      <c r="V620" s="31">
        <v>360000000</v>
      </c>
      <c r="W620" s="31">
        <v>30000000</v>
      </c>
      <c r="X620" s="31">
        <v>60000000</v>
      </c>
      <c r="Y620" s="31">
        <f t="shared" si="36"/>
        <v>-93951840.5</v>
      </c>
      <c r="Z620" s="31">
        <f t="shared" si="37"/>
        <v>22193609.5</v>
      </c>
      <c r="AA620" s="31">
        <f t="shared" si="38"/>
        <v>7800000</v>
      </c>
      <c r="AB620" s="31">
        <f t="shared" si="39"/>
        <v>-63958231</v>
      </c>
      <c r="AC620" s="31"/>
      <c r="AD620" s="31"/>
      <c r="AE620" s="31"/>
      <c r="AF620" s="31"/>
      <c r="AG620" s="31"/>
      <c r="AH620" s="31"/>
    </row>
    <row r="621" spans="1:34" x14ac:dyDescent="0.45">
      <c r="A621" s="9">
        <v>1076</v>
      </c>
      <c r="B621" s="9" t="s">
        <v>1383</v>
      </c>
      <c r="C621" s="21"/>
      <c r="D621" s="8" t="s">
        <v>1385</v>
      </c>
      <c r="E621" s="9" t="s">
        <v>1386</v>
      </c>
      <c r="F621" s="9" t="s">
        <v>3255</v>
      </c>
      <c r="G621" s="9" t="s">
        <v>3266</v>
      </c>
      <c r="H621" s="8">
        <v>336</v>
      </c>
      <c r="I621" s="8">
        <v>649669502</v>
      </c>
      <c r="J621" s="8">
        <v>54500000</v>
      </c>
      <c r="K621" s="8">
        <v>57312810</v>
      </c>
      <c r="L621" s="8">
        <v>8596921.5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5000000</v>
      </c>
      <c r="S621" s="10">
        <v>31966950</v>
      </c>
      <c r="T621" s="10">
        <v>766482312</v>
      </c>
      <c r="U621" s="31">
        <v>40563871.5</v>
      </c>
      <c r="V621" s="31">
        <v>360000000</v>
      </c>
      <c r="W621" s="31">
        <v>30000000</v>
      </c>
      <c r="X621" s="31">
        <v>60000000</v>
      </c>
      <c r="Y621" s="31">
        <f t="shared" si="36"/>
        <v>316482312</v>
      </c>
      <c r="Z621" s="31">
        <f t="shared" si="37"/>
        <v>32312810</v>
      </c>
      <c r="AA621" s="31">
        <f t="shared" si="38"/>
        <v>-5500000</v>
      </c>
      <c r="AB621" s="31">
        <f t="shared" si="39"/>
        <v>343295122</v>
      </c>
      <c r="AC621" s="31"/>
      <c r="AD621" s="31"/>
      <c r="AE621" s="31"/>
      <c r="AF621" s="31"/>
      <c r="AG621" s="31"/>
      <c r="AH621" s="31"/>
    </row>
    <row r="622" spans="1:34" x14ac:dyDescent="0.45">
      <c r="A622" s="9">
        <v>831</v>
      </c>
      <c r="B622" s="9" t="s">
        <v>1387</v>
      </c>
      <c r="C622" s="21"/>
      <c r="D622" s="8" t="s">
        <v>157</v>
      </c>
      <c r="E622" s="9" t="s">
        <v>393</v>
      </c>
      <c r="F622" s="9" t="s">
        <v>3255</v>
      </c>
      <c r="G622" s="9" t="s">
        <v>3266</v>
      </c>
      <c r="H622" s="8">
        <v>336</v>
      </c>
      <c r="I622" s="8">
        <v>679959235</v>
      </c>
      <c r="J622" s="8">
        <v>54500000</v>
      </c>
      <c r="K622" s="8">
        <v>57312810</v>
      </c>
      <c r="L622" s="8">
        <v>8596921.5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5000000</v>
      </c>
      <c r="S622" s="10">
        <v>34995924</v>
      </c>
      <c r="T622" s="10">
        <v>796772045</v>
      </c>
      <c r="U622" s="31">
        <v>43592845.5</v>
      </c>
      <c r="V622" s="31">
        <v>360000000</v>
      </c>
      <c r="W622" s="31">
        <v>30000000</v>
      </c>
      <c r="X622" s="31">
        <v>60000000</v>
      </c>
      <c r="Y622" s="31">
        <f t="shared" si="36"/>
        <v>346772045</v>
      </c>
      <c r="Z622" s="31">
        <f t="shared" si="37"/>
        <v>32312810</v>
      </c>
      <c r="AA622" s="31">
        <f t="shared" si="38"/>
        <v>-5500000</v>
      </c>
      <c r="AB622" s="31">
        <f t="shared" si="39"/>
        <v>373584855</v>
      </c>
      <c r="AC622" s="31"/>
      <c r="AD622" s="31"/>
      <c r="AE622" s="31"/>
      <c r="AF622" s="31"/>
      <c r="AG622" s="31"/>
      <c r="AH622" s="31"/>
    </row>
    <row r="623" spans="1:34" x14ac:dyDescent="0.45">
      <c r="A623" s="9">
        <v>832</v>
      </c>
      <c r="B623" s="9" t="s">
        <v>1389</v>
      </c>
      <c r="C623" s="21"/>
      <c r="D623" s="8" t="s">
        <v>536</v>
      </c>
      <c r="E623" s="9" t="s">
        <v>815</v>
      </c>
      <c r="F623" s="9" t="s">
        <v>3255</v>
      </c>
      <c r="G623" s="9" t="s">
        <v>3266</v>
      </c>
      <c r="H623" s="8">
        <v>336</v>
      </c>
      <c r="I623" s="8">
        <v>548630465</v>
      </c>
      <c r="J623" s="8">
        <v>54500000</v>
      </c>
      <c r="K623" s="8">
        <v>57312810</v>
      </c>
      <c r="L623" s="8">
        <v>8596921.5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5000000</v>
      </c>
      <c r="S623" s="10">
        <v>21863047</v>
      </c>
      <c r="T623" s="10">
        <v>665443275</v>
      </c>
      <c r="U623" s="31">
        <v>30459968.5</v>
      </c>
      <c r="V623" s="31">
        <v>360000000</v>
      </c>
      <c r="W623" s="31">
        <v>30000000</v>
      </c>
      <c r="X623" s="31">
        <v>60000000</v>
      </c>
      <c r="Y623" s="31">
        <f t="shared" si="36"/>
        <v>215443275</v>
      </c>
      <c r="Z623" s="31">
        <f t="shared" si="37"/>
        <v>32312810</v>
      </c>
      <c r="AA623" s="31">
        <f t="shared" si="38"/>
        <v>-5500000</v>
      </c>
      <c r="AB623" s="31">
        <f t="shared" si="39"/>
        <v>242256085</v>
      </c>
      <c r="AC623" s="31"/>
      <c r="AD623" s="31"/>
      <c r="AE623" s="31"/>
      <c r="AF623" s="31"/>
      <c r="AG623" s="31"/>
      <c r="AH623" s="31"/>
    </row>
    <row r="624" spans="1:34" x14ac:dyDescent="0.45">
      <c r="A624" s="9">
        <v>833</v>
      </c>
      <c r="B624" s="9" t="s">
        <v>1391</v>
      </c>
      <c r="C624" s="21"/>
      <c r="D624" s="8" t="s">
        <v>1393</v>
      </c>
      <c r="E624" s="9" t="s">
        <v>537</v>
      </c>
      <c r="F624" s="9" t="s">
        <v>3255</v>
      </c>
      <c r="G624" s="9" t="s">
        <v>3266</v>
      </c>
      <c r="H624" s="8">
        <v>336</v>
      </c>
      <c r="I624" s="8">
        <v>614142457</v>
      </c>
      <c r="J624" s="8">
        <v>54500000</v>
      </c>
      <c r="K624" s="8">
        <v>57312810</v>
      </c>
      <c r="L624" s="8">
        <v>8596921.5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5000000</v>
      </c>
      <c r="S624" s="10">
        <v>28414245</v>
      </c>
      <c r="T624" s="10">
        <v>730955267</v>
      </c>
      <c r="U624" s="31">
        <v>37011166.5</v>
      </c>
      <c r="V624" s="31">
        <v>360000000</v>
      </c>
      <c r="W624" s="31">
        <v>30000000</v>
      </c>
      <c r="X624" s="31">
        <v>60000000</v>
      </c>
      <c r="Y624" s="31">
        <f t="shared" si="36"/>
        <v>280955267</v>
      </c>
      <c r="Z624" s="31">
        <f t="shared" si="37"/>
        <v>32312810</v>
      </c>
      <c r="AA624" s="31">
        <f t="shared" si="38"/>
        <v>-5500000</v>
      </c>
      <c r="AB624" s="31">
        <f t="shared" si="39"/>
        <v>307768077</v>
      </c>
      <c r="AC624" s="31"/>
      <c r="AD624" s="31"/>
      <c r="AE624" s="31"/>
      <c r="AF624" s="31"/>
      <c r="AG624" s="31"/>
      <c r="AH624" s="31"/>
    </row>
    <row r="625" spans="1:34" x14ac:dyDescent="0.45">
      <c r="A625" s="9">
        <v>834</v>
      </c>
      <c r="B625" s="9" t="s">
        <v>1394</v>
      </c>
      <c r="C625" s="21"/>
      <c r="D625" s="8" t="s">
        <v>194</v>
      </c>
      <c r="E625" s="9" t="s">
        <v>1396</v>
      </c>
      <c r="F625" s="9" t="s">
        <v>3255</v>
      </c>
      <c r="G625" s="9" t="s">
        <v>3266</v>
      </c>
      <c r="H625" s="8">
        <v>336</v>
      </c>
      <c r="I625" s="8">
        <v>743681082</v>
      </c>
      <c r="J625" s="8">
        <v>54500000</v>
      </c>
      <c r="K625" s="8">
        <v>57312810</v>
      </c>
      <c r="L625" s="8">
        <v>8596921.5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5000000</v>
      </c>
      <c r="S625" s="10">
        <v>41368108</v>
      </c>
      <c r="T625" s="10">
        <v>860493892</v>
      </c>
      <c r="U625" s="31">
        <v>49965029.5</v>
      </c>
      <c r="V625" s="31">
        <v>360000000</v>
      </c>
      <c r="W625" s="31">
        <v>30000000</v>
      </c>
      <c r="X625" s="31">
        <v>60000000</v>
      </c>
      <c r="Y625" s="31">
        <f t="shared" si="36"/>
        <v>410493892</v>
      </c>
      <c r="Z625" s="31">
        <f t="shared" si="37"/>
        <v>32312810</v>
      </c>
      <c r="AA625" s="31">
        <f t="shared" si="38"/>
        <v>-5500000</v>
      </c>
      <c r="AB625" s="31">
        <f t="shared" si="39"/>
        <v>437306702</v>
      </c>
      <c r="AC625" s="31"/>
      <c r="AD625" s="31"/>
      <c r="AE625" s="31"/>
      <c r="AF625" s="31"/>
      <c r="AG625" s="31"/>
      <c r="AH625" s="31"/>
    </row>
    <row r="626" spans="1:34" x14ac:dyDescent="0.45">
      <c r="A626" s="9">
        <v>835</v>
      </c>
      <c r="B626" s="9" t="s">
        <v>1397</v>
      </c>
      <c r="C626" s="21"/>
      <c r="D626" s="8" t="s">
        <v>220</v>
      </c>
      <c r="E626" s="9" t="s">
        <v>1399</v>
      </c>
      <c r="F626" s="9" t="s">
        <v>3255</v>
      </c>
      <c r="G626" s="9" t="s">
        <v>3266</v>
      </c>
      <c r="H626" s="8">
        <v>336</v>
      </c>
      <c r="I626" s="8">
        <v>560599207</v>
      </c>
      <c r="J626" s="8">
        <v>54500000</v>
      </c>
      <c r="K626" s="8">
        <v>57312810</v>
      </c>
      <c r="L626" s="8">
        <v>8596921.5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5000000</v>
      </c>
      <c r="S626" s="10">
        <v>23059920</v>
      </c>
      <c r="T626" s="10">
        <v>677412017</v>
      </c>
      <c r="U626" s="31">
        <v>31656841.5</v>
      </c>
      <c r="V626" s="31">
        <v>360000000</v>
      </c>
      <c r="W626" s="31">
        <v>30000000</v>
      </c>
      <c r="X626" s="31">
        <v>60000000</v>
      </c>
      <c r="Y626" s="31">
        <f t="shared" si="36"/>
        <v>227412017</v>
      </c>
      <c r="Z626" s="31">
        <f t="shared" si="37"/>
        <v>32312810</v>
      </c>
      <c r="AA626" s="31">
        <f t="shared" si="38"/>
        <v>-5500000</v>
      </c>
      <c r="AB626" s="31">
        <f t="shared" si="39"/>
        <v>254224827</v>
      </c>
      <c r="AC626" s="31"/>
      <c r="AD626" s="31"/>
      <c r="AE626" s="31"/>
      <c r="AF626" s="31"/>
      <c r="AG626" s="31"/>
      <c r="AH626" s="31"/>
    </row>
    <row r="627" spans="1:34" x14ac:dyDescent="0.45">
      <c r="A627" s="9">
        <v>836</v>
      </c>
      <c r="B627" s="9" t="s">
        <v>1400</v>
      </c>
      <c r="C627" s="21"/>
      <c r="D627" s="8" t="s">
        <v>508</v>
      </c>
      <c r="E627" s="9" t="s">
        <v>1402</v>
      </c>
      <c r="F627" s="9" t="s">
        <v>3255</v>
      </c>
      <c r="G627" s="9" t="s">
        <v>3266</v>
      </c>
      <c r="H627" s="8">
        <v>336</v>
      </c>
      <c r="I627" s="8">
        <v>791960744</v>
      </c>
      <c r="J627" s="8">
        <v>54500000</v>
      </c>
      <c r="K627" s="8">
        <v>57312810</v>
      </c>
      <c r="L627" s="8">
        <v>8596921.5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5000000</v>
      </c>
      <c r="S627" s="10">
        <v>46196074</v>
      </c>
      <c r="T627" s="10">
        <v>908773554</v>
      </c>
      <c r="U627" s="31">
        <v>54792995.5</v>
      </c>
      <c r="V627" s="31">
        <v>360000000</v>
      </c>
      <c r="W627" s="31">
        <v>30000000</v>
      </c>
      <c r="X627" s="31">
        <v>60000000</v>
      </c>
      <c r="Y627" s="31">
        <f t="shared" si="36"/>
        <v>458773554</v>
      </c>
      <c r="Z627" s="31">
        <f t="shared" si="37"/>
        <v>32312810</v>
      </c>
      <c r="AA627" s="31">
        <f t="shared" si="38"/>
        <v>-5500000</v>
      </c>
      <c r="AB627" s="31">
        <f t="shared" si="39"/>
        <v>485586364</v>
      </c>
      <c r="AC627" s="31"/>
      <c r="AD627" s="31"/>
      <c r="AE627" s="31"/>
      <c r="AF627" s="31"/>
      <c r="AG627" s="31"/>
      <c r="AH627" s="31"/>
    </row>
    <row r="628" spans="1:34" x14ac:dyDescent="0.45">
      <c r="A628" s="9">
        <v>837</v>
      </c>
      <c r="B628" s="9" t="s">
        <v>1403</v>
      </c>
      <c r="C628" s="21"/>
      <c r="D628" s="8" t="s">
        <v>119</v>
      </c>
      <c r="E628" s="9" t="s">
        <v>124</v>
      </c>
      <c r="F628" s="9" t="s">
        <v>3255</v>
      </c>
      <c r="G628" s="9" t="s">
        <v>3266</v>
      </c>
      <c r="H628" s="8">
        <v>336</v>
      </c>
      <c r="I628" s="8">
        <v>675809124</v>
      </c>
      <c r="J628" s="8">
        <v>54500000</v>
      </c>
      <c r="K628" s="8">
        <v>57312810</v>
      </c>
      <c r="L628" s="8">
        <v>8596921.5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5000000</v>
      </c>
      <c r="S628" s="10">
        <v>34580912</v>
      </c>
      <c r="T628" s="10">
        <v>792621934</v>
      </c>
      <c r="U628" s="31">
        <v>43177833.5</v>
      </c>
      <c r="V628" s="31">
        <v>360000000</v>
      </c>
      <c r="W628" s="31">
        <v>30000000</v>
      </c>
      <c r="X628" s="31">
        <v>60000000</v>
      </c>
      <c r="Y628" s="31">
        <f t="shared" si="36"/>
        <v>342621934</v>
      </c>
      <c r="Z628" s="31">
        <f t="shared" si="37"/>
        <v>32312810</v>
      </c>
      <c r="AA628" s="31">
        <f t="shared" si="38"/>
        <v>-5500000</v>
      </c>
      <c r="AB628" s="31">
        <f t="shared" si="39"/>
        <v>369434744</v>
      </c>
      <c r="AC628" s="31"/>
      <c r="AD628" s="31"/>
      <c r="AE628" s="31"/>
      <c r="AF628" s="31"/>
      <c r="AG628" s="31"/>
      <c r="AH628" s="31"/>
    </row>
    <row r="629" spans="1:34" x14ac:dyDescent="0.2">
      <c r="A629" s="9">
        <v>105</v>
      </c>
      <c r="B629" s="9" t="s">
        <v>1405</v>
      </c>
      <c r="C629" s="7"/>
      <c r="D629" s="8" t="s">
        <v>1136</v>
      </c>
      <c r="E629" s="9" t="s">
        <v>1407</v>
      </c>
      <c r="F629" s="9" t="s">
        <v>3255</v>
      </c>
      <c r="G629" s="9" t="s">
        <v>3266</v>
      </c>
      <c r="H629" s="8">
        <v>336</v>
      </c>
      <c r="I629" s="8">
        <v>648977302</v>
      </c>
      <c r="J629" s="8">
        <v>54500000</v>
      </c>
      <c r="K629" s="8">
        <v>57312810</v>
      </c>
      <c r="L629" s="8">
        <v>8596921.5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5000000</v>
      </c>
      <c r="S629" s="10">
        <v>31897731</v>
      </c>
      <c r="T629" s="10">
        <v>765790112</v>
      </c>
      <c r="U629" s="31">
        <v>40494652.5</v>
      </c>
      <c r="V629" s="31">
        <v>360000000</v>
      </c>
      <c r="W629" s="31">
        <v>30000000</v>
      </c>
      <c r="X629" s="31">
        <v>60000000</v>
      </c>
      <c r="Y629" s="31">
        <f t="shared" si="36"/>
        <v>315790112</v>
      </c>
      <c r="Z629" s="31">
        <f t="shared" si="37"/>
        <v>32312810</v>
      </c>
      <c r="AA629" s="31">
        <f t="shared" si="38"/>
        <v>-5500000</v>
      </c>
      <c r="AB629" s="31">
        <f t="shared" si="39"/>
        <v>342602922</v>
      </c>
      <c r="AC629" s="31"/>
      <c r="AD629" s="31"/>
      <c r="AE629" s="31"/>
      <c r="AF629" s="31"/>
      <c r="AG629" s="31"/>
      <c r="AH629" s="31"/>
    </row>
    <row r="630" spans="1:34" x14ac:dyDescent="0.45">
      <c r="A630" s="9">
        <v>1000</v>
      </c>
      <c r="B630" s="9" t="s">
        <v>1408</v>
      </c>
      <c r="C630" s="21"/>
      <c r="D630" s="8" t="s">
        <v>103</v>
      </c>
      <c r="E630" s="9" t="s">
        <v>1410</v>
      </c>
      <c r="F630" s="9" t="s">
        <v>3255</v>
      </c>
      <c r="G630" s="9" t="s">
        <v>3266</v>
      </c>
      <c r="H630" s="8">
        <v>336</v>
      </c>
      <c r="I630" s="8">
        <v>482000950</v>
      </c>
      <c r="J630" s="8">
        <v>54500000</v>
      </c>
      <c r="K630" s="8">
        <v>57312810</v>
      </c>
      <c r="L630" s="8">
        <v>8596921.5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5000000</v>
      </c>
      <c r="S630" s="10">
        <v>15200095</v>
      </c>
      <c r="T630" s="10">
        <v>598813760</v>
      </c>
      <c r="U630" s="31">
        <v>23797016.5</v>
      </c>
      <c r="V630" s="31">
        <v>360000000</v>
      </c>
      <c r="W630" s="31">
        <v>30000000</v>
      </c>
      <c r="X630" s="31">
        <v>60000000</v>
      </c>
      <c r="Y630" s="31">
        <f t="shared" si="36"/>
        <v>148813760</v>
      </c>
      <c r="Z630" s="31">
        <f t="shared" si="37"/>
        <v>32312810</v>
      </c>
      <c r="AA630" s="31">
        <f t="shared" si="38"/>
        <v>-5500000</v>
      </c>
      <c r="AB630" s="31">
        <f t="shared" si="39"/>
        <v>175626570</v>
      </c>
      <c r="AC630" s="31"/>
      <c r="AD630" s="31"/>
      <c r="AE630" s="31"/>
      <c r="AF630" s="31"/>
      <c r="AG630" s="31"/>
      <c r="AH630" s="31"/>
    </row>
    <row r="631" spans="1:34" x14ac:dyDescent="0.45">
      <c r="A631" s="9">
        <v>1019</v>
      </c>
      <c r="B631" s="9" t="s">
        <v>1411</v>
      </c>
      <c r="C631" s="21"/>
      <c r="D631" s="8" t="s">
        <v>1413</v>
      </c>
      <c r="E631" s="9" t="s">
        <v>1414</v>
      </c>
      <c r="F631" s="9" t="s">
        <v>3255</v>
      </c>
      <c r="G631" s="9" t="s">
        <v>3266</v>
      </c>
      <c r="H631" s="8">
        <v>336</v>
      </c>
      <c r="I631" s="8">
        <v>664390367</v>
      </c>
      <c r="J631" s="8">
        <v>54500000</v>
      </c>
      <c r="K631" s="8">
        <v>57312810</v>
      </c>
      <c r="L631" s="8">
        <v>8596921.5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5000000</v>
      </c>
      <c r="S631" s="10">
        <v>33439036</v>
      </c>
      <c r="T631" s="10">
        <v>781203177</v>
      </c>
      <c r="U631" s="31">
        <v>42035957.5</v>
      </c>
      <c r="V631" s="31">
        <v>360000000</v>
      </c>
      <c r="W631" s="31">
        <v>30000000</v>
      </c>
      <c r="X631" s="31">
        <v>60000000</v>
      </c>
      <c r="Y631" s="31">
        <f t="shared" si="36"/>
        <v>331203177</v>
      </c>
      <c r="Z631" s="31">
        <f t="shared" si="37"/>
        <v>32312810</v>
      </c>
      <c r="AA631" s="31">
        <f t="shared" si="38"/>
        <v>-5500000</v>
      </c>
      <c r="AB631" s="31">
        <f t="shared" si="39"/>
        <v>358015987</v>
      </c>
      <c r="AC631" s="31"/>
      <c r="AD631" s="31"/>
      <c r="AE631" s="31"/>
      <c r="AF631" s="31"/>
      <c r="AG631" s="31"/>
      <c r="AH631" s="31"/>
    </row>
    <row r="632" spans="1:34" x14ac:dyDescent="0.45">
      <c r="A632" s="9">
        <v>778</v>
      </c>
      <c r="B632" s="9" t="s">
        <v>1415</v>
      </c>
      <c r="C632" s="21"/>
      <c r="D632" s="8" t="s">
        <v>103</v>
      </c>
      <c r="E632" s="9" t="s">
        <v>1417</v>
      </c>
      <c r="F632" s="9" t="s">
        <v>3255</v>
      </c>
      <c r="G632" s="9" t="s">
        <v>3266</v>
      </c>
      <c r="H632" s="8">
        <v>336</v>
      </c>
      <c r="I632" s="8">
        <v>580299009</v>
      </c>
      <c r="J632" s="8">
        <v>54500000</v>
      </c>
      <c r="K632" s="8">
        <v>57312810</v>
      </c>
      <c r="L632" s="8">
        <v>8596921.5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5000000</v>
      </c>
      <c r="S632" s="10">
        <v>25029901</v>
      </c>
      <c r="T632" s="10">
        <v>697111819</v>
      </c>
      <c r="U632" s="31">
        <v>33626822.5</v>
      </c>
      <c r="V632" s="31">
        <v>360000000</v>
      </c>
      <c r="W632" s="31">
        <v>30000000</v>
      </c>
      <c r="X632" s="31">
        <v>60000000</v>
      </c>
      <c r="Y632" s="31">
        <f t="shared" si="36"/>
        <v>247111819</v>
      </c>
      <c r="Z632" s="31">
        <f t="shared" si="37"/>
        <v>32312810</v>
      </c>
      <c r="AA632" s="31">
        <f t="shared" si="38"/>
        <v>-5500000</v>
      </c>
      <c r="AB632" s="31">
        <f t="shared" si="39"/>
        <v>273924629</v>
      </c>
      <c r="AC632" s="31"/>
      <c r="AD632" s="31"/>
      <c r="AE632" s="31"/>
      <c r="AF632" s="31"/>
      <c r="AG632" s="31"/>
      <c r="AH632" s="31"/>
    </row>
    <row r="633" spans="1:34" x14ac:dyDescent="0.45">
      <c r="A633" s="9">
        <v>779</v>
      </c>
      <c r="B633" s="9" t="s">
        <v>1418</v>
      </c>
      <c r="C633" s="21"/>
      <c r="D633" s="8" t="s">
        <v>64</v>
      </c>
      <c r="E633" s="9" t="s">
        <v>1420</v>
      </c>
      <c r="F633" s="9" t="s">
        <v>3255</v>
      </c>
      <c r="G633" s="9" t="s">
        <v>3266</v>
      </c>
      <c r="H633" s="8">
        <v>336</v>
      </c>
      <c r="I633" s="8">
        <v>542012974</v>
      </c>
      <c r="J633" s="8">
        <v>54500000</v>
      </c>
      <c r="K633" s="8">
        <v>57312810</v>
      </c>
      <c r="L633" s="8">
        <v>8596921.5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5000000</v>
      </c>
      <c r="S633" s="10">
        <v>21201298</v>
      </c>
      <c r="T633" s="10">
        <v>658825784</v>
      </c>
      <c r="U633" s="31">
        <v>29798219.5</v>
      </c>
      <c r="V633" s="31">
        <v>360000000</v>
      </c>
      <c r="W633" s="31">
        <v>30000000</v>
      </c>
      <c r="X633" s="31">
        <v>60000000</v>
      </c>
      <c r="Y633" s="31">
        <f t="shared" si="36"/>
        <v>208825784</v>
      </c>
      <c r="Z633" s="31">
        <f t="shared" si="37"/>
        <v>32312810</v>
      </c>
      <c r="AA633" s="31">
        <f t="shared" si="38"/>
        <v>-5500000</v>
      </c>
      <c r="AB633" s="31">
        <f t="shared" si="39"/>
        <v>235638594</v>
      </c>
      <c r="AC633" s="31"/>
      <c r="AD633" s="31"/>
      <c r="AE633" s="31"/>
      <c r="AF633" s="31"/>
      <c r="AG633" s="31"/>
      <c r="AH633" s="31"/>
    </row>
    <row r="634" spans="1:34" x14ac:dyDescent="0.45">
      <c r="A634" s="9">
        <v>780</v>
      </c>
      <c r="B634" s="9" t="s">
        <v>1421</v>
      </c>
      <c r="C634" s="21"/>
      <c r="D634" s="8" t="s">
        <v>220</v>
      </c>
      <c r="E634" s="9" t="s">
        <v>1423</v>
      </c>
      <c r="F634" s="9" t="s">
        <v>3255</v>
      </c>
      <c r="G634" s="9" t="s">
        <v>3266</v>
      </c>
      <c r="H634" s="8">
        <v>336</v>
      </c>
      <c r="I634" s="8">
        <v>808963034</v>
      </c>
      <c r="J634" s="8">
        <v>54500000</v>
      </c>
      <c r="K634" s="8">
        <v>57312810</v>
      </c>
      <c r="L634" s="8">
        <v>8596921.5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5000000</v>
      </c>
      <c r="S634" s="10">
        <v>47896303</v>
      </c>
      <c r="T634" s="10">
        <v>925775844</v>
      </c>
      <c r="U634" s="31">
        <v>56493224.5</v>
      </c>
      <c r="V634" s="31">
        <v>360000000</v>
      </c>
      <c r="W634" s="31">
        <v>30000000</v>
      </c>
      <c r="X634" s="31">
        <v>60000000</v>
      </c>
      <c r="Y634" s="31">
        <f t="shared" si="36"/>
        <v>475775844</v>
      </c>
      <c r="Z634" s="31">
        <f t="shared" si="37"/>
        <v>32312810</v>
      </c>
      <c r="AA634" s="31">
        <f t="shared" si="38"/>
        <v>-5500000</v>
      </c>
      <c r="AB634" s="31">
        <f t="shared" si="39"/>
        <v>502588654</v>
      </c>
      <c r="AC634" s="31"/>
      <c r="AD634" s="31"/>
      <c r="AE634" s="31"/>
      <c r="AF634" s="31"/>
      <c r="AG634" s="31"/>
      <c r="AH634" s="31"/>
    </row>
    <row r="635" spans="1:34" x14ac:dyDescent="0.45">
      <c r="A635" s="9">
        <v>781</v>
      </c>
      <c r="B635" s="9" t="s">
        <v>1424</v>
      </c>
      <c r="C635" s="21"/>
      <c r="D635" s="8" t="s">
        <v>895</v>
      </c>
      <c r="E635" s="9" t="s">
        <v>1426</v>
      </c>
      <c r="F635" s="9" t="s">
        <v>3255</v>
      </c>
      <c r="G635" s="9" t="s">
        <v>3266</v>
      </c>
      <c r="H635" s="8">
        <v>336</v>
      </c>
      <c r="I635" s="8">
        <v>574234529</v>
      </c>
      <c r="J635" s="8">
        <v>54500000</v>
      </c>
      <c r="K635" s="8">
        <v>57312810</v>
      </c>
      <c r="L635" s="8">
        <v>8596921.5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5000000</v>
      </c>
      <c r="S635" s="10">
        <v>24423453</v>
      </c>
      <c r="T635" s="10">
        <v>691047339</v>
      </c>
      <c r="U635" s="31">
        <v>33020374.5</v>
      </c>
      <c r="V635" s="31">
        <v>360000000</v>
      </c>
      <c r="W635" s="31">
        <v>30000000</v>
      </c>
      <c r="X635" s="31">
        <v>60000000</v>
      </c>
      <c r="Y635" s="31">
        <f t="shared" si="36"/>
        <v>241047339</v>
      </c>
      <c r="Z635" s="31">
        <f t="shared" si="37"/>
        <v>32312810</v>
      </c>
      <c r="AA635" s="31">
        <f t="shared" si="38"/>
        <v>-5500000</v>
      </c>
      <c r="AB635" s="31">
        <f t="shared" si="39"/>
        <v>267860149</v>
      </c>
      <c r="AC635" s="31"/>
      <c r="AD635" s="31"/>
      <c r="AE635" s="31"/>
      <c r="AF635" s="31"/>
      <c r="AG635" s="31"/>
      <c r="AH635" s="31"/>
    </row>
    <row r="636" spans="1:34" x14ac:dyDescent="0.45">
      <c r="A636" s="9">
        <v>782</v>
      </c>
      <c r="B636" s="9" t="s">
        <v>1427</v>
      </c>
      <c r="C636" s="21"/>
      <c r="D636" s="8" t="s">
        <v>80</v>
      </c>
      <c r="E636" s="9" t="s">
        <v>1429</v>
      </c>
      <c r="F636" s="9" t="s">
        <v>3255</v>
      </c>
      <c r="G636" s="9" t="s">
        <v>3265</v>
      </c>
      <c r="H636" s="8">
        <v>336</v>
      </c>
      <c r="I636" s="8">
        <v>1097359516</v>
      </c>
      <c r="J636" s="8">
        <v>67800000</v>
      </c>
      <c r="K636" s="8">
        <v>15000000</v>
      </c>
      <c r="L636" s="8">
        <v>0</v>
      </c>
      <c r="M636" s="10">
        <v>0</v>
      </c>
      <c r="N636" s="10">
        <v>42347397</v>
      </c>
      <c r="O636" s="10">
        <v>42347745</v>
      </c>
      <c r="P636" s="10">
        <v>6352110</v>
      </c>
      <c r="Q636" s="10">
        <v>6352161.75</v>
      </c>
      <c r="R636" s="10">
        <v>0</v>
      </c>
      <c r="S636" s="10">
        <v>90353927</v>
      </c>
      <c r="T636" s="10">
        <v>1264854658</v>
      </c>
      <c r="U636" s="31">
        <v>103058198.75</v>
      </c>
      <c r="V636" s="31">
        <v>360000000</v>
      </c>
      <c r="W636" s="31">
        <v>30000000</v>
      </c>
      <c r="X636" s="31">
        <v>60000000</v>
      </c>
      <c r="Y636" s="31">
        <f t="shared" si="36"/>
        <v>814854658</v>
      </c>
      <c r="Z636" s="31">
        <f t="shared" si="37"/>
        <v>69695142</v>
      </c>
      <c r="AA636" s="31">
        <f t="shared" si="38"/>
        <v>7800000</v>
      </c>
      <c r="AB636" s="31">
        <f t="shared" si="39"/>
        <v>892349800</v>
      </c>
      <c r="AC636" s="31"/>
      <c r="AD636" s="31"/>
      <c r="AE636" s="31"/>
      <c r="AF636" s="31"/>
      <c r="AG636" s="31"/>
      <c r="AH636" s="31"/>
    </row>
    <row r="637" spans="1:34" x14ac:dyDescent="0.45">
      <c r="A637" s="9">
        <v>784</v>
      </c>
      <c r="B637" s="9" t="s">
        <v>1430</v>
      </c>
      <c r="C637" s="21"/>
      <c r="D637" s="8" t="s">
        <v>91</v>
      </c>
      <c r="E637" s="9" t="s">
        <v>1344</v>
      </c>
      <c r="F637" s="9" t="s">
        <v>3255</v>
      </c>
      <c r="G637" s="9" t="s">
        <v>3266</v>
      </c>
      <c r="H637" s="8">
        <v>336</v>
      </c>
      <c r="I637" s="8">
        <v>661690943</v>
      </c>
      <c r="J637" s="8">
        <v>54500000</v>
      </c>
      <c r="K637" s="8">
        <v>57312810</v>
      </c>
      <c r="L637" s="8">
        <v>8596921.5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5000000</v>
      </c>
      <c r="S637" s="10">
        <v>33169094</v>
      </c>
      <c r="T637" s="10">
        <v>778503753</v>
      </c>
      <c r="U637" s="31">
        <v>41766015.5</v>
      </c>
      <c r="V637" s="31">
        <v>360000000</v>
      </c>
      <c r="W637" s="31">
        <v>30000000</v>
      </c>
      <c r="X637" s="31">
        <v>60000000</v>
      </c>
      <c r="Y637" s="31">
        <f t="shared" si="36"/>
        <v>328503753</v>
      </c>
      <c r="Z637" s="31">
        <f t="shared" si="37"/>
        <v>32312810</v>
      </c>
      <c r="AA637" s="31">
        <f t="shared" si="38"/>
        <v>-5500000</v>
      </c>
      <c r="AB637" s="31">
        <f t="shared" si="39"/>
        <v>355316563</v>
      </c>
      <c r="AC637" s="31"/>
      <c r="AD637" s="31"/>
      <c r="AE637" s="31"/>
      <c r="AF637" s="31"/>
      <c r="AG637" s="31"/>
      <c r="AH637" s="31"/>
    </row>
    <row r="638" spans="1:34" x14ac:dyDescent="0.45">
      <c r="A638" s="9">
        <v>785</v>
      </c>
      <c r="B638" s="9" t="s">
        <v>1432</v>
      </c>
      <c r="C638" s="21"/>
      <c r="D638" s="8" t="s">
        <v>469</v>
      </c>
      <c r="E638" s="9" t="s">
        <v>1434</v>
      </c>
      <c r="F638" s="9" t="s">
        <v>3255</v>
      </c>
      <c r="G638" s="9" t="s">
        <v>3266</v>
      </c>
      <c r="H638" s="8">
        <v>336</v>
      </c>
      <c r="I638" s="8">
        <v>481911651</v>
      </c>
      <c r="J638" s="8">
        <v>54500000</v>
      </c>
      <c r="K638" s="8">
        <v>57312810</v>
      </c>
      <c r="L638" s="8">
        <v>8596921.5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5000000</v>
      </c>
      <c r="S638" s="10">
        <v>15191165</v>
      </c>
      <c r="T638" s="10">
        <v>598724461</v>
      </c>
      <c r="U638" s="31">
        <v>23788086.5</v>
      </c>
      <c r="V638" s="31">
        <v>360000000</v>
      </c>
      <c r="W638" s="31">
        <v>30000000</v>
      </c>
      <c r="X638" s="31">
        <v>60000000</v>
      </c>
      <c r="Y638" s="31">
        <f t="shared" si="36"/>
        <v>148724461</v>
      </c>
      <c r="Z638" s="31">
        <f t="shared" si="37"/>
        <v>32312810</v>
      </c>
      <c r="AA638" s="31">
        <f t="shared" si="38"/>
        <v>-5500000</v>
      </c>
      <c r="AB638" s="31">
        <f t="shared" si="39"/>
        <v>175537271</v>
      </c>
      <c r="AC638" s="31"/>
      <c r="AD638" s="31"/>
      <c r="AE638" s="31"/>
      <c r="AF638" s="31"/>
      <c r="AG638" s="31"/>
      <c r="AH638" s="31"/>
    </row>
    <row r="639" spans="1:34" x14ac:dyDescent="0.45">
      <c r="A639" s="9">
        <v>783</v>
      </c>
      <c r="B639" s="9" t="s">
        <v>1435</v>
      </c>
      <c r="C639" s="21"/>
      <c r="D639" s="8" t="s">
        <v>220</v>
      </c>
      <c r="E639" s="9" t="s">
        <v>1437</v>
      </c>
      <c r="F639" s="9" t="s">
        <v>3255</v>
      </c>
      <c r="G639" s="9" t="s">
        <v>3266</v>
      </c>
      <c r="H639" s="8">
        <v>336</v>
      </c>
      <c r="I639" s="8">
        <v>773280034</v>
      </c>
      <c r="J639" s="8">
        <v>54500000</v>
      </c>
      <c r="K639" s="8">
        <v>57312810</v>
      </c>
      <c r="L639" s="8">
        <v>8596921.5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5000000</v>
      </c>
      <c r="S639" s="10">
        <v>44328004</v>
      </c>
      <c r="T639" s="10">
        <v>890092844</v>
      </c>
      <c r="U639" s="31">
        <v>52924925.5</v>
      </c>
      <c r="V639" s="31">
        <v>360000000</v>
      </c>
      <c r="W639" s="31">
        <v>30000000</v>
      </c>
      <c r="X639" s="31">
        <v>60000000</v>
      </c>
      <c r="Y639" s="31">
        <f t="shared" si="36"/>
        <v>440092844</v>
      </c>
      <c r="Z639" s="31">
        <f t="shared" si="37"/>
        <v>32312810</v>
      </c>
      <c r="AA639" s="31">
        <f t="shared" si="38"/>
        <v>-5500000</v>
      </c>
      <c r="AB639" s="31">
        <f t="shared" si="39"/>
        <v>466905654</v>
      </c>
      <c r="AC639" s="31"/>
      <c r="AD639" s="31"/>
      <c r="AE639" s="31"/>
      <c r="AF639" s="31"/>
      <c r="AG639" s="31"/>
      <c r="AH639" s="31"/>
    </row>
    <row r="640" spans="1:34" x14ac:dyDescent="0.45">
      <c r="A640" s="9">
        <v>1143</v>
      </c>
      <c r="B640" s="9" t="s">
        <v>1438</v>
      </c>
      <c r="C640" s="21"/>
      <c r="D640" s="8" t="s">
        <v>1440</v>
      </c>
      <c r="E640" s="9" t="s">
        <v>1441</v>
      </c>
      <c r="F640" s="9" t="s">
        <v>3255</v>
      </c>
      <c r="G640" s="9" t="s">
        <v>3266</v>
      </c>
      <c r="H640" s="8">
        <v>336</v>
      </c>
      <c r="I640" s="8">
        <v>807163417</v>
      </c>
      <c r="J640" s="8">
        <v>54500000</v>
      </c>
      <c r="K640" s="8">
        <v>57312810</v>
      </c>
      <c r="L640" s="8">
        <v>8596921.5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5000000</v>
      </c>
      <c r="S640" s="10">
        <v>47716341</v>
      </c>
      <c r="T640" s="10">
        <v>923976227</v>
      </c>
      <c r="U640" s="31">
        <v>56313262.5</v>
      </c>
      <c r="V640" s="31">
        <v>360000000</v>
      </c>
      <c r="W640" s="31">
        <v>30000000</v>
      </c>
      <c r="X640" s="31">
        <v>60000000</v>
      </c>
      <c r="Y640" s="31">
        <f t="shared" si="36"/>
        <v>473976227</v>
      </c>
      <c r="Z640" s="31">
        <f t="shared" si="37"/>
        <v>32312810</v>
      </c>
      <c r="AA640" s="31">
        <f t="shared" si="38"/>
        <v>-5500000</v>
      </c>
      <c r="AB640" s="31">
        <f t="shared" si="39"/>
        <v>500789037</v>
      </c>
      <c r="AC640" s="31"/>
      <c r="AD640" s="31"/>
      <c r="AE640" s="31"/>
      <c r="AF640" s="31"/>
      <c r="AG640" s="31"/>
      <c r="AH640" s="31"/>
    </row>
    <row r="641" spans="1:34" x14ac:dyDescent="0.45">
      <c r="A641" s="9">
        <v>830</v>
      </c>
      <c r="B641" s="9" t="s">
        <v>1442</v>
      </c>
      <c r="C641" s="21"/>
      <c r="D641" s="8" t="s">
        <v>526</v>
      </c>
      <c r="E641" s="9" t="s">
        <v>868</v>
      </c>
      <c r="F641" s="9" t="s">
        <v>3255</v>
      </c>
      <c r="G641" s="9" t="s">
        <v>3266</v>
      </c>
      <c r="H641" s="8">
        <v>336</v>
      </c>
      <c r="I641" s="8">
        <v>608788120</v>
      </c>
      <c r="J641" s="8">
        <v>54500000</v>
      </c>
      <c r="K641" s="8">
        <v>57312810</v>
      </c>
      <c r="L641" s="8">
        <v>8596921.5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5000000</v>
      </c>
      <c r="S641" s="10">
        <v>27878813</v>
      </c>
      <c r="T641" s="10">
        <v>725600930</v>
      </c>
      <c r="U641" s="31">
        <v>36475734.5</v>
      </c>
      <c r="V641" s="31">
        <v>360000000</v>
      </c>
      <c r="W641" s="31">
        <v>30000000</v>
      </c>
      <c r="X641" s="31">
        <v>60000000</v>
      </c>
      <c r="Y641" s="31">
        <f t="shared" si="36"/>
        <v>275600930</v>
      </c>
      <c r="Z641" s="31">
        <f t="shared" si="37"/>
        <v>32312810</v>
      </c>
      <c r="AA641" s="31">
        <f t="shared" si="38"/>
        <v>-5500000</v>
      </c>
      <c r="AB641" s="31">
        <f t="shared" si="39"/>
        <v>302413740</v>
      </c>
      <c r="AC641" s="31"/>
      <c r="AD641" s="31"/>
      <c r="AE641" s="31"/>
      <c r="AF641" s="31"/>
      <c r="AG641" s="31"/>
      <c r="AH641" s="31"/>
    </row>
    <row r="642" spans="1:34" x14ac:dyDescent="0.45">
      <c r="A642" s="9">
        <v>1142</v>
      </c>
      <c r="B642" s="9" t="s">
        <v>1444</v>
      </c>
      <c r="C642" s="21"/>
      <c r="D642" s="8" t="s">
        <v>173</v>
      </c>
      <c r="E642" s="9" t="s">
        <v>1446</v>
      </c>
      <c r="F642" s="9" t="s">
        <v>3255</v>
      </c>
      <c r="G642" s="9" t="s">
        <v>3266</v>
      </c>
      <c r="H642" s="8">
        <v>336</v>
      </c>
      <c r="I642" s="8">
        <v>498699164</v>
      </c>
      <c r="J642" s="8">
        <v>54500000</v>
      </c>
      <c r="K642" s="8">
        <v>57312810</v>
      </c>
      <c r="L642" s="8">
        <v>8596921.5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5000000</v>
      </c>
      <c r="S642" s="10">
        <v>16869917</v>
      </c>
      <c r="T642" s="10">
        <v>615511974</v>
      </c>
      <c r="U642" s="31">
        <v>25466838.5</v>
      </c>
      <c r="V642" s="31">
        <v>360000000</v>
      </c>
      <c r="W642" s="31">
        <v>30000000</v>
      </c>
      <c r="X642" s="31">
        <v>60000000</v>
      </c>
      <c r="Y642" s="31">
        <f t="shared" si="36"/>
        <v>165511974</v>
      </c>
      <c r="Z642" s="31">
        <f t="shared" si="37"/>
        <v>32312810</v>
      </c>
      <c r="AA642" s="31">
        <f t="shared" si="38"/>
        <v>-5500000</v>
      </c>
      <c r="AB642" s="31">
        <f t="shared" si="39"/>
        <v>192324784</v>
      </c>
      <c r="AC642" s="31"/>
      <c r="AD642" s="31"/>
      <c r="AE642" s="31"/>
      <c r="AF642" s="31"/>
      <c r="AG642" s="31"/>
      <c r="AH642" s="31"/>
    </row>
    <row r="643" spans="1:34" x14ac:dyDescent="0.45">
      <c r="A643" s="9">
        <v>824</v>
      </c>
      <c r="B643" s="9" t="s">
        <v>1447</v>
      </c>
      <c r="C643" s="21"/>
      <c r="D643" s="8" t="s">
        <v>80</v>
      </c>
      <c r="E643" s="9" t="s">
        <v>1449</v>
      </c>
      <c r="F643" s="9" t="s">
        <v>3255</v>
      </c>
      <c r="G643" s="9" t="s">
        <v>3266</v>
      </c>
      <c r="H643" s="8">
        <v>336</v>
      </c>
      <c r="I643" s="8">
        <v>438632250</v>
      </c>
      <c r="J643" s="8">
        <v>54500000</v>
      </c>
      <c r="K643" s="8">
        <v>57312810</v>
      </c>
      <c r="L643" s="8">
        <v>8596921.5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5000000</v>
      </c>
      <c r="S643" s="10">
        <v>10863225</v>
      </c>
      <c r="T643" s="10">
        <v>555445060</v>
      </c>
      <c r="U643" s="31">
        <v>19460146.5</v>
      </c>
      <c r="V643" s="31">
        <v>360000000</v>
      </c>
      <c r="W643" s="31">
        <v>30000000</v>
      </c>
      <c r="X643" s="31">
        <v>60000000</v>
      </c>
      <c r="Y643" s="31">
        <f t="shared" ref="Y643:Y706" si="40">T643-V643-W643-X643</f>
        <v>105445060</v>
      </c>
      <c r="Z643" s="31">
        <f t="shared" ref="Z643:Z706" si="41">K643+N643+O643+R643-W643</f>
        <v>32312810</v>
      </c>
      <c r="AA643" s="31">
        <f t="shared" ref="AA643:AA706" si="42">J643-X643</f>
        <v>-5500000</v>
      </c>
      <c r="AB643" s="31">
        <f t="shared" ref="AB643:AB706" si="43">Y643+Z643+AA643</f>
        <v>132257870</v>
      </c>
      <c r="AC643" s="31"/>
      <c r="AD643" s="31"/>
      <c r="AE643" s="31"/>
      <c r="AF643" s="31"/>
      <c r="AG643" s="31"/>
      <c r="AH643" s="31"/>
    </row>
    <row r="644" spans="1:34" x14ac:dyDescent="0.45">
      <c r="A644" s="9">
        <v>825</v>
      </c>
      <c r="B644" s="9" t="s">
        <v>1450</v>
      </c>
      <c r="C644" s="21"/>
      <c r="D644" s="8" t="s">
        <v>220</v>
      </c>
      <c r="E644" s="9" t="s">
        <v>1452</v>
      </c>
      <c r="F644" s="9" t="s">
        <v>3255</v>
      </c>
      <c r="G644" s="9" t="s">
        <v>3266</v>
      </c>
      <c r="H644" s="8">
        <v>336</v>
      </c>
      <c r="I644" s="8">
        <v>368755687</v>
      </c>
      <c r="J644" s="8">
        <v>54500000</v>
      </c>
      <c r="K644" s="8">
        <v>57312810</v>
      </c>
      <c r="L644" s="8">
        <v>8596921.5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5000000</v>
      </c>
      <c r="S644" s="10">
        <v>3875568</v>
      </c>
      <c r="T644" s="10">
        <v>485568497</v>
      </c>
      <c r="U644" s="31">
        <v>12472489.5</v>
      </c>
      <c r="V644" s="31">
        <v>360000000</v>
      </c>
      <c r="W644" s="31">
        <v>30000000</v>
      </c>
      <c r="X644" s="31">
        <v>60000000</v>
      </c>
      <c r="Y644" s="31">
        <f t="shared" si="40"/>
        <v>35568497</v>
      </c>
      <c r="Z644" s="31">
        <f t="shared" si="41"/>
        <v>32312810</v>
      </c>
      <c r="AA644" s="31">
        <f t="shared" si="42"/>
        <v>-5500000</v>
      </c>
      <c r="AB644" s="31">
        <f t="shared" si="43"/>
        <v>62381307</v>
      </c>
      <c r="AC644" s="31"/>
      <c r="AD644" s="31"/>
      <c r="AE644" s="31"/>
      <c r="AF644" s="31"/>
      <c r="AG644" s="31"/>
      <c r="AH644" s="31"/>
    </row>
    <row r="645" spans="1:34" x14ac:dyDescent="0.45">
      <c r="A645" s="9">
        <v>1077</v>
      </c>
      <c r="B645" s="9" t="s">
        <v>1453</v>
      </c>
      <c r="C645" s="21"/>
      <c r="D645" s="8" t="s">
        <v>91</v>
      </c>
      <c r="E645" s="9" t="s">
        <v>1455</v>
      </c>
      <c r="F645" s="9" t="s">
        <v>3255</v>
      </c>
      <c r="G645" s="9" t="s">
        <v>3266</v>
      </c>
      <c r="H645" s="8">
        <v>336</v>
      </c>
      <c r="I645" s="8">
        <v>440768155</v>
      </c>
      <c r="J645" s="8">
        <v>54500000</v>
      </c>
      <c r="K645" s="8">
        <v>57312810</v>
      </c>
      <c r="L645" s="8">
        <v>8596921.5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5000000</v>
      </c>
      <c r="S645" s="10">
        <v>11076815</v>
      </c>
      <c r="T645" s="10">
        <v>557580965</v>
      </c>
      <c r="U645" s="31">
        <v>19673736.5</v>
      </c>
      <c r="V645" s="31">
        <v>360000000</v>
      </c>
      <c r="W645" s="31">
        <v>30000000</v>
      </c>
      <c r="X645" s="31">
        <v>60000000</v>
      </c>
      <c r="Y645" s="31">
        <f t="shared" si="40"/>
        <v>107580965</v>
      </c>
      <c r="Z645" s="31">
        <f t="shared" si="41"/>
        <v>32312810</v>
      </c>
      <c r="AA645" s="31">
        <f t="shared" si="42"/>
        <v>-5500000</v>
      </c>
      <c r="AB645" s="31">
        <f t="shared" si="43"/>
        <v>134393775</v>
      </c>
      <c r="AC645" s="31"/>
      <c r="AD645" s="31"/>
      <c r="AE645" s="31"/>
      <c r="AF645" s="31"/>
      <c r="AG645" s="31"/>
      <c r="AH645" s="31"/>
    </row>
    <row r="646" spans="1:34" x14ac:dyDescent="0.45">
      <c r="A646" s="9">
        <v>523</v>
      </c>
      <c r="B646" s="9" t="s">
        <v>1456</v>
      </c>
      <c r="C646" s="21"/>
      <c r="D646" s="8" t="s">
        <v>380</v>
      </c>
      <c r="E646" s="9" t="s">
        <v>1458</v>
      </c>
      <c r="F646" s="9" t="s">
        <v>3255</v>
      </c>
      <c r="G646" s="9" t="s">
        <v>3265</v>
      </c>
      <c r="H646" s="8">
        <v>336</v>
      </c>
      <c r="I646" s="8">
        <v>881837300</v>
      </c>
      <c r="J646" s="8">
        <v>67800000</v>
      </c>
      <c r="K646" s="8">
        <v>15000000</v>
      </c>
      <c r="L646" s="8">
        <v>0</v>
      </c>
      <c r="M646" s="10">
        <v>0</v>
      </c>
      <c r="N646" s="10">
        <v>38125164</v>
      </c>
      <c r="O646" s="10">
        <v>38124883</v>
      </c>
      <c r="P646" s="10">
        <v>5718775</v>
      </c>
      <c r="Q646" s="10">
        <v>5718732.4500000002</v>
      </c>
      <c r="R646" s="10">
        <v>0</v>
      </c>
      <c r="S646" s="10">
        <v>58025595</v>
      </c>
      <c r="T646" s="10">
        <v>1040887347</v>
      </c>
      <c r="U646" s="31">
        <v>69463102.450000003</v>
      </c>
      <c r="V646" s="31">
        <v>360000000</v>
      </c>
      <c r="W646" s="31">
        <v>30000000</v>
      </c>
      <c r="X646" s="31">
        <v>60000000</v>
      </c>
      <c r="Y646" s="31">
        <f t="shared" si="40"/>
        <v>590887347</v>
      </c>
      <c r="Z646" s="31">
        <f t="shared" si="41"/>
        <v>61250047</v>
      </c>
      <c r="AA646" s="31">
        <f t="shared" si="42"/>
        <v>7800000</v>
      </c>
      <c r="AB646" s="31">
        <f t="shared" si="43"/>
        <v>659937394</v>
      </c>
      <c r="AC646" s="31"/>
      <c r="AD646" s="31"/>
      <c r="AE646" s="31"/>
      <c r="AF646" s="31"/>
      <c r="AG646" s="31"/>
      <c r="AH646" s="31"/>
    </row>
    <row r="647" spans="1:34" x14ac:dyDescent="0.45">
      <c r="A647" s="9">
        <v>1069</v>
      </c>
      <c r="B647" s="9" t="s">
        <v>1459</v>
      </c>
      <c r="C647" s="21"/>
      <c r="D647" s="8" t="s">
        <v>502</v>
      </c>
      <c r="E647" s="9" t="s">
        <v>1461</v>
      </c>
      <c r="F647" s="9" t="s">
        <v>3255</v>
      </c>
      <c r="G647" s="9" t="s">
        <v>3265</v>
      </c>
      <c r="H647" s="8">
        <v>336</v>
      </c>
      <c r="I647" s="8">
        <v>906318309</v>
      </c>
      <c r="J647" s="8">
        <v>67800000</v>
      </c>
      <c r="K647" s="8">
        <v>15000000</v>
      </c>
      <c r="L647" s="8">
        <v>0</v>
      </c>
      <c r="M647" s="10">
        <v>0</v>
      </c>
      <c r="N647" s="10">
        <v>44106536</v>
      </c>
      <c r="O647" s="10">
        <v>44106535.5</v>
      </c>
      <c r="P647" s="10">
        <v>6615980</v>
      </c>
      <c r="Q647" s="10">
        <v>6615980.3250000002</v>
      </c>
      <c r="R647" s="10">
        <v>0</v>
      </c>
      <c r="S647" s="10">
        <v>61697747</v>
      </c>
      <c r="T647" s="10">
        <v>1077331380.5</v>
      </c>
      <c r="U647" s="31">
        <v>74929707.325000003</v>
      </c>
      <c r="V647" s="31">
        <v>360000000</v>
      </c>
      <c r="W647" s="31">
        <v>30000000</v>
      </c>
      <c r="X647" s="31">
        <v>60000000</v>
      </c>
      <c r="Y647" s="31">
        <f t="shared" si="40"/>
        <v>627331380.5</v>
      </c>
      <c r="Z647" s="31">
        <f t="shared" si="41"/>
        <v>73213071.5</v>
      </c>
      <c r="AA647" s="31">
        <f t="shared" si="42"/>
        <v>7800000</v>
      </c>
      <c r="AB647" s="31">
        <f t="shared" si="43"/>
        <v>708344452</v>
      </c>
      <c r="AC647" s="31"/>
      <c r="AD647" s="31"/>
      <c r="AE647" s="31"/>
      <c r="AF647" s="31"/>
      <c r="AG647" s="31"/>
      <c r="AH647" s="31"/>
    </row>
    <row r="648" spans="1:34" x14ac:dyDescent="0.45">
      <c r="A648" s="9">
        <v>838</v>
      </c>
      <c r="B648" s="9" t="s">
        <v>1462</v>
      </c>
      <c r="C648" s="21"/>
      <c r="D648" s="8" t="s">
        <v>374</v>
      </c>
      <c r="E648" s="9" t="s">
        <v>1464</v>
      </c>
      <c r="F648" s="9" t="s">
        <v>3255</v>
      </c>
      <c r="G648" s="9" t="s">
        <v>3266</v>
      </c>
      <c r="H648" s="8">
        <v>336</v>
      </c>
      <c r="I648" s="8">
        <v>693327271</v>
      </c>
      <c r="J648" s="8">
        <v>54500000</v>
      </c>
      <c r="K648" s="8">
        <v>57312810</v>
      </c>
      <c r="L648" s="8">
        <v>8596921.5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5000000</v>
      </c>
      <c r="S648" s="10">
        <v>36332727</v>
      </c>
      <c r="T648" s="10">
        <v>810140081</v>
      </c>
      <c r="U648" s="31">
        <v>44929648.5</v>
      </c>
      <c r="V648" s="31">
        <v>360000000</v>
      </c>
      <c r="W648" s="31">
        <v>30000000</v>
      </c>
      <c r="X648" s="31">
        <v>60000000</v>
      </c>
      <c r="Y648" s="31">
        <f t="shared" si="40"/>
        <v>360140081</v>
      </c>
      <c r="Z648" s="31">
        <f t="shared" si="41"/>
        <v>32312810</v>
      </c>
      <c r="AA648" s="31">
        <f t="shared" si="42"/>
        <v>-5500000</v>
      </c>
      <c r="AB648" s="31">
        <f t="shared" si="43"/>
        <v>386952891</v>
      </c>
      <c r="AC648" s="31"/>
      <c r="AD648" s="31"/>
      <c r="AE648" s="31"/>
      <c r="AF648" s="31"/>
      <c r="AG648" s="31"/>
      <c r="AH648" s="31"/>
    </row>
    <row r="649" spans="1:34" x14ac:dyDescent="0.2">
      <c r="A649" s="9">
        <v>97</v>
      </c>
      <c r="B649" s="9" t="s">
        <v>1465</v>
      </c>
      <c r="C649" s="7"/>
      <c r="D649" s="8" t="s">
        <v>1467</v>
      </c>
      <c r="E649" s="9" t="s">
        <v>1468</v>
      </c>
      <c r="F649" s="9" t="s">
        <v>3255</v>
      </c>
      <c r="G649" s="9" t="s">
        <v>3266</v>
      </c>
      <c r="H649" s="8">
        <v>336</v>
      </c>
      <c r="I649" s="8">
        <v>490260704</v>
      </c>
      <c r="J649" s="8">
        <v>54500000</v>
      </c>
      <c r="K649" s="8">
        <v>57312810</v>
      </c>
      <c r="L649" s="8">
        <v>8596921.5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5000000</v>
      </c>
      <c r="S649" s="10">
        <v>16026071</v>
      </c>
      <c r="T649" s="10">
        <v>607073514</v>
      </c>
      <c r="U649" s="31">
        <v>24622992.5</v>
      </c>
      <c r="V649" s="31">
        <v>360000000</v>
      </c>
      <c r="W649" s="31">
        <v>30000000</v>
      </c>
      <c r="X649" s="31">
        <v>60000000</v>
      </c>
      <c r="Y649" s="31">
        <f t="shared" si="40"/>
        <v>157073514</v>
      </c>
      <c r="Z649" s="31">
        <f t="shared" si="41"/>
        <v>32312810</v>
      </c>
      <c r="AA649" s="31">
        <f t="shared" si="42"/>
        <v>-5500000</v>
      </c>
      <c r="AB649" s="31">
        <f t="shared" si="43"/>
        <v>183886324</v>
      </c>
      <c r="AC649" s="31"/>
      <c r="AD649" s="31"/>
      <c r="AE649" s="31"/>
      <c r="AF649" s="31"/>
      <c r="AG649" s="31"/>
      <c r="AH649" s="31"/>
    </row>
    <row r="650" spans="1:34" x14ac:dyDescent="0.45">
      <c r="A650" s="9">
        <v>164</v>
      </c>
      <c r="B650" s="9" t="s">
        <v>1469</v>
      </c>
      <c r="C650" s="21"/>
      <c r="D650" s="8" t="s">
        <v>95</v>
      </c>
      <c r="E650" s="9" t="s">
        <v>1471</v>
      </c>
      <c r="F650" s="9" t="s">
        <v>3255</v>
      </c>
      <c r="G650" s="9" t="s">
        <v>3265</v>
      </c>
      <c r="H650" s="8">
        <v>336</v>
      </c>
      <c r="I650" s="8">
        <v>721155795</v>
      </c>
      <c r="J650" s="8">
        <v>67800000</v>
      </c>
      <c r="K650" s="8">
        <v>15000000</v>
      </c>
      <c r="L650" s="8">
        <v>0</v>
      </c>
      <c r="M650" s="10">
        <v>0</v>
      </c>
      <c r="N650" s="10">
        <v>34289893</v>
      </c>
      <c r="O650" s="10">
        <v>34290464</v>
      </c>
      <c r="P650" s="10">
        <v>5143484</v>
      </c>
      <c r="Q650" s="10">
        <v>5143569.5999999996</v>
      </c>
      <c r="R650" s="10">
        <v>0</v>
      </c>
      <c r="S650" s="10">
        <v>43881468</v>
      </c>
      <c r="T650" s="10">
        <v>872536152</v>
      </c>
      <c r="U650" s="31">
        <v>54168521.600000001</v>
      </c>
      <c r="V650" s="31">
        <v>360000000</v>
      </c>
      <c r="W650" s="31">
        <v>30000000</v>
      </c>
      <c r="X650" s="31">
        <v>60000000</v>
      </c>
      <c r="Y650" s="31">
        <f t="shared" si="40"/>
        <v>422536152</v>
      </c>
      <c r="Z650" s="31">
        <f t="shared" si="41"/>
        <v>53580357</v>
      </c>
      <c r="AA650" s="31">
        <f t="shared" si="42"/>
        <v>7800000</v>
      </c>
      <c r="AB650" s="31">
        <f t="shared" si="43"/>
        <v>483916509</v>
      </c>
      <c r="AC650" s="31"/>
      <c r="AD650" s="31"/>
      <c r="AE650" s="31"/>
      <c r="AF650" s="31"/>
      <c r="AG650" s="31"/>
      <c r="AH650" s="31"/>
    </row>
    <row r="651" spans="1:34" x14ac:dyDescent="0.2">
      <c r="A651" s="9">
        <v>101</v>
      </c>
      <c r="B651" s="9" t="s">
        <v>1472</v>
      </c>
      <c r="C651" s="7"/>
      <c r="D651" s="8" t="s">
        <v>356</v>
      </c>
      <c r="E651" s="9" t="s">
        <v>57</v>
      </c>
      <c r="F651" s="9" t="s">
        <v>3255</v>
      </c>
      <c r="G651" s="9" t="s">
        <v>3266</v>
      </c>
      <c r="H651" s="8">
        <v>336</v>
      </c>
      <c r="I651" s="8">
        <v>443195652</v>
      </c>
      <c r="J651" s="8">
        <v>54500000</v>
      </c>
      <c r="K651" s="8">
        <v>57312810</v>
      </c>
      <c r="L651" s="8">
        <v>8596921.5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5000000</v>
      </c>
      <c r="S651" s="10">
        <v>11319565</v>
      </c>
      <c r="T651" s="10">
        <v>560008462</v>
      </c>
      <c r="U651" s="31">
        <v>19916486.5</v>
      </c>
      <c r="V651" s="31">
        <v>360000000</v>
      </c>
      <c r="W651" s="31">
        <v>30000000</v>
      </c>
      <c r="X651" s="31">
        <v>60000000</v>
      </c>
      <c r="Y651" s="31">
        <f t="shared" si="40"/>
        <v>110008462</v>
      </c>
      <c r="Z651" s="31">
        <f t="shared" si="41"/>
        <v>32312810</v>
      </c>
      <c r="AA651" s="31">
        <f t="shared" si="42"/>
        <v>-5500000</v>
      </c>
      <c r="AB651" s="31">
        <f t="shared" si="43"/>
        <v>136821272</v>
      </c>
      <c r="AC651" s="31"/>
      <c r="AD651" s="31"/>
      <c r="AE651" s="31"/>
      <c r="AF651" s="31"/>
      <c r="AG651" s="31"/>
      <c r="AH651" s="31"/>
    </row>
    <row r="652" spans="1:34" x14ac:dyDescent="0.2">
      <c r="A652" s="9">
        <v>100</v>
      </c>
      <c r="B652" s="9" t="s">
        <v>1474</v>
      </c>
      <c r="C652" s="7"/>
      <c r="D652" s="8" t="s">
        <v>641</v>
      </c>
      <c r="E652" s="9" t="s">
        <v>69</v>
      </c>
      <c r="F652" s="9" t="s">
        <v>3255</v>
      </c>
      <c r="G652" s="9" t="s">
        <v>3266</v>
      </c>
      <c r="H652" s="8">
        <v>336</v>
      </c>
      <c r="I652" s="8">
        <v>523770920</v>
      </c>
      <c r="J652" s="8">
        <v>54500000</v>
      </c>
      <c r="K652" s="8">
        <v>57312810</v>
      </c>
      <c r="L652" s="8">
        <v>8596921.5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5000000</v>
      </c>
      <c r="S652" s="10">
        <v>19377092</v>
      </c>
      <c r="T652" s="10">
        <v>640583730</v>
      </c>
      <c r="U652" s="31">
        <v>27974013.5</v>
      </c>
      <c r="V652" s="31">
        <v>360000000</v>
      </c>
      <c r="W652" s="31">
        <v>30000000</v>
      </c>
      <c r="X652" s="31">
        <v>60000000</v>
      </c>
      <c r="Y652" s="31">
        <f t="shared" si="40"/>
        <v>190583730</v>
      </c>
      <c r="Z652" s="31">
        <f t="shared" si="41"/>
        <v>32312810</v>
      </c>
      <c r="AA652" s="31">
        <f t="shared" si="42"/>
        <v>-5500000</v>
      </c>
      <c r="AB652" s="31">
        <f t="shared" si="43"/>
        <v>217396540</v>
      </c>
      <c r="AC652" s="31"/>
      <c r="AD652" s="31"/>
      <c r="AE652" s="31"/>
      <c r="AF652" s="31"/>
      <c r="AG652" s="31"/>
      <c r="AH652" s="31"/>
    </row>
    <row r="653" spans="1:34" x14ac:dyDescent="0.2">
      <c r="A653" s="9">
        <v>99</v>
      </c>
      <c r="B653" s="9" t="s">
        <v>1476</v>
      </c>
      <c r="C653" s="7"/>
      <c r="D653" s="8" t="s">
        <v>760</v>
      </c>
      <c r="E653" s="9" t="s">
        <v>1452</v>
      </c>
      <c r="F653" s="9" t="s">
        <v>3255</v>
      </c>
      <c r="G653" s="9" t="s">
        <v>3266</v>
      </c>
      <c r="H653" s="8">
        <v>336</v>
      </c>
      <c r="I653" s="8">
        <v>557410890</v>
      </c>
      <c r="J653" s="8">
        <v>54500000</v>
      </c>
      <c r="K653" s="8">
        <v>57312810</v>
      </c>
      <c r="L653" s="8">
        <v>8596921.5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5000000</v>
      </c>
      <c r="S653" s="10">
        <v>22741089</v>
      </c>
      <c r="T653" s="10">
        <v>674223700</v>
      </c>
      <c r="U653" s="31">
        <v>31338010.5</v>
      </c>
      <c r="V653" s="31">
        <v>360000000</v>
      </c>
      <c r="W653" s="31">
        <v>30000000</v>
      </c>
      <c r="X653" s="31">
        <v>60000000</v>
      </c>
      <c r="Y653" s="31">
        <f t="shared" si="40"/>
        <v>224223700</v>
      </c>
      <c r="Z653" s="31">
        <f t="shared" si="41"/>
        <v>32312810</v>
      </c>
      <c r="AA653" s="31">
        <f t="shared" si="42"/>
        <v>-5500000</v>
      </c>
      <c r="AB653" s="31">
        <f t="shared" si="43"/>
        <v>251036510</v>
      </c>
      <c r="AC653" s="31"/>
      <c r="AD653" s="31"/>
      <c r="AE653" s="31"/>
      <c r="AF653" s="31"/>
      <c r="AG653" s="31"/>
      <c r="AH653" s="31"/>
    </row>
    <row r="654" spans="1:34" x14ac:dyDescent="0.2">
      <c r="A654" s="9">
        <v>98</v>
      </c>
      <c r="B654" s="9" t="s">
        <v>1478</v>
      </c>
      <c r="C654" s="7"/>
      <c r="D654" s="8" t="s">
        <v>29</v>
      </c>
      <c r="E654" s="9" t="s">
        <v>1480</v>
      </c>
      <c r="F654" s="9" t="s">
        <v>3255</v>
      </c>
      <c r="G654" s="9" t="s">
        <v>3266</v>
      </c>
      <c r="H654" s="8">
        <v>336</v>
      </c>
      <c r="I654" s="8">
        <v>606042080</v>
      </c>
      <c r="J654" s="8">
        <v>54500000</v>
      </c>
      <c r="K654" s="8">
        <v>57312810</v>
      </c>
      <c r="L654" s="8">
        <v>8596921.5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5000000</v>
      </c>
      <c r="S654" s="10">
        <v>27604209</v>
      </c>
      <c r="T654" s="10">
        <v>722854890</v>
      </c>
      <c r="U654" s="31">
        <v>36201130.5</v>
      </c>
      <c r="V654" s="31">
        <v>360000000</v>
      </c>
      <c r="W654" s="31">
        <v>30000000</v>
      </c>
      <c r="X654" s="31">
        <v>60000000</v>
      </c>
      <c r="Y654" s="31">
        <f t="shared" si="40"/>
        <v>272854890</v>
      </c>
      <c r="Z654" s="31">
        <f t="shared" si="41"/>
        <v>32312810</v>
      </c>
      <c r="AA654" s="31">
        <f t="shared" si="42"/>
        <v>-5500000</v>
      </c>
      <c r="AB654" s="31">
        <f t="shared" si="43"/>
        <v>299667700</v>
      </c>
      <c r="AC654" s="31"/>
      <c r="AD654" s="31"/>
      <c r="AE654" s="31"/>
      <c r="AF654" s="31"/>
      <c r="AG654" s="31"/>
      <c r="AH654" s="31"/>
    </row>
    <row r="655" spans="1:34" x14ac:dyDescent="0.2">
      <c r="A655" s="9">
        <v>95</v>
      </c>
      <c r="B655" s="9" t="s">
        <v>1481</v>
      </c>
      <c r="C655" s="7"/>
      <c r="D655" s="8" t="s">
        <v>526</v>
      </c>
      <c r="E655" s="9" t="s">
        <v>303</v>
      </c>
      <c r="F655" s="9" t="s">
        <v>3255</v>
      </c>
      <c r="G655" s="9" t="s">
        <v>3266</v>
      </c>
      <c r="H655" s="8">
        <v>336</v>
      </c>
      <c r="I655" s="8">
        <v>554384063</v>
      </c>
      <c r="J655" s="8">
        <v>54500000</v>
      </c>
      <c r="K655" s="8">
        <v>57312810</v>
      </c>
      <c r="L655" s="8">
        <v>8596921.5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5000000</v>
      </c>
      <c r="S655" s="10">
        <v>22438406</v>
      </c>
      <c r="T655" s="10">
        <v>671196873</v>
      </c>
      <c r="U655" s="31">
        <v>31035327.5</v>
      </c>
      <c r="V655" s="31">
        <v>360000000</v>
      </c>
      <c r="W655" s="31">
        <v>30000000</v>
      </c>
      <c r="X655" s="31">
        <v>60000000</v>
      </c>
      <c r="Y655" s="31">
        <f t="shared" si="40"/>
        <v>221196873</v>
      </c>
      <c r="Z655" s="31">
        <f t="shared" si="41"/>
        <v>32312810</v>
      </c>
      <c r="AA655" s="31">
        <f t="shared" si="42"/>
        <v>-5500000</v>
      </c>
      <c r="AB655" s="31">
        <f t="shared" si="43"/>
        <v>248009683</v>
      </c>
      <c r="AC655" s="31"/>
      <c r="AD655" s="31"/>
      <c r="AE655" s="31"/>
      <c r="AF655" s="31"/>
      <c r="AG655" s="31"/>
      <c r="AH655" s="31"/>
    </row>
    <row r="656" spans="1:34" x14ac:dyDescent="0.2">
      <c r="A656" s="9">
        <v>94</v>
      </c>
      <c r="B656" s="9" t="s">
        <v>1483</v>
      </c>
      <c r="C656" s="7"/>
      <c r="D656" s="8" t="s">
        <v>526</v>
      </c>
      <c r="E656" s="9" t="s">
        <v>553</v>
      </c>
      <c r="F656" s="9" t="s">
        <v>3255</v>
      </c>
      <c r="G656" s="9" t="s">
        <v>3266</v>
      </c>
      <c r="H656" s="8">
        <v>336</v>
      </c>
      <c r="I656" s="8">
        <v>527149873</v>
      </c>
      <c r="J656" s="8">
        <v>54500000</v>
      </c>
      <c r="K656" s="8">
        <v>57312810</v>
      </c>
      <c r="L656" s="8">
        <v>8596921.5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5000000</v>
      </c>
      <c r="S656" s="10">
        <v>19714988</v>
      </c>
      <c r="T656" s="10">
        <v>643962683</v>
      </c>
      <c r="U656" s="31">
        <v>28311909.5</v>
      </c>
      <c r="V656" s="31">
        <v>360000000</v>
      </c>
      <c r="W656" s="31">
        <v>30000000</v>
      </c>
      <c r="X656" s="31">
        <v>60000000</v>
      </c>
      <c r="Y656" s="31">
        <f t="shared" si="40"/>
        <v>193962683</v>
      </c>
      <c r="Z656" s="31">
        <f t="shared" si="41"/>
        <v>32312810</v>
      </c>
      <c r="AA656" s="31">
        <f t="shared" si="42"/>
        <v>-5500000</v>
      </c>
      <c r="AB656" s="31">
        <f t="shared" si="43"/>
        <v>220775493</v>
      </c>
      <c r="AC656" s="31"/>
      <c r="AD656" s="31"/>
      <c r="AE656" s="31"/>
      <c r="AF656" s="31"/>
      <c r="AG656" s="31"/>
      <c r="AH656" s="31"/>
    </row>
    <row r="657" spans="1:34" x14ac:dyDescent="0.2">
      <c r="A657" s="9">
        <v>92</v>
      </c>
      <c r="B657" s="9" t="s">
        <v>1485</v>
      </c>
      <c r="C657" s="7"/>
      <c r="D657" s="8" t="s">
        <v>322</v>
      </c>
      <c r="E657" s="9" t="s">
        <v>624</v>
      </c>
      <c r="F657" s="9" t="s">
        <v>3255</v>
      </c>
      <c r="G657" s="9" t="s">
        <v>3266</v>
      </c>
      <c r="H657" s="8">
        <v>336</v>
      </c>
      <c r="I657" s="8">
        <v>408423449</v>
      </c>
      <c r="J657" s="8">
        <v>0</v>
      </c>
      <c r="K657" s="8">
        <v>57312810</v>
      </c>
      <c r="L657" s="8">
        <v>8596921.5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5000000</v>
      </c>
      <c r="S657" s="10">
        <v>7842344</v>
      </c>
      <c r="T657" s="10">
        <v>470736259</v>
      </c>
      <c r="U657" s="31">
        <v>16439265.5</v>
      </c>
      <c r="V657" s="31">
        <v>360000000</v>
      </c>
      <c r="W657" s="31">
        <v>30000000</v>
      </c>
      <c r="X657" s="31">
        <v>60000000</v>
      </c>
      <c r="Y657" s="31">
        <f t="shared" si="40"/>
        <v>20736259</v>
      </c>
      <c r="Z657" s="31">
        <f t="shared" si="41"/>
        <v>32312810</v>
      </c>
      <c r="AA657" s="31">
        <f t="shared" si="42"/>
        <v>-60000000</v>
      </c>
      <c r="AB657" s="31">
        <f t="shared" si="43"/>
        <v>-6950931</v>
      </c>
      <c r="AC657" s="31"/>
      <c r="AD657" s="31"/>
      <c r="AE657" s="31"/>
      <c r="AF657" s="31"/>
      <c r="AG657" s="31"/>
      <c r="AH657" s="31"/>
    </row>
    <row r="658" spans="1:34" x14ac:dyDescent="0.2">
      <c r="A658" s="9">
        <v>93</v>
      </c>
      <c r="B658" s="9" t="s">
        <v>1487</v>
      </c>
      <c r="C658" s="7"/>
      <c r="D658" s="8" t="s">
        <v>1489</v>
      </c>
      <c r="E658" s="9" t="s">
        <v>1490</v>
      </c>
      <c r="F658" s="9" t="s">
        <v>3255</v>
      </c>
      <c r="G658" s="9" t="s">
        <v>3266</v>
      </c>
      <c r="H658" s="8">
        <v>336</v>
      </c>
      <c r="I658" s="8">
        <v>512130640</v>
      </c>
      <c r="J658" s="8">
        <v>54500000</v>
      </c>
      <c r="K658" s="8">
        <v>57312810</v>
      </c>
      <c r="L658" s="8">
        <v>8596921.5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5000000</v>
      </c>
      <c r="S658" s="10">
        <v>18213064</v>
      </c>
      <c r="T658" s="10">
        <v>628943450</v>
      </c>
      <c r="U658" s="31">
        <v>26809985.5</v>
      </c>
      <c r="V658" s="31">
        <v>360000000</v>
      </c>
      <c r="W658" s="31">
        <v>30000000</v>
      </c>
      <c r="X658" s="31">
        <v>60000000</v>
      </c>
      <c r="Y658" s="31">
        <f t="shared" si="40"/>
        <v>178943450</v>
      </c>
      <c r="Z658" s="31">
        <f t="shared" si="41"/>
        <v>32312810</v>
      </c>
      <c r="AA658" s="31">
        <f t="shared" si="42"/>
        <v>-5500000</v>
      </c>
      <c r="AB658" s="31">
        <f t="shared" si="43"/>
        <v>205756260</v>
      </c>
      <c r="AC658" s="31"/>
      <c r="AD658" s="31"/>
      <c r="AE658" s="31"/>
      <c r="AF658" s="31"/>
      <c r="AG658" s="31"/>
      <c r="AH658" s="31"/>
    </row>
    <row r="659" spans="1:34" x14ac:dyDescent="0.2">
      <c r="A659" s="9">
        <v>96</v>
      </c>
      <c r="B659" s="9" t="s">
        <v>1491</v>
      </c>
      <c r="C659" s="7"/>
      <c r="D659" s="8" t="s">
        <v>123</v>
      </c>
      <c r="E659" s="9" t="s">
        <v>533</v>
      </c>
      <c r="F659" s="9" t="s">
        <v>3255</v>
      </c>
      <c r="G659" s="9" t="s">
        <v>3266</v>
      </c>
      <c r="H659" s="8">
        <v>335</v>
      </c>
      <c r="I659" s="8">
        <v>476186016</v>
      </c>
      <c r="J659" s="8">
        <v>4000000</v>
      </c>
      <c r="K659" s="8">
        <v>57312810</v>
      </c>
      <c r="L659" s="8">
        <v>8596921.5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4986338.7978142081</v>
      </c>
      <c r="S659" s="10">
        <v>14716816</v>
      </c>
      <c r="T659" s="10">
        <v>542485164.79781425</v>
      </c>
      <c r="U659" s="31">
        <v>23313737.5</v>
      </c>
      <c r="V659" s="31">
        <v>360000000</v>
      </c>
      <c r="W659" s="31">
        <v>30000000</v>
      </c>
      <c r="X659" s="31">
        <v>60000000</v>
      </c>
      <c r="Y659" s="31">
        <f t="shared" si="40"/>
        <v>92485164.79781425</v>
      </c>
      <c r="Z659" s="31">
        <f t="shared" si="41"/>
        <v>32299148.797814205</v>
      </c>
      <c r="AA659" s="31">
        <f t="shared" si="42"/>
        <v>-56000000</v>
      </c>
      <c r="AB659" s="31">
        <f t="shared" si="43"/>
        <v>68784313.595628455</v>
      </c>
      <c r="AC659" s="31"/>
      <c r="AD659" s="31"/>
      <c r="AE659" s="31"/>
      <c r="AF659" s="31"/>
      <c r="AG659" s="31"/>
      <c r="AH659" s="31"/>
    </row>
    <row r="660" spans="1:34" x14ac:dyDescent="0.45">
      <c r="A660" s="9">
        <v>829</v>
      </c>
      <c r="B660" s="9" t="s">
        <v>1493</v>
      </c>
      <c r="C660" s="21"/>
      <c r="D660" s="8" t="s">
        <v>91</v>
      </c>
      <c r="E660" s="9" t="s">
        <v>1495</v>
      </c>
      <c r="F660" s="9" t="s">
        <v>3255</v>
      </c>
      <c r="G660" s="9" t="s">
        <v>3266</v>
      </c>
      <c r="H660" s="8">
        <v>336</v>
      </c>
      <c r="I660" s="8">
        <v>673774122</v>
      </c>
      <c r="J660" s="8">
        <v>54500000</v>
      </c>
      <c r="K660" s="8">
        <v>57312810</v>
      </c>
      <c r="L660" s="8">
        <v>8596921.5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5000000</v>
      </c>
      <c r="S660" s="10">
        <v>34377412</v>
      </c>
      <c r="T660" s="10">
        <v>790586932</v>
      </c>
      <c r="U660" s="31">
        <v>42974333.5</v>
      </c>
      <c r="V660" s="31">
        <v>360000000</v>
      </c>
      <c r="W660" s="31">
        <v>30000000</v>
      </c>
      <c r="X660" s="31">
        <v>60000000</v>
      </c>
      <c r="Y660" s="31">
        <f t="shared" si="40"/>
        <v>340586932</v>
      </c>
      <c r="Z660" s="31">
        <f t="shared" si="41"/>
        <v>32312810</v>
      </c>
      <c r="AA660" s="31">
        <f t="shared" si="42"/>
        <v>-5500000</v>
      </c>
      <c r="AB660" s="31">
        <f t="shared" si="43"/>
        <v>367399742</v>
      </c>
      <c r="AC660" s="31"/>
      <c r="AD660" s="31"/>
      <c r="AE660" s="31"/>
      <c r="AF660" s="31"/>
      <c r="AG660" s="31"/>
      <c r="AH660" s="31"/>
    </row>
    <row r="661" spans="1:34" x14ac:dyDescent="0.2">
      <c r="A661" s="9">
        <v>129</v>
      </c>
      <c r="B661" s="9" t="s">
        <v>1496</v>
      </c>
      <c r="C661" s="7"/>
      <c r="D661" s="8" t="s">
        <v>111</v>
      </c>
      <c r="E661" s="9" t="s">
        <v>1498</v>
      </c>
      <c r="F661" s="9" t="s">
        <v>3255</v>
      </c>
      <c r="G661" s="9" t="s">
        <v>3265</v>
      </c>
      <c r="H661" s="8">
        <v>336</v>
      </c>
      <c r="I661" s="8">
        <v>1032400893</v>
      </c>
      <c r="J661" s="8">
        <v>67800000</v>
      </c>
      <c r="K661" s="8">
        <v>15000000</v>
      </c>
      <c r="L661" s="8">
        <v>0</v>
      </c>
      <c r="M661" s="10">
        <v>0</v>
      </c>
      <c r="N661" s="10">
        <v>53997812</v>
      </c>
      <c r="O661" s="10">
        <v>53997249.5</v>
      </c>
      <c r="P661" s="10">
        <v>8099672</v>
      </c>
      <c r="Q661" s="10">
        <v>8099587.4249999998</v>
      </c>
      <c r="R661" s="10">
        <v>0</v>
      </c>
      <c r="S661" s="10">
        <v>80610135</v>
      </c>
      <c r="T661" s="10">
        <v>1223195954.5</v>
      </c>
      <c r="U661" s="31">
        <v>96809394.424999997</v>
      </c>
      <c r="V661" s="31">
        <v>360000000</v>
      </c>
      <c r="W661" s="31">
        <v>30000000</v>
      </c>
      <c r="X661" s="31">
        <v>60000000</v>
      </c>
      <c r="Y661" s="31">
        <f t="shared" si="40"/>
        <v>773195954.5</v>
      </c>
      <c r="Z661" s="31">
        <f t="shared" si="41"/>
        <v>92995061.5</v>
      </c>
      <c r="AA661" s="31">
        <f t="shared" si="42"/>
        <v>7800000</v>
      </c>
      <c r="AB661" s="31">
        <f t="shared" si="43"/>
        <v>873991016</v>
      </c>
      <c r="AC661" s="31"/>
      <c r="AD661" s="31"/>
      <c r="AE661" s="31"/>
      <c r="AF661" s="31"/>
      <c r="AG661" s="31"/>
      <c r="AH661" s="31"/>
    </row>
    <row r="662" spans="1:34" x14ac:dyDescent="0.45">
      <c r="A662" s="9">
        <v>871</v>
      </c>
      <c r="B662" s="9" t="s">
        <v>1499</v>
      </c>
      <c r="C662" s="21"/>
      <c r="D662" s="8" t="s">
        <v>84</v>
      </c>
      <c r="E662" s="9" t="s">
        <v>1501</v>
      </c>
      <c r="F662" s="9" t="s">
        <v>3255</v>
      </c>
      <c r="G662" s="9" t="s">
        <v>3266</v>
      </c>
      <c r="H662" s="8">
        <v>336</v>
      </c>
      <c r="I662" s="8">
        <v>566780846</v>
      </c>
      <c r="J662" s="8">
        <v>54500000</v>
      </c>
      <c r="K662" s="8">
        <v>57312810</v>
      </c>
      <c r="L662" s="8">
        <v>8596921.5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5000000</v>
      </c>
      <c r="S662" s="10">
        <v>23678084</v>
      </c>
      <c r="T662" s="10">
        <v>683593656</v>
      </c>
      <c r="U662" s="31">
        <v>32275005.5</v>
      </c>
      <c r="V662" s="31">
        <v>360000000</v>
      </c>
      <c r="W662" s="31">
        <v>30000000</v>
      </c>
      <c r="X662" s="31">
        <v>60000000</v>
      </c>
      <c r="Y662" s="31">
        <f t="shared" si="40"/>
        <v>233593656</v>
      </c>
      <c r="Z662" s="31">
        <f t="shared" si="41"/>
        <v>32312810</v>
      </c>
      <c r="AA662" s="31">
        <f t="shared" si="42"/>
        <v>-5500000</v>
      </c>
      <c r="AB662" s="31">
        <f t="shared" si="43"/>
        <v>260406466</v>
      </c>
      <c r="AC662" s="31"/>
      <c r="AD662" s="31"/>
      <c r="AE662" s="31"/>
      <c r="AF662" s="31"/>
      <c r="AG662" s="31"/>
      <c r="AH662" s="31"/>
    </row>
    <row r="663" spans="1:34" x14ac:dyDescent="0.45">
      <c r="A663" s="9">
        <v>1068</v>
      </c>
      <c r="B663" s="9" t="s">
        <v>1502</v>
      </c>
      <c r="C663" s="21"/>
      <c r="D663" s="8" t="s">
        <v>177</v>
      </c>
      <c r="E663" s="9" t="s">
        <v>553</v>
      </c>
      <c r="F663" s="9" t="s">
        <v>3255</v>
      </c>
      <c r="G663" s="9" t="s">
        <v>3266</v>
      </c>
      <c r="H663" s="8">
        <v>336</v>
      </c>
      <c r="I663" s="8">
        <v>649948341</v>
      </c>
      <c r="J663" s="8">
        <v>54500000</v>
      </c>
      <c r="K663" s="8">
        <v>57312810</v>
      </c>
      <c r="L663" s="8">
        <v>8596921.5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5000000</v>
      </c>
      <c r="S663" s="10">
        <v>31994834</v>
      </c>
      <c r="T663" s="10">
        <v>766761151</v>
      </c>
      <c r="U663" s="31">
        <v>40591755.5</v>
      </c>
      <c r="V663" s="31">
        <v>360000000</v>
      </c>
      <c r="W663" s="31">
        <v>30000000</v>
      </c>
      <c r="X663" s="31">
        <v>60000000</v>
      </c>
      <c r="Y663" s="31">
        <f t="shared" si="40"/>
        <v>316761151</v>
      </c>
      <c r="Z663" s="31">
        <f t="shared" si="41"/>
        <v>32312810</v>
      </c>
      <c r="AA663" s="31">
        <f t="shared" si="42"/>
        <v>-5500000</v>
      </c>
      <c r="AB663" s="31">
        <f t="shared" si="43"/>
        <v>343573961</v>
      </c>
      <c r="AC663" s="31"/>
      <c r="AD663" s="31"/>
      <c r="AE663" s="31"/>
      <c r="AF663" s="31"/>
      <c r="AG663" s="31"/>
      <c r="AH663" s="31"/>
    </row>
    <row r="664" spans="1:34" x14ac:dyDescent="0.45">
      <c r="A664" s="9">
        <v>416</v>
      </c>
      <c r="B664" s="9" t="s">
        <v>1504</v>
      </c>
      <c r="C664" s="21"/>
      <c r="D664" s="8" t="s">
        <v>1506</v>
      </c>
      <c r="E664" s="9" t="s">
        <v>1507</v>
      </c>
      <c r="F664" s="9" t="s">
        <v>3255</v>
      </c>
      <c r="G664" s="9" t="s">
        <v>3265</v>
      </c>
      <c r="H664" s="8">
        <v>336</v>
      </c>
      <c r="I664" s="8">
        <v>874900986</v>
      </c>
      <c r="J664" s="8">
        <v>67800000</v>
      </c>
      <c r="K664" s="8">
        <v>15000000</v>
      </c>
      <c r="L664" s="8">
        <v>0</v>
      </c>
      <c r="M664" s="10">
        <v>0</v>
      </c>
      <c r="N664" s="10">
        <v>44792722</v>
      </c>
      <c r="O664" s="10">
        <v>44793188.5</v>
      </c>
      <c r="P664" s="10">
        <v>6718908</v>
      </c>
      <c r="Q664" s="10">
        <v>6718978.2749999994</v>
      </c>
      <c r="R664" s="10">
        <v>0</v>
      </c>
      <c r="S664" s="10">
        <v>56985147</v>
      </c>
      <c r="T664" s="10">
        <v>1047286896.5</v>
      </c>
      <c r="U664" s="31">
        <v>70423033.275000006</v>
      </c>
      <c r="V664" s="31">
        <v>360000000</v>
      </c>
      <c r="W664" s="31">
        <v>30000000</v>
      </c>
      <c r="X664" s="31">
        <v>60000000</v>
      </c>
      <c r="Y664" s="31">
        <f t="shared" si="40"/>
        <v>597286896.5</v>
      </c>
      <c r="Z664" s="31">
        <f t="shared" si="41"/>
        <v>74585910.5</v>
      </c>
      <c r="AA664" s="31">
        <f t="shared" si="42"/>
        <v>7800000</v>
      </c>
      <c r="AB664" s="31">
        <f t="shared" si="43"/>
        <v>679672807</v>
      </c>
      <c r="AC664" s="31"/>
      <c r="AD664" s="31"/>
      <c r="AE664" s="31"/>
      <c r="AF664" s="31"/>
      <c r="AG664" s="31"/>
      <c r="AH664" s="31"/>
    </row>
    <row r="665" spans="1:34" x14ac:dyDescent="0.45">
      <c r="A665" s="9">
        <v>417</v>
      </c>
      <c r="B665" s="9" t="s">
        <v>2738</v>
      </c>
      <c r="C665" s="21"/>
      <c r="D665" s="8" t="s">
        <v>2123</v>
      </c>
      <c r="E665" s="9" t="s">
        <v>2739</v>
      </c>
      <c r="F665" s="9" t="s">
        <v>3255</v>
      </c>
      <c r="G665" s="9" t="s">
        <v>3265</v>
      </c>
      <c r="H665" s="8">
        <v>336</v>
      </c>
      <c r="I665" s="8">
        <v>1029096562</v>
      </c>
      <c r="J665" s="8">
        <v>67800000</v>
      </c>
      <c r="K665" s="8">
        <v>15000000</v>
      </c>
      <c r="L665" s="8">
        <v>0</v>
      </c>
      <c r="M665" s="10">
        <v>0</v>
      </c>
      <c r="N665" s="10">
        <v>48609602</v>
      </c>
      <c r="O665" s="10">
        <v>48609348.500000007</v>
      </c>
      <c r="P665" s="10">
        <v>7291440</v>
      </c>
      <c r="Q665" s="10">
        <v>7291402.2750000013</v>
      </c>
      <c r="R665" s="10">
        <v>0</v>
      </c>
      <c r="S665" s="10">
        <v>80114484</v>
      </c>
      <c r="T665" s="10">
        <v>1209115512.5</v>
      </c>
      <c r="U665" s="31">
        <v>94697326.275000006</v>
      </c>
      <c r="V665" s="31">
        <v>360000000</v>
      </c>
      <c r="W665" s="31">
        <v>30000000</v>
      </c>
      <c r="X665" s="31">
        <v>60000000</v>
      </c>
      <c r="Y665" s="31">
        <f t="shared" si="40"/>
        <v>759115512.5</v>
      </c>
      <c r="Z665" s="31">
        <f t="shared" si="41"/>
        <v>82218950.5</v>
      </c>
      <c r="AA665" s="31">
        <f t="shared" si="42"/>
        <v>7800000</v>
      </c>
      <c r="AB665" s="31">
        <f t="shared" si="43"/>
        <v>849134463</v>
      </c>
      <c r="AC665" s="31"/>
      <c r="AD665" s="31"/>
      <c r="AE665" s="31"/>
      <c r="AF665" s="31"/>
      <c r="AG665" s="31"/>
      <c r="AH665" s="31"/>
    </row>
    <row r="666" spans="1:34" x14ac:dyDescent="0.45">
      <c r="A666" s="9">
        <v>1075</v>
      </c>
      <c r="B666" s="9" t="s">
        <v>1508</v>
      </c>
      <c r="C666" s="21"/>
      <c r="D666" s="8" t="s">
        <v>1510</v>
      </c>
      <c r="E666" s="9" t="s">
        <v>1511</v>
      </c>
      <c r="F666" s="9" t="s">
        <v>3255</v>
      </c>
      <c r="G666" s="9" t="s">
        <v>3266</v>
      </c>
      <c r="H666" s="8">
        <v>336</v>
      </c>
      <c r="I666" s="8">
        <v>569500190</v>
      </c>
      <c r="J666" s="8">
        <v>54500000</v>
      </c>
      <c r="K666" s="8">
        <v>57312810</v>
      </c>
      <c r="L666" s="8">
        <v>8596921.5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5000000</v>
      </c>
      <c r="S666" s="10">
        <v>23950020</v>
      </c>
      <c r="T666" s="10">
        <v>686313000</v>
      </c>
      <c r="U666" s="31">
        <v>32546941.5</v>
      </c>
      <c r="V666" s="31">
        <v>360000000</v>
      </c>
      <c r="W666" s="31">
        <v>30000000</v>
      </c>
      <c r="X666" s="31">
        <v>60000000</v>
      </c>
      <c r="Y666" s="31">
        <f t="shared" si="40"/>
        <v>236313000</v>
      </c>
      <c r="Z666" s="31">
        <f t="shared" si="41"/>
        <v>32312810</v>
      </c>
      <c r="AA666" s="31">
        <f t="shared" si="42"/>
        <v>-5500000</v>
      </c>
      <c r="AB666" s="31">
        <f t="shared" si="43"/>
        <v>263125810</v>
      </c>
      <c r="AC666" s="31"/>
      <c r="AD666" s="31"/>
      <c r="AE666" s="31"/>
      <c r="AF666" s="31"/>
      <c r="AG666" s="31"/>
      <c r="AH666" s="31"/>
    </row>
    <row r="667" spans="1:34" x14ac:dyDescent="0.45">
      <c r="A667" s="9">
        <v>621</v>
      </c>
      <c r="B667" s="9" t="s">
        <v>2935</v>
      </c>
      <c r="C667" s="21"/>
      <c r="D667" s="8" t="s">
        <v>2936</v>
      </c>
      <c r="E667" s="9" t="s">
        <v>2937</v>
      </c>
      <c r="F667" s="9" t="s">
        <v>3255</v>
      </c>
      <c r="G667" s="9" t="s">
        <v>3265</v>
      </c>
      <c r="H667" s="8">
        <v>336</v>
      </c>
      <c r="I667" s="8">
        <v>956825329</v>
      </c>
      <c r="J667" s="8">
        <v>67800000</v>
      </c>
      <c r="K667" s="8">
        <v>15000000</v>
      </c>
      <c r="L667" s="8">
        <v>0</v>
      </c>
      <c r="M667" s="10">
        <v>0</v>
      </c>
      <c r="N667" s="10">
        <v>42823059</v>
      </c>
      <c r="O667" s="10">
        <v>42822422.5</v>
      </c>
      <c r="P667" s="10">
        <v>6423459</v>
      </c>
      <c r="Q667" s="10">
        <v>6423363.375</v>
      </c>
      <c r="R667" s="10">
        <v>0</v>
      </c>
      <c r="S667" s="10">
        <v>70480447</v>
      </c>
      <c r="T667" s="10">
        <v>1125270810.5</v>
      </c>
      <c r="U667" s="31">
        <v>83327269.375</v>
      </c>
      <c r="V667" s="31">
        <v>360000000</v>
      </c>
      <c r="W667" s="31">
        <v>30000000</v>
      </c>
      <c r="X667" s="31">
        <v>60000000</v>
      </c>
      <c r="Y667" s="31">
        <f t="shared" si="40"/>
        <v>675270810.5</v>
      </c>
      <c r="Z667" s="31">
        <f t="shared" si="41"/>
        <v>70645481.5</v>
      </c>
      <c r="AA667" s="31">
        <f t="shared" si="42"/>
        <v>7800000</v>
      </c>
      <c r="AB667" s="31">
        <f t="shared" si="43"/>
        <v>753716292</v>
      </c>
      <c r="AC667" s="31"/>
      <c r="AD667" s="31"/>
      <c r="AE667" s="31"/>
      <c r="AF667" s="31"/>
      <c r="AG667" s="31"/>
      <c r="AH667" s="31"/>
    </row>
    <row r="668" spans="1:34" x14ac:dyDescent="0.45">
      <c r="A668" s="9">
        <v>755</v>
      </c>
      <c r="B668" s="9" t="s">
        <v>1512</v>
      </c>
      <c r="C668" s="21"/>
      <c r="D668" s="8" t="s">
        <v>1514</v>
      </c>
      <c r="E668" s="9" t="s">
        <v>1515</v>
      </c>
      <c r="F668" s="9" t="s">
        <v>3255</v>
      </c>
      <c r="G668" s="9" t="s">
        <v>3265</v>
      </c>
      <c r="H668" s="8">
        <v>336</v>
      </c>
      <c r="I668" s="8">
        <v>755662038</v>
      </c>
      <c r="J668" s="8">
        <v>67800000</v>
      </c>
      <c r="K668" s="8">
        <v>15000000</v>
      </c>
      <c r="L668" s="8">
        <v>0</v>
      </c>
      <c r="M668" s="10">
        <v>0</v>
      </c>
      <c r="N668" s="10">
        <v>35497622</v>
      </c>
      <c r="O668" s="10">
        <v>35498462</v>
      </c>
      <c r="P668" s="10">
        <v>5324643</v>
      </c>
      <c r="Q668" s="10">
        <v>5324769.3</v>
      </c>
      <c r="R668" s="10">
        <v>0</v>
      </c>
      <c r="S668" s="10">
        <v>43133109</v>
      </c>
      <c r="T668" s="10">
        <v>909458122</v>
      </c>
      <c r="U668" s="31">
        <v>53782521.299999997</v>
      </c>
      <c r="V668" s="31">
        <v>360000000</v>
      </c>
      <c r="W668" s="31">
        <v>30000000</v>
      </c>
      <c r="X668" s="31">
        <v>60000000</v>
      </c>
      <c r="Y668" s="31">
        <f t="shared" si="40"/>
        <v>459458122</v>
      </c>
      <c r="Z668" s="31">
        <f t="shared" si="41"/>
        <v>55996084</v>
      </c>
      <c r="AA668" s="31">
        <f t="shared" si="42"/>
        <v>7800000</v>
      </c>
      <c r="AB668" s="31">
        <f t="shared" si="43"/>
        <v>523254206</v>
      </c>
      <c r="AC668" s="31"/>
      <c r="AD668" s="31"/>
      <c r="AE668" s="31"/>
      <c r="AF668" s="31"/>
      <c r="AG668" s="31"/>
      <c r="AH668" s="31"/>
    </row>
    <row r="669" spans="1:34" x14ac:dyDescent="0.45">
      <c r="A669" s="9">
        <v>299</v>
      </c>
      <c r="B669" s="9" t="s">
        <v>1516</v>
      </c>
      <c r="C669" s="21"/>
      <c r="D669" s="8" t="s">
        <v>1518</v>
      </c>
      <c r="E669" s="9" t="s">
        <v>1519</v>
      </c>
      <c r="F669" s="9" t="s">
        <v>3255</v>
      </c>
      <c r="G669" s="9" t="s">
        <v>3265</v>
      </c>
      <c r="H669" s="8">
        <v>336</v>
      </c>
      <c r="I669" s="8">
        <v>828076656</v>
      </c>
      <c r="J669" s="8">
        <v>67800000</v>
      </c>
      <c r="K669" s="8">
        <v>15000000</v>
      </c>
      <c r="L669" s="8">
        <v>0</v>
      </c>
      <c r="M669" s="10">
        <v>0</v>
      </c>
      <c r="N669" s="10">
        <v>39885865</v>
      </c>
      <c r="O669" s="10">
        <v>39885071.5</v>
      </c>
      <c r="P669" s="10">
        <v>5982880</v>
      </c>
      <c r="Q669" s="10">
        <v>5982760.7249999996</v>
      </c>
      <c r="R669" s="10">
        <v>0</v>
      </c>
      <c r="S669" s="10">
        <v>50512212</v>
      </c>
      <c r="T669" s="10">
        <v>990647592.5</v>
      </c>
      <c r="U669" s="31">
        <v>62477852.725000001</v>
      </c>
      <c r="V669" s="31">
        <v>360000000</v>
      </c>
      <c r="W669" s="31">
        <v>30000000</v>
      </c>
      <c r="X669" s="31">
        <v>60000000</v>
      </c>
      <c r="Y669" s="31">
        <f t="shared" si="40"/>
        <v>540647592.5</v>
      </c>
      <c r="Z669" s="31">
        <f t="shared" si="41"/>
        <v>64770936.5</v>
      </c>
      <c r="AA669" s="31">
        <f t="shared" si="42"/>
        <v>7800000</v>
      </c>
      <c r="AB669" s="31">
        <f t="shared" si="43"/>
        <v>613218529</v>
      </c>
      <c r="AC669" s="31"/>
      <c r="AD669" s="31"/>
      <c r="AE669" s="31"/>
      <c r="AF669" s="31"/>
      <c r="AG669" s="31"/>
      <c r="AH669" s="31"/>
    </row>
    <row r="670" spans="1:34" x14ac:dyDescent="0.45">
      <c r="A670" s="9">
        <v>538</v>
      </c>
      <c r="B670" s="9" t="s">
        <v>2836</v>
      </c>
      <c r="C670" s="21"/>
      <c r="D670" s="8" t="s">
        <v>652</v>
      </c>
      <c r="E670" s="9" t="s">
        <v>2837</v>
      </c>
      <c r="F670" s="9" t="s">
        <v>3255</v>
      </c>
      <c r="G670" s="9" t="s">
        <v>3265</v>
      </c>
      <c r="H670" s="8">
        <v>336</v>
      </c>
      <c r="I670" s="8">
        <v>1252810693</v>
      </c>
      <c r="J670" s="8">
        <v>67800000</v>
      </c>
      <c r="K670" s="8">
        <v>15000000</v>
      </c>
      <c r="L670" s="8">
        <v>0</v>
      </c>
      <c r="M670" s="10">
        <v>0</v>
      </c>
      <c r="N670" s="10">
        <v>54776657</v>
      </c>
      <c r="O670" s="10">
        <v>54776219</v>
      </c>
      <c r="P670" s="10">
        <v>8216499</v>
      </c>
      <c r="Q670" s="10">
        <v>8216432.8499999996</v>
      </c>
      <c r="R670" s="10">
        <v>0</v>
      </c>
      <c r="S670" s="10">
        <v>120838532</v>
      </c>
      <c r="T670" s="10">
        <v>1445163569</v>
      </c>
      <c r="U670" s="31">
        <v>137271463.84999999</v>
      </c>
      <c r="V670" s="31">
        <v>360000000</v>
      </c>
      <c r="W670" s="31">
        <v>30000000</v>
      </c>
      <c r="X670" s="31">
        <v>60000000</v>
      </c>
      <c r="Y670" s="31">
        <f t="shared" si="40"/>
        <v>995163569</v>
      </c>
      <c r="Z670" s="31">
        <f t="shared" si="41"/>
        <v>94552876</v>
      </c>
      <c r="AA670" s="31">
        <f t="shared" si="42"/>
        <v>7800000</v>
      </c>
      <c r="AB670" s="31">
        <f t="shared" si="43"/>
        <v>1097516445</v>
      </c>
      <c r="AC670" s="31"/>
      <c r="AD670" s="31"/>
      <c r="AE670" s="31"/>
      <c r="AF670" s="31"/>
      <c r="AG670" s="31"/>
      <c r="AH670" s="31"/>
    </row>
    <row r="671" spans="1:34" x14ac:dyDescent="0.45">
      <c r="A671" s="9">
        <v>261</v>
      </c>
      <c r="B671" s="9" t="s">
        <v>1520</v>
      </c>
      <c r="C671" s="21"/>
      <c r="D671" s="8" t="s">
        <v>1522</v>
      </c>
      <c r="E671" s="9" t="s">
        <v>1523</v>
      </c>
      <c r="F671" s="9" t="s">
        <v>3255</v>
      </c>
      <c r="G671" s="9" t="s">
        <v>3265</v>
      </c>
      <c r="H671" s="8">
        <v>336</v>
      </c>
      <c r="I671" s="8">
        <v>739199528</v>
      </c>
      <c r="J671" s="8">
        <v>67800000</v>
      </c>
      <c r="K671" s="8">
        <v>15000000</v>
      </c>
      <c r="L671" s="8">
        <v>0</v>
      </c>
      <c r="M671" s="10">
        <v>0</v>
      </c>
      <c r="N671" s="10">
        <v>36172523</v>
      </c>
      <c r="O671" s="10">
        <v>36173376.5</v>
      </c>
      <c r="P671" s="10">
        <v>5425878</v>
      </c>
      <c r="Q671" s="10">
        <v>5426006.4749999996</v>
      </c>
      <c r="R671" s="10">
        <v>0</v>
      </c>
      <c r="S671" s="10">
        <v>40919953</v>
      </c>
      <c r="T671" s="10">
        <v>894345427.5</v>
      </c>
      <c r="U671" s="31">
        <v>51771837.475000001</v>
      </c>
      <c r="V671" s="31">
        <v>360000000</v>
      </c>
      <c r="W671" s="31">
        <v>30000000</v>
      </c>
      <c r="X671" s="31">
        <v>60000000</v>
      </c>
      <c r="Y671" s="31">
        <f t="shared" si="40"/>
        <v>444345427.5</v>
      </c>
      <c r="Z671" s="31">
        <f t="shared" si="41"/>
        <v>57345899.5</v>
      </c>
      <c r="AA671" s="31">
        <f t="shared" si="42"/>
        <v>7800000</v>
      </c>
      <c r="AB671" s="31">
        <f t="shared" si="43"/>
        <v>509491327</v>
      </c>
      <c r="AC671" s="31"/>
      <c r="AD671" s="31"/>
      <c r="AE671" s="31"/>
      <c r="AF671" s="31"/>
      <c r="AG671" s="31"/>
      <c r="AH671" s="31"/>
    </row>
    <row r="672" spans="1:34" x14ac:dyDescent="0.45">
      <c r="A672" s="9">
        <v>618</v>
      </c>
      <c r="B672" s="9" t="s">
        <v>2932</v>
      </c>
      <c r="C672" s="21"/>
      <c r="D672" s="8" t="s">
        <v>123</v>
      </c>
      <c r="E672" s="9" t="s">
        <v>757</v>
      </c>
      <c r="F672" s="9" t="s">
        <v>3255</v>
      </c>
      <c r="G672" s="9" t="s">
        <v>3265</v>
      </c>
      <c r="H672" s="8">
        <v>336</v>
      </c>
      <c r="I672" s="8">
        <v>942573028</v>
      </c>
      <c r="J672" s="8">
        <v>67800000</v>
      </c>
      <c r="K672" s="8">
        <v>15000000</v>
      </c>
      <c r="L672" s="8">
        <v>0</v>
      </c>
      <c r="M672" s="10">
        <v>0</v>
      </c>
      <c r="N672" s="10">
        <v>42210263</v>
      </c>
      <c r="O672" s="10">
        <v>42209660.5</v>
      </c>
      <c r="P672" s="10">
        <v>6331539</v>
      </c>
      <c r="Q672" s="10">
        <v>6331449.0750000002</v>
      </c>
      <c r="R672" s="10">
        <v>0</v>
      </c>
      <c r="S672" s="10">
        <v>67944856</v>
      </c>
      <c r="T672" s="10">
        <v>1109792951.5</v>
      </c>
      <c r="U672" s="31">
        <v>80607844.075000003</v>
      </c>
      <c r="V672" s="31">
        <v>360000000</v>
      </c>
      <c r="W672" s="31">
        <v>30000000</v>
      </c>
      <c r="X672" s="31">
        <v>60000000</v>
      </c>
      <c r="Y672" s="31">
        <f t="shared" si="40"/>
        <v>659792951.5</v>
      </c>
      <c r="Z672" s="31">
        <f t="shared" si="41"/>
        <v>69419923.5</v>
      </c>
      <c r="AA672" s="31">
        <f t="shared" si="42"/>
        <v>7800000</v>
      </c>
      <c r="AB672" s="31">
        <f t="shared" si="43"/>
        <v>737012875</v>
      </c>
      <c r="AC672" s="31"/>
      <c r="AD672" s="31"/>
      <c r="AE672" s="31"/>
      <c r="AF672" s="31"/>
      <c r="AG672" s="31"/>
      <c r="AH672" s="31"/>
    </row>
    <row r="673" spans="1:34" x14ac:dyDescent="0.45">
      <c r="A673" s="9">
        <v>619</v>
      </c>
      <c r="B673" s="9" t="s">
        <v>2933</v>
      </c>
      <c r="C673" s="21"/>
      <c r="D673" s="8" t="s">
        <v>194</v>
      </c>
      <c r="E673" s="9" t="s">
        <v>2934</v>
      </c>
      <c r="F673" s="9" t="s">
        <v>3255</v>
      </c>
      <c r="G673" s="9" t="s">
        <v>3265</v>
      </c>
      <c r="H673" s="8">
        <v>336</v>
      </c>
      <c r="I673" s="8">
        <v>946956653</v>
      </c>
      <c r="J673" s="8">
        <v>67800000</v>
      </c>
      <c r="K673" s="8">
        <v>15000000</v>
      </c>
      <c r="L673" s="8">
        <v>0</v>
      </c>
      <c r="M673" s="10">
        <v>0</v>
      </c>
      <c r="N673" s="10">
        <v>41565063</v>
      </c>
      <c r="O673" s="10">
        <v>41565802</v>
      </c>
      <c r="P673" s="10">
        <v>6234759</v>
      </c>
      <c r="Q673" s="10">
        <v>6234870.2999999998</v>
      </c>
      <c r="R673" s="10">
        <v>0</v>
      </c>
      <c r="S673" s="10">
        <v>69430342</v>
      </c>
      <c r="T673" s="10">
        <v>1112887518</v>
      </c>
      <c r="U673" s="31">
        <v>81899971.299999997</v>
      </c>
      <c r="V673" s="31">
        <v>360000000</v>
      </c>
      <c r="W673" s="31">
        <v>30000000</v>
      </c>
      <c r="X673" s="31">
        <v>60000000</v>
      </c>
      <c r="Y673" s="31">
        <f t="shared" si="40"/>
        <v>662887518</v>
      </c>
      <c r="Z673" s="31">
        <f t="shared" si="41"/>
        <v>68130865</v>
      </c>
      <c r="AA673" s="31">
        <f t="shared" si="42"/>
        <v>7800000</v>
      </c>
      <c r="AB673" s="31">
        <f t="shared" si="43"/>
        <v>738818383</v>
      </c>
      <c r="AC673" s="31"/>
      <c r="AD673" s="31"/>
      <c r="AE673" s="31"/>
      <c r="AF673" s="31"/>
      <c r="AG673" s="31"/>
      <c r="AH673" s="31"/>
    </row>
    <row r="674" spans="1:34" x14ac:dyDescent="0.45">
      <c r="A674" s="9">
        <v>185</v>
      </c>
      <c r="B674" s="9" t="s">
        <v>1524</v>
      </c>
      <c r="C674" s="21"/>
      <c r="D674" s="8" t="s">
        <v>72</v>
      </c>
      <c r="E674" s="9" t="s">
        <v>1526</v>
      </c>
      <c r="F674" s="9" t="s">
        <v>3255</v>
      </c>
      <c r="G674" s="9" t="s">
        <v>3265</v>
      </c>
      <c r="H674" s="8">
        <v>336</v>
      </c>
      <c r="I674" s="8">
        <v>698131318</v>
      </c>
      <c r="J674" s="8">
        <v>67800000</v>
      </c>
      <c r="K674" s="8">
        <v>15000000</v>
      </c>
      <c r="L674" s="8">
        <v>0</v>
      </c>
      <c r="M674" s="10">
        <v>0</v>
      </c>
      <c r="N674" s="10">
        <v>37513020</v>
      </c>
      <c r="O674" s="10">
        <v>37512890.5</v>
      </c>
      <c r="P674" s="10">
        <v>5626953</v>
      </c>
      <c r="Q674" s="10">
        <v>5626933.5750000002</v>
      </c>
      <c r="R674" s="10">
        <v>0</v>
      </c>
      <c r="S674" s="10">
        <v>36813131</v>
      </c>
      <c r="T674" s="10">
        <v>855957228.5</v>
      </c>
      <c r="U674" s="31">
        <v>48067017.575000003</v>
      </c>
      <c r="V674" s="31">
        <v>360000000</v>
      </c>
      <c r="W674" s="31">
        <v>30000000</v>
      </c>
      <c r="X674" s="31">
        <v>60000000</v>
      </c>
      <c r="Y674" s="31">
        <f t="shared" si="40"/>
        <v>405957228.5</v>
      </c>
      <c r="Z674" s="31">
        <f t="shared" si="41"/>
        <v>60025910.5</v>
      </c>
      <c r="AA674" s="31">
        <f t="shared" si="42"/>
        <v>7800000</v>
      </c>
      <c r="AB674" s="31">
        <f t="shared" si="43"/>
        <v>473783139</v>
      </c>
      <c r="AC674" s="31"/>
      <c r="AD674" s="31"/>
      <c r="AE674" s="31"/>
      <c r="AF674" s="31"/>
      <c r="AG674" s="31"/>
      <c r="AH674" s="31"/>
    </row>
    <row r="675" spans="1:34" x14ac:dyDescent="0.45">
      <c r="A675" s="9">
        <v>186</v>
      </c>
      <c r="B675" s="9" t="s">
        <v>1527</v>
      </c>
      <c r="C675" s="21"/>
      <c r="D675" s="8" t="s">
        <v>119</v>
      </c>
      <c r="E675" s="9" t="s">
        <v>1529</v>
      </c>
      <c r="F675" s="9" t="s">
        <v>3255</v>
      </c>
      <c r="G675" s="9" t="s">
        <v>3265</v>
      </c>
      <c r="H675" s="8">
        <v>336</v>
      </c>
      <c r="I675" s="8">
        <v>869272513</v>
      </c>
      <c r="J675" s="8">
        <v>67800000</v>
      </c>
      <c r="K675" s="8">
        <v>15000000</v>
      </c>
      <c r="L675" s="8">
        <v>0</v>
      </c>
      <c r="M675" s="10">
        <v>0</v>
      </c>
      <c r="N675" s="10">
        <v>42903867</v>
      </c>
      <c r="O675" s="10">
        <v>42904623</v>
      </c>
      <c r="P675" s="10">
        <v>6435580</v>
      </c>
      <c r="Q675" s="10">
        <v>6435693.4500000002</v>
      </c>
      <c r="R675" s="10">
        <v>0</v>
      </c>
      <c r="S675" s="10">
        <v>56140877</v>
      </c>
      <c r="T675" s="10">
        <v>1037881003</v>
      </c>
      <c r="U675" s="31">
        <v>69012150.450000003</v>
      </c>
      <c r="V675" s="31">
        <v>360000000</v>
      </c>
      <c r="W675" s="31">
        <v>30000000</v>
      </c>
      <c r="X675" s="31">
        <v>60000000</v>
      </c>
      <c r="Y675" s="31">
        <f t="shared" si="40"/>
        <v>587881003</v>
      </c>
      <c r="Z675" s="31">
        <f t="shared" si="41"/>
        <v>70808490</v>
      </c>
      <c r="AA675" s="31">
        <f t="shared" si="42"/>
        <v>7800000</v>
      </c>
      <c r="AB675" s="31">
        <f t="shared" si="43"/>
        <v>666489493</v>
      </c>
      <c r="AC675" s="31"/>
      <c r="AD675" s="31"/>
      <c r="AE675" s="31"/>
      <c r="AF675" s="31"/>
      <c r="AG675" s="31"/>
      <c r="AH675" s="31"/>
    </row>
    <row r="676" spans="1:34" x14ac:dyDescent="0.45">
      <c r="A676" s="9">
        <v>300</v>
      </c>
      <c r="B676" s="9" t="s">
        <v>1530</v>
      </c>
      <c r="C676" s="21"/>
      <c r="D676" s="8" t="s">
        <v>1518</v>
      </c>
      <c r="E676" s="9" t="s">
        <v>1532</v>
      </c>
      <c r="F676" s="9" t="s">
        <v>3255</v>
      </c>
      <c r="G676" s="9" t="s">
        <v>3265</v>
      </c>
      <c r="H676" s="8">
        <v>336</v>
      </c>
      <c r="I676" s="8">
        <v>889184786</v>
      </c>
      <c r="J676" s="8">
        <v>67800000</v>
      </c>
      <c r="K676" s="8">
        <v>15000000</v>
      </c>
      <c r="L676" s="8">
        <v>0</v>
      </c>
      <c r="M676" s="10">
        <v>0</v>
      </c>
      <c r="N676" s="10">
        <v>41752952</v>
      </c>
      <c r="O676" s="10">
        <v>41752151.5</v>
      </c>
      <c r="P676" s="10">
        <v>6262943</v>
      </c>
      <c r="Q676" s="10">
        <v>6262822.7249999996</v>
      </c>
      <c r="R676" s="10">
        <v>0</v>
      </c>
      <c r="S676" s="10">
        <v>59127719</v>
      </c>
      <c r="T676" s="10">
        <v>1055489889.5</v>
      </c>
      <c r="U676" s="31">
        <v>71653484.724999994</v>
      </c>
      <c r="V676" s="31">
        <v>360000000</v>
      </c>
      <c r="W676" s="31">
        <v>30000000</v>
      </c>
      <c r="X676" s="31">
        <v>60000000</v>
      </c>
      <c r="Y676" s="31">
        <f t="shared" si="40"/>
        <v>605489889.5</v>
      </c>
      <c r="Z676" s="31">
        <f t="shared" si="41"/>
        <v>68505103.5</v>
      </c>
      <c r="AA676" s="31">
        <f t="shared" si="42"/>
        <v>7800000</v>
      </c>
      <c r="AB676" s="31">
        <f t="shared" si="43"/>
        <v>681794993</v>
      </c>
      <c r="AC676" s="31"/>
      <c r="AD676" s="31"/>
      <c r="AE676" s="31"/>
      <c r="AF676" s="31"/>
      <c r="AG676" s="31"/>
      <c r="AH676" s="31"/>
    </row>
    <row r="677" spans="1:34" x14ac:dyDescent="0.45">
      <c r="A677" s="9">
        <v>620</v>
      </c>
      <c r="B677" s="9" t="s">
        <v>1533</v>
      </c>
      <c r="C677" s="21"/>
      <c r="D677" s="8" t="s">
        <v>310</v>
      </c>
      <c r="E677" s="9" t="s">
        <v>1535</v>
      </c>
      <c r="F677" s="9" t="s">
        <v>3255</v>
      </c>
      <c r="G677" s="9" t="s">
        <v>3265</v>
      </c>
      <c r="H677" s="8">
        <v>336</v>
      </c>
      <c r="I677" s="8">
        <v>828784786</v>
      </c>
      <c r="J677" s="8">
        <v>67800000</v>
      </c>
      <c r="K677" s="8">
        <v>15000000</v>
      </c>
      <c r="L677" s="8">
        <v>0</v>
      </c>
      <c r="M677" s="10">
        <v>0</v>
      </c>
      <c r="N677" s="10">
        <v>43031270</v>
      </c>
      <c r="O677" s="10">
        <v>43030291</v>
      </c>
      <c r="P677" s="10">
        <v>6454691</v>
      </c>
      <c r="Q677" s="10">
        <v>6454543.6499999994</v>
      </c>
      <c r="R677" s="10">
        <v>0</v>
      </c>
      <c r="S677" s="10">
        <v>50067717</v>
      </c>
      <c r="T677" s="10">
        <v>997646347</v>
      </c>
      <c r="U677" s="31">
        <v>62976951.649999999</v>
      </c>
      <c r="V677" s="31">
        <v>360000000</v>
      </c>
      <c r="W677" s="31">
        <v>30000000</v>
      </c>
      <c r="X677" s="31">
        <v>60000000</v>
      </c>
      <c r="Y677" s="31">
        <f t="shared" si="40"/>
        <v>547646347</v>
      </c>
      <c r="Z677" s="31">
        <f t="shared" si="41"/>
        <v>71061561</v>
      </c>
      <c r="AA677" s="31">
        <f t="shared" si="42"/>
        <v>7800000</v>
      </c>
      <c r="AB677" s="31">
        <f t="shared" si="43"/>
        <v>626507908</v>
      </c>
      <c r="AC677" s="31"/>
      <c r="AD677" s="31"/>
      <c r="AE677" s="31"/>
      <c r="AF677" s="31"/>
      <c r="AG677" s="31"/>
      <c r="AH677" s="31"/>
    </row>
    <row r="678" spans="1:34" x14ac:dyDescent="0.45">
      <c r="A678" s="9">
        <v>301</v>
      </c>
      <c r="B678" s="9" t="s">
        <v>2643</v>
      </c>
      <c r="C678" s="21"/>
      <c r="D678" s="8" t="s">
        <v>177</v>
      </c>
      <c r="E678" s="9" t="s">
        <v>2644</v>
      </c>
      <c r="F678" s="9" t="s">
        <v>3255</v>
      </c>
      <c r="G678" s="9" t="s">
        <v>3265</v>
      </c>
      <c r="H678" s="8">
        <v>336</v>
      </c>
      <c r="I678" s="8">
        <v>1051593644</v>
      </c>
      <c r="J678" s="8">
        <v>67800000</v>
      </c>
      <c r="K678" s="8">
        <v>15000000</v>
      </c>
      <c r="L678" s="8">
        <v>0</v>
      </c>
      <c r="M678" s="10">
        <v>0</v>
      </c>
      <c r="N678" s="10">
        <v>45901696</v>
      </c>
      <c r="O678" s="10">
        <v>45901765.5</v>
      </c>
      <c r="P678" s="10">
        <v>6885254</v>
      </c>
      <c r="Q678" s="10">
        <v>6885264.8250000002</v>
      </c>
      <c r="R678" s="10">
        <v>0</v>
      </c>
      <c r="S678" s="10">
        <v>84043975</v>
      </c>
      <c r="T678" s="10">
        <v>1226197105.5</v>
      </c>
      <c r="U678" s="31">
        <v>97814493.825000003</v>
      </c>
      <c r="V678" s="31">
        <v>360000000</v>
      </c>
      <c r="W678" s="31">
        <v>30000000</v>
      </c>
      <c r="X678" s="31">
        <v>60000000</v>
      </c>
      <c r="Y678" s="31">
        <f t="shared" si="40"/>
        <v>776197105.5</v>
      </c>
      <c r="Z678" s="31">
        <f t="shared" si="41"/>
        <v>76803461.5</v>
      </c>
      <c r="AA678" s="31">
        <f t="shared" si="42"/>
        <v>7800000</v>
      </c>
      <c r="AB678" s="31">
        <f t="shared" si="43"/>
        <v>860800567</v>
      </c>
      <c r="AC678" s="31"/>
      <c r="AD678" s="31"/>
      <c r="AE678" s="31"/>
      <c r="AF678" s="31"/>
      <c r="AG678" s="31"/>
      <c r="AH678" s="31"/>
    </row>
    <row r="679" spans="1:34" x14ac:dyDescent="0.45">
      <c r="A679" s="9">
        <v>896</v>
      </c>
      <c r="B679" s="9" t="s">
        <v>1536</v>
      </c>
      <c r="C679" s="21"/>
      <c r="D679" s="8" t="s">
        <v>934</v>
      </c>
      <c r="E679" s="9" t="s">
        <v>670</v>
      </c>
      <c r="F679" s="9" t="s">
        <v>3255</v>
      </c>
      <c r="G679" s="9" t="s">
        <v>3266</v>
      </c>
      <c r="H679" s="8">
        <v>336</v>
      </c>
      <c r="I679" s="8">
        <v>406483875</v>
      </c>
      <c r="J679" s="8">
        <v>54500000</v>
      </c>
      <c r="K679" s="8">
        <v>57312810</v>
      </c>
      <c r="L679" s="8">
        <v>8596921.5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5000000</v>
      </c>
      <c r="S679" s="10">
        <v>7648388</v>
      </c>
      <c r="T679" s="10">
        <v>523296685</v>
      </c>
      <c r="U679" s="31">
        <v>16245309.5</v>
      </c>
      <c r="V679" s="31">
        <v>360000000</v>
      </c>
      <c r="W679" s="31">
        <v>30000000</v>
      </c>
      <c r="X679" s="31">
        <v>60000000</v>
      </c>
      <c r="Y679" s="31">
        <f t="shared" si="40"/>
        <v>73296685</v>
      </c>
      <c r="Z679" s="31">
        <f t="shared" si="41"/>
        <v>32312810</v>
      </c>
      <c r="AA679" s="31">
        <f t="shared" si="42"/>
        <v>-5500000</v>
      </c>
      <c r="AB679" s="31">
        <f t="shared" si="43"/>
        <v>100109495</v>
      </c>
      <c r="AC679" s="31"/>
      <c r="AD679" s="31"/>
      <c r="AE679" s="31"/>
      <c r="AF679" s="31"/>
      <c r="AG679" s="31"/>
      <c r="AH679" s="31"/>
    </row>
    <row r="680" spans="1:34" x14ac:dyDescent="0.45">
      <c r="A680" s="9">
        <v>302</v>
      </c>
      <c r="B680" s="9" t="s">
        <v>1538</v>
      </c>
      <c r="C680" s="21"/>
      <c r="D680" s="8" t="s">
        <v>91</v>
      </c>
      <c r="E680" s="9" t="s">
        <v>1540</v>
      </c>
      <c r="F680" s="9" t="s">
        <v>3255</v>
      </c>
      <c r="G680" s="9" t="s">
        <v>3265</v>
      </c>
      <c r="H680" s="8">
        <v>336</v>
      </c>
      <c r="I680" s="8">
        <v>834619520</v>
      </c>
      <c r="J680" s="8">
        <v>67800000</v>
      </c>
      <c r="K680" s="8">
        <v>15000000</v>
      </c>
      <c r="L680" s="8">
        <v>0</v>
      </c>
      <c r="M680" s="10">
        <v>0</v>
      </c>
      <c r="N680" s="10">
        <v>38016929</v>
      </c>
      <c r="O680" s="10">
        <v>38017825</v>
      </c>
      <c r="P680" s="10">
        <v>5702539</v>
      </c>
      <c r="Q680" s="10">
        <v>5702673.75</v>
      </c>
      <c r="R680" s="10">
        <v>0</v>
      </c>
      <c r="S680" s="10">
        <v>52002128</v>
      </c>
      <c r="T680" s="10">
        <v>993454274</v>
      </c>
      <c r="U680" s="31">
        <v>63407340.75</v>
      </c>
      <c r="V680" s="31">
        <v>360000000</v>
      </c>
      <c r="W680" s="31">
        <v>30000000</v>
      </c>
      <c r="X680" s="31">
        <v>60000000</v>
      </c>
      <c r="Y680" s="31">
        <f t="shared" si="40"/>
        <v>543454274</v>
      </c>
      <c r="Z680" s="31">
        <f t="shared" si="41"/>
        <v>61034754</v>
      </c>
      <c r="AA680" s="31">
        <f t="shared" si="42"/>
        <v>7800000</v>
      </c>
      <c r="AB680" s="31">
        <f t="shared" si="43"/>
        <v>612289028</v>
      </c>
      <c r="AC680" s="31"/>
      <c r="AD680" s="31"/>
      <c r="AE680" s="31"/>
      <c r="AF680" s="31"/>
      <c r="AG680" s="31"/>
      <c r="AH680" s="31"/>
    </row>
    <row r="681" spans="1:34" x14ac:dyDescent="0.45">
      <c r="A681" s="9">
        <v>759</v>
      </c>
      <c r="B681" s="9" t="s">
        <v>1541</v>
      </c>
      <c r="C681" s="21"/>
      <c r="D681" s="8" t="s">
        <v>119</v>
      </c>
      <c r="E681" s="9" t="s">
        <v>1543</v>
      </c>
      <c r="F681" s="9" t="s">
        <v>3255</v>
      </c>
      <c r="G681" s="9" t="s">
        <v>3265</v>
      </c>
      <c r="H681" s="8">
        <v>336</v>
      </c>
      <c r="I681" s="8">
        <v>761659443</v>
      </c>
      <c r="J681" s="8">
        <v>67800000</v>
      </c>
      <c r="K681" s="8">
        <v>15000000</v>
      </c>
      <c r="L681" s="8">
        <v>0</v>
      </c>
      <c r="M681" s="10">
        <v>0</v>
      </c>
      <c r="N681" s="10">
        <v>35928801</v>
      </c>
      <c r="O681" s="10">
        <v>35929636</v>
      </c>
      <c r="P681" s="10">
        <v>5389320</v>
      </c>
      <c r="Q681" s="10">
        <v>5389445.3999999994</v>
      </c>
      <c r="R681" s="10">
        <v>0</v>
      </c>
      <c r="S681" s="10">
        <v>43733940</v>
      </c>
      <c r="T681" s="10">
        <v>916317880</v>
      </c>
      <c r="U681" s="31">
        <v>54512705.399999999</v>
      </c>
      <c r="V681" s="31">
        <v>360000000</v>
      </c>
      <c r="W681" s="31">
        <v>30000000</v>
      </c>
      <c r="X681" s="31">
        <v>60000000</v>
      </c>
      <c r="Y681" s="31">
        <f t="shared" si="40"/>
        <v>466317880</v>
      </c>
      <c r="Z681" s="31">
        <f t="shared" si="41"/>
        <v>56858437</v>
      </c>
      <c r="AA681" s="31">
        <f t="shared" si="42"/>
        <v>7800000</v>
      </c>
      <c r="AB681" s="31">
        <f t="shared" si="43"/>
        <v>530976317</v>
      </c>
      <c r="AC681" s="31"/>
      <c r="AD681" s="31"/>
      <c r="AE681" s="31"/>
      <c r="AF681" s="31"/>
      <c r="AG681" s="31"/>
      <c r="AH681" s="31"/>
    </row>
    <row r="682" spans="1:34" x14ac:dyDescent="0.45">
      <c r="A682" s="9">
        <v>307</v>
      </c>
      <c r="B682" s="9" t="s">
        <v>1544</v>
      </c>
      <c r="C682" s="21"/>
      <c r="D682" s="8" t="s">
        <v>291</v>
      </c>
      <c r="E682" s="9" t="s">
        <v>1546</v>
      </c>
      <c r="F682" s="9" t="s">
        <v>3255</v>
      </c>
      <c r="G682" s="9" t="s">
        <v>3265</v>
      </c>
      <c r="H682" s="8">
        <v>336</v>
      </c>
      <c r="I682" s="8">
        <v>826165028</v>
      </c>
      <c r="J682" s="8">
        <v>67800000</v>
      </c>
      <c r="K682" s="8">
        <v>15000000</v>
      </c>
      <c r="L682" s="8">
        <v>0</v>
      </c>
      <c r="M682" s="10">
        <v>0</v>
      </c>
      <c r="N682" s="10">
        <v>39316749</v>
      </c>
      <c r="O682" s="10">
        <v>39317346</v>
      </c>
      <c r="P682" s="10">
        <v>5897512</v>
      </c>
      <c r="Q682" s="10">
        <v>5897601.8999999994</v>
      </c>
      <c r="R682" s="10">
        <v>0</v>
      </c>
      <c r="S682" s="10">
        <v>50130435</v>
      </c>
      <c r="T682" s="10">
        <v>987599123</v>
      </c>
      <c r="U682" s="31">
        <v>61925548.899999999</v>
      </c>
      <c r="V682" s="31">
        <v>360000000</v>
      </c>
      <c r="W682" s="31">
        <v>30000000</v>
      </c>
      <c r="X682" s="31">
        <v>60000000</v>
      </c>
      <c r="Y682" s="31">
        <f t="shared" si="40"/>
        <v>537599123</v>
      </c>
      <c r="Z682" s="31">
        <f t="shared" si="41"/>
        <v>63634095</v>
      </c>
      <c r="AA682" s="31">
        <f t="shared" si="42"/>
        <v>7800000</v>
      </c>
      <c r="AB682" s="31">
        <f t="shared" si="43"/>
        <v>609033218</v>
      </c>
      <c r="AC682" s="31"/>
      <c r="AD682" s="31"/>
      <c r="AE682" s="31"/>
      <c r="AF682" s="31"/>
      <c r="AG682" s="31"/>
      <c r="AH682" s="31"/>
    </row>
    <row r="683" spans="1:34" x14ac:dyDescent="0.45">
      <c r="A683" s="9">
        <v>308</v>
      </c>
      <c r="B683" s="9" t="s">
        <v>1547</v>
      </c>
      <c r="C683" s="21"/>
      <c r="D683" s="8" t="s">
        <v>72</v>
      </c>
      <c r="E683" s="9" t="s">
        <v>1549</v>
      </c>
      <c r="F683" s="9" t="s">
        <v>3255</v>
      </c>
      <c r="G683" s="9" t="s">
        <v>3265</v>
      </c>
      <c r="H683" s="8">
        <v>336</v>
      </c>
      <c r="I683" s="8">
        <v>810396646</v>
      </c>
      <c r="J683" s="8">
        <v>67800000</v>
      </c>
      <c r="K683" s="8">
        <v>15000000</v>
      </c>
      <c r="L683" s="8">
        <v>0</v>
      </c>
      <c r="M683" s="10">
        <v>0</v>
      </c>
      <c r="N683" s="10">
        <v>38424457</v>
      </c>
      <c r="O683" s="10">
        <v>38425388</v>
      </c>
      <c r="P683" s="10">
        <v>5763669</v>
      </c>
      <c r="Q683" s="10">
        <v>5763808.2000000002</v>
      </c>
      <c r="R683" s="10">
        <v>0</v>
      </c>
      <c r="S683" s="10">
        <v>48494847</v>
      </c>
      <c r="T683" s="10">
        <v>970046491</v>
      </c>
      <c r="U683" s="31">
        <v>60022324.200000003</v>
      </c>
      <c r="V683" s="31">
        <v>360000000</v>
      </c>
      <c r="W683" s="31">
        <v>30000000</v>
      </c>
      <c r="X683" s="31">
        <v>60000000</v>
      </c>
      <c r="Y683" s="31">
        <f t="shared" si="40"/>
        <v>520046491</v>
      </c>
      <c r="Z683" s="31">
        <f t="shared" si="41"/>
        <v>61849845</v>
      </c>
      <c r="AA683" s="31">
        <f t="shared" si="42"/>
        <v>7800000</v>
      </c>
      <c r="AB683" s="31">
        <f t="shared" si="43"/>
        <v>589696336</v>
      </c>
      <c r="AC683" s="31"/>
      <c r="AD683" s="31"/>
      <c r="AE683" s="31"/>
      <c r="AF683" s="31"/>
      <c r="AG683" s="31"/>
      <c r="AH683" s="31"/>
    </row>
    <row r="684" spans="1:34" x14ac:dyDescent="0.45">
      <c r="A684" s="9">
        <v>187</v>
      </c>
      <c r="B684" s="9" t="s">
        <v>1550</v>
      </c>
      <c r="C684" s="21"/>
      <c r="D684" s="8" t="s">
        <v>123</v>
      </c>
      <c r="E684" s="9" t="s">
        <v>1552</v>
      </c>
      <c r="F684" s="9" t="s">
        <v>3255</v>
      </c>
      <c r="G684" s="9" t="s">
        <v>3265</v>
      </c>
      <c r="H684" s="8">
        <v>336</v>
      </c>
      <c r="I684" s="8">
        <v>778202716</v>
      </c>
      <c r="J684" s="8">
        <v>67800000</v>
      </c>
      <c r="K684" s="8">
        <v>15000000</v>
      </c>
      <c r="L684" s="8">
        <v>0</v>
      </c>
      <c r="M684" s="10">
        <v>0</v>
      </c>
      <c r="N684" s="10">
        <v>37654823</v>
      </c>
      <c r="O684" s="10">
        <v>37654013</v>
      </c>
      <c r="P684" s="10">
        <v>5648223</v>
      </c>
      <c r="Q684" s="10">
        <v>5648101.9500000002</v>
      </c>
      <c r="R684" s="10">
        <v>0</v>
      </c>
      <c r="S684" s="10">
        <v>44417186</v>
      </c>
      <c r="T684" s="10">
        <v>936311552</v>
      </c>
      <c r="U684" s="31">
        <v>55713510.950000003</v>
      </c>
      <c r="V684" s="31">
        <v>360000000</v>
      </c>
      <c r="W684" s="31">
        <v>30000000</v>
      </c>
      <c r="X684" s="31">
        <v>60000000</v>
      </c>
      <c r="Y684" s="31">
        <f t="shared" si="40"/>
        <v>486311552</v>
      </c>
      <c r="Z684" s="31">
        <f t="shared" si="41"/>
        <v>60308836</v>
      </c>
      <c r="AA684" s="31">
        <f t="shared" si="42"/>
        <v>7800000</v>
      </c>
      <c r="AB684" s="31">
        <f t="shared" si="43"/>
        <v>554420388</v>
      </c>
      <c r="AC684" s="31"/>
      <c r="AD684" s="31"/>
      <c r="AE684" s="31"/>
      <c r="AF684" s="31"/>
      <c r="AG684" s="31"/>
      <c r="AH684" s="31"/>
    </row>
    <row r="685" spans="1:34" x14ac:dyDescent="0.45">
      <c r="A685" s="9">
        <v>415</v>
      </c>
      <c r="B685" s="9" t="s">
        <v>1553</v>
      </c>
      <c r="C685" s="21"/>
      <c r="D685" s="8" t="s">
        <v>356</v>
      </c>
      <c r="E685" s="9" t="s">
        <v>1555</v>
      </c>
      <c r="F685" s="9" t="s">
        <v>3255</v>
      </c>
      <c r="G685" s="9" t="s">
        <v>3265</v>
      </c>
      <c r="H685" s="8">
        <v>336</v>
      </c>
      <c r="I685" s="8">
        <v>851953541</v>
      </c>
      <c r="J685" s="8">
        <v>67800000</v>
      </c>
      <c r="K685" s="8">
        <v>15000000</v>
      </c>
      <c r="L685" s="8">
        <v>0</v>
      </c>
      <c r="M685" s="10">
        <v>0</v>
      </c>
      <c r="N685" s="10">
        <v>39496888</v>
      </c>
      <c r="O685" s="10">
        <v>39496582.5</v>
      </c>
      <c r="P685" s="10">
        <v>5924533</v>
      </c>
      <c r="Q685" s="10">
        <v>5924487.375</v>
      </c>
      <c r="R685" s="10">
        <v>0</v>
      </c>
      <c r="S685" s="10">
        <v>54336810</v>
      </c>
      <c r="T685" s="10">
        <v>1013747011.5</v>
      </c>
      <c r="U685" s="31">
        <v>66185830.375</v>
      </c>
      <c r="V685" s="31">
        <v>360000000</v>
      </c>
      <c r="W685" s="31">
        <v>30000000</v>
      </c>
      <c r="X685" s="31">
        <v>60000000</v>
      </c>
      <c r="Y685" s="31">
        <f t="shared" si="40"/>
        <v>563747011.5</v>
      </c>
      <c r="Z685" s="31">
        <f t="shared" si="41"/>
        <v>63993470.5</v>
      </c>
      <c r="AA685" s="31">
        <f t="shared" si="42"/>
        <v>7800000</v>
      </c>
      <c r="AB685" s="31">
        <f t="shared" si="43"/>
        <v>635540482</v>
      </c>
      <c r="AC685" s="31"/>
      <c r="AD685" s="31"/>
      <c r="AE685" s="31"/>
      <c r="AF685" s="31"/>
      <c r="AG685" s="31"/>
      <c r="AH685" s="31"/>
    </row>
    <row r="686" spans="1:34" x14ac:dyDescent="0.45">
      <c r="A686" s="9">
        <v>756</v>
      </c>
      <c r="B686" s="9" t="s">
        <v>1556</v>
      </c>
      <c r="C686" s="21"/>
      <c r="D686" s="8" t="s">
        <v>389</v>
      </c>
      <c r="E686" s="9" t="s">
        <v>1558</v>
      </c>
      <c r="F686" s="9" t="s">
        <v>3255</v>
      </c>
      <c r="G686" s="9" t="s">
        <v>3265</v>
      </c>
      <c r="H686" s="8">
        <v>336</v>
      </c>
      <c r="I686" s="8">
        <v>821290566</v>
      </c>
      <c r="J686" s="8">
        <v>67800000</v>
      </c>
      <c r="K686" s="8">
        <v>15000000</v>
      </c>
      <c r="L686" s="8">
        <v>0</v>
      </c>
      <c r="M686" s="10">
        <v>0</v>
      </c>
      <c r="N686" s="10">
        <v>38290348</v>
      </c>
      <c r="O686" s="10">
        <v>38289748</v>
      </c>
      <c r="P686" s="10">
        <v>5743552</v>
      </c>
      <c r="Q686" s="10">
        <v>5743462.2000000002</v>
      </c>
      <c r="R686" s="10">
        <v>0</v>
      </c>
      <c r="S686" s="10">
        <v>49829855</v>
      </c>
      <c r="T686" s="10">
        <v>980670662</v>
      </c>
      <c r="U686" s="31">
        <v>61316869.200000003</v>
      </c>
      <c r="V686" s="31">
        <v>360000000</v>
      </c>
      <c r="W686" s="31">
        <v>30000000</v>
      </c>
      <c r="X686" s="31">
        <v>60000000</v>
      </c>
      <c r="Y686" s="31">
        <f t="shared" si="40"/>
        <v>530670662</v>
      </c>
      <c r="Z686" s="31">
        <f t="shared" si="41"/>
        <v>61580096</v>
      </c>
      <c r="AA686" s="31">
        <f t="shared" si="42"/>
        <v>7800000</v>
      </c>
      <c r="AB686" s="31">
        <f t="shared" si="43"/>
        <v>600050758</v>
      </c>
      <c r="AC686" s="31"/>
      <c r="AD686" s="31"/>
      <c r="AE686" s="31"/>
      <c r="AF686" s="31"/>
      <c r="AG686" s="31"/>
      <c r="AH686" s="31"/>
    </row>
    <row r="687" spans="1:34" x14ac:dyDescent="0.45">
      <c r="A687" s="9">
        <v>757</v>
      </c>
      <c r="B687" s="9" t="s">
        <v>1559</v>
      </c>
      <c r="C687" s="21"/>
      <c r="D687" s="8" t="s">
        <v>29</v>
      </c>
      <c r="E687" s="9" t="s">
        <v>1561</v>
      </c>
      <c r="F687" s="9" t="s">
        <v>3255</v>
      </c>
      <c r="G687" s="9" t="s">
        <v>3265</v>
      </c>
      <c r="H687" s="8">
        <v>336</v>
      </c>
      <c r="I687" s="8">
        <v>885345221</v>
      </c>
      <c r="J687" s="8">
        <v>67800000</v>
      </c>
      <c r="K687" s="8">
        <v>15000000</v>
      </c>
      <c r="L687" s="8">
        <v>0</v>
      </c>
      <c r="M687" s="10">
        <v>0</v>
      </c>
      <c r="N687" s="10">
        <v>38639730</v>
      </c>
      <c r="O687" s="10">
        <v>38640330.5</v>
      </c>
      <c r="P687" s="10">
        <v>5795960</v>
      </c>
      <c r="Q687" s="10">
        <v>5796049.5750000002</v>
      </c>
      <c r="R687" s="10">
        <v>0</v>
      </c>
      <c r="S687" s="10">
        <v>58551783</v>
      </c>
      <c r="T687" s="10">
        <v>1045425281.5</v>
      </c>
      <c r="U687" s="31">
        <v>70143792.575000003</v>
      </c>
      <c r="V687" s="31">
        <v>360000000</v>
      </c>
      <c r="W687" s="31">
        <v>30000000</v>
      </c>
      <c r="X687" s="31">
        <v>60000000</v>
      </c>
      <c r="Y687" s="31">
        <f t="shared" si="40"/>
        <v>595425281.5</v>
      </c>
      <c r="Z687" s="31">
        <f t="shared" si="41"/>
        <v>62280060.5</v>
      </c>
      <c r="AA687" s="31">
        <f t="shared" si="42"/>
        <v>7800000</v>
      </c>
      <c r="AB687" s="31">
        <f t="shared" si="43"/>
        <v>665505342</v>
      </c>
      <c r="AC687" s="31"/>
      <c r="AD687" s="31"/>
      <c r="AE687" s="31"/>
      <c r="AF687" s="31"/>
      <c r="AG687" s="31"/>
      <c r="AH687" s="31"/>
    </row>
    <row r="688" spans="1:34" x14ac:dyDescent="0.45">
      <c r="A688" s="9">
        <v>758</v>
      </c>
      <c r="B688" s="9" t="s">
        <v>1562</v>
      </c>
      <c r="C688" s="21"/>
      <c r="D688" s="8" t="s">
        <v>1518</v>
      </c>
      <c r="E688" s="9" t="s">
        <v>1564</v>
      </c>
      <c r="F688" s="9" t="s">
        <v>3255</v>
      </c>
      <c r="G688" s="9" t="s">
        <v>3265</v>
      </c>
      <c r="H688" s="8">
        <v>336</v>
      </c>
      <c r="I688" s="8">
        <v>786852182</v>
      </c>
      <c r="J688" s="8">
        <v>67800000</v>
      </c>
      <c r="K688" s="8">
        <v>15000000</v>
      </c>
      <c r="L688" s="8">
        <v>0</v>
      </c>
      <c r="M688" s="10">
        <v>0</v>
      </c>
      <c r="N688" s="10">
        <v>36152851</v>
      </c>
      <c r="O688" s="10">
        <v>36153753</v>
      </c>
      <c r="P688" s="10">
        <v>5422928</v>
      </c>
      <c r="Q688" s="10">
        <v>5423062.9500000002</v>
      </c>
      <c r="R688" s="10">
        <v>0</v>
      </c>
      <c r="S688" s="10">
        <v>46252942</v>
      </c>
      <c r="T688" s="10">
        <v>941958786</v>
      </c>
      <c r="U688" s="31">
        <v>57098932.950000003</v>
      </c>
      <c r="V688" s="31">
        <v>360000000</v>
      </c>
      <c r="W688" s="31">
        <v>30000000</v>
      </c>
      <c r="X688" s="31">
        <v>60000000</v>
      </c>
      <c r="Y688" s="31">
        <f t="shared" si="40"/>
        <v>491958786</v>
      </c>
      <c r="Z688" s="31">
        <f t="shared" si="41"/>
        <v>57306604</v>
      </c>
      <c r="AA688" s="31">
        <f t="shared" si="42"/>
        <v>7800000</v>
      </c>
      <c r="AB688" s="31">
        <f t="shared" si="43"/>
        <v>557065390</v>
      </c>
      <c r="AC688" s="31"/>
      <c r="AD688" s="31"/>
      <c r="AE688" s="31"/>
      <c r="AF688" s="31"/>
      <c r="AG688" s="31"/>
      <c r="AH688" s="31"/>
    </row>
    <row r="689" spans="1:34" x14ac:dyDescent="0.45">
      <c r="A689" s="9">
        <v>305</v>
      </c>
      <c r="B689" s="9" t="s">
        <v>1565</v>
      </c>
      <c r="C689" s="21"/>
      <c r="D689" s="8" t="s">
        <v>604</v>
      </c>
      <c r="E689" s="9" t="s">
        <v>1567</v>
      </c>
      <c r="F689" s="9" t="s">
        <v>3255</v>
      </c>
      <c r="G689" s="9" t="s">
        <v>3265</v>
      </c>
      <c r="H689" s="8">
        <v>336</v>
      </c>
      <c r="I689" s="8">
        <v>924146377</v>
      </c>
      <c r="J689" s="8">
        <v>67800000</v>
      </c>
      <c r="K689" s="8">
        <v>15000000</v>
      </c>
      <c r="L689" s="8">
        <v>0</v>
      </c>
      <c r="M689" s="10">
        <v>0</v>
      </c>
      <c r="N689" s="10">
        <v>43338499</v>
      </c>
      <c r="O689" s="10">
        <v>43337554.5</v>
      </c>
      <c r="P689" s="10">
        <v>6500775</v>
      </c>
      <c r="Q689" s="10">
        <v>6500633.1749999998</v>
      </c>
      <c r="R689" s="10">
        <v>0</v>
      </c>
      <c r="S689" s="10">
        <v>64562342</v>
      </c>
      <c r="T689" s="10">
        <v>1093622430.5</v>
      </c>
      <c r="U689" s="31">
        <v>77563750.174999997</v>
      </c>
      <c r="V689" s="31">
        <v>360000000</v>
      </c>
      <c r="W689" s="31">
        <v>30000000</v>
      </c>
      <c r="X689" s="31">
        <v>60000000</v>
      </c>
      <c r="Y689" s="31">
        <f t="shared" si="40"/>
        <v>643622430.5</v>
      </c>
      <c r="Z689" s="31">
        <f t="shared" si="41"/>
        <v>71676053.5</v>
      </c>
      <c r="AA689" s="31">
        <f t="shared" si="42"/>
        <v>7800000</v>
      </c>
      <c r="AB689" s="31">
        <f t="shared" si="43"/>
        <v>723098484</v>
      </c>
      <c r="AC689" s="31"/>
      <c r="AD689" s="31"/>
      <c r="AE689" s="31"/>
      <c r="AF689" s="31"/>
      <c r="AG689" s="31"/>
      <c r="AH689" s="31"/>
    </row>
    <row r="690" spans="1:34" x14ac:dyDescent="0.45">
      <c r="A690" s="9">
        <v>306</v>
      </c>
      <c r="B690" s="9" t="s">
        <v>1568</v>
      </c>
      <c r="C690" s="21"/>
      <c r="D690" s="8" t="s">
        <v>80</v>
      </c>
      <c r="E690" s="9" t="s">
        <v>1570</v>
      </c>
      <c r="F690" s="9" t="s">
        <v>3255</v>
      </c>
      <c r="G690" s="9" t="s">
        <v>3265</v>
      </c>
      <c r="H690" s="8">
        <v>336</v>
      </c>
      <c r="I690" s="8">
        <v>822884427</v>
      </c>
      <c r="J690" s="8">
        <v>67800000</v>
      </c>
      <c r="K690" s="8">
        <v>15000000</v>
      </c>
      <c r="L690" s="8">
        <v>0</v>
      </c>
      <c r="M690" s="10">
        <v>0</v>
      </c>
      <c r="N690" s="10">
        <v>40488508</v>
      </c>
      <c r="O690" s="10">
        <v>40488704</v>
      </c>
      <c r="P690" s="10">
        <v>6073276</v>
      </c>
      <c r="Q690" s="10">
        <v>6073305.5999999996</v>
      </c>
      <c r="R690" s="10">
        <v>0</v>
      </c>
      <c r="S690" s="10">
        <v>49288443</v>
      </c>
      <c r="T690" s="10">
        <v>986661639</v>
      </c>
      <c r="U690" s="31">
        <v>61435024.600000001</v>
      </c>
      <c r="V690" s="31">
        <v>360000000</v>
      </c>
      <c r="W690" s="31">
        <v>30000000</v>
      </c>
      <c r="X690" s="31">
        <v>60000000</v>
      </c>
      <c r="Y690" s="31">
        <f t="shared" si="40"/>
        <v>536661639</v>
      </c>
      <c r="Z690" s="31">
        <f t="shared" si="41"/>
        <v>65977212</v>
      </c>
      <c r="AA690" s="31">
        <f t="shared" si="42"/>
        <v>7800000</v>
      </c>
      <c r="AB690" s="31">
        <f t="shared" si="43"/>
        <v>610438851</v>
      </c>
      <c r="AC690" s="31"/>
      <c r="AD690" s="31"/>
      <c r="AE690" s="31"/>
      <c r="AF690" s="31"/>
      <c r="AG690" s="31"/>
      <c r="AH690" s="31"/>
    </row>
    <row r="691" spans="1:34" x14ac:dyDescent="0.45">
      <c r="A691" s="9">
        <v>540</v>
      </c>
      <c r="B691" s="9" t="s">
        <v>1571</v>
      </c>
      <c r="C691" s="21"/>
      <c r="D691" s="8" t="s">
        <v>275</v>
      </c>
      <c r="E691" s="9" t="s">
        <v>1573</v>
      </c>
      <c r="F691" s="9" t="s">
        <v>3255</v>
      </c>
      <c r="G691" s="9" t="s">
        <v>3265</v>
      </c>
      <c r="H691" s="8">
        <v>336</v>
      </c>
      <c r="I691" s="8">
        <v>938457912</v>
      </c>
      <c r="J691" s="8">
        <v>67800000</v>
      </c>
      <c r="K691" s="8">
        <v>15000000</v>
      </c>
      <c r="L691" s="8">
        <v>0</v>
      </c>
      <c r="M691" s="10">
        <v>0</v>
      </c>
      <c r="N691" s="10">
        <v>42057939</v>
      </c>
      <c r="O691" s="10">
        <v>42057809</v>
      </c>
      <c r="P691" s="10">
        <v>6308691</v>
      </c>
      <c r="Q691" s="10">
        <v>6308671.3499999996</v>
      </c>
      <c r="R691" s="10">
        <v>0</v>
      </c>
      <c r="S691" s="10">
        <v>66769836</v>
      </c>
      <c r="T691" s="10">
        <v>1105373660</v>
      </c>
      <c r="U691" s="31">
        <v>79387198.349999994</v>
      </c>
      <c r="V691" s="31">
        <v>360000000</v>
      </c>
      <c r="W691" s="31">
        <v>30000000</v>
      </c>
      <c r="X691" s="31">
        <v>60000000</v>
      </c>
      <c r="Y691" s="31">
        <f t="shared" si="40"/>
        <v>655373660</v>
      </c>
      <c r="Z691" s="31">
        <f t="shared" si="41"/>
        <v>69115748</v>
      </c>
      <c r="AA691" s="31">
        <f t="shared" si="42"/>
        <v>7800000</v>
      </c>
      <c r="AB691" s="31">
        <f t="shared" si="43"/>
        <v>732289408</v>
      </c>
      <c r="AC691" s="31"/>
      <c r="AD691" s="31"/>
      <c r="AE691" s="31"/>
      <c r="AF691" s="31"/>
      <c r="AG691" s="31"/>
      <c r="AH691" s="31"/>
    </row>
    <row r="692" spans="1:34" x14ac:dyDescent="0.45">
      <c r="A692" s="9">
        <v>539</v>
      </c>
      <c r="B692" s="9" t="s">
        <v>1574</v>
      </c>
      <c r="C692" s="21"/>
      <c r="D692" s="8" t="s">
        <v>1576</v>
      </c>
      <c r="E692" s="9" t="s">
        <v>1577</v>
      </c>
      <c r="F692" s="9" t="s">
        <v>3255</v>
      </c>
      <c r="G692" s="9" t="s">
        <v>3265</v>
      </c>
      <c r="H692" s="8">
        <v>336</v>
      </c>
      <c r="I692" s="8">
        <v>997308866</v>
      </c>
      <c r="J692" s="8">
        <v>67800000</v>
      </c>
      <c r="K692" s="8">
        <v>15000000</v>
      </c>
      <c r="L692" s="8">
        <v>0</v>
      </c>
      <c r="M692" s="10">
        <v>0</v>
      </c>
      <c r="N692" s="10">
        <v>44261169</v>
      </c>
      <c r="O692" s="10">
        <v>44260889.5</v>
      </c>
      <c r="P692" s="10">
        <v>6639175</v>
      </c>
      <c r="Q692" s="10">
        <v>6639133.4249999998</v>
      </c>
      <c r="R692" s="10">
        <v>0</v>
      </c>
      <c r="S692" s="10">
        <v>77202937</v>
      </c>
      <c r="T692" s="10">
        <v>1168630924.5</v>
      </c>
      <c r="U692" s="31">
        <v>90481245.424999997</v>
      </c>
      <c r="V692" s="31">
        <v>360000000</v>
      </c>
      <c r="W692" s="31">
        <v>30000000</v>
      </c>
      <c r="X692" s="31">
        <v>60000000</v>
      </c>
      <c r="Y692" s="31">
        <f t="shared" si="40"/>
        <v>718630924.5</v>
      </c>
      <c r="Z692" s="31">
        <f t="shared" si="41"/>
        <v>73522058.5</v>
      </c>
      <c r="AA692" s="31">
        <f t="shared" si="42"/>
        <v>7800000</v>
      </c>
      <c r="AB692" s="31">
        <f t="shared" si="43"/>
        <v>799952983</v>
      </c>
      <c r="AC692" s="31"/>
      <c r="AD692" s="31"/>
      <c r="AE692" s="31"/>
      <c r="AF692" s="31"/>
      <c r="AG692" s="31"/>
      <c r="AH692" s="31"/>
    </row>
    <row r="693" spans="1:34" x14ac:dyDescent="0.45">
      <c r="A693" s="9">
        <v>754</v>
      </c>
      <c r="B693" s="9" t="s">
        <v>1578</v>
      </c>
      <c r="C693" s="21"/>
      <c r="D693" s="8" t="s">
        <v>91</v>
      </c>
      <c r="E693" s="9" t="s">
        <v>982</v>
      </c>
      <c r="F693" s="9" t="s">
        <v>3255</v>
      </c>
      <c r="G693" s="9" t="s">
        <v>3265</v>
      </c>
      <c r="H693" s="8">
        <v>336</v>
      </c>
      <c r="I693" s="8">
        <v>689493026</v>
      </c>
      <c r="J693" s="8">
        <v>67800000</v>
      </c>
      <c r="K693" s="8">
        <v>15000000</v>
      </c>
      <c r="L693" s="8">
        <v>0</v>
      </c>
      <c r="M693" s="10">
        <v>0</v>
      </c>
      <c r="N693" s="10">
        <v>33249216</v>
      </c>
      <c r="O693" s="10">
        <v>33250072</v>
      </c>
      <c r="P693" s="10">
        <v>4987382</v>
      </c>
      <c r="Q693" s="10">
        <v>4987510.8</v>
      </c>
      <c r="R693" s="10">
        <v>0</v>
      </c>
      <c r="S693" s="10">
        <v>35949302</v>
      </c>
      <c r="T693" s="10">
        <v>838792314</v>
      </c>
      <c r="U693" s="31">
        <v>45924194.799999997</v>
      </c>
      <c r="V693" s="31">
        <v>360000000</v>
      </c>
      <c r="W693" s="31">
        <v>30000000</v>
      </c>
      <c r="X693" s="31">
        <v>60000000</v>
      </c>
      <c r="Y693" s="31">
        <f t="shared" si="40"/>
        <v>388792314</v>
      </c>
      <c r="Z693" s="31">
        <f t="shared" si="41"/>
        <v>51499288</v>
      </c>
      <c r="AA693" s="31">
        <f t="shared" si="42"/>
        <v>7800000</v>
      </c>
      <c r="AB693" s="31">
        <f t="shared" si="43"/>
        <v>448091602</v>
      </c>
      <c r="AC693" s="31"/>
      <c r="AD693" s="31"/>
      <c r="AE693" s="31"/>
      <c r="AF693" s="31"/>
      <c r="AG693" s="31"/>
      <c r="AH693" s="31"/>
    </row>
    <row r="694" spans="1:34" x14ac:dyDescent="0.45">
      <c r="A694" s="9">
        <v>617</v>
      </c>
      <c r="B694" s="9" t="s">
        <v>1580</v>
      </c>
      <c r="C694" s="21"/>
      <c r="D694" s="8" t="s">
        <v>275</v>
      </c>
      <c r="E694" s="9" t="s">
        <v>1582</v>
      </c>
      <c r="F694" s="9" t="s">
        <v>3255</v>
      </c>
      <c r="G694" s="9" t="s">
        <v>3265</v>
      </c>
      <c r="H694" s="8">
        <v>336</v>
      </c>
      <c r="I694" s="8">
        <v>816418189</v>
      </c>
      <c r="J694" s="8">
        <v>67800000</v>
      </c>
      <c r="K694" s="8">
        <v>15000000</v>
      </c>
      <c r="L694" s="8">
        <v>0</v>
      </c>
      <c r="M694" s="10">
        <v>0</v>
      </c>
      <c r="N694" s="10">
        <v>39114016</v>
      </c>
      <c r="O694" s="10">
        <v>39113258.5</v>
      </c>
      <c r="P694" s="10">
        <v>5867102</v>
      </c>
      <c r="Q694" s="10">
        <v>5866988.7749999994</v>
      </c>
      <c r="R694" s="10">
        <v>0</v>
      </c>
      <c r="S694" s="10">
        <v>48641819</v>
      </c>
      <c r="T694" s="10">
        <v>977445463.5</v>
      </c>
      <c r="U694" s="31">
        <v>60375909.774999999</v>
      </c>
      <c r="V694" s="31">
        <v>360000000</v>
      </c>
      <c r="W694" s="31">
        <v>30000000</v>
      </c>
      <c r="X694" s="31">
        <v>60000000</v>
      </c>
      <c r="Y694" s="31">
        <f t="shared" si="40"/>
        <v>527445463.5</v>
      </c>
      <c r="Z694" s="31">
        <f t="shared" si="41"/>
        <v>63227274.5</v>
      </c>
      <c r="AA694" s="31">
        <f t="shared" si="42"/>
        <v>7800000</v>
      </c>
      <c r="AB694" s="31">
        <f t="shared" si="43"/>
        <v>598472738</v>
      </c>
      <c r="AC694" s="31"/>
      <c r="AD694" s="31"/>
      <c r="AE694" s="31"/>
      <c r="AF694" s="31"/>
      <c r="AG694" s="31"/>
      <c r="AH694" s="31"/>
    </row>
    <row r="695" spans="1:34" x14ac:dyDescent="0.45">
      <c r="A695" s="9">
        <v>418</v>
      </c>
      <c r="B695" s="9" t="s">
        <v>1583</v>
      </c>
      <c r="C695" s="21"/>
      <c r="D695" s="8" t="s">
        <v>1585</v>
      </c>
      <c r="E695" s="9" t="s">
        <v>1586</v>
      </c>
      <c r="F695" s="9" t="s">
        <v>3255</v>
      </c>
      <c r="G695" s="9" t="s">
        <v>3265</v>
      </c>
      <c r="H695" s="8">
        <v>336</v>
      </c>
      <c r="I695" s="8">
        <v>1026681691</v>
      </c>
      <c r="J695" s="8">
        <v>67800000</v>
      </c>
      <c r="K695" s="8">
        <v>15000000</v>
      </c>
      <c r="L695" s="8">
        <v>0</v>
      </c>
      <c r="M695" s="10">
        <v>0</v>
      </c>
      <c r="N695" s="10">
        <v>47272619</v>
      </c>
      <c r="O695" s="10">
        <v>47272939.5</v>
      </c>
      <c r="P695" s="10">
        <v>7090893</v>
      </c>
      <c r="Q695" s="10">
        <v>7090940.9249999998</v>
      </c>
      <c r="R695" s="10">
        <v>0</v>
      </c>
      <c r="S695" s="10">
        <v>79752253</v>
      </c>
      <c r="T695" s="10">
        <v>1204027249.5</v>
      </c>
      <c r="U695" s="31">
        <v>93934086.924999997</v>
      </c>
      <c r="V695" s="31">
        <v>360000000</v>
      </c>
      <c r="W695" s="31">
        <v>30000000</v>
      </c>
      <c r="X695" s="31">
        <v>60000000</v>
      </c>
      <c r="Y695" s="31">
        <f t="shared" si="40"/>
        <v>754027249.5</v>
      </c>
      <c r="Z695" s="31">
        <f t="shared" si="41"/>
        <v>79545558.5</v>
      </c>
      <c r="AA695" s="31">
        <f t="shared" si="42"/>
        <v>7800000</v>
      </c>
      <c r="AB695" s="31">
        <f t="shared" si="43"/>
        <v>841372808</v>
      </c>
      <c r="AC695" s="31"/>
      <c r="AD695" s="31"/>
      <c r="AE695" s="31"/>
      <c r="AF695" s="31"/>
      <c r="AG695" s="31"/>
      <c r="AH695" s="31"/>
    </row>
    <row r="696" spans="1:34" x14ac:dyDescent="0.45">
      <c r="A696" s="9">
        <v>627</v>
      </c>
      <c r="B696" s="9" t="s">
        <v>1587</v>
      </c>
      <c r="C696" s="21"/>
      <c r="D696" s="8" t="s">
        <v>874</v>
      </c>
      <c r="E696" s="9" t="s">
        <v>1589</v>
      </c>
      <c r="F696" s="9" t="s">
        <v>3255</v>
      </c>
      <c r="G696" s="9" t="s">
        <v>3265</v>
      </c>
      <c r="H696" s="8">
        <v>336</v>
      </c>
      <c r="I696" s="8">
        <v>710044119</v>
      </c>
      <c r="J696" s="8">
        <v>67800000</v>
      </c>
      <c r="K696" s="8">
        <v>15000000</v>
      </c>
      <c r="L696" s="8">
        <v>0</v>
      </c>
      <c r="M696" s="10">
        <v>0</v>
      </c>
      <c r="N696" s="10">
        <v>38945576</v>
      </c>
      <c r="O696" s="10">
        <v>38945576</v>
      </c>
      <c r="P696" s="10">
        <v>5841836</v>
      </c>
      <c r="Q696" s="10">
        <v>5841836.3999999994</v>
      </c>
      <c r="R696" s="10">
        <v>0</v>
      </c>
      <c r="S696" s="10">
        <v>38004412</v>
      </c>
      <c r="T696" s="10">
        <v>870735271</v>
      </c>
      <c r="U696" s="31">
        <v>49688084.399999999</v>
      </c>
      <c r="V696" s="31">
        <v>360000000</v>
      </c>
      <c r="W696" s="31">
        <v>30000000</v>
      </c>
      <c r="X696" s="31">
        <v>60000000</v>
      </c>
      <c r="Y696" s="31">
        <f t="shared" si="40"/>
        <v>420735271</v>
      </c>
      <c r="Z696" s="31">
        <f t="shared" si="41"/>
        <v>62891152</v>
      </c>
      <c r="AA696" s="31">
        <f t="shared" si="42"/>
        <v>7800000</v>
      </c>
      <c r="AB696" s="31">
        <f t="shared" si="43"/>
        <v>491426423</v>
      </c>
      <c r="AC696" s="31"/>
      <c r="AD696" s="31"/>
      <c r="AE696" s="31"/>
      <c r="AF696" s="31"/>
      <c r="AG696" s="31"/>
      <c r="AH696" s="31"/>
    </row>
    <row r="697" spans="1:34" x14ac:dyDescent="0.45">
      <c r="A697" s="9">
        <v>188</v>
      </c>
      <c r="B697" s="9" t="s">
        <v>1590</v>
      </c>
      <c r="C697" s="21"/>
      <c r="D697" s="8" t="s">
        <v>76</v>
      </c>
      <c r="E697" s="9" t="s">
        <v>1592</v>
      </c>
      <c r="F697" s="9" t="s">
        <v>3255</v>
      </c>
      <c r="G697" s="9" t="s">
        <v>3265</v>
      </c>
      <c r="H697" s="8">
        <v>336</v>
      </c>
      <c r="I697" s="8">
        <v>828313714</v>
      </c>
      <c r="J697" s="8">
        <v>67800000</v>
      </c>
      <c r="K697" s="8">
        <v>15000000</v>
      </c>
      <c r="L697" s="8">
        <v>0</v>
      </c>
      <c r="M697" s="10">
        <v>0</v>
      </c>
      <c r="N697" s="10">
        <v>39535401</v>
      </c>
      <c r="O697" s="10">
        <v>39534917</v>
      </c>
      <c r="P697" s="10">
        <v>5930310</v>
      </c>
      <c r="Q697" s="10">
        <v>5930237.5499999998</v>
      </c>
      <c r="R697" s="10">
        <v>0</v>
      </c>
      <c r="S697" s="10">
        <v>51205322</v>
      </c>
      <c r="T697" s="10">
        <v>990184032</v>
      </c>
      <c r="U697" s="31">
        <v>63065869.549999997</v>
      </c>
      <c r="V697" s="31">
        <v>360000000</v>
      </c>
      <c r="W697" s="31">
        <v>30000000</v>
      </c>
      <c r="X697" s="31">
        <v>60000000</v>
      </c>
      <c r="Y697" s="31">
        <f t="shared" si="40"/>
        <v>540184032</v>
      </c>
      <c r="Z697" s="31">
        <f t="shared" si="41"/>
        <v>64070318</v>
      </c>
      <c r="AA697" s="31">
        <f t="shared" si="42"/>
        <v>7800000</v>
      </c>
      <c r="AB697" s="31">
        <f t="shared" si="43"/>
        <v>612054350</v>
      </c>
      <c r="AC697" s="31"/>
      <c r="AD697" s="31"/>
      <c r="AE697" s="31"/>
      <c r="AF697" s="31"/>
      <c r="AG697" s="31"/>
      <c r="AH697" s="31"/>
    </row>
    <row r="698" spans="1:34" x14ac:dyDescent="0.45">
      <c r="A698" s="9">
        <v>303</v>
      </c>
      <c r="B698" s="9" t="s">
        <v>2645</v>
      </c>
      <c r="C698" s="21"/>
      <c r="D698" s="8" t="s">
        <v>1984</v>
      </c>
      <c r="E698" s="9" t="s">
        <v>2646</v>
      </c>
      <c r="F698" s="9" t="s">
        <v>3255</v>
      </c>
      <c r="G698" s="9" t="s">
        <v>3265</v>
      </c>
      <c r="H698" s="8">
        <v>336</v>
      </c>
      <c r="I698" s="8">
        <v>1180893118</v>
      </c>
      <c r="J698" s="8">
        <v>67800000</v>
      </c>
      <c r="K698" s="8">
        <v>15000000</v>
      </c>
      <c r="L698" s="8">
        <v>0</v>
      </c>
      <c r="M698" s="10">
        <v>0</v>
      </c>
      <c r="N698" s="10">
        <v>51475067</v>
      </c>
      <c r="O698" s="10">
        <v>51475401.5</v>
      </c>
      <c r="P698" s="10">
        <v>7721260</v>
      </c>
      <c r="Q698" s="10">
        <v>7721310.2249999996</v>
      </c>
      <c r="R698" s="10">
        <v>0</v>
      </c>
      <c r="S698" s="10">
        <v>105762647</v>
      </c>
      <c r="T698" s="10">
        <v>1366643586.5</v>
      </c>
      <c r="U698" s="31">
        <v>121205217.22499999</v>
      </c>
      <c r="V698" s="31">
        <v>360000000</v>
      </c>
      <c r="W698" s="31">
        <v>30000000</v>
      </c>
      <c r="X698" s="31">
        <v>60000000</v>
      </c>
      <c r="Y698" s="31">
        <f t="shared" si="40"/>
        <v>916643586.5</v>
      </c>
      <c r="Z698" s="31">
        <f t="shared" si="41"/>
        <v>87950468.5</v>
      </c>
      <c r="AA698" s="31">
        <f t="shared" si="42"/>
        <v>7800000</v>
      </c>
      <c r="AB698" s="31">
        <f t="shared" si="43"/>
        <v>1012394055</v>
      </c>
      <c r="AC698" s="31"/>
      <c r="AD698" s="31"/>
      <c r="AE698" s="31"/>
      <c r="AF698" s="31"/>
      <c r="AG698" s="31"/>
      <c r="AH698" s="31"/>
    </row>
    <row r="699" spans="1:34" x14ac:dyDescent="0.45">
      <c r="A699" s="9">
        <v>304</v>
      </c>
      <c r="B699" s="9" t="s">
        <v>2647</v>
      </c>
      <c r="C699" s="21"/>
      <c r="D699" s="8" t="s">
        <v>91</v>
      </c>
      <c r="E699" s="9" t="s">
        <v>2323</v>
      </c>
      <c r="F699" s="9" t="s">
        <v>3255</v>
      </c>
      <c r="G699" s="9" t="s">
        <v>3265</v>
      </c>
      <c r="H699" s="8">
        <v>336</v>
      </c>
      <c r="I699" s="8">
        <v>1345300323</v>
      </c>
      <c r="J699" s="8">
        <v>67800000</v>
      </c>
      <c r="K699" s="8">
        <v>15000000</v>
      </c>
      <c r="L699" s="8">
        <v>0</v>
      </c>
      <c r="M699" s="10">
        <v>0</v>
      </c>
      <c r="N699" s="10">
        <v>60142312</v>
      </c>
      <c r="O699" s="10">
        <v>60141090</v>
      </c>
      <c r="P699" s="10">
        <v>9021347</v>
      </c>
      <c r="Q699" s="10">
        <v>9021163.5</v>
      </c>
      <c r="R699" s="10">
        <v>0</v>
      </c>
      <c r="S699" s="10">
        <v>139229410</v>
      </c>
      <c r="T699" s="10">
        <v>1548383725</v>
      </c>
      <c r="U699" s="31">
        <v>157271920.5</v>
      </c>
      <c r="V699" s="31">
        <v>360000000</v>
      </c>
      <c r="W699" s="31">
        <v>30000000</v>
      </c>
      <c r="X699" s="31">
        <v>60000000</v>
      </c>
      <c r="Y699" s="31">
        <f t="shared" si="40"/>
        <v>1098383725</v>
      </c>
      <c r="Z699" s="31">
        <f t="shared" si="41"/>
        <v>105283402</v>
      </c>
      <c r="AA699" s="31">
        <f t="shared" si="42"/>
        <v>7800000</v>
      </c>
      <c r="AB699" s="31">
        <f t="shared" si="43"/>
        <v>1211467127</v>
      </c>
      <c r="AC699" s="31"/>
      <c r="AD699" s="31"/>
      <c r="AE699" s="31"/>
      <c r="AF699" s="31"/>
      <c r="AG699" s="31"/>
      <c r="AH699" s="31"/>
    </row>
    <row r="700" spans="1:34" x14ac:dyDescent="0.45">
      <c r="A700" s="9">
        <v>541</v>
      </c>
      <c r="B700" s="9" t="s">
        <v>2838</v>
      </c>
      <c r="C700" s="21"/>
      <c r="D700" s="8" t="s">
        <v>2839</v>
      </c>
      <c r="E700" s="9" t="s">
        <v>2840</v>
      </c>
      <c r="F700" s="9" t="s">
        <v>3255</v>
      </c>
      <c r="G700" s="9" t="s">
        <v>3265</v>
      </c>
      <c r="H700" s="8">
        <v>336</v>
      </c>
      <c r="I700" s="8">
        <v>1137575663</v>
      </c>
      <c r="J700" s="8">
        <v>67800000</v>
      </c>
      <c r="K700" s="8">
        <v>15000000</v>
      </c>
      <c r="L700" s="8">
        <v>0</v>
      </c>
      <c r="M700" s="10">
        <v>0</v>
      </c>
      <c r="N700" s="10">
        <v>50646655</v>
      </c>
      <c r="O700" s="10">
        <v>50646587.5</v>
      </c>
      <c r="P700" s="10">
        <v>7596998</v>
      </c>
      <c r="Q700" s="10">
        <v>7596988.125</v>
      </c>
      <c r="R700" s="10">
        <v>0</v>
      </c>
      <c r="S700" s="10">
        <v>98595486</v>
      </c>
      <c r="T700" s="10">
        <v>1321668905.5</v>
      </c>
      <c r="U700" s="31">
        <v>113789472.125</v>
      </c>
      <c r="V700" s="31">
        <v>360000000</v>
      </c>
      <c r="W700" s="31">
        <v>30000000</v>
      </c>
      <c r="X700" s="31">
        <v>60000000</v>
      </c>
      <c r="Y700" s="31">
        <f t="shared" si="40"/>
        <v>871668905.5</v>
      </c>
      <c r="Z700" s="31">
        <f t="shared" si="41"/>
        <v>86293242.5</v>
      </c>
      <c r="AA700" s="31">
        <f t="shared" si="42"/>
        <v>7800000</v>
      </c>
      <c r="AB700" s="31">
        <f t="shared" si="43"/>
        <v>965762148</v>
      </c>
      <c r="AC700" s="31"/>
      <c r="AD700" s="31"/>
      <c r="AE700" s="31"/>
      <c r="AF700" s="31"/>
      <c r="AG700" s="31"/>
      <c r="AH700" s="31"/>
    </row>
    <row r="701" spans="1:34" x14ac:dyDescent="0.45">
      <c r="A701" s="9">
        <v>615</v>
      </c>
      <c r="B701" s="9" t="s">
        <v>1593</v>
      </c>
      <c r="C701" s="21"/>
      <c r="D701" s="8" t="s">
        <v>356</v>
      </c>
      <c r="E701" s="9" t="s">
        <v>1586</v>
      </c>
      <c r="F701" s="9" t="s">
        <v>3255</v>
      </c>
      <c r="G701" s="9" t="s">
        <v>3265</v>
      </c>
      <c r="H701" s="8">
        <v>336</v>
      </c>
      <c r="I701" s="8">
        <v>757722051</v>
      </c>
      <c r="J701" s="8">
        <v>67800000</v>
      </c>
      <c r="K701" s="8">
        <v>15000000</v>
      </c>
      <c r="L701" s="8">
        <v>0</v>
      </c>
      <c r="M701" s="10">
        <v>0</v>
      </c>
      <c r="N701" s="10">
        <v>33921527</v>
      </c>
      <c r="O701" s="10">
        <v>33921257</v>
      </c>
      <c r="P701" s="10">
        <v>5088229</v>
      </c>
      <c r="Q701" s="10">
        <v>5088188.55</v>
      </c>
      <c r="R701" s="10">
        <v>0</v>
      </c>
      <c r="S701" s="10">
        <v>43045921</v>
      </c>
      <c r="T701" s="10">
        <v>908364835</v>
      </c>
      <c r="U701" s="31">
        <v>53222338.549999997</v>
      </c>
      <c r="V701" s="31">
        <v>360000000</v>
      </c>
      <c r="W701" s="31">
        <v>30000000</v>
      </c>
      <c r="X701" s="31">
        <v>60000000</v>
      </c>
      <c r="Y701" s="31">
        <f t="shared" si="40"/>
        <v>458364835</v>
      </c>
      <c r="Z701" s="31">
        <f t="shared" si="41"/>
        <v>52842784</v>
      </c>
      <c r="AA701" s="31">
        <f t="shared" si="42"/>
        <v>7800000</v>
      </c>
      <c r="AB701" s="31">
        <f t="shared" si="43"/>
        <v>519007619</v>
      </c>
      <c r="AC701" s="31"/>
      <c r="AD701" s="31"/>
      <c r="AE701" s="31"/>
      <c r="AF701" s="31"/>
      <c r="AG701" s="31"/>
      <c r="AH701" s="31"/>
    </row>
    <row r="702" spans="1:34" x14ac:dyDescent="0.45">
      <c r="A702" s="9">
        <v>189</v>
      </c>
      <c r="B702" s="9" t="s">
        <v>1595</v>
      </c>
      <c r="C702" s="21"/>
      <c r="D702" s="8" t="s">
        <v>1597</v>
      </c>
      <c r="E702" s="9" t="s">
        <v>1598</v>
      </c>
      <c r="F702" s="9" t="s">
        <v>3255</v>
      </c>
      <c r="G702" s="9" t="s">
        <v>3265</v>
      </c>
      <c r="H702" s="8">
        <v>336</v>
      </c>
      <c r="I702" s="8">
        <v>816436916</v>
      </c>
      <c r="J702" s="8">
        <v>67800000</v>
      </c>
      <c r="K702" s="8">
        <v>15000000</v>
      </c>
      <c r="L702" s="8">
        <v>0</v>
      </c>
      <c r="M702" s="10">
        <v>0</v>
      </c>
      <c r="N702" s="10">
        <v>38471290</v>
      </c>
      <c r="O702" s="10">
        <v>38470958.5</v>
      </c>
      <c r="P702" s="10">
        <v>5770694</v>
      </c>
      <c r="Q702" s="10">
        <v>5770643.7749999994</v>
      </c>
      <c r="R702" s="10">
        <v>0</v>
      </c>
      <c r="S702" s="10">
        <v>50517305</v>
      </c>
      <c r="T702" s="10">
        <v>976179164.5</v>
      </c>
      <c r="U702" s="31">
        <v>62058642.774999999</v>
      </c>
      <c r="V702" s="31">
        <v>360000000</v>
      </c>
      <c r="W702" s="31">
        <v>30000000</v>
      </c>
      <c r="X702" s="31">
        <v>60000000</v>
      </c>
      <c r="Y702" s="31">
        <f t="shared" si="40"/>
        <v>526179164.5</v>
      </c>
      <c r="Z702" s="31">
        <f t="shared" si="41"/>
        <v>61942248.5</v>
      </c>
      <c r="AA702" s="31">
        <f t="shared" si="42"/>
        <v>7800000</v>
      </c>
      <c r="AB702" s="31">
        <f t="shared" si="43"/>
        <v>595921413</v>
      </c>
      <c r="AC702" s="31"/>
      <c r="AD702" s="31"/>
      <c r="AE702" s="31"/>
      <c r="AF702" s="31"/>
      <c r="AG702" s="31"/>
      <c r="AH702" s="31"/>
    </row>
    <row r="703" spans="1:34" x14ac:dyDescent="0.45">
      <c r="A703" s="9">
        <v>616</v>
      </c>
      <c r="B703" s="9" t="s">
        <v>1599</v>
      </c>
      <c r="C703" s="21"/>
      <c r="D703" s="8" t="s">
        <v>1601</v>
      </c>
      <c r="E703" s="9" t="s">
        <v>1602</v>
      </c>
      <c r="F703" s="9" t="s">
        <v>3255</v>
      </c>
      <c r="G703" s="9" t="s">
        <v>3265</v>
      </c>
      <c r="H703" s="8">
        <v>336</v>
      </c>
      <c r="I703" s="8">
        <v>767510849</v>
      </c>
      <c r="J703" s="8">
        <v>67800000</v>
      </c>
      <c r="K703" s="8">
        <v>15000000</v>
      </c>
      <c r="L703" s="8">
        <v>0</v>
      </c>
      <c r="M703" s="10">
        <v>0</v>
      </c>
      <c r="N703" s="10">
        <v>37328479</v>
      </c>
      <c r="O703" s="10">
        <v>37328775</v>
      </c>
      <c r="P703" s="10">
        <v>5599272</v>
      </c>
      <c r="Q703" s="10">
        <v>5599316.25</v>
      </c>
      <c r="R703" s="10">
        <v>0</v>
      </c>
      <c r="S703" s="10">
        <v>44061344</v>
      </c>
      <c r="T703" s="10">
        <v>924968103</v>
      </c>
      <c r="U703" s="31">
        <v>55259932.25</v>
      </c>
      <c r="V703" s="31">
        <v>360000000</v>
      </c>
      <c r="W703" s="31">
        <v>30000000</v>
      </c>
      <c r="X703" s="31">
        <v>60000000</v>
      </c>
      <c r="Y703" s="31">
        <f t="shared" si="40"/>
        <v>474968103</v>
      </c>
      <c r="Z703" s="31">
        <f t="shared" si="41"/>
        <v>59657254</v>
      </c>
      <c r="AA703" s="31">
        <f t="shared" si="42"/>
        <v>7800000</v>
      </c>
      <c r="AB703" s="31">
        <f t="shared" si="43"/>
        <v>542425357</v>
      </c>
      <c r="AC703" s="31"/>
      <c r="AD703" s="31"/>
      <c r="AE703" s="31"/>
      <c r="AF703" s="31"/>
      <c r="AG703" s="31"/>
      <c r="AH703" s="31"/>
    </row>
    <row r="704" spans="1:34" x14ac:dyDescent="0.45">
      <c r="A704" s="9">
        <v>190</v>
      </c>
      <c r="B704" s="9" t="s">
        <v>1603</v>
      </c>
      <c r="C704" s="21"/>
      <c r="D704" s="8" t="s">
        <v>275</v>
      </c>
      <c r="E704" s="9" t="s">
        <v>1605</v>
      </c>
      <c r="F704" s="9" t="s">
        <v>3255</v>
      </c>
      <c r="G704" s="9" t="s">
        <v>3265</v>
      </c>
      <c r="H704" s="8">
        <v>336</v>
      </c>
      <c r="I704" s="8">
        <v>825751814</v>
      </c>
      <c r="J704" s="8">
        <v>67800000</v>
      </c>
      <c r="K704" s="8">
        <v>15000000</v>
      </c>
      <c r="L704" s="8">
        <v>0</v>
      </c>
      <c r="M704" s="10">
        <v>0</v>
      </c>
      <c r="N704" s="10">
        <v>39149756</v>
      </c>
      <c r="O704" s="10">
        <v>39150761.5</v>
      </c>
      <c r="P704" s="10">
        <v>5872463</v>
      </c>
      <c r="Q704" s="10">
        <v>5872614.2249999996</v>
      </c>
      <c r="R704" s="10">
        <v>0</v>
      </c>
      <c r="S704" s="10">
        <v>52897134</v>
      </c>
      <c r="T704" s="10">
        <v>986852331.5</v>
      </c>
      <c r="U704" s="31">
        <v>64642211.225000001</v>
      </c>
      <c r="V704" s="31">
        <v>360000000</v>
      </c>
      <c r="W704" s="31">
        <v>30000000</v>
      </c>
      <c r="X704" s="31">
        <v>60000000</v>
      </c>
      <c r="Y704" s="31">
        <f t="shared" si="40"/>
        <v>536852331.5</v>
      </c>
      <c r="Z704" s="31">
        <f t="shared" si="41"/>
        <v>63300517.5</v>
      </c>
      <c r="AA704" s="31">
        <f t="shared" si="42"/>
        <v>7800000</v>
      </c>
      <c r="AB704" s="31">
        <f t="shared" si="43"/>
        <v>607952849</v>
      </c>
      <c r="AC704" s="31"/>
      <c r="AD704" s="31"/>
      <c r="AE704" s="31"/>
      <c r="AF704" s="31"/>
      <c r="AG704" s="31"/>
      <c r="AH704" s="31"/>
    </row>
    <row r="705" spans="1:34" x14ac:dyDescent="0.45">
      <c r="A705" s="9">
        <v>542</v>
      </c>
      <c r="B705" s="9" t="s">
        <v>1606</v>
      </c>
      <c r="C705" s="21"/>
      <c r="D705" s="8" t="s">
        <v>652</v>
      </c>
      <c r="E705" s="9" t="s">
        <v>1608</v>
      </c>
      <c r="F705" s="9" t="s">
        <v>3255</v>
      </c>
      <c r="G705" s="9" t="s">
        <v>3265</v>
      </c>
      <c r="H705" s="8">
        <v>336</v>
      </c>
      <c r="I705" s="8">
        <v>825180542</v>
      </c>
      <c r="J705" s="8">
        <v>67800000</v>
      </c>
      <c r="K705" s="8">
        <v>15000000</v>
      </c>
      <c r="L705" s="8">
        <v>0</v>
      </c>
      <c r="M705" s="10">
        <v>0</v>
      </c>
      <c r="N705" s="10">
        <v>37137096</v>
      </c>
      <c r="O705" s="10">
        <v>37136793</v>
      </c>
      <c r="P705" s="10">
        <v>5570564</v>
      </c>
      <c r="Q705" s="10">
        <v>5570518.9500000002</v>
      </c>
      <c r="R705" s="10">
        <v>0</v>
      </c>
      <c r="S705" s="10">
        <v>49853188</v>
      </c>
      <c r="T705" s="10">
        <v>982254431</v>
      </c>
      <c r="U705" s="31">
        <v>60994270.950000003</v>
      </c>
      <c r="V705" s="31">
        <v>360000000</v>
      </c>
      <c r="W705" s="31">
        <v>30000000</v>
      </c>
      <c r="X705" s="31">
        <v>60000000</v>
      </c>
      <c r="Y705" s="31">
        <f t="shared" si="40"/>
        <v>532254431</v>
      </c>
      <c r="Z705" s="31">
        <f t="shared" si="41"/>
        <v>59273889</v>
      </c>
      <c r="AA705" s="31">
        <f t="shared" si="42"/>
        <v>7800000</v>
      </c>
      <c r="AB705" s="31">
        <f t="shared" si="43"/>
        <v>599328320</v>
      </c>
      <c r="AC705" s="31"/>
      <c r="AD705" s="31"/>
      <c r="AE705" s="31"/>
      <c r="AF705" s="31"/>
      <c r="AG705" s="31"/>
      <c r="AH705" s="31"/>
    </row>
    <row r="706" spans="1:34" x14ac:dyDescent="0.45">
      <c r="A706" s="9">
        <v>614</v>
      </c>
      <c r="B706" s="9" t="s">
        <v>1609</v>
      </c>
      <c r="C706" s="21"/>
      <c r="D706" s="8" t="s">
        <v>64</v>
      </c>
      <c r="E706" s="9" t="s">
        <v>311</v>
      </c>
      <c r="F706" s="9" t="s">
        <v>3255</v>
      </c>
      <c r="G706" s="9" t="s">
        <v>3265</v>
      </c>
      <c r="H706" s="8">
        <v>336</v>
      </c>
      <c r="I706" s="8">
        <v>895121887</v>
      </c>
      <c r="J706" s="8">
        <v>67800000</v>
      </c>
      <c r="K706" s="8">
        <v>15000000</v>
      </c>
      <c r="L706" s="8">
        <v>0</v>
      </c>
      <c r="M706" s="10">
        <v>0</v>
      </c>
      <c r="N706" s="10">
        <v>40666471</v>
      </c>
      <c r="O706" s="10">
        <v>40666027.5</v>
      </c>
      <c r="P706" s="10">
        <v>6099971</v>
      </c>
      <c r="Q706" s="10">
        <v>6099904.125</v>
      </c>
      <c r="R706" s="10">
        <v>0</v>
      </c>
      <c r="S706" s="10">
        <v>60333350</v>
      </c>
      <c r="T706" s="10">
        <v>1059254385.5</v>
      </c>
      <c r="U706" s="31">
        <v>72533225.125</v>
      </c>
      <c r="V706" s="31">
        <v>360000000</v>
      </c>
      <c r="W706" s="31">
        <v>30000000</v>
      </c>
      <c r="X706" s="31">
        <v>60000000</v>
      </c>
      <c r="Y706" s="31">
        <f t="shared" si="40"/>
        <v>609254385.5</v>
      </c>
      <c r="Z706" s="31">
        <f t="shared" si="41"/>
        <v>66332498.5</v>
      </c>
      <c r="AA706" s="31">
        <f t="shared" si="42"/>
        <v>7800000</v>
      </c>
      <c r="AB706" s="31">
        <f t="shared" si="43"/>
        <v>683386884</v>
      </c>
      <c r="AC706" s="31"/>
      <c r="AD706" s="31"/>
      <c r="AE706" s="31"/>
      <c r="AF706" s="31"/>
      <c r="AG706" s="31"/>
      <c r="AH706" s="31"/>
    </row>
    <row r="707" spans="1:34" x14ac:dyDescent="0.45">
      <c r="A707" s="9">
        <v>309</v>
      </c>
      <c r="B707" s="9" t="s">
        <v>1611</v>
      </c>
      <c r="C707" s="21"/>
      <c r="D707" s="8" t="s">
        <v>119</v>
      </c>
      <c r="E707" s="9" t="s">
        <v>1613</v>
      </c>
      <c r="F707" s="9" t="s">
        <v>3255</v>
      </c>
      <c r="G707" s="9" t="s">
        <v>3265</v>
      </c>
      <c r="H707" s="8">
        <v>336</v>
      </c>
      <c r="I707" s="8">
        <v>900467063</v>
      </c>
      <c r="J707" s="8">
        <v>67800000</v>
      </c>
      <c r="K707" s="8">
        <v>15000000</v>
      </c>
      <c r="L707" s="8">
        <v>0</v>
      </c>
      <c r="M707" s="10">
        <v>0</v>
      </c>
      <c r="N707" s="10">
        <v>43853096</v>
      </c>
      <c r="O707" s="10">
        <v>43852120.5</v>
      </c>
      <c r="P707" s="10">
        <v>6577964</v>
      </c>
      <c r="Q707" s="10">
        <v>6577818.0750000002</v>
      </c>
      <c r="R707" s="10">
        <v>0</v>
      </c>
      <c r="S707" s="10">
        <v>60820059</v>
      </c>
      <c r="T707" s="10">
        <v>1070972279.5</v>
      </c>
      <c r="U707" s="31">
        <v>73975841.075000003</v>
      </c>
      <c r="V707" s="31">
        <v>360000000</v>
      </c>
      <c r="W707" s="31">
        <v>30000000</v>
      </c>
      <c r="X707" s="31">
        <v>60000000</v>
      </c>
      <c r="Y707" s="31">
        <f t="shared" ref="Y707:Y770" si="44">T707-V707-W707-X707</f>
        <v>620972279.5</v>
      </c>
      <c r="Z707" s="31">
        <f t="shared" ref="Z707:Z770" si="45">K707+N707+O707+R707-W707</f>
        <v>72705216.5</v>
      </c>
      <c r="AA707" s="31">
        <f t="shared" ref="AA707:AA770" si="46">J707-X707</f>
        <v>7800000</v>
      </c>
      <c r="AB707" s="31">
        <f t="shared" ref="AB707:AB770" si="47">Y707+Z707+AA707</f>
        <v>701477496</v>
      </c>
      <c r="AC707" s="31"/>
      <c r="AD707" s="31"/>
      <c r="AE707" s="31"/>
      <c r="AF707" s="31"/>
      <c r="AG707" s="31"/>
      <c r="AH707" s="31"/>
    </row>
    <row r="708" spans="1:34" x14ac:dyDescent="0.45">
      <c r="A708" s="9">
        <v>310</v>
      </c>
      <c r="B708" s="9" t="s">
        <v>1614</v>
      </c>
      <c r="C708" s="21"/>
      <c r="D708" s="8" t="s">
        <v>72</v>
      </c>
      <c r="E708" s="9" t="s">
        <v>326</v>
      </c>
      <c r="F708" s="9" t="s">
        <v>3255</v>
      </c>
      <c r="G708" s="9" t="s">
        <v>3265</v>
      </c>
      <c r="H708" s="8">
        <v>31</v>
      </c>
      <c r="I708" s="8">
        <v>78809699</v>
      </c>
      <c r="J708" s="8">
        <v>67800000</v>
      </c>
      <c r="K708" s="8">
        <v>15000000</v>
      </c>
      <c r="L708" s="8">
        <v>0</v>
      </c>
      <c r="M708" s="10">
        <v>0</v>
      </c>
      <c r="N708" s="10">
        <v>9113160</v>
      </c>
      <c r="O708" s="10">
        <v>40568128.5</v>
      </c>
      <c r="P708" s="10">
        <v>1366974</v>
      </c>
      <c r="Q708" s="10">
        <v>6085219.2749999994</v>
      </c>
      <c r="R708" s="10">
        <v>0</v>
      </c>
      <c r="S708" s="10">
        <v>5071455</v>
      </c>
      <c r="T708" s="10">
        <v>211290987.5</v>
      </c>
      <c r="U708" s="31">
        <v>12523648.274999999</v>
      </c>
      <c r="V708" s="31">
        <v>360000000</v>
      </c>
      <c r="W708" s="31">
        <v>30000000</v>
      </c>
      <c r="X708" s="31">
        <v>60000000</v>
      </c>
      <c r="Y708" s="31">
        <f t="shared" si="44"/>
        <v>-238709012.5</v>
      </c>
      <c r="Z708" s="31">
        <f t="shared" si="45"/>
        <v>34681288.5</v>
      </c>
      <c r="AA708" s="31">
        <f t="shared" si="46"/>
        <v>7800000</v>
      </c>
      <c r="AB708" s="31">
        <f t="shared" si="47"/>
        <v>-196227724</v>
      </c>
      <c r="AC708" s="31"/>
      <c r="AD708" s="31"/>
      <c r="AE708" s="31"/>
      <c r="AF708" s="31"/>
      <c r="AG708" s="31"/>
      <c r="AH708" s="31"/>
    </row>
    <row r="709" spans="1:34" x14ac:dyDescent="0.45">
      <c r="A709" s="9">
        <v>826</v>
      </c>
      <c r="B709" s="9" t="s">
        <v>3078</v>
      </c>
      <c r="C709" s="21"/>
      <c r="D709" s="8" t="s">
        <v>91</v>
      </c>
      <c r="E709" s="9" t="s">
        <v>3079</v>
      </c>
      <c r="F709" s="9" t="s">
        <v>3255</v>
      </c>
      <c r="G709" s="9" t="s">
        <v>3265</v>
      </c>
      <c r="H709" s="8">
        <v>336</v>
      </c>
      <c r="I709" s="8">
        <v>1096789796</v>
      </c>
      <c r="J709" s="8">
        <v>67800000</v>
      </c>
      <c r="K709" s="8">
        <v>15000000</v>
      </c>
      <c r="L709" s="8">
        <v>0</v>
      </c>
      <c r="M709" s="10">
        <v>0</v>
      </c>
      <c r="N709" s="10">
        <v>47848869</v>
      </c>
      <c r="O709" s="10">
        <v>47849694.499999993</v>
      </c>
      <c r="P709" s="10">
        <v>7177330</v>
      </c>
      <c r="Q709" s="10">
        <v>7177454.1749999989</v>
      </c>
      <c r="R709" s="10">
        <v>0</v>
      </c>
      <c r="S709" s="10">
        <v>90268469</v>
      </c>
      <c r="T709" s="10">
        <v>1275288359.5</v>
      </c>
      <c r="U709" s="31">
        <v>104623253.175</v>
      </c>
      <c r="V709" s="31">
        <v>360000000</v>
      </c>
      <c r="W709" s="31">
        <v>30000000</v>
      </c>
      <c r="X709" s="31">
        <v>60000000</v>
      </c>
      <c r="Y709" s="31">
        <f t="shared" si="44"/>
        <v>825288359.5</v>
      </c>
      <c r="Z709" s="31">
        <f t="shared" si="45"/>
        <v>80698563.5</v>
      </c>
      <c r="AA709" s="31">
        <f t="shared" si="46"/>
        <v>7800000</v>
      </c>
      <c r="AB709" s="31">
        <f t="shared" si="47"/>
        <v>913786923</v>
      </c>
      <c r="AC709" s="31"/>
      <c r="AD709" s="31"/>
      <c r="AE709" s="31"/>
      <c r="AF709" s="31"/>
      <c r="AG709" s="31"/>
      <c r="AH709" s="31"/>
    </row>
    <row r="710" spans="1:34" x14ac:dyDescent="0.45">
      <c r="A710" s="9">
        <v>1065</v>
      </c>
      <c r="B710" s="9" t="s">
        <v>1616</v>
      </c>
      <c r="C710" s="21"/>
      <c r="D710" s="8" t="s">
        <v>91</v>
      </c>
      <c r="E710" s="9" t="s">
        <v>1618</v>
      </c>
      <c r="F710" s="9" t="s">
        <v>3255</v>
      </c>
      <c r="G710" s="9" t="s">
        <v>3266</v>
      </c>
      <c r="H710" s="8">
        <v>336</v>
      </c>
      <c r="I710" s="8">
        <v>633888372</v>
      </c>
      <c r="J710" s="8">
        <v>54500000</v>
      </c>
      <c r="K710" s="8">
        <v>57312810</v>
      </c>
      <c r="L710" s="8">
        <v>8596921.5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5000000</v>
      </c>
      <c r="S710" s="10">
        <v>30388838</v>
      </c>
      <c r="T710" s="10">
        <v>750701182</v>
      </c>
      <c r="U710" s="31">
        <v>38985759.5</v>
      </c>
      <c r="V710" s="31">
        <v>360000000</v>
      </c>
      <c r="W710" s="31">
        <v>30000000</v>
      </c>
      <c r="X710" s="31">
        <v>60000000</v>
      </c>
      <c r="Y710" s="31">
        <f t="shared" si="44"/>
        <v>300701182</v>
      </c>
      <c r="Z710" s="31">
        <f t="shared" si="45"/>
        <v>32312810</v>
      </c>
      <c r="AA710" s="31">
        <f t="shared" si="46"/>
        <v>-5500000</v>
      </c>
      <c r="AB710" s="31">
        <f t="shared" si="47"/>
        <v>327513992</v>
      </c>
      <c r="AC710" s="31"/>
      <c r="AD710" s="31"/>
      <c r="AE710" s="31"/>
      <c r="AF710" s="31"/>
      <c r="AG710" s="31"/>
      <c r="AH710" s="31"/>
    </row>
    <row r="711" spans="1:34" x14ac:dyDescent="0.45">
      <c r="A711" s="9">
        <v>1080</v>
      </c>
      <c r="B711" s="9" t="s">
        <v>1619</v>
      </c>
      <c r="C711" s="21"/>
      <c r="D711" s="8" t="s">
        <v>1253</v>
      </c>
      <c r="E711" s="9" t="s">
        <v>371</v>
      </c>
      <c r="F711" s="9" t="s">
        <v>3255</v>
      </c>
      <c r="G711" s="9" t="s">
        <v>3266</v>
      </c>
      <c r="H711" s="8">
        <v>336</v>
      </c>
      <c r="I711" s="8">
        <v>617641778</v>
      </c>
      <c r="J711" s="8">
        <v>54500000</v>
      </c>
      <c r="K711" s="8">
        <v>57312810</v>
      </c>
      <c r="L711" s="8">
        <v>8596921.5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5000000</v>
      </c>
      <c r="S711" s="10">
        <v>34854132</v>
      </c>
      <c r="T711" s="10">
        <v>734454588</v>
      </c>
      <c r="U711" s="31">
        <v>43451053.5</v>
      </c>
      <c r="V711" s="31">
        <v>360000000</v>
      </c>
      <c r="W711" s="31">
        <v>30000000</v>
      </c>
      <c r="X711" s="31">
        <v>60000000</v>
      </c>
      <c r="Y711" s="31">
        <f t="shared" si="44"/>
        <v>284454588</v>
      </c>
      <c r="Z711" s="31">
        <f t="shared" si="45"/>
        <v>32312810</v>
      </c>
      <c r="AA711" s="31">
        <f t="shared" si="46"/>
        <v>-5500000</v>
      </c>
      <c r="AB711" s="31">
        <f t="shared" si="47"/>
        <v>311267398</v>
      </c>
      <c r="AC711" s="31"/>
      <c r="AD711" s="31"/>
      <c r="AE711" s="31"/>
      <c r="AF711" s="31"/>
      <c r="AG711" s="31"/>
      <c r="AH711" s="31"/>
    </row>
    <row r="712" spans="1:34" x14ac:dyDescent="0.45">
      <c r="A712" s="9">
        <v>1050</v>
      </c>
      <c r="B712" s="9" t="s">
        <v>1621</v>
      </c>
      <c r="C712" s="21"/>
      <c r="D712" s="8" t="s">
        <v>508</v>
      </c>
      <c r="E712" s="9" t="s">
        <v>206</v>
      </c>
      <c r="F712" s="9" t="s">
        <v>3255</v>
      </c>
      <c r="G712" s="9" t="s">
        <v>3266</v>
      </c>
      <c r="H712" s="8">
        <v>336</v>
      </c>
      <c r="I712" s="8">
        <v>511040243</v>
      </c>
      <c r="J712" s="8">
        <v>54500000</v>
      </c>
      <c r="K712" s="8">
        <v>57312810</v>
      </c>
      <c r="L712" s="8">
        <v>8596921.5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5000000</v>
      </c>
      <c r="S712" s="10">
        <v>18104024</v>
      </c>
      <c r="T712" s="10">
        <v>627853053</v>
      </c>
      <c r="U712" s="31">
        <v>26700945.5</v>
      </c>
      <c r="V712" s="31">
        <v>360000000</v>
      </c>
      <c r="W712" s="31">
        <v>30000000</v>
      </c>
      <c r="X712" s="31">
        <v>60000000</v>
      </c>
      <c r="Y712" s="31">
        <f t="shared" si="44"/>
        <v>177853053</v>
      </c>
      <c r="Z712" s="31">
        <f t="shared" si="45"/>
        <v>32312810</v>
      </c>
      <c r="AA712" s="31">
        <f t="shared" si="46"/>
        <v>-5500000</v>
      </c>
      <c r="AB712" s="31">
        <f t="shared" si="47"/>
        <v>204665863</v>
      </c>
      <c r="AC712" s="31"/>
      <c r="AD712" s="31"/>
      <c r="AE712" s="31"/>
      <c r="AF712" s="31"/>
      <c r="AG712" s="31"/>
      <c r="AH712" s="31"/>
    </row>
    <row r="713" spans="1:34" x14ac:dyDescent="0.2">
      <c r="A713" s="9">
        <v>5</v>
      </c>
      <c r="B713" s="9" t="s">
        <v>1623</v>
      </c>
      <c r="C713" s="7"/>
      <c r="D713" s="8" t="s">
        <v>1518</v>
      </c>
      <c r="E713" s="9" t="s">
        <v>1625</v>
      </c>
      <c r="F713" s="9" t="s">
        <v>3255</v>
      </c>
      <c r="G713" s="9" t="s">
        <v>3266</v>
      </c>
      <c r="H713" s="8">
        <v>336</v>
      </c>
      <c r="I713" s="8">
        <v>612718830</v>
      </c>
      <c r="J713" s="8">
        <v>54500000</v>
      </c>
      <c r="K713" s="8">
        <v>57312810</v>
      </c>
      <c r="L713" s="8">
        <v>8596921.5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5000000</v>
      </c>
      <c r="S713" s="10">
        <v>28271883</v>
      </c>
      <c r="T713" s="10">
        <v>729531640</v>
      </c>
      <c r="U713" s="31">
        <v>36868804.5</v>
      </c>
      <c r="V713" s="31">
        <v>360000000</v>
      </c>
      <c r="W713" s="31">
        <v>30000000</v>
      </c>
      <c r="X713" s="31">
        <v>60000000</v>
      </c>
      <c r="Y713" s="31">
        <f t="shared" si="44"/>
        <v>279531640</v>
      </c>
      <c r="Z713" s="31">
        <f t="shared" si="45"/>
        <v>32312810</v>
      </c>
      <c r="AA713" s="31">
        <f t="shared" si="46"/>
        <v>-5500000</v>
      </c>
      <c r="AB713" s="31">
        <f t="shared" si="47"/>
        <v>306344450</v>
      </c>
      <c r="AC713" s="31"/>
      <c r="AD713" s="31"/>
      <c r="AE713" s="31"/>
      <c r="AF713" s="31"/>
      <c r="AG713" s="31"/>
      <c r="AH713" s="31"/>
    </row>
    <row r="714" spans="1:34" x14ac:dyDescent="0.2">
      <c r="A714" s="9">
        <v>6</v>
      </c>
      <c r="B714" s="9" t="s">
        <v>1626</v>
      </c>
      <c r="C714" s="7"/>
      <c r="D714" s="8" t="s">
        <v>220</v>
      </c>
      <c r="E714" s="9" t="s">
        <v>1628</v>
      </c>
      <c r="F714" s="9" t="s">
        <v>3255</v>
      </c>
      <c r="G714" s="9" t="s">
        <v>3266</v>
      </c>
      <c r="H714" s="8">
        <v>335</v>
      </c>
      <c r="I714" s="8">
        <v>432379144</v>
      </c>
      <c r="J714" s="8">
        <v>54500000</v>
      </c>
      <c r="K714" s="8">
        <v>57312810</v>
      </c>
      <c r="L714" s="8">
        <v>8596921.5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4986338.7978142081</v>
      </c>
      <c r="S714" s="10">
        <v>10336129</v>
      </c>
      <c r="T714" s="10">
        <v>549178292.79781425</v>
      </c>
      <c r="U714" s="31">
        <v>18933050.5</v>
      </c>
      <c r="V714" s="31">
        <v>360000000</v>
      </c>
      <c r="W714" s="31">
        <v>30000000</v>
      </c>
      <c r="X714" s="31">
        <v>60000000</v>
      </c>
      <c r="Y714" s="31">
        <f t="shared" si="44"/>
        <v>99178292.79781425</v>
      </c>
      <c r="Z714" s="31">
        <f t="shared" si="45"/>
        <v>32299148.797814205</v>
      </c>
      <c r="AA714" s="31">
        <f t="shared" si="46"/>
        <v>-5500000</v>
      </c>
      <c r="AB714" s="31">
        <f t="shared" si="47"/>
        <v>125977441.59562846</v>
      </c>
      <c r="AC714" s="31"/>
      <c r="AD714" s="31"/>
      <c r="AE714" s="31"/>
      <c r="AF714" s="31"/>
      <c r="AG714" s="31"/>
      <c r="AH714" s="31"/>
    </row>
    <row r="715" spans="1:34" x14ac:dyDescent="0.45">
      <c r="A715" s="9">
        <v>1051</v>
      </c>
      <c r="B715" s="9" t="s">
        <v>1629</v>
      </c>
      <c r="C715" s="21"/>
      <c r="D715" s="8" t="s">
        <v>275</v>
      </c>
      <c r="E715" s="9" t="s">
        <v>1628</v>
      </c>
      <c r="F715" s="9" t="s">
        <v>3255</v>
      </c>
      <c r="G715" s="9" t="s">
        <v>3266</v>
      </c>
      <c r="H715" s="8">
        <v>336</v>
      </c>
      <c r="I715" s="8">
        <v>588857924</v>
      </c>
      <c r="J715" s="8">
        <v>54500000</v>
      </c>
      <c r="K715" s="8">
        <v>57312810</v>
      </c>
      <c r="L715" s="8">
        <v>8596921.5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5000000</v>
      </c>
      <c r="S715" s="10">
        <v>25885793</v>
      </c>
      <c r="T715" s="10">
        <v>705670734</v>
      </c>
      <c r="U715" s="31">
        <v>34482714.5</v>
      </c>
      <c r="V715" s="31">
        <v>360000000</v>
      </c>
      <c r="W715" s="31">
        <v>30000000</v>
      </c>
      <c r="X715" s="31">
        <v>60000000</v>
      </c>
      <c r="Y715" s="31">
        <f t="shared" si="44"/>
        <v>255670734</v>
      </c>
      <c r="Z715" s="31">
        <f t="shared" si="45"/>
        <v>32312810</v>
      </c>
      <c r="AA715" s="31">
        <f t="shared" si="46"/>
        <v>-5500000</v>
      </c>
      <c r="AB715" s="31">
        <f t="shared" si="47"/>
        <v>282483544</v>
      </c>
      <c r="AC715" s="31"/>
      <c r="AD715" s="31"/>
      <c r="AE715" s="31"/>
      <c r="AF715" s="31"/>
      <c r="AG715" s="31"/>
      <c r="AH715" s="31"/>
    </row>
    <row r="716" spans="1:34" x14ac:dyDescent="0.45">
      <c r="A716" s="9">
        <v>1052</v>
      </c>
      <c r="B716" s="9" t="s">
        <v>1631</v>
      </c>
      <c r="C716" s="21"/>
      <c r="D716" s="8" t="s">
        <v>275</v>
      </c>
      <c r="E716" s="9" t="s">
        <v>1633</v>
      </c>
      <c r="F716" s="9" t="s">
        <v>3255</v>
      </c>
      <c r="G716" s="9" t="s">
        <v>3266</v>
      </c>
      <c r="H716" s="8">
        <v>336</v>
      </c>
      <c r="I716" s="8">
        <v>521827895</v>
      </c>
      <c r="J716" s="8">
        <v>54500000</v>
      </c>
      <c r="K716" s="8">
        <v>57312810</v>
      </c>
      <c r="L716" s="8">
        <v>8596921.5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5000000</v>
      </c>
      <c r="S716" s="10">
        <v>19182790</v>
      </c>
      <c r="T716" s="10">
        <v>638640705</v>
      </c>
      <c r="U716" s="31">
        <v>27779711.5</v>
      </c>
      <c r="V716" s="31">
        <v>360000000</v>
      </c>
      <c r="W716" s="31">
        <v>30000000</v>
      </c>
      <c r="X716" s="31">
        <v>60000000</v>
      </c>
      <c r="Y716" s="31">
        <f t="shared" si="44"/>
        <v>188640705</v>
      </c>
      <c r="Z716" s="31">
        <f t="shared" si="45"/>
        <v>32312810</v>
      </c>
      <c r="AA716" s="31">
        <f t="shared" si="46"/>
        <v>-5500000</v>
      </c>
      <c r="AB716" s="31">
        <f t="shared" si="47"/>
        <v>215453515</v>
      </c>
      <c r="AC716" s="31"/>
      <c r="AD716" s="31"/>
      <c r="AE716" s="31"/>
      <c r="AF716" s="31"/>
      <c r="AG716" s="31"/>
      <c r="AH716" s="31"/>
    </row>
    <row r="717" spans="1:34" x14ac:dyDescent="0.45">
      <c r="A717" s="9">
        <v>1053</v>
      </c>
      <c r="B717" s="9" t="s">
        <v>1634</v>
      </c>
      <c r="C717" s="21"/>
      <c r="D717" s="8" t="s">
        <v>205</v>
      </c>
      <c r="E717" s="9" t="s">
        <v>116</v>
      </c>
      <c r="F717" s="9" t="s">
        <v>3255</v>
      </c>
      <c r="G717" s="9" t="s">
        <v>3266</v>
      </c>
      <c r="H717" s="8">
        <v>336</v>
      </c>
      <c r="I717" s="8">
        <v>588344664</v>
      </c>
      <c r="J717" s="8">
        <v>54500000</v>
      </c>
      <c r="K717" s="8">
        <v>57312810</v>
      </c>
      <c r="L717" s="8">
        <v>8596921.5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5000000</v>
      </c>
      <c r="S717" s="10">
        <v>25834467</v>
      </c>
      <c r="T717" s="10">
        <v>705157474</v>
      </c>
      <c r="U717" s="31">
        <v>34431388.5</v>
      </c>
      <c r="V717" s="31">
        <v>360000000</v>
      </c>
      <c r="W717" s="31">
        <v>30000000</v>
      </c>
      <c r="X717" s="31">
        <v>60000000</v>
      </c>
      <c r="Y717" s="31">
        <f t="shared" si="44"/>
        <v>255157474</v>
      </c>
      <c r="Z717" s="31">
        <f t="shared" si="45"/>
        <v>32312810</v>
      </c>
      <c r="AA717" s="31">
        <f t="shared" si="46"/>
        <v>-5500000</v>
      </c>
      <c r="AB717" s="31">
        <f t="shared" si="47"/>
        <v>281970284</v>
      </c>
      <c r="AC717" s="31"/>
      <c r="AD717" s="31"/>
      <c r="AE717" s="31"/>
      <c r="AF717" s="31"/>
      <c r="AG717" s="31"/>
      <c r="AH717" s="31"/>
    </row>
    <row r="718" spans="1:34" x14ac:dyDescent="0.45">
      <c r="A718" s="9">
        <v>1001</v>
      </c>
      <c r="B718" s="9" t="s">
        <v>1636</v>
      </c>
      <c r="C718" s="21"/>
      <c r="D718" s="8" t="s">
        <v>1638</v>
      </c>
      <c r="E718" s="9" t="s">
        <v>1639</v>
      </c>
      <c r="F718" s="9" t="s">
        <v>3255</v>
      </c>
      <c r="G718" s="9" t="s">
        <v>3266</v>
      </c>
      <c r="H718" s="8">
        <v>336</v>
      </c>
      <c r="I718" s="8">
        <v>784481564</v>
      </c>
      <c r="J718" s="8">
        <v>54500000</v>
      </c>
      <c r="K718" s="8">
        <v>57312810</v>
      </c>
      <c r="L718" s="8">
        <v>8596921.5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5000000</v>
      </c>
      <c r="S718" s="10">
        <v>45448157</v>
      </c>
      <c r="T718" s="10">
        <v>901294374</v>
      </c>
      <c r="U718" s="31">
        <v>54045078.5</v>
      </c>
      <c r="V718" s="31">
        <v>360000000</v>
      </c>
      <c r="W718" s="31">
        <v>30000000</v>
      </c>
      <c r="X718" s="31">
        <v>60000000</v>
      </c>
      <c r="Y718" s="31">
        <f t="shared" si="44"/>
        <v>451294374</v>
      </c>
      <c r="Z718" s="31">
        <f t="shared" si="45"/>
        <v>32312810</v>
      </c>
      <c r="AA718" s="31">
        <f t="shared" si="46"/>
        <v>-5500000</v>
      </c>
      <c r="AB718" s="31">
        <f t="shared" si="47"/>
        <v>478107184</v>
      </c>
      <c r="AC718" s="31"/>
      <c r="AD718" s="31"/>
      <c r="AE718" s="31"/>
      <c r="AF718" s="31"/>
      <c r="AG718" s="31"/>
      <c r="AH718" s="31"/>
    </row>
    <row r="719" spans="1:34" x14ac:dyDescent="0.45">
      <c r="A719" s="9">
        <v>1079</v>
      </c>
      <c r="B719" s="9" t="s">
        <v>1640</v>
      </c>
      <c r="C719" s="21"/>
      <c r="D719" s="8" t="s">
        <v>80</v>
      </c>
      <c r="E719" s="9" t="s">
        <v>1642</v>
      </c>
      <c r="F719" s="9" t="s">
        <v>3255</v>
      </c>
      <c r="G719" s="9" t="s">
        <v>3266</v>
      </c>
      <c r="H719" s="8">
        <v>336</v>
      </c>
      <c r="I719" s="8">
        <v>602630331</v>
      </c>
      <c r="J719" s="8">
        <v>54500000</v>
      </c>
      <c r="K719" s="8">
        <v>57312810</v>
      </c>
      <c r="L719" s="8">
        <v>8596921.5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5000000</v>
      </c>
      <c r="S719" s="10">
        <v>27263034</v>
      </c>
      <c r="T719" s="10">
        <v>719443141</v>
      </c>
      <c r="U719" s="31">
        <v>35859955.5</v>
      </c>
      <c r="V719" s="31">
        <v>360000000</v>
      </c>
      <c r="W719" s="31">
        <v>30000000</v>
      </c>
      <c r="X719" s="31">
        <v>60000000</v>
      </c>
      <c r="Y719" s="31">
        <f t="shared" si="44"/>
        <v>269443141</v>
      </c>
      <c r="Z719" s="31">
        <f t="shared" si="45"/>
        <v>32312810</v>
      </c>
      <c r="AA719" s="31">
        <f t="shared" si="46"/>
        <v>-5500000</v>
      </c>
      <c r="AB719" s="31">
        <f t="shared" si="47"/>
        <v>296255951</v>
      </c>
      <c r="AC719" s="31"/>
      <c r="AD719" s="31"/>
      <c r="AE719" s="31"/>
      <c r="AF719" s="31"/>
      <c r="AG719" s="31"/>
      <c r="AH719" s="31"/>
    </row>
    <row r="720" spans="1:34" x14ac:dyDescent="0.45">
      <c r="A720" s="9">
        <v>1066</v>
      </c>
      <c r="B720" s="9" t="s">
        <v>1643</v>
      </c>
      <c r="C720" s="21"/>
      <c r="D720" s="8" t="s">
        <v>72</v>
      </c>
      <c r="E720" s="9" t="s">
        <v>1645</v>
      </c>
      <c r="F720" s="9" t="s">
        <v>3255</v>
      </c>
      <c r="G720" s="9" t="s">
        <v>3266</v>
      </c>
      <c r="H720" s="8">
        <v>336</v>
      </c>
      <c r="I720" s="8">
        <v>738473053</v>
      </c>
      <c r="J720" s="8">
        <v>54500000</v>
      </c>
      <c r="K720" s="8">
        <v>57312810</v>
      </c>
      <c r="L720" s="8">
        <v>8596921.5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5000000</v>
      </c>
      <c r="S720" s="10">
        <v>40847305</v>
      </c>
      <c r="T720" s="10">
        <v>855285863</v>
      </c>
      <c r="U720" s="31">
        <v>49444226.5</v>
      </c>
      <c r="V720" s="31">
        <v>360000000</v>
      </c>
      <c r="W720" s="31">
        <v>30000000</v>
      </c>
      <c r="X720" s="31">
        <v>60000000</v>
      </c>
      <c r="Y720" s="31">
        <f t="shared" si="44"/>
        <v>405285863</v>
      </c>
      <c r="Z720" s="31">
        <f t="shared" si="45"/>
        <v>32312810</v>
      </c>
      <c r="AA720" s="31">
        <f t="shared" si="46"/>
        <v>-5500000</v>
      </c>
      <c r="AB720" s="31">
        <f t="shared" si="47"/>
        <v>432098673</v>
      </c>
      <c r="AC720" s="31"/>
      <c r="AD720" s="31"/>
      <c r="AE720" s="31"/>
      <c r="AF720" s="31"/>
      <c r="AG720" s="31"/>
      <c r="AH720" s="31"/>
    </row>
    <row r="721" spans="1:34" x14ac:dyDescent="0.45">
      <c r="A721" s="9">
        <v>1067</v>
      </c>
      <c r="B721" s="9" t="s">
        <v>1646</v>
      </c>
      <c r="C721" s="21"/>
      <c r="D721" s="8" t="s">
        <v>275</v>
      </c>
      <c r="E721" s="9" t="s">
        <v>1648</v>
      </c>
      <c r="F721" s="9" t="s">
        <v>3255</v>
      </c>
      <c r="G721" s="9" t="s">
        <v>3266</v>
      </c>
      <c r="H721" s="8">
        <v>336</v>
      </c>
      <c r="I721" s="8">
        <v>779272573</v>
      </c>
      <c r="J721" s="8">
        <v>54500000</v>
      </c>
      <c r="K721" s="8">
        <v>57312810</v>
      </c>
      <c r="L721" s="8">
        <v>8596921.5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5000000</v>
      </c>
      <c r="S721" s="10">
        <v>44927257</v>
      </c>
      <c r="T721" s="10">
        <v>896085383</v>
      </c>
      <c r="U721" s="31">
        <v>53524178.5</v>
      </c>
      <c r="V721" s="31">
        <v>360000000</v>
      </c>
      <c r="W721" s="31">
        <v>30000000</v>
      </c>
      <c r="X721" s="31">
        <v>60000000</v>
      </c>
      <c r="Y721" s="31">
        <f t="shared" si="44"/>
        <v>446085383</v>
      </c>
      <c r="Z721" s="31">
        <f t="shared" si="45"/>
        <v>32312810</v>
      </c>
      <c r="AA721" s="31">
        <f t="shared" si="46"/>
        <v>-5500000</v>
      </c>
      <c r="AB721" s="31">
        <f t="shared" si="47"/>
        <v>472898193</v>
      </c>
      <c r="AC721" s="31"/>
      <c r="AD721" s="31"/>
      <c r="AE721" s="31"/>
      <c r="AF721" s="31"/>
      <c r="AG721" s="31"/>
      <c r="AH721" s="31"/>
    </row>
    <row r="722" spans="1:34" x14ac:dyDescent="0.45">
      <c r="A722" s="9">
        <v>1078</v>
      </c>
      <c r="B722" s="9" t="s">
        <v>1649</v>
      </c>
      <c r="C722" s="21"/>
      <c r="D722" s="8" t="s">
        <v>1518</v>
      </c>
      <c r="E722" s="9" t="s">
        <v>1555</v>
      </c>
      <c r="F722" s="9" t="s">
        <v>3255</v>
      </c>
      <c r="G722" s="9" t="s">
        <v>3266</v>
      </c>
      <c r="H722" s="8">
        <v>336</v>
      </c>
      <c r="I722" s="8">
        <v>526334728</v>
      </c>
      <c r="J722" s="8">
        <v>54500000</v>
      </c>
      <c r="K722" s="8">
        <v>57312810</v>
      </c>
      <c r="L722" s="8">
        <v>8596921.5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5000000</v>
      </c>
      <c r="S722" s="10">
        <v>19633473</v>
      </c>
      <c r="T722" s="10">
        <v>643147538</v>
      </c>
      <c r="U722" s="31">
        <v>28230394.5</v>
      </c>
      <c r="V722" s="31">
        <v>360000000</v>
      </c>
      <c r="W722" s="31">
        <v>30000000</v>
      </c>
      <c r="X722" s="31">
        <v>60000000</v>
      </c>
      <c r="Y722" s="31">
        <f t="shared" si="44"/>
        <v>193147538</v>
      </c>
      <c r="Z722" s="31">
        <f t="shared" si="45"/>
        <v>32312810</v>
      </c>
      <c r="AA722" s="31">
        <f t="shared" si="46"/>
        <v>-5500000</v>
      </c>
      <c r="AB722" s="31">
        <f t="shared" si="47"/>
        <v>219960348</v>
      </c>
      <c r="AC722" s="31"/>
      <c r="AD722" s="31"/>
      <c r="AE722" s="31"/>
      <c r="AF722" s="31"/>
      <c r="AG722" s="31"/>
      <c r="AH722" s="31"/>
    </row>
    <row r="723" spans="1:34" x14ac:dyDescent="0.45">
      <c r="A723" s="9">
        <v>894</v>
      </c>
      <c r="B723" s="9" t="s">
        <v>1651</v>
      </c>
      <c r="C723" s="21"/>
      <c r="D723" s="8" t="s">
        <v>49</v>
      </c>
      <c r="E723" s="9" t="s">
        <v>1653</v>
      </c>
      <c r="F723" s="9" t="s">
        <v>3255</v>
      </c>
      <c r="G723" s="9" t="s">
        <v>3266</v>
      </c>
      <c r="H723" s="8">
        <v>336</v>
      </c>
      <c r="I723" s="8">
        <v>516534615</v>
      </c>
      <c r="J723" s="8">
        <v>54500000</v>
      </c>
      <c r="K723" s="8">
        <v>57312810</v>
      </c>
      <c r="L723" s="8">
        <v>8596921.5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5000000</v>
      </c>
      <c r="S723" s="10">
        <v>18653461</v>
      </c>
      <c r="T723" s="10">
        <v>633347425</v>
      </c>
      <c r="U723" s="31">
        <v>27250382.5</v>
      </c>
      <c r="V723" s="31">
        <v>360000000</v>
      </c>
      <c r="W723" s="31">
        <v>30000000</v>
      </c>
      <c r="X723" s="31">
        <v>60000000</v>
      </c>
      <c r="Y723" s="31">
        <f t="shared" si="44"/>
        <v>183347425</v>
      </c>
      <c r="Z723" s="31">
        <f t="shared" si="45"/>
        <v>32312810</v>
      </c>
      <c r="AA723" s="31">
        <f t="shared" si="46"/>
        <v>-5500000</v>
      </c>
      <c r="AB723" s="31">
        <f t="shared" si="47"/>
        <v>210160235</v>
      </c>
      <c r="AC723" s="31"/>
      <c r="AD723" s="31"/>
      <c r="AE723" s="31"/>
      <c r="AF723" s="31"/>
      <c r="AG723" s="31"/>
      <c r="AH723" s="31"/>
    </row>
    <row r="724" spans="1:34" x14ac:dyDescent="0.45">
      <c r="A724" s="9">
        <v>895</v>
      </c>
      <c r="B724" s="9" t="s">
        <v>1654</v>
      </c>
      <c r="C724" s="21"/>
      <c r="D724" s="8" t="s">
        <v>80</v>
      </c>
      <c r="E724" s="9" t="s">
        <v>1656</v>
      </c>
      <c r="F724" s="9" t="s">
        <v>3255</v>
      </c>
      <c r="G724" s="9" t="s">
        <v>3266</v>
      </c>
      <c r="H724" s="8">
        <v>336</v>
      </c>
      <c r="I724" s="8">
        <v>487427944</v>
      </c>
      <c r="J724" s="8">
        <v>54500000</v>
      </c>
      <c r="K724" s="8">
        <v>57312810</v>
      </c>
      <c r="L724" s="8">
        <v>8596921.5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5000000</v>
      </c>
      <c r="S724" s="10">
        <v>15742794</v>
      </c>
      <c r="T724" s="10">
        <v>604240754</v>
      </c>
      <c r="U724" s="31">
        <v>24339715.5</v>
      </c>
      <c r="V724" s="31">
        <v>360000000</v>
      </c>
      <c r="W724" s="31">
        <v>30000000</v>
      </c>
      <c r="X724" s="31">
        <v>60000000</v>
      </c>
      <c r="Y724" s="31">
        <f t="shared" si="44"/>
        <v>154240754</v>
      </c>
      <c r="Z724" s="31">
        <f t="shared" si="45"/>
        <v>32312810</v>
      </c>
      <c r="AA724" s="31">
        <f t="shared" si="46"/>
        <v>-5500000</v>
      </c>
      <c r="AB724" s="31">
        <f t="shared" si="47"/>
        <v>181053564</v>
      </c>
      <c r="AC724" s="31"/>
      <c r="AD724" s="31"/>
      <c r="AE724" s="31"/>
      <c r="AF724" s="31"/>
      <c r="AG724" s="31"/>
      <c r="AH724" s="31"/>
    </row>
    <row r="725" spans="1:34" x14ac:dyDescent="0.45">
      <c r="A725" s="9">
        <v>398</v>
      </c>
      <c r="B725" s="9" t="s">
        <v>2736</v>
      </c>
      <c r="C725" s="21"/>
      <c r="D725" s="8" t="s">
        <v>127</v>
      </c>
      <c r="E725" s="9" t="s">
        <v>131</v>
      </c>
      <c r="F725" s="9" t="s">
        <v>3255</v>
      </c>
      <c r="G725" s="9" t="s">
        <v>3265</v>
      </c>
      <c r="H725" s="8">
        <v>336</v>
      </c>
      <c r="I725" s="8">
        <v>835794617</v>
      </c>
      <c r="J725" s="8">
        <v>67800000</v>
      </c>
      <c r="K725" s="8">
        <v>15000000</v>
      </c>
      <c r="L725" s="8">
        <v>0</v>
      </c>
      <c r="M725" s="10">
        <v>0</v>
      </c>
      <c r="N725" s="10">
        <v>41400519</v>
      </c>
      <c r="O725" s="10">
        <v>41401460</v>
      </c>
      <c r="P725" s="10">
        <v>6210078</v>
      </c>
      <c r="Q725" s="10">
        <v>6210219</v>
      </c>
      <c r="R725" s="10">
        <v>0</v>
      </c>
      <c r="S725" s="10">
        <v>51119193</v>
      </c>
      <c r="T725" s="10">
        <v>1001396596</v>
      </c>
      <c r="U725" s="31">
        <v>63539490</v>
      </c>
      <c r="V725" s="31">
        <v>360000000</v>
      </c>
      <c r="W725" s="31">
        <v>30000000</v>
      </c>
      <c r="X725" s="31">
        <v>60000000</v>
      </c>
      <c r="Y725" s="31">
        <f t="shared" si="44"/>
        <v>551396596</v>
      </c>
      <c r="Z725" s="31">
        <f t="shared" si="45"/>
        <v>67801979</v>
      </c>
      <c r="AA725" s="31">
        <f t="shared" si="46"/>
        <v>7800000</v>
      </c>
      <c r="AB725" s="31">
        <f t="shared" si="47"/>
        <v>626998575</v>
      </c>
      <c r="AC725" s="31"/>
      <c r="AD725" s="31"/>
      <c r="AE725" s="31"/>
      <c r="AF725" s="31"/>
      <c r="AG725" s="31"/>
      <c r="AH725" s="31"/>
    </row>
    <row r="726" spans="1:34" x14ac:dyDescent="0.45">
      <c r="A726" s="9">
        <v>1099</v>
      </c>
      <c r="B726" s="9" t="s">
        <v>1657</v>
      </c>
      <c r="C726" s="21"/>
      <c r="D726" s="8" t="s">
        <v>652</v>
      </c>
      <c r="E726" s="9" t="s">
        <v>1659</v>
      </c>
      <c r="F726" s="9" t="s">
        <v>3255</v>
      </c>
      <c r="G726" s="9" t="s">
        <v>3266</v>
      </c>
      <c r="H726" s="8">
        <v>336</v>
      </c>
      <c r="I726" s="8">
        <v>646316939</v>
      </c>
      <c r="J726" s="8">
        <v>54500000</v>
      </c>
      <c r="K726" s="8">
        <v>57312810</v>
      </c>
      <c r="L726" s="8">
        <v>8596921.5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5000000</v>
      </c>
      <c r="S726" s="10">
        <v>31631694</v>
      </c>
      <c r="T726" s="10">
        <v>763129749</v>
      </c>
      <c r="U726" s="31">
        <v>40228615.5</v>
      </c>
      <c r="V726" s="31">
        <v>360000000</v>
      </c>
      <c r="W726" s="31">
        <v>30000000</v>
      </c>
      <c r="X726" s="31">
        <v>60000000</v>
      </c>
      <c r="Y726" s="31">
        <f t="shared" si="44"/>
        <v>313129749</v>
      </c>
      <c r="Z726" s="31">
        <f t="shared" si="45"/>
        <v>32312810</v>
      </c>
      <c r="AA726" s="31">
        <f t="shared" si="46"/>
        <v>-5500000</v>
      </c>
      <c r="AB726" s="31">
        <f t="shared" si="47"/>
        <v>339942559</v>
      </c>
      <c r="AC726" s="31"/>
      <c r="AD726" s="31"/>
      <c r="AE726" s="31"/>
      <c r="AF726" s="31"/>
      <c r="AG726" s="31"/>
      <c r="AH726" s="31"/>
    </row>
    <row r="727" spans="1:34" x14ac:dyDescent="0.45">
      <c r="A727" s="9">
        <v>1082</v>
      </c>
      <c r="B727" s="9" t="s">
        <v>1660</v>
      </c>
      <c r="C727" s="21"/>
      <c r="D727" s="8" t="s">
        <v>1319</v>
      </c>
      <c r="E727" s="9" t="s">
        <v>1662</v>
      </c>
      <c r="F727" s="9" t="s">
        <v>3255</v>
      </c>
      <c r="G727" s="9" t="s">
        <v>3266</v>
      </c>
      <c r="H727" s="8">
        <v>336</v>
      </c>
      <c r="I727" s="8">
        <v>495721529</v>
      </c>
      <c r="J727" s="8">
        <v>54500000</v>
      </c>
      <c r="K727" s="8">
        <v>57312810</v>
      </c>
      <c r="L727" s="8">
        <v>8596921.5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5000000</v>
      </c>
      <c r="S727" s="10">
        <v>16572153</v>
      </c>
      <c r="T727" s="10">
        <v>612534339</v>
      </c>
      <c r="U727" s="31">
        <v>25169074.5</v>
      </c>
      <c r="V727" s="31">
        <v>360000000</v>
      </c>
      <c r="W727" s="31">
        <v>30000000</v>
      </c>
      <c r="X727" s="31">
        <v>60000000</v>
      </c>
      <c r="Y727" s="31">
        <f t="shared" si="44"/>
        <v>162534339</v>
      </c>
      <c r="Z727" s="31">
        <f t="shared" si="45"/>
        <v>32312810</v>
      </c>
      <c r="AA727" s="31">
        <f t="shared" si="46"/>
        <v>-5500000</v>
      </c>
      <c r="AB727" s="31">
        <f t="shared" si="47"/>
        <v>189347149</v>
      </c>
      <c r="AC727" s="31"/>
      <c r="AD727" s="31"/>
      <c r="AE727" s="31"/>
      <c r="AF727" s="31"/>
      <c r="AG727" s="31"/>
      <c r="AH727" s="31"/>
    </row>
    <row r="728" spans="1:34" x14ac:dyDescent="0.45">
      <c r="A728" s="9">
        <v>1097</v>
      </c>
      <c r="B728" s="9" t="s">
        <v>1663</v>
      </c>
      <c r="C728" s="21"/>
      <c r="D728" s="8" t="s">
        <v>190</v>
      </c>
      <c r="E728" s="9" t="s">
        <v>92</v>
      </c>
      <c r="F728" s="9" t="s">
        <v>3255</v>
      </c>
      <c r="G728" s="9" t="s">
        <v>3266</v>
      </c>
      <c r="H728" s="8">
        <v>336</v>
      </c>
      <c r="I728" s="8">
        <v>626136466</v>
      </c>
      <c r="J728" s="8">
        <v>54500000</v>
      </c>
      <c r="K728" s="8">
        <v>57312810</v>
      </c>
      <c r="L728" s="8">
        <v>8596921.5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5000000</v>
      </c>
      <c r="S728" s="10">
        <v>29613647</v>
      </c>
      <c r="T728" s="10">
        <v>742949276</v>
      </c>
      <c r="U728" s="31">
        <v>38210568.5</v>
      </c>
      <c r="V728" s="31">
        <v>360000000</v>
      </c>
      <c r="W728" s="31">
        <v>30000000</v>
      </c>
      <c r="X728" s="31">
        <v>60000000</v>
      </c>
      <c r="Y728" s="31">
        <f t="shared" si="44"/>
        <v>292949276</v>
      </c>
      <c r="Z728" s="31">
        <f t="shared" si="45"/>
        <v>32312810</v>
      </c>
      <c r="AA728" s="31">
        <f t="shared" si="46"/>
        <v>-5500000</v>
      </c>
      <c r="AB728" s="31">
        <f t="shared" si="47"/>
        <v>319762086</v>
      </c>
      <c r="AC728" s="31"/>
      <c r="AD728" s="31"/>
      <c r="AE728" s="31"/>
      <c r="AF728" s="31"/>
      <c r="AG728" s="31"/>
      <c r="AH728" s="31"/>
    </row>
    <row r="729" spans="1:34" x14ac:dyDescent="0.45">
      <c r="A729" s="9">
        <v>1098</v>
      </c>
      <c r="B729" s="9" t="s">
        <v>1665</v>
      </c>
      <c r="C729" s="21"/>
      <c r="D729" s="8" t="s">
        <v>1667</v>
      </c>
      <c r="E729" s="9" t="s">
        <v>1668</v>
      </c>
      <c r="F729" s="9" t="s">
        <v>3255</v>
      </c>
      <c r="G729" s="9" t="s">
        <v>3266</v>
      </c>
      <c r="H729" s="8">
        <v>336</v>
      </c>
      <c r="I729" s="8">
        <v>559595050</v>
      </c>
      <c r="J729" s="8">
        <v>54500000</v>
      </c>
      <c r="K729" s="8">
        <v>57312810</v>
      </c>
      <c r="L729" s="8">
        <v>8596921.5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5000000</v>
      </c>
      <c r="S729" s="10">
        <v>22959505</v>
      </c>
      <c r="T729" s="10">
        <v>676407860</v>
      </c>
      <c r="U729" s="31">
        <v>31556426.5</v>
      </c>
      <c r="V729" s="31">
        <v>360000000</v>
      </c>
      <c r="W729" s="31">
        <v>30000000</v>
      </c>
      <c r="X729" s="31">
        <v>60000000</v>
      </c>
      <c r="Y729" s="31">
        <f t="shared" si="44"/>
        <v>226407860</v>
      </c>
      <c r="Z729" s="31">
        <f t="shared" si="45"/>
        <v>32312810</v>
      </c>
      <c r="AA729" s="31">
        <f t="shared" si="46"/>
        <v>-5500000</v>
      </c>
      <c r="AB729" s="31">
        <f t="shared" si="47"/>
        <v>253220670</v>
      </c>
      <c r="AC729" s="31"/>
      <c r="AD729" s="31"/>
      <c r="AE729" s="31"/>
      <c r="AF729" s="31"/>
      <c r="AG729" s="31"/>
      <c r="AH729" s="31"/>
    </row>
    <row r="730" spans="1:34" x14ac:dyDescent="0.45">
      <c r="A730" s="9">
        <v>543</v>
      </c>
      <c r="B730" s="9" t="s">
        <v>2841</v>
      </c>
      <c r="C730" s="21"/>
      <c r="D730" s="8" t="s">
        <v>173</v>
      </c>
      <c r="E730" s="9" t="s">
        <v>2512</v>
      </c>
      <c r="F730" s="9" t="s">
        <v>3255</v>
      </c>
      <c r="G730" s="9" t="s">
        <v>3265</v>
      </c>
      <c r="H730" s="8">
        <v>336</v>
      </c>
      <c r="I730" s="8">
        <v>1139548684</v>
      </c>
      <c r="J730" s="8">
        <v>67800000</v>
      </c>
      <c r="K730" s="8">
        <v>15000000</v>
      </c>
      <c r="L730" s="8">
        <v>0</v>
      </c>
      <c r="M730" s="10">
        <v>0</v>
      </c>
      <c r="N730" s="10">
        <v>51741897</v>
      </c>
      <c r="O730" s="10">
        <v>51741829</v>
      </c>
      <c r="P730" s="10">
        <v>7761285</v>
      </c>
      <c r="Q730" s="10">
        <v>7761274.3499999996</v>
      </c>
      <c r="R730" s="10">
        <v>0</v>
      </c>
      <c r="S730" s="10">
        <v>98994860</v>
      </c>
      <c r="T730" s="10">
        <v>1325832410</v>
      </c>
      <c r="U730" s="31">
        <v>114517419.34999999</v>
      </c>
      <c r="V730" s="31">
        <v>360000000</v>
      </c>
      <c r="W730" s="31">
        <v>30000000</v>
      </c>
      <c r="X730" s="31">
        <v>60000000</v>
      </c>
      <c r="Y730" s="31">
        <f t="shared" si="44"/>
        <v>875832410</v>
      </c>
      <c r="Z730" s="31">
        <f t="shared" si="45"/>
        <v>88483726</v>
      </c>
      <c r="AA730" s="31">
        <f t="shared" si="46"/>
        <v>7800000</v>
      </c>
      <c r="AB730" s="31">
        <f t="shared" si="47"/>
        <v>972116136</v>
      </c>
      <c r="AC730" s="31"/>
      <c r="AD730" s="31"/>
      <c r="AE730" s="31"/>
      <c r="AF730" s="31"/>
      <c r="AG730" s="31"/>
      <c r="AH730" s="31"/>
    </row>
    <row r="731" spans="1:34" x14ac:dyDescent="0.45">
      <c r="A731" s="9">
        <v>1081</v>
      </c>
      <c r="B731" s="9" t="s">
        <v>1669</v>
      </c>
      <c r="C731" s="21"/>
      <c r="D731" s="8" t="s">
        <v>1671</v>
      </c>
      <c r="E731" s="9" t="s">
        <v>1672</v>
      </c>
      <c r="F731" s="9" t="s">
        <v>3255</v>
      </c>
      <c r="G731" s="9" t="s">
        <v>3265</v>
      </c>
      <c r="H731" s="8">
        <v>336</v>
      </c>
      <c r="I731" s="8">
        <v>624185001</v>
      </c>
      <c r="J731" s="8">
        <v>67800000</v>
      </c>
      <c r="K731" s="8">
        <v>15000000</v>
      </c>
      <c r="L731" s="8">
        <v>0</v>
      </c>
      <c r="M731" s="10">
        <v>0</v>
      </c>
      <c r="N731" s="10">
        <v>31631030</v>
      </c>
      <c r="O731" s="10">
        <v>31630277.499999996</v>
      </c>
      <c r="P731" s="10">
        <v>4744655</v>
      </c>
      <c r="Q731" s="10">
        <v>4744541.6249999991</v>
      </c>
      <c r="R731" s="10">
        <v>0</v>
      </c>
      <c r="S731" s="10">
        <v>30413840</v>
      </c>
      <c r="T731" s="10">
        <v>770246308.5</v>
      </c>
      <c r="U731" s="31">
        <v>39903036.625</v>
      </c>
      <c r="V731" s="31">
        <v>360000000</v>
      </c>
      <c r="W731" s="31">
        <v>30000000</v>
      </c>
      <c r="X731" s="31">
        <v>60000000</v>
      </c>
      <c r="Y731" s="31">
        <f t="shared" si="44"/>
        <v>320246308.5</v>
      </c>
      <c r="Z731" s="31">
        <f t="shared" si="45"/>
        <v>48261307.5</v>
      </c>
      <c r="AA731" s="31">
        <f t="shared" si="46"/>
        <v>7800000</v>
      </c>
      <c r="AB731" s="31">
        <f t="shared" si="47"/>
        <v>376307616</v>
      </c>
      <c r="AC731" s="31"/>
      <c r="AD731" s="31"/>
      <c r="AE731" s="31"/>
      <c r="AF731" s="31"/>
      <c r="AG731" s="31"/>
      <c r="AH731" s="31"/>
    </row>
    <row r="732" spans="1:34" x14ac:dyDescent="0.45">
      <c r="A732" s="9">
        <v>888</v>
      </c>
      <c r="B732" s="9" t="s">
        <v>1673</v>
      </c>
      <c r="C732" s="21"/>
      <c r="D732" s="8" t="s">
        <v>669</v>
      </c>
      <c r="E732" s="9" t="s">
        <v>1675</v>
      </c>
      <c r="F732" s="9" t="s">
        <v>3255</v>
      </c>
      <c r="G732" s="9" t="s">
        <v>3265</v>
      </c>
      <c r="H732" s="8">
        <v>336</v>
      </c>
      <c r="I732" s="8">
        <v>804848687</v>
      </c>
      <c r="J732" s="8">
        <v>67800000</v>
      </c>
      <c r="K732" s="8">
        <v>15000000</v>
      </c>
      <c r="L732" s="8">
        <v>0</v>
      </c>
      <c r="M732" s="10">
        <v>0</v>
      </c>
      <c r="N732" s="10">
        <v>38684205</v>
      </c>
      <c r="O732" s="10">
        <v>38683727</v>
      </c>
      <c r="P732" s="10">
        <v>5802631</v>
      </c>
      <c r="Q732" s="10">
        <v>5802559.0499999998</v>
      </c>
      <c r="R732" s="10">
        <v>0</v>
      </c>
      <c r="S732" s="10">
        <v>47484868</v>
      </c>
      <c r="T732" s="10">
        <v>965016619</v>
      </c>
      <c r="U732" s="31">
        <v>59090058.049999997</v>
      </c>
      <c r="V732" s="31">
        <v>360000000</v>
      </c>
      <c r="W732" s="31">
        <v>30000000</v>
      </c>
      <c r="X732" s="31">
        <v>60000000</v>
      </c>
      <c r="Y732" s="31">
        <f t="shared" si="44"/>
        <v>515016619</v>
      </c>
      <c r="Z732" s="31">
        <f t="shared" si="45"/>
        <v>62367932</v>
      </c>
      <c r="AA732" s="31">
        <f t="shared" si="46"/>
        <v>7800000</v>
      </c>
      <c r="AB732" s="31">
        <f t="shared" si="47"/>
        <v>585184551</v>
      </c>
      <c r="AC732" s="31"/>
      <c r="AD732" s="31"/>
      <c r="AE732" s="31"/>
      <c r="AF732" s="31"/>
      <c r="AG732" s="31"/>
      <c r="AH732" s="31"/>
    </row>
    <row r="733" spans="1:34" x14ac:dyDescent="0.45">
      <c r="A733" s="9">
        <v>1007</v>
      </c>
      <c r="B733" s="9" t="s">
        <v>3106</v>
      </c>
      <c r="C733" s="21"/>
      <c r="D733" s="8" t="s">
        <v>72</v>
      </c>
      <c r="E733" s="9" t="s">
        <v>3107</v>
      </c>
      <c r="F733" s="9" t="s">
        <v>3255</v>
      </c>
      <c r="G733" s="9" t="s">
        <v>3265</v>
      </c>
      <c r="H733" s="8">
        <v>336</v>
      </c>
      <c r="I733" s="8">
        <v>949873831</v>
      </c>
      <c r="J733" s="8">
        <v>67800000</v>
      </c>
      <c r="K733" s="8">
        <v>15000000</v>
      </c>
      <c r="L733" s="8">
        <v>0</v>
      </c>
      <c r="M733" s="10">
        <v>0</v>
      </c>
      <c r="N733" s="10">
        <v>43418787</v>
      </c>
      <c r="O733" s="10">
        <v>43419327</v>
      </c>
      <c r="P733" s="10">
        <v>6512818</v>
      </c>
      <c r="Q733" s="10">
        <v>6512899.0499999998</v>
      </c>
      <c r="R733" s="10">
        <v>0</v>
      </c>
      <c r="S733" s="10">
        <v>68231074</v>
      </c>
      <c r="T733" s="10">
        <v>1119511945</v>
      </c>
      <c r="U733" s="31">
        <v>81256791.049999997</v>
      </c>
      <c r="V733" s="31">
        <v>360000000</v>
      </c>
      <c r="W733" s="31">
        <v>30000000</v>
      </c>
      <c r="X733" s="31">
        <v>60000000</v>
      </c>
      <c r="Y733" s="31">
        <f t="shared" si="44"/>
        <v>669511945</v>
      </c>
      <c r="Z733" s="31">
        <f t="shared" si="45"/>
        <v>71838114</v>
      </c>
      <c r="AA733" s="31">
        <f t="shared" si="46"/>
        <v>7800000</v>
      </c>
      <c r="AB733" s="31">
        <f t="shared" si="47"/>
        <v>749150059</v>
      </c>
      <c r="AC733" s="31"/>
      <c r="AD733" s="31"/>
      <c r="AE733" s="31"/>
      <c r="AF733" s="31"/>
      <c r="AG733" s="31"/>
      <c r="AH733" s="31"/>
    </row>
    <row r="734" spans="1:34" x14ac:dyDescent="0.45">
      <c r="A734" s="9">
        <v>884</v>
      </c>
      <c r="B734" s="9" t="s">
        <v>3080</v>
      </c>
      <c r="C734" s="21"/>
      <c r="D734" s="8" t="s">
        <v>84</v>
      </c>
      <c r="E734" s="9" t="s">
        <v>3081</v>
      </c>
      <c r="F734" s="9" t="s">
        <v>3255</v>
      </c>
      <c r="G734" s="9" t="s">
        <v>3265</v>
      </c>
      <c r="H734" s="8">
        <v>336</v>
      </c>
      <c r="I734" s="8">
        <v>1132060561</v>
      </c>
      <c r="J734" s="8">
        <v>67800000</v>
      </c>
      <c r="K734" s="8">
        <v>15000000</v>
      </c>
      <c r="L734" s="8">
        <v>0</v>
      </c>
      <c r="M734" s="10">
        <v>0</v>
      </c>
      <c r="N734" s="10">
        <v>49684948</v>
      </c>
      <c r="O734" s="10">
        <v>49684947.5</v>
      </c>
      <c r="P734" s="10">
        <v>7452742</v>
      </c>
      <c r="Q734" s="10">
        <v>7452742.125</v>
      </c>
      <c r="R734" s="10">
        <v>0</v>
      </c>
      <c r="S734" s="10">
        <v>96631094</v>
      </c>
      <c r="T734" s="10">
        <v>1314230456.5</v>
      </c>
      <c r="U734" s="31">
        <v>111536578.125</v>
      </c>
      <c r="V734" s="31">
        <v>360000000</v>
      </c>
      <c r="W734" s="31">
        <v>30000000</v>
      </c>
      <c r="X734" s="31">
        <v>60000000</v>
      </c>
      <c r="Y734" s="31">
        <f t="shared" si="44"/>
        <v>864230456.5</v>
      </c>
      <c r="Z734" s="31">
        <f t="shared" si="45"/>
        <v>84369895.5</v>
      </c>
      <c r="AA734" s="31">
        <f t="shared" si="46"/>
        <v>7800000</v>
      </c>
      <c r="AB734" s="31">
        <f t="shared" si="47"/>
        <v>956400352</v>
      </c>
      <c r="AC734" s="31"/>
      <c r="AD734" s="31"/>
      <c r="AE734" s="31"/>
      <c r="AF734" s="31"/>
      <c r="AG734" s="31"/>
      <c r="AH734" s="31"/>
    </row>
    <row r="735" spans="1:34" x14ac:dyDescent="0.45">
      <c r="A735" s="9">
        <v>887</v>
      </c>
      <c r="B735" s="9" t="s">
        <v>1676</v>
      </c>
      <c r="C735" s="21"/>
      <c r="D735" s="8" t="s">
        <v>652</v>
      </c>
      <c r="E735" s="9" t="s">
        <v>405</v>
      </c>
      <c r="F735" s="9" t="s">
        <v>3255</v>
      </c>
      <c r="G735" s="9" t="s">
        <v>3265</v>
      </c>
      <c r="H735" s="8">
        <v>336</v>
      </c>
      <c r="I735" s="8">
        <v>767988282</v>
      </c>
      <c r="J735" s="8">
        <v>67800000</v>
      </c>
      <c r="K735" s="8">
        <v>15000000</v>
      </c>
      <c r="L735" s="8">
        <v>0</v>
      </c>
      <c r="M735" s="10">
        <v>0</v>
      </c>
      <c r="N735" s="10">
        <v>38037925</v>
      </c>
      <c r="O735" s="10">
        <v>38038589</v>
      </c>
      <c r="P735" s="10">
        <v>5705689</v>
      </c>
      <c r="Q735" s="10">
        <v>5705788.3499999996</v>
      </c>
      <c r="R735" s="10">
        <v>0</v>
      </c>
      <c r="S735" s="10">
        <v>43798829</v>
      </c>
      <c r="T735" s="10">
        <v>926864796</v>
      </c>
      <c r="U735" s="31">
        <v>55210306.350000001</v>
      </c>
      <c r="V735" s="31">
        <v>360000000</v>
      </c>
      <c r="W735" s="31">
        <v>30000000</v>
      </c>
      <c r="X735" s="31">
        <v>60000000</v>
      </c>
      <c r="Y735" s="31">
        <f t="shared" si="44"/>
        <v>476864796</v>
      </c>
      <c r="Z735" s="31">
        <f t="shared" si="45"/>
        <v>61076514</v>
      </c>
      <c r="AA735" s="31">
        <f t="shared" si="46"/>
        <v>7800000</v>
      </c>
      <c r="AB735" s="31">
        <f t="shared" si="47"/>
        <v>545741310</v>
      </c>
      <c r="AC735" s="31"/>
      <c r="AD735" s="31"/>
      <c r="AE735" s="31"/>
      <c r="AF735" s="31"/>
      <c r="AG735" s="31"/>
      <c r="AH735" s="31"/>
    </row>
    <row r="736" spans="1:34" x14ac:dyDescent="0.2">
      <c r="A736" s="9">
        <v>41</v>
      </c>
      <c r="B736" s="9" t="s">
        <v>1678</v>
      </c>
      <c r="C736" s="7"/>
      <c r="D736" s="8" t="s">
        <v>314</v>
      </c>
      <c r="E736" s="9" t="s">
        <v>1680</v>
      </c>
      <c r="F736" s="9" t="s">
        <v>3255</v>
      </c>
      <c r="G736" s="9" t="s">
        <v>3265</v>
      </c>
      <c r="H736" s="8">
        <v>336</v>
      </c>
      <c r="I736" s="8">
        <v>789050119</v>
      </c>
      <c r="J736" s="8">
        <v>67800000</v>
      </c>
      <c r="K736" s="8">
        <v>15000000</v>
      </c>
      <c r="L736" s="8">
        <v>0</v>
      </c>
      <c r="M736" s="10">
        <v>0</v>
      </c>
      <c r="N736" s="10">
        <v>40337776</v>
      </c>
      <c r="O736" s="10">
        <v>40338049.5</v>
      </c>
      <c r="P736" s="10">
        <v>6050666</v>
      </c>
      <c r="Q736" s="10">
        <v>6050707.4249999998</v>
      </c>
      <c r="R736" s="10">
        <v>0</v>
      </c>
      <c r="S736" s="10">
        <v>45905012</v>
      </c>
      <c r="T736" s="10">
        <v>952525944.5</v>
      </c>
      <c r="U736" s="31">
        <v>58006385.424999997</v>
      </c>
      <c r="V736" s="31">
        <v>360000000</v>
      </c>
      <c r="W736" s="31">
        <v>30000000</v>
      </c>
      <c r="X736" s="31">
        <v>60000000</v>
      </c>
      <c r="Y736" s="31">
        <f t="shared" si="44"/>
        <v>502525944.5</v>
      </c>
      <c r="Z736" s="31">
        <f t="shared" si="45"/>
        <v>65675825.5</v>
      </c>
      <c r="AA736" s="31">
        <f t="shared" si="46"/>
        <v>7800000</v>
      </c>
      <c r="AB736" s="31">
        <f t="shared" si="47"/>
        <v>576001770</v>
      </c>
      <c r="AC736" s="31"/>
      <c r="AD736" s="31"/>
      <c r="AE736" s="31"/>
      <c r="AF736" s="31"/>
      <c r="AG736" s="31"/>
      <c r="AH736" s="31"/>
    </row>
    <row r="737" spans="1:34" x14ac:dyDescent="0.45">
      <c r="A737" s="9">
        <v>1018</v>
      </c>
      <c r="B737" s="9" t="s">
        <v>1681</v>
      </c>
      <c r="C737" s="21"/>
      <c r="D737" s="8" t="s">
        <v>1683</v>
      </c>
      <c r="E737" s="9" t="s">
        <v>1684</v>
      </c>
      <c r="F737" s="9" t="s">
        <v>3255</v>
      </c>
      <c r="G737" s="9" t="s">
        <v>3265</v>
      </c>
      <c r="H737" s="8">
        <v>336</v>
      </c>
      <c r="I737" s="8">
        <v>597340835</v>
      </c>
      <c r="J737" s="8">
        <v>67800000</v>
      </c>
      <c r="K737" s="8">
        <v>15000000</v>
      </c>
      <c r="L737" s="8">
        <v>0</v>
      </c>
      <c r="M737" s="10">
        <v>0</v>
      </c>
      <c r="N737" s="10">
        <v>31391592</v>
      </c>
      <c r="O737" s="10">
        <v>31392395</v>
      </c>
      <c r="P737" s="10">
        <v>4708739</v>
      </c>
      <c r="Q737" s="10">
        <v>4708859.25</v>
      </c>
      <c r="R737" s="10">
        <v>0</v>
      </c>
      <c r="S737" s="10">
        <v>26734083</v>
      </c>
      <c r="T737" s="10">
        <v>742924822</v>
      </c>
      <c r="U737" s="31">
        <v>36151681.25</v>
      </c>
      <c r="V737" s="31">
        <v>360000000</v>
      </c>
      <c r="W737" s="31">
        <v>30000000</v>
      </c>
      <c r="X737" s="31">
        <v>60000000</v>
      </c>
      <c r="Y737" s="31">
        <f t="shared" si="44"/>
        <v>292924822</v>
      </c>
      <c r="Z737" s="31">
        <f t="shared" si="45"/>
        <v>47783987</v>
      </c>
      <c r="AA737" s="31">
        <f t="shared" si="46"/>
        <v>7800000</v>
      </c>
      <c r="AB737" s="31">
        <f t="shared" si="47"/>
        <v>348508809</v>
      </c>
      <c r="AC737" s="31"/>
      <c r="AD737" s="31"/>
      <c r="AE737" s="31"/>
      <c r="AF737" s="31"/>
      <c r="AG737" s="31"/>
      <c r="AH737" s="31"/>
    </row>
    <row r="738" spans="1:34" x14ac:dyDescent="0.45">
      <c r="A738" s="9">
        <v>1009</v>
      </c>
      <c r="B738" s="9" t="s">
        <v>1685</v>
      </c>
      <c r="C738" s="21"/>
      <c r="D738" s="8" t="s">
        <v>1518</v>
      </c>
      <c r="E738" s="9" t="s">
        <v>1687</v>
      </c>
      <c r="F738" s="9" t="s">
        <v>3255</v>
      </c>
      <c r="G738" s="9" t="s">
        <v>3265</v>
      </c>
      <c r="H738" s="8">
        <v>336</v>
      </c>
      <c r="I738" s="8">
        <v>754823373</v>
      </c>
      <c r="J738" s="8">
        <v>67800000</v>
      </c>
      <c r="K738" s="8">
        <v>15000000</v>
      </c>
      <c r="L738" s="8">
        <v>0</v>
      </c>
      <c r="M738" s="10">
        <v>0</v>
      </c>
      <c r="N738" s="10">
        <v>37993461</v>
      </c>
      <c r="O738" s="10">
        <v>37994236</v>
      </c>
      <c r="P738" s="10">
        <v>5699019</v>
      </c>
      <c r="Q738" s="10">
        <v>5699135.3999999994</v>
      </c>
      <c r="R738" s="10">
        <v>0</v>
      </c>
      <c r="S738" s="10">
        <v>41926015</v>
      </c>
      <c r="T738" s="10">
        <v>913611070</v>
      </c>
      <c r="U738" s="31">
        <v>53324169.399999999</v>
      </c>
      <c r="V738" s="31">
        <v>360000000</v>
      </c>
      <c r="W738" s="31">
        <v>30000000</v>
      </c>
      <c r="X738" s="31">
        <v>60000000</v>
      </c>
      <c r="Y738" s="31">
        <f t="shared" si="44"/>
        <v>463611070</v>
      </c>
      <c r="Z738" s="31">
        <f t="shared" si="45"/>
        <v>60987697</v>
      </c>
      <c r="AA738" s="31">
        <f t="shared" si="46"/>
        <v>7800000</v>
      </c>
      <c r="AB738" s="31">
        <f t="shared" si="47"/>
        <v>532398767</v>
      </c>
      <c r="AC738" s="31"/>
      <c r="AD738" s="31"/>
      <c r="AE738" s="31"/>
      <c r="AF738" s="31"/>
      <c r="AG738" s="31"/>
      <c r="AH738" s="31"/>
    </row>
    <row r="739" spans="1:34" x14ac:dyDescent="0.45">
      <c r="A739" s="9">
        <v>1010</v>
      </c>
      <c r="B739" s="9" t="s">
        <v>1688</v>
      </c>
      <c r="C739" s="21"/>
      <c r="D739" s="8" t="s">
        <v>72</v>
      </c>
      <c r="E739" s="9" t="s">
        <v>1690</v>
      </c>
      <c r="F739" s="9" t="s">
        <v>3255</v>
      </c>
      <c r="G739" s="9" t="s">
        <v>3265</v>
      </c>
      <c r="H739" s="8">
        <v>335</v>
      </c>
      <c r="I739" s="8">
        <v>930512547</v>
      </c>
      <c r="J739" s="8">
        <v>67800000</v>
      </c>
      <c r="K739" s="8">
        <v>14959016</v>
      </c>
      <c r="L739" s="8">
        <v>0</v>
      </c>
      <c r="M739" s="10">
        <v>0</v>
      </c>
      <c r="N739" s="10">
        <v>38975982</v>
      </c>
      <c r="O739" s="10">
        <v>39118693.5</v>
      </c>
      <c r="P739" s="10">
        <v>5846397</v>
      </c>
      <c r="Q739" s="10">
        <v>5867804.0249999994</v>
      </c>
      <c r="R739" s="10">
        <v>0</v>
      </c>
      <c r="S739" s="10">
        <v>66870618</v>
      </c>
      <c r="T739" s="10">
        <v>1091366238.5</v>
      </c>
      <c r="U739" s="31">
        <v>78584819.025000006</v>
      </c>
      <c r="V739" s="31">
        <v>360000000</v>
      </c>
      <c r="W739" s="31">
        <v>30000000</v>
      </c>
      <c r="X739" s="31">
        <v>60000000</v>
      </c>
      <c r="Y739" s="31">
        <f t="shared" si="44"/>
        <v>641366238.5</v>
      </c>
      <c r="Z739" s="31">
        <f t="shared" si="45"/>
        <v>63053691.5</v>
      </c>
      <c r="AA739" s="31">
        <f t="shared" si="46"/>
        <v>7800000</v>
      </c>
      <c r="AB739" s="31">
        <f t="shared" si="47"/>
        <v>712219930</v>
      </c>
      <c r="AC739" s="31"/>
      <c r="AD739" s="31"/>
      <c r="AE739" s="31"/>
      <c r="AF739" s="31"/>
      <c r="AG739" s="31"/>
      <c r="AH739" s="31"/>
    </row>
    <row r="740" spans="1:34" x14ac:dyDescent="0.45">
      <c r="A740" s="9">
        <v>827</v>
      </c>
      <c r="B740" s="9" t="s">
        <v>1691</v>
      </c>
      <c r="C740" s="21"/>
      <c r="D740" s="8" t="s">
        <v>190</v>
      </c>
      <c r="E740" s="9" t="s">
        <v>124</v>
      </c>
      <c r="F740" s="9" t="s">
        <v>3255</v>
      </c>
      <c r="G740" s="9" t="s">
        <v>3265</v>
      </c>
      <c r="H740" s="8">
        <v>336</v>
      </c>
      <c r="I740" s="8">
        <v>835775044</v>
      </c>
      <c r="J740" s="8">
        <v>67800000</v>
      </c>
      <c r="K740" s="8">
        <v>15000000</v>
      </c>
      <c r="L740" s="8">
        <v>0</v>
      </c>
      <c r="M740" s="10">
        <v>0</v>
      </c>
      <c r="N740" s="10">
        <v>39040979</v>
      </c>
      <c r="O740" s="10">
        <v>39041975</v>
      </c>
      <c r="P740" s="10">
        <v>5856147</v>
      </c>
      <c r="Q740" s="10">
        <v>5856296.25</v>
      </c>
      <c r="R740" s="10">
        <v>0</v>
      </c>
      <c r="S740" s="10">
        <v>49470050</v>
      </c>
      <c r="T740" s="10">
        <v>996657998</v>
      </c>
      <c r="U740" s="31">
        <v>61182493.25</v>
      </c>
      <c r="V740" s="31">
        <v>360000000</v>
      </c>
      <c r="W740" s="31">
        <v>30000000</v>
      </c>
      <c r="X740" s="31">
        <v>60000000</v>
      </c>
      <c r="Y740" s="31">
        <f t="shared" si="44"/>
        <v>546657998</v>
      </c>
      <c r="Z740" s="31">
        <f t="shared" si="45"/>
        <v>63082954</v>
      </c>
      <c r="AA740" s="31">
        <f t="shared" si="46"/>
        <v>7800000</v>
      </c>
      <c r="AB740" s="31">
        <f t="shared" si="47"/>
        <v>617540952</v>
      </c>
      <c r="AC740" s="31"/>
      <c r="AD740" s="31"/>
      <c r="AE740" s="31"/>
      <c r="AF740" s="31"/>
      <c r="AG740" s="31"/>
      <c r="AH740" s="31"/>
    </row>
    <row r="741" spans="1:34" x14ac:dyDescent="0.45">
      <c r="A741" s="9">
        <v>1008</v>
      </c>
      <c r="B741" s="9" t="s">
        <v>1693</v>
      </c>
      <c r="C741" s="21"/>
      <c r="D741" s="8" t="s">
        <v>275</v>
      </c>
      <c r="E741" s="9" t="s">
        <v>393</v>
      </c>
      <c r="F741" s="9" t="s">
        <v>3255</v>
      </c>
      <c r="G741" s="9" t="s">
        <v>3265</v>
      </c>
      <c r="H741" s="8">
        <v>336</v>
      </c>
      <c r="I741" s="8">
        <v>874508372</v>
      </c>
      <c r="J741" s="8">
        <v>67800000</v>
      </c>
      <c r="K741" s="8">
        <v>15000000</v>
      </c>
      <c r="L741" s="8">
        <v>0</v>
      </c>
      <c r="M741" s="10">
        <v>0</v>
      </c>
      <c r="N741" s="10">
        <v>38890835</v>
      </c>
      <c r="O741" s="10">
        <v>38890901.5</v>
      </c>
      <c r="P741" s="10">
        <v>5833625</v>
      </c>
      <c r="Q741" s="10">
        <v>5833635.2249999996</v>
      </c>
      <c r="R741" s="10">
        <v>0</v>
      </c>
      <c r="S741" s="10">
        <v>56926256</v>
      </c>
      <c r="T741" s="10">
        <v>1035090108.5</v>
      </c>
      <c r="U741" s="31">
        <v>68593516.224999994</v>
      </c>
      <c r="V741" s="31">
        <v>360000000</v>
      </c>
      <c r="W741" s="31">
        <v>30000000</v>
      </c>
      <c r="X741" s="31">
        <v>60000000</v>
      </c>
      <c r="Y741" s="31">
        <f t="shared" si="44"/>
        <v>585090108.5</v>
      </c>
      <c r="Z741" s="31">
        <f t="shared" si="45"/>
        <v>62781736.5</v>
      </c>
      <c r="AA741" s="31">
        <f t="shared" si="46"/>
        <v>7800000</v>
      </c>
      <c r="AB741" s="31">
        <f t="shared" si="47"/>
        <v>655671845</v>
      </c>
      <c r="AC741" s="31"/>
      <c r="AD741" s="31"/>
      <c r="AE741" s="31"/>
      <c r="AF741" s="31"/>
      <c r="AG741" s="31"/>
      <c r="AH741" s="31"/>
    </row>
    <row r="742" spans="1:34" x14ac:dyDescent="0.45">
      <c r="A742" s="9">
        <v>1125</v>
      </c>
      <c r="B742" s="9" t="s">
        <v>1695</v>
      </c>
      <c r="C742" s="21"/>
      <c r="D742" s="8" t="s">
        <v>103</v>
      </c>
      <c r="E742" s="9" t="s">
        <v>1179</v>
      </c>
      <c r="F742" s="9" t="s">
        <v>3255</v>
      </c>
      <c r="G742" s="9" t="s">
        <v>3265</v>
      </c>
      <c r="H742" s="8">
        <v>336</v>
      </c>
      <c r="I742" s="8">
        <v>1000583749</v>
      </c>
      <c r="J742" s="8">
        <v>67800000</v>
      </c>
      <c r="K742" s="8">
        <v>15000000</v>
      </c>
      <c r="L742" s="8">
        <v>0</v>
      </c>
      <c r="M742" s="10">
        <v>0</v>
      </c>
      <c r="N742" s="10">
        <v>38756710</v>
      </c>
      <c r="O742" s="10">
        <v>38757691</v>
      </c>
      <c r="P742" s="10">
        <v>5813507</v>
      </c>
      <c r="Q742" s="10">
        <v>5813653.6499999994</v>
      </c>
      <c r="R742" s="10">
        <v>0</v>
      </c>
      <c r="S742" s="10">
        <v>75837562</v>
      </c>
      <c r="T742" s="10">
        <v>1160898150</v>
      </c>
      <c r="U742" s="31">
        <v>87464722.650000006</v>
      </c>
      <c r="V742" s="31">
        <v>360000000</v>
      </c>
      <c r="W742" s="31">
        <v>30000000</v>
      </c>
      <c r="X742" s="31">
        <v>60000000</v>
      </c>
      <c r="Y742" s="31">
        <f t="shared" si="44"/>
        <v>710898150</v>
      </c>
      <c r="Z742" s="31">
        <f t="shared" si="45"/>
        <v>62514401</v>
      </c>
      <c r="AA742" s="31">
        <f t="shared" si="46"/>
        <v>7800000</v>
      </c>
      <c r="AB742" s="31">
        <f t="shared" si="47"/>
        <v>781212551</v>
      </c>
      <c r="AC742" s="31"/>
      <c r="AD742" s="31"/>
      <c r="AE742" s="31"/>
      <c r="AF742" s="31"/>
      <c r="AG742" s="31"/>
      <c r="AH742" s="31"/>
    </row>
    <row r="743" spans="1:34" x14ac:dyDescent="0.45">
      <c r="A743" s="9">
        <v>891</v>
      </c>
      <c r="B743" s="9" t="s">
        <v>3082</v>
      </c>
      <c r="C743" s="21"/>
      <c r="D743" s="8" t="s">
        <v>275</v>
      </c>
      <c r="E743" s="9" t="s">
        <v>3083</v>
      </c>
      <c r="F743" s="9" t="s">
        <v>3255</v>
      </c>
      <c r="G743" s="9" t="s">
        <v>3265</v>
      </c>
      <c r="H743" s="8">
        <v>336</v>
      </c>
      <c r="I743" s="8">
        <v>867468280</v>
      </c>
      <c r="J743" s="8">
        <v>67800000</v>
      </c>
      <c r="K743" s="8">
        <v>15000000</v>
      </c>
      <c r="L743" s="8">
        <v>0</v>
      </c>
      <c r="M743" s="10">
        <v>0</v>
      </c>
      <c r="N743" s="10">
        <v>43135962</v>
      </c>
      <c r="O743" s="10">
        <v>43137011</v>
      </c>
      <c r="P743" s="10">
        <v>6470394</v>
      </c>
      <c r="Q743" s="10">
        <v>6470551.6499999994</v>
      </c>
      <c r="R743" s="10">
        <v>0</v>
      </c>
      <c r="S743" s="10">
        <v>55043835</v>
      </c>
      <c r="T743" s="10">
        <v>1036541253</v>
      </c>
      <c r="U743" s="31">
        <v>67984780.650000006</v>
      </c>
      <c r="V743" s="31">
        <v>360000000</v>
      </c>
      <c r="W743" s="31">
        <v>30000000</v>
      </c>
      <c r="X743" s="31">
        <v>60000000</v>
      </c>
      <c r="Y743" s="31">
        <f t="shared" si="44"/>
        <v>586541253</v>
      </c>
      <c r="Z743" s="31">
        <f t="shared" si="45"/>
        <v>71272973</v>
      </c>
      <c r="AA743" s="31">
        <f t="shared" si="46"/>
        <v>7800000</v>
      </c>
      <c r="AB743" s="31">
        <f t="shared" si="47"/>
        <v>665614226</v>
      </c>
      <c r="AC743" s="31"/>
      <c r="AD743" s="31"/>
      <c r="AE743" s="31"/>
      <c r="AF743" s="31"/>
      <c r="AG743" s="31"/>
      <c r="AH743" s="31"/>
    </row>
    <row r="744" spans="1:34" x14ac:dyDescent="0.45">
      <c r="A744" s="9">
        <v>1006</v>
      </c>
      <c r="B744" s="9" t="s">
        <v>1697</v>
      </c>
      <c r="C744" s="21"/>
      <c r="D744" s="8" t="s">
        <v>867</v>
      </c>
      <c r="E744" s="9" t="s">
        <v>832</v>
      </c>
      <c r="F744" s="9" t="s">
        <v>3255</v>
      </c>
      <c r="G744" s="9" t="s">
        <v>3265</v>
      </c>
      <c r="H744" s="8">
        <v>336</v>
      </c>
      <c r="I744" s="8">
        <v>756318912</v>
      </c>
      <c r="J744" s="8">
        <v>67800000</v>
      </c>
      <c r="K744" s="8">
        <v>15000000</v>
      </c>
      <c r="L744" s="8">
        <v>0</v>
      </c>
      <c r="M744" s="10">
        <v>0</v>
      </c>
      <c r="N744" s="10">
        <v>37143880</v>
      </c>
      <c r="O744" s="10">
        <v>37143686</v>
      </c>
      <c r="P744" s="10">
        <v>5571582</v>
      </c>
      <c r="Q744" s="10">
        <v>5571552.8999999994</v>
      </c>
      <c r="R744" s="10">
        <v>0</v>
      </c>
      <c r="S744" s="10">
        <v>42631892</v>
      </c>
      <c r="T744" s="10">
        <v>913406478</v>
      </c>
      <c r="U744" s="31">
        <v>53775026.899999999</v>
      </c>
      <c r="V744" s="31">
        <v>360000000</v>
      </c>
      <c r="W744" s="31">
        <v>30000000</v>
      </c>
      <c r="X744" s="31">
        <v>60000000</v>
      </c>
      <c r="Y744" s="31">
        <f t="shared" si="44"/>
        <v>463406478</v>
      </c>
      <c r="Z744" s="31">
        <f t="shared" si="45"/>
        <v>59287566</v>
      </c>
      <c r="AA744" s="31">
        <f t="shared" si="46"/>
        <v>7800000</v>
      </c>
      <c r="AB744" s="31">
        <f t="shared" si="47"/>
        <v>530494044</v>
      </c>
      <c r="AC744" s="31"/>
      <c r="AD744" s="31"/>
      <c r="AE744" s="31"/>
      <c r="AF744" s="31"/>
      <c r="AG744" s="31"/>
      <c r="AH744" s="31"/>
    </row>
    <row r="745" spans="1:34" x14ac:dyDescent="0.45">
      <c r="A745" s="9">
        <v>892</v>
      </c>
      <c r="B745" s="9" t="s">
        <v>1699</v>
      </c>
      <c r="C745" s="21"/>
      <c r="D745" s="8" t="s">
        <v>80</v>
      </c>
      <c r="E745" s="9" t="s">
        <v>1701</v>
      </c>
      <c r="F745" s="9" t="s">
        <v>3255</v>
      </c>
      <c r="G745" s="9" t="s">
        <v>3265</v>
      </c>
      <c r="H745" s="8">
        <v>336</v>
      </c>
      <c r="I745" s="8">
        <v>732934980</v>
      </c>
      <c r="J745" s="8">
        <v>67800000</v>
      </c>
      <c r="K745" s="8">
        <v>15000000</v>
      </c>
      <c r="L745" s="8">
        <v>0</v>
      </c>
      <c r="M745" s="10">
        <v>0</v>
      </c>
      <c r="N745" s="10">
        <v>35360332</v>
      </c>
      <c r="O745" s="10">
        <v>35360927</v>
      </c>
      <c r="P745" s="10">
        <v>5304050</v>
      </c>
      <c r="Q745" s="10">
        <v>5304139.05</v>
      </c>
      <c r="R745" s="10">
        <v>0</v>
      </c>
      <c r="S745" s="10">
        <v>39734818</v>
      </c>
      <c r="T745" s="10">
        <v>886456239</v>
      </c>
      <c r="U745" s="31">
        <v>50343007.049999997</v>
      </c>
      <c r="V745" s="31">
        <v>360000000</v>
      </c>
      <c r="W745" s="31">
        <v>30000000</v>
      </c>
      <c r="X745" s="31">
        <v>60000000</v>
      </c>
      <c r="Y745" s="31">
        <f t="shared" si="44"/>
        <v>436456239</v>
      </c>
      <c r="Z745" s="31">
        <f t="shared" si="45"/>
        <v>55721259</v>
      </c>
      <c r="AA745" s="31">
        <f t="shared" si="46"/>
        <v>7800000</v>
      </c>
      <c r="AB745" s="31">
        <f t="shared" si="47"/>
        <v>499977498</v>
      </c>
      <c r="AC745" s="31"/>
      <c r="AD745" s="31"/>
      <c r="AE745" s="31"/>
      <c r="AF745" s="31"/>
      <c r="AG745" s="31"/>
      <c r="AH745" s="31"/>
    </row>
    <row r="746" spans="1:34" x14ac:dyDescent="0.45">
      <c r="A746" s="9">
        <v>1005</v>
      </c>
      <c r="B746" s="9" t="s">
        <v>3104</v>
      </c>
      <c r="C746" s="21"/>
      <c r="D746" s="8" t="s">
        <v>3105</v>
      </c>
      <c r="E746" s="9" t="s">
        <v>624</v>
      </c>
      <c r="F746" s="9" t="s">
        <v>3255</v>
      </c>
      <c r="G746" s="9" t="s">
        <v>3265</v>
      </c>
      <c r="H746" s="8">
        <v>336</v>
      </c>
      <c r="I746" s="8">
        <v>1036030425</v>
      </c>
      <c r="J746" s="8">
        <v>67800000</v>
      </c>
      <c r="K746" s="8">
        <v>15000000</v>
      </c>
      <c r="L746" s="8">
        <v>0</v>
      </c>
      <c r="M746" s="10">
        <v>0</v>
      </c>
      <c r="N746" s="10">
        <v>46449050</v>
      </c>
      <c r="O746" s="10">
        <v>46449856</v>
      </c>
      <c r="P746" s="10">
        <v>6967358</v>
      </c>
      <c r="Q746" s="10">
        <v>6967478.3999999994</v>
      </c>
      <c r="R746" s="10">
        <v>0</v>
      </c>
      <c r="S746" s="10">
        <v>83223647</v>
      </c>
      <c r="T746" s="10">
        <v>1211729331</v>
      </c>
      <c r="U746" s="31">
        <v>97158483.400000006</v>
      </c>
      <c r="V746" s="31">
        <v>360000000</v>
      </c>
      <c r="W746" s="31">
        <v>30000000</v>
      </c>
      <c r="X746" s="31">
        <v>60000000</v>
      </c>
      <c r="Y746" s="31">
        <f t="shared" si="44"/>
        <v>761729331</v>
      </c>
      <c r="Z746" s="31">
        <f t="shared" si="45"/>
        <v>77898906</v>
      </c>
      <c r="AA746" s="31">
        <f t="shared" si="46"/>
        <v>7800000</v>
      </c>
      <c r="AB746" s="31">
        <f t="shared" si="47"/>
        <v>847428237</v>
      </c>
      <c r="AC746" s="31"/>
      <c r="AD746" s="31"/>
      <c r="AE746" s="31"/>
      <c r="AF746" s="31"/>
      <c r="AG746" s="31"/>
      <c r="AH746" s="31"/>
    </row>
    <row r="747" spans="1:34" x14ac:dyDescent="0.2">
      <c r="A747" s="9">
        <v>42</v>
      </c>
      <c r="B747" s="9" t="s">
        <v>2546</v>
      </c>
      <c r="C747" s="7"/>
      <c r="D747" s="8" t="s">
        <v>2547</v>
      </c>
      <c r="E747" s="9" t="s">
        <v>560</v>
      </c>
      <c r="F747" s="9" t="s">
        <v>3255</v>
      </c>
      <c r="G747" s="9" t="s">
        <v>3265</v>
      </c>
      <c r="H747" s="8">
        <v>336</v>
      </c>
      <c r="I747" s="8">
        <v>1028138174</v>
      </c>
      <c r="J747" s="8">
        <v>67800000</v>
      </c>
      <c r="K747" s="8">
        <v>15000000</v>
      </c>
      <c r="L747" s="8">
        <v>0</v>
      </c>
      <c r="M747" s="10">
        <v>0</v>
      </c>
      <c r="N747" s="10">
        <v>44002896</v>
      </c>
      <c r="O747" s="10">
        <v>44003643</v>
      </c>
      <c r="P747" s="10">
        <v>6600434</v>
      </c>
      <c r="Q747" s="10">
        <v>6600546.4500000002</v>
      </c>
      <c r="R747" s="10">
        <v>0</v>
      </c>
      <c r="S747" s="10">
        <v>78934490</v>
      </c>
      <c r="T747" s="10">
        <v>1198944713</v>
      </c>
      <c r="U747" s="31">
        <v>92135470.450000003</v>
      </c>
      <c r="V747" s="31">
        <v>360000000</v>
      </c>
      <c r="W747" s="31">
        <v>30000000</v>
      </c>
      <c r="X747" s="31">
        <v>60000000</v>
      </c>
      <c r="Y747" s="31">
        <f t="shared" si="44"/>
        <v>748944713</v>
      </c>
      <c r="Z747" s="31">
        <f t="shared" si="45"/>
        <v>73006539</v>
      </c>
      <c r="AA747" s="31">
        <f t="shared" si="46"/>
        <v>7800000</v>
      </c>
      <c r="AB747" s="31">
        <f t="shared" si="47"/>
        <v>829751252</v>
      </c>
      <c r="AC747" s="31"/>
      <c r="AD747" s="31"/>
      <c r="AE747" s="31"/>
      <c r="AF747" s="31"/>
      <c r="AG747" s="31"/>
      <c r="AH747" s="31"/>
    </row>
    <row r="748" spans="1:34" x14ac:dyDescent="0.45">
      <c r="A748" s="9">
        <v>890</v>
      </c>
      <c r="B748" s="9" t="s">
        <v>1702</v>
      </c>
      <c r="C748" s="21"/>
      <c r="D748" s="8" t="s">
        <v>1704</v>
      </c>
      <c r="E748" s="9" t="s">
        <v>696</v>
      </c>
      <c r="F748" s="9" t="s">
        <v>3255</v>
      </c>
      <c r="G748" s="9" t="s">
        <v>3265</v>
      </c>
      <c r="H748" s="8">
        <v>336</v>
      </c>
      <c r="I748" s="8">
        <v>812960287</v>
      </c>
      <c r="J748" s="8">
        <v>67800000</v>
      </c>
      <c r="K748" s="8">
        <v>15000000</v>
      </c>
      <c r="L748" s="8">
        <v>0</v>
      </c>
      <c r="M748" s="10">
        <v>0</v>
      </c>
      <c r="N748" s="10">
        <v>41864431</v>
      </c>
      <c r="O748" s="10">
        <v>41865420</v>
      </c>
      <c r="P748" s="10">
        <v>6279665</v>
      </c>
      <c r="Q748" s="10">
        <v>6279813</v>
      </c>
      <c r="R748" s="10">
        <v>0</v>
      </c>
      <c r="S748" s="10">
        <v>47670981</v>
      </c>
      <c r="T748" s="10">
        <v>979490138</v>
      </c>
      <c r="U748" s="31">
        <v>60230459</v>
      </c>
      <c r="V748" s="31">
        <v>360000000</v>
      </c>
      <c r="W748" s="31">
        <v>30000000</v>
      </c>
      <c r="X748" s="31">
        <v>60000000</v>
      </c>
      <c r="Y748" s="31">
        <f t="shared" si="44"/>
        <v>529490138</v>
      </c>
      <c r="Z748" s="31">
        <f t="shared" si="45"/>
        <v>68729851</v>
      </c>
      <c r="AA748" s="31">
        <f t="shared" si="46"/>
        <v>7800000</v>
      </c>
      <c r="AB748" s="31">
        <f t="shared" si="47"/>
        <v>606019989</v>
      </c>
      <c r="AC748" s="31"/>
      <c r="AD748" s="31"/>
      <c r="AE748" s="31"/>
      <c r="AF748" s="31"/>
      <c r="AG748" s="31"/>
      <c r="AH748" s="31"/>
    </row>
    <row r="749" spans="1:34" x14ac:dyDescent="0.45">
      <c r="A749" s="9">
        <v>883</v>
      </c>
      <c r="B749" s="9" t="s">
        <v>1705</v>
      </c>
      <c r="C749" s="21"/>
      <c r="D749" s="8" t="s">
        <v>310</v>
      </c>
      <c r="E749" s="9" t="s">
        <v>1668</v>
      </c>
      <c r="F749" s="9" t="s">
        <v>3255</v>
      </c>
      <c r="G749" s="9" t="s">
        <v>3265</v>
      </c>
      <c r="H749" s="8">
        <v>306</v>
      </c>
      <c r="I749" s="8">
        <v>730276681</v>
      </c>
      <c r="J749" s="8">
        <v>67800000</v>
      </c>
      <c r="K749" s="8">
        <v>15000000</v>
      </c>
      <c r="L749" s="8">
        <v>0</v>
      </c>
      <c r="M749" s="10">
        <v>0</v>
      </c>
      <c r="N749" s="10">
        <v>38053481</v>
      </c>
      <c r="O749" s="10">
        <v>24984574</v>
      </c>
      <c r="P749" s="10">
        <v>5708022</v>
      </c>
      <c r="Q749" s="10">
        <v>3747686.1</v>
      </c>
      <c r="R749" s="10">
        <v>0</v>
      </c>
      <c r="S749" s="10">
        <v>41686883</v>
      </c>
      <c r="T749" s="10">
        <v>876114736</v>
      </c>
      <c r="U749" s="31">
        <v>51142591.100000001</v>
      </c>
      <c r="V749" s="31">
        <v>360000000</v>
      </c>
      <c r="W749" s="31">
        <v>30000000</v>
      </c>
      <c r="X749" s="31">
        <v>60000000</v>
      </c>
      <c r="Y749" s="31">
        <f t="shared" si="44"/>
        <v>426114736</v>
      </c>
      <c r="Z749" s="31">
        <f t="shared" si="45"/>
        <v>48038055</v>
      </c>
      <c r="AA749" s="31">
        <f t="shared" si="46"/>
        <v>7800000</v>
      </c>
      <c r="AB749" s="31">
        <f t="shared" si="47"/>
        <v>481952791</v>
      </c>
      <c r="AC749" s="31"/>
      <c r="AD749" s="31"/>
      <c r="AE749" s="31"/>
      <c r="AF749" s="31"/>
      <c r="AG749" s="31"/>
      <c r="AH749" s="31"/>
    </row>
    <row r="750" spans="1:34" x14ac:dyDescent="0.45">
      <c r="A750" s="9">
        <v>889</v>
      </c>
      <c r="B750" s="9" t="s">
        <v>1707</v>
      </c>
      <c r="C750" s="21"/>
      <c r="D750" s="8" t="s">
        <v>469</v>
      </c>
      <c r="E750" s="9" t="s">
        <v>1709</v>
      </c>
      <c r="F750" s="9" t="s">
        <v>3255</v>
      </c>
      <c r="G750" s="9" t="s">
        <v>3265</v>
      </c>
      <c r="H750" s="8">
        <v>336</v>
      </c>
      <c r="I750" s="8">
        <v>933211014</v>
      </c>
      <c r="J750" s="8">
        <v>67800000</v>
      </c>
      <c r="K750" s="8">
        <v>15000000</v>
      </c>
      <c r="L750" s="8">
        <v>0</v>
      </c>
      <c r="M750" s="10">
        <v>0</v>
      </c>
      <c r="N750" s="10">
        <v>43955270</v>
      </c>
      <c r="O750" s="10">
        <v>43955956.5</v>
      </c>
      <c r="P750" s="10">
        <v>6593291</v>
      </c>
      <c r="Q750" s="10">
        <v>6593393.4749999996</v>
      </c>
      <c r="R750" s="10">
        <v>0</v>
      </c>
      <c r="S750" s="10">
        <v>65731652</v>
      </c>
      <c r="T750" s="10">
        <v>1103922240.5</v>
      </c>
      <c r="U750" s="31">
        <v>78918336.474999994</v>
      </c>
      <c r="V750" s="31">
        <v>360000000</v>
      </c>
      <c r="W750" s="31">
        <v>30000000</v>
      </c>
      <c r="X750" s="31">
        <v>60000000</v>
      </c>
      <c r="Y750" s="31">
        <f t="shared" si="44"/>
        <v>653922240.5</v>
      </c>
      <c r="Z750" s="31">
        <f t="shared" si="45"/>
        <v>72911226.5</v>
      </c>
      <c r="AA750" s="31">
        <f t="shared" si="46"/>
        <v>7800000</v>
      </c>
      <c r="AB750" s="31">
        <f t="shared" si="47"/>
        <v>734633467</v>
      </c>
      <c r="AC750" s="31"/>
      <c r="AD750" s="31"/>
      <c r="AE750" s="31"/>
      <c r="AF750" s="31"/>
      <c r="AG750" s="31"/>
      <c r="AH750" s="31"/>
    </row>
    <row r="751" spans="1:34" x14ac:dyDescent="0.45">
      <c r="A751" s="9">
        <v>1144</v>
      </c>
      <c r="B751" s="9" t="s">
        <v>1710</v>
      </c>
      <c r="C751" s="21"/>
      <c r="D751" s="8" t="s">
        <v>888</v>
      </c>
      <c r="E751" s="9" t="s">
        <v>1712</v>
      </c>
      <c r="F751" s="9" t="s">
        <v>3255</v>
      </c>
      <c r="G751" s="9" t="s">
        <v>3265</v>
      </c>
      <c r="H751" s="8">
        <v>336</v>
      </c>
      <c r="I751" s="8">
        <v>476605973</v>
      </c>
      <c r="J751" s="8">
        <v>55750000</v>
      </c>
      <c r="K751" s="8">
        <v>15000000</v>
      </c>
      <c r="L751" s="8">
        <v>0</v>
      </c>
      <c r="M751" s="10">
        <v>0</v>
      </c>
      <c r="N751" s="10">
        <v>9594607</v>
      </c>
      <c r="O751" s="10">
        <v>24748705.499999996</v>
      </c>
      <c r="P751" s="10">
        <v>1439191</v>
      </c>
      <c r="Q751" s="10">
        <v>3712305.8249999993</v>
      </c>
      <c r="R751" s="10">
        <v>0</v>
      </c>
      <c r="S751" s="10">
        <v>14660598</v>
      </c>
      <c r="T751" s="10">
        <v>581699285.5</v>
      </c>
      <c r="U751" s="31">
        <v>19812094.824999999</v>
      </c>
      <c r="V751" s="31">
        <v>360000000</v>
      </c>
      <c r="W751" s="31">
        <v>30000000</v>
      </c>
      <c r="X751" s="31">
        <v>60000000</v>
      </c>
      <c r="Y751" s="31">
        <f t="shared" si="44"/>
        <v>131699285.5</v>
      </c>
      <c r="Z751" s="31">
        <f t="shared" si="45"/>
        <v>19343312.5</v>
      </c>
      <c r="AA751" s="31">
        <f t="shared" si="46"/>
        <v>-4250000</v>
      </c>
      <c r="AB751" s="31">
        <f t="shared" si="47"/>
        <v>146792598</v>
      </c>
      <c r="AC751" s="31"/>
      <c r="AD751" s="31"/>
      <c r="AE751" s="31"/>
      <c r="AF751" s="31"/>
      <c r="AG751" s="31"/>
      <c r="AH751" s="31"/>
    </row>
    <row r="752" spans="1:34" x14ac:dyDescent="0.2">
      <c r="A752" s="9">
        <v>43</v>
      </c>
      <c r="B752" s="9" t="s">
        <v>1713</v>
      </c>
      <c r="C752" s="7"/>
      <c r="D752" s="8" t="s">
        <v>80</v>
      </c>
      <c r="E752" s="9" t="s">
        <v>815</v>
      </c>
      <c r="F752" s="9" t="s">
        <v>3255</v>
      </c>
      <c r="G752" s="9" t="s">
        <v>3265</v>
      </c>
      <c r="H752" s="8">
        <v>336</v>
      </c>
      <c r="I752" s="8">
        <v>797020365</v>
      </c>
      <c r="J752" s="8">
        <v>67800000</v>
      </c>
      <c r="K752" s="8">
        <v>15000000</v>
      </c>
      <c r="L752" s="8">
        <v>0</v>
      </c>
      <c r="M752" s="10">
        <v>0</v>
      </c>
      <c r="N752" s="10">
        <v>41059265</v>
      </c>
      <c r="O752" s="10">
        <v>41059946</v>
      </c>
      <c r="P752" s="10">
        <v>6158890</v>
      </c>
      <c r="Q752" s="10">
        <v>6158991.8999999994</v>
      </c>
      <c r="R752" s="10">
        <v>0</v>
      </c>
      <c r="S752" s="10">
        <v>46087050</v>
      </c>
      <c r="T752" s="10">
        <v>961939576</v>
      </c>
      <c r="U752" s="31">
        <v>58404931.899999999</v>
      </c>
      <c r="V752" s="31">
        <v>360000000</v>
      </c>
      <c r="W752" s="31">
        <v>30000000</v>
      </c>
      <c r="X752" s="31">
        <v>60000000</v>
      </c>
      <c r="Y752" s="31">
        <f t="shared" si="44"/>
        <v>511939576</v>
      </c>
      <c r="Z752" s="31">
        <f t="shared" si="45"/>
        <v>67119211</v>
      </c>
      <c r="AA752" s="31">
        <f t="shared" si="46"/>
        <v>7800000</v>
      </c>
      <c r="AB752" s="31">
        <f t="shared" si="47"/>
        <v>586858787</v>
      </c>
      <c r="AC752" s="31"/>
      <c r="AD752" s="31"/>
      <c r="AE752" s="31"/>
      <c r="AF752" s="31"/>
      <c r="AG752" s="31"/>
      <c r="AH752" s="31"/>
    </row>
    <row r="753" spans="1:34" x14ac:dyDescent="0.45">
      <c r="A753" s="9">
        <v>882</v>
      </c>
      <c r="B753" s="9" t="s">
        <v>1715</v>
      </c>
      <c r="C753" s="21"/>
      <c r="D753" s="8" t="s">
        <v>1717</v>
      </c>
      <c r="E753" s="9" t="s">
        <v>1718</v>
      </c>
      <c r="F753" s="9" t="s">
        <v>3255</v>
      </c>
      <c r="G753" s="9" t="s">
        <v>3265</v>
      </c>
      <c r="H753" s="8">
        <v>336</v>
      </c>
      <c r="I753" s="8">
        <v>872144541</v>
      </c>
      <c r="J753" s="8">
        <v>67800000</v>
      </c>
      <c r="K753" s="8">
        <v>15000000</v>
      </c>
      <c r="L753" s="8">
        <v>0</v>
      </c>
      <c r="M753" s="10">
        <v>0</v>
      </c>
      <c r="N753" s="10">
        <v>40834816</v>
      </c>
      <c r="O753" s="10">
        <v>40835166</v>
      </c>
      <c r="P753" s="10">
        <v>6125222</v>
      </c>
      <c r="Q753" s="10">
        <v>6125274.8999999994</v>
      </c>
      <c r="R753" s="10">
        <v>0</v>
      </c>
      <c r="S753" s="10">
        <v>55113566</v>
      </c>
      <c r="T753" s="10">
        <v>1036614523</v>
      </c>
      <c r="U753" s="31">
        <v>67364062.900000006</v>
      </c>
      <c r="V753" s="31">
        <v>360000000</v>
      </c>
      <c r="W753" s="31">
        <v>30000000</v>
      </c>
      <c r="X753" s="31">
        <v>60000000</v>
      </c>
      <c r="Y753" s="31">
        <f t="shared" si="44"/>
        <v>586614523</v>
      </c>
      <c r="Z753" s="31">
        <f t="shared" si="45"/>
        <v>66669982</v>
      </c>
      <c r="AA753" s="31">
        <f t="shared" si="46"/>
        <v>7800000</v>
      </c>
      <c r="AB753" s="31">
        <f t="shared" si="47"/>
        <v>661084505</v>
      </c>
      <c r="AC753" s="31"/>
      <c r="AD753" s="31"/>
      <c r="AE753" s="31"/>
      <c r="AF753" s="31"/>
      <c r="AG753" s="31"/>
      <c r="AH753" s="31"/>
    </row>
    <row r="754" spans="1:34" x14ac:dyDescent="0.45">
      <c r="A754" s="9">
        <v>1121</v>
      </c>
      <c r="B754" s="9" t="s">
        <v>1719</v>
      </c>
      <c r="C754" s="21"/>
      <c r="D754" s="8" t="s">
        <v>1721</v>
      </c>
      <c r="E754" s="9" t="s">
        <v>209</v>
      </c>
      <c r="F754" s="9" t="s">
        <v>3255</v>
      </c>
      <c r="G754" s="9" t="s">
        <v>3265</v>
      </c>
      <c r="H754" s="8">
        <v>336</v>
      </c>
      <c r="I754" s="8">
        <v>892976653</v>
      </c>
      <c r="J754" s="8">
        <v>67800000</v>
      </c>
      <c r="K754" s="8">
        <v>15000000</v>
      </c>
      <c r="L754" s="8">
        <v>0</v>
      </c>
      <c r="M754" s="10">
        <v>0</v>
      </c>
      <c r="N754" s="10">
        <v>40722669</v>
      </c>
      <c r="O754" s="10">
        <v>40723300</v>
      </c>
      <c r="P754" s="10">
        <v>6108400</v>
      </c>
      <c r="Q754" s="10">
        <v>6108495</v>
      </c>
      <c r="R754" s="10">
        <v>0</v>
      </c>
      <c r="S754" s="10">
        <v>62445209</v>
      </c>
      <c r="T754" s="10">
        <v>1057222622</v>
      </c>
      <c r="U754" s="31">
        <v>74662104</v>
      </c>
      <c r="V754" s="31">
        <v>360000000</v>
      </c>
      <c r="W754" s="31">
        <v>30000000</v>
      </c>
      <c r="X754" s="31">
        <v>60000000</v>
      </c>
      <c r="Y754" s="31">
        <f t="shared" si="44"/>
        <v>607222622</v>
      </c>
      <c r="Z754" s="31">
        <f t="shared" si="45"/>
        <v>66445969</v>
      </c>
      <c r="AA754" s="31">
        <f t="shared" si="46"/>
        <v>7800000</v>
      </c>
      <c r="AB754" s="31">
        <f t="shared" si="47"/>
        <v>681468591</v>
      </c>
      <c r="AC754" s="31"/>
      <c r="AD754" s="31"/>
      <c r="AE754" s="31"/>
      <c r="AF754" s="31"/>
      <c r="AG754" s="31"/>
      <c r="AH754" s="31"/>
    </row>
    <row r="755" spans="1:34" x14ac:dyDescent="0.45">
      <c r="A755" s="9">
        <v>1016</v>
      </c>
      <c r="B755" s="9" t="s">
        <v>3108</v>
      </c>
      <c r="C755" s="21"/>
      <c r="D755" s="8" t="s">
        <v>107</v>
      </c>
      <c r="E755" s="9" t="s">
        <v>838</v>
      </c>
      <c r="F755" s="9" t="s">
        <v>3255</v>
      </c>
      <c r="G755" s="9" t="s">
        <v>3265</v>
      </c>
      <c r="H755" s="8">
        <v>336</v>
      </c>
      <c r="I755" s="8">
        <v>898964512</v>
      </c>
      <c r="J755" s="8">
        <v>67800000</v>
      </c>
      <c r="K755" s="8">
        <v>15000000</v>
      </c>
      <c r="L755" s="8">
        <v>0</v>
      </c>
      <c r="M755" s="10">
        <v>0</v>
      </c>
      <c r="N755" s="10">
        <v>43536467</v>
      </c>
      <c r="O755" s="10">
        <v>43535715</v>
      </c>
      <c r="P755" s="10">
        <v>6530470</v>
      </c>
      <c r="Q755" s="10">
        <v>6530357.25</v>
      </c>
      <c r="R755" s="10">
        <v>0</v>
      </c>
      <c r="S755" s="10">
        <v>59719198</v>
      </c>
      <c r="T755" s="10">
        <v>1068836694</v>
      </c>
      <c r="U755" s="31">
        <v>72780025.25</v>
      </c>
      <c r="V755" s="31">
        <v>360000000</v>
      </c>
      <c r="W755" s="31">
        <v>30000000</v>
      </c>
      <c r="X755" s="31">
        <v>60000000</v>
      </c>
      <c r="Y755" s="31">
        <f t="shared" si="44"/>
        <v>618836694</v>
      </c>
      <c r="Z755" s="31">
        <f t="shared" si="45"/>
        <v>72072182</v>
      </c>
      <c r="AA755" s="31">
        <f t="shared" si="46"/>
        <v>7800000</v>
      </c>
      <c r="AB755" s="31">
        <f t="shared" si="47"/>
        <v>698708876</v>
      </c>
      <c r="AC755" s="31"/>
      <c r="AD755" s="31"/>
      <c r="AE755" s="31"/>
      <c r="AF755" s="31"/>
      <c r="AG755" s="31"/>
      <c r="AH755" s="31"/>
    </row>
    <row r="756" spans="1:34" x14ac:dyDescent="0.2">
      <c r="A756" s="9">
        <v>44</v>
      </c>
      <c r="B756" s="9" t="s">
        <v>1722</v>
      </c>
      <c r="C756" s="7"/>
      <c r="D756" s="8" t="s">
        <v>1724</v>
      </c>
      <c r="E756" s="9" t="s">
        <v>1725</v>
      </c>
      <c r="F756" s="9" t="s">
        <v>3255</v>
      </c>
      <c r="G756" s="9" t="s">
        <v>3265</v>
      </c>
      <c r="H756" s="8">
        <v>336</v>
      </c>
      <c r="I756" s="8">
        <v>774208759</v>
      </c>
      <c r="J756" s="8">
        <v>67800000</v>
      </c>
      <c r="K756" s="8">
        <v>15000000</v>
      </c>
      <c r="L756" s="8">
        <v>0</v>
      </c>
      <c r="M756" s="10">
        <v>0</v>
      </c>
      <c r="N756" s="10">
        <v>39505048</v>
      </c>
      <c r="O756" s="10">
        <v>39505733</v>
      </c>
      <c r="P756" s="10">
        <v>5925757</v>
      </c>
      <c r="Q756" s="10">
        <v>5925859.9500000002</v>
      </c>
      <c r="R756" s="10">
        <v>0</v>
      </c>
      <c r="S756" s="10">
        <v>43494644</v>
      </c>
      <c r="T756" s="10">
        <v>936019540</v>
      </c>
      <c r="U756" s="31">
        <v>55346260.950000003</v>
      </c>
      <c r="V756" s="31">
        <v>360000000</v>
      </c>
      <c r="W756" s="31">
        <v>30000000</v>
      </c>
      <c r="X756" s="31">
        <v>60000000</v>
      </c>
      <c r="Y756" s="31">
        <f t="shared" si="44"/>
        <v>486019540</v>
      </c>
      <c r="Z756" s="31">
        <f t="shared" si="45"/>
        <v>64010781</v>
      </c>
      <c r="AA756" s="31">
        <f t="shared" si="46"/>
        <v>7800000</v>
      </c>
      <c r="AB756" s="31">
        <f t="shared" si="47"/>
        <v>557830321</v>
      </c>
      <c r="AC756" s="31"/>
      <c r="AD756" s="31"/>
      <c r="AE756" s="31"/>
      <c r="AF756" s="31"/>
      <c r="AG756" s="31"/>
      <c r="AH756" s="31"/>
    </row>
    <row r="757" spans="1:34" x14ac:dyDescent="0.45">
      <c r="A757" s="9">
        <v>628</v>
      </c>
      <c r="B757" s="9" t="s">
        <v>1726</v>
      </c>
      <c r="C757" s="21"/>
      <c r="D757" s="8" t="s">
        <v>76</v>
      </c>
      <c r="E757" s="9" t="s">
        <v>1728</v>
      </c>
      <c r="F757" s="9" t="s">
        <v>3255</v>
      </c>
      <c r="G757" s="9" t="s">
        <v>3265</v>
      </c>
      <c r="H757" s="8">
        <v>336</v>
      </c>
      <c r="I757" s="8">
        <v>745818292</v>
      </c>
      <c r="J757" s="8">
        <v>67800000</v>
      </c>
      <c r="K757" s="8">
        <v>15000000</v>
      </c>
      <c r="L757" s="8">
        <v>0</v>
      </c>
      <c r="M757" s="10">
        <v>0</v>
      </c>
      <c r="N757" s="10">
        <v>37259222</v>
      </c>
      <c r="O757" s="10">
        <v>37259518</v>
      </c>
      <c r="P757" s="10">
        <v>5588883</v>
      </c>
      <c r="Q757" s="10">
        <v>5588927.7000000002</v>
      </c>
      <c r="R757" s="10">
        <v>0</v>
      </c>
      <c r="S757" s="10">
        <v>43793239</v>
      </c>
      <c r="T757" s="10">
        <v>903137032</v>
      </c>
      <c r="U757" s="31">
        <v>54971049.700000003</v>
      </c>
      <c r="V757" s="31">
        <v>360000000</v>
      </c>
      <c r="W757" s="31">
        <v>30000000</v>
      </c>
      <c r="X757" s="31">
        <v>60000000</v>
      </c>
      <c r="Y757" s="31">
        <f t="shared" si="44"/>
        <v>453137032</v>
      </c>
      <c r="Z757" s="31">
        <f t="shared" si="45"/>
        <v>59518740</v>
      </c>
      <c r="AA757" s="31">
        <f t="shared" si="46"/>
        <v>7800000</v>
      </c>
      <c r="AB757" s="31">
        <f t="shared" si="47"/>
        <v>520455772</v>
      </c>
      <c r="AC757" s="31"/>
      <c r="AD757" s="31"/>
      <c r="AE757" s="31"/>
      <c r="AF757" s="31"/>
      <c r="AG757" s="31"/>
      <c r="AH757" s="31"/>
    </row>
    <row r="758" spans="1:34" x14ac:dyDescent="0.2">
      <c r="A758" s="9">
        <v>45</v>
      </c>
      <c r="B758" s="9" t="s">
        <v>1729</v>
      </c>
      <c r="C758" s="7"/>
      <c r="D758" s="8" t="s">
        <v>1731</v>
      </c>
      <c r="E758" s="9" t="s">
        <v>1732</v>
      </c>
      <c r="F758" s="9" t="s">
        <v>3255</v>
      </c>
      <c r="G758" s="9" t="s">
        <v>3265</v>
      </c>
      <c r="H758" s="8">
        <v>336</v>
      </c>
      <c r="I758" s="8">
        <v>778716026</v>
      </c>
      <c r="J758" s="8">
        <v>67800000</v>
      </c>
      <c r="K758" s="8">
        <v>15000000</v>
      </c>
      <c r="L758" s="8">
        <v>0</v>
      </c>
      <c r="M758" s="10">
        <v>0</v>
      </c>
      <c r="N758" s="10">
        <v>39101086</v>
      </c>
      <c r="O758" s="10">
        <v>39101735</v>
      </c>
      <c r="P758" s="10">
        <v>5865163</v>
      </c>
      <c r="Q758" s="10">
        <v>5865260.25</v>
      </c>
      <c r="R758" s="10">
        <v>0</v>
      </c>
      <c r="S758" s="10">
        <v>44693973</v>
      </c>
      <c r="T758" s="10">
        <v>939718847</v>
      </c>
      <c r="U758" s="31">
        <v>56424396.25</v>
      </c>
      <c r="V758" s="31">
        <v>360000000</v>
      </c>
      <c r="W758" s="31">
        <v>30000000</v>
      </c>
      <c r="X758" s="31">
        <v>60000000</v>
      </c>
      <c r="Y758" s="31">
        <f t="shared" si="44"/>
        <v>489718847</v>
      </c>
      <c r="Z758" s="31">
        <f t="shared" si="45"/>
        <v>63202821</v>
      </c>
      <c r="AA758" s="31">
        <f t="shared" si="46"/>
        <v>7800000</v>
      </c>
      <c r="AB758" s="31">
        <f t="shared" si="47"/>
        <v>560721668</v>
      </c>
      <c r="AC758" s="31"/>
      <c r="AD758" s="31"/>
      <c r="AE758" s="31"/>
      <c r="AF758" s="31"/>
      <c r="AG758" s="31"/>
      <c r="AH758" s="31"/>
    </row>
    <row r="759" spans="1:34" x14ac:dyDescent="0.45">
      <c r="A759" s="9">
        <v>1003</v>
      </c>
      <c r="B759" s="9" t="s">
        <v>1733</v>
      </c>
      <c r="C759" s="21"/>
      <c r="D759" s="8" t="s">
        <v>275</v>
      </c>
      <c r="E759" s="9" t="s">
        <v>120</v>
      </c>
      <c r="F759" s="9" t="s">
        <v>3255</v>
      </c>
      <c r="G759" s="9" t="s">
        <v>3265</v>
      </c>
      <c r="H759" s="8">
        <v>336</v>
      </c>
      <c r="I759" s="8">
        <v>786923826</v>
      </c>
      <c r="J759" s="8">
        <v>67800000</v>
      </c>
      <c r="K759" s="8">
        <v>15000000</v>
      </c>
      <c r="L759" s="8">
        <v>0</v>
      </c>
      <c r="M759" s="10">
        <v>0</v>
      </c>
      <c r="N759" s="10">
        <v>37408917</v>
      </c>
      <c r="O759" s="10">
        <v>37408199.5</v>
      </c>
      <c r="P759" s="10">
        <v>5611338</v>
      </c>
      <c r="Q759" s="10">
        <v>5611229.9249999998</v>
      </c>
      <c r="R759" s="10">
        <v>0</v>
      </c>
      <c r="S759" s="10">
        <v>45692383</v>
      </c>
      <c r="T759" s="10">
        <v>944540942.5</v>
      </c>
      <c r="U759" s="31">
        <v>56914950.924999997</v>
      </c>
      <c r="V759" s="31">
        <v>360000000</v>
      </c>
      <c r="W759" s="31">
        <v>30000000</v>
      </c>
      <c r="X759" s="31">
        <v>60000000</v>
      </c>
      <c r="Y759" s="31">
        <f t="shared" si="44"/>
        <v>494540942.5</v>
      </c>
      <c r="Z759" s="31">
        <f t="shared" si="45"/>
        <v>59817116.5</v>
      </c>
      <c r="AA759" s="31">
        <f t="shared" si="46"/>
        <v>7800000</v>
      </c>
      <c r="AB759" s="31">
        <f t="shared" si="47"/>
        <v>562158059</v>
      </c>
      <c r="AC759" s="31"/>
      <c r="AD759" s="31"/>
      <c r="AE759" s="31"/>
      <c r="AF759" s="31"/>
      <c r="AG759" s="31"/>
      <c r="AH759" s="31"/>
    </row>
    <row r="760" spans="1:34" x14ac:dyDescent="0.45">
      <c r="A760" s="9">
        <v>1004</v>
      </c>
      <c r="B760" s="9" t="s">
        <v>3103</v>
      </c>
      <c r="C760" s="21"/>
      <c r="D760" s="8" t="s">
        <v>902</v>
      </c>
      <c r="E760" s="9" t="s">
        <v>2946</v>
      </c>
      <c r="F760" s="9" t="s">
        <v>3255</v>
      </c>
      <c r="G760" s="9" t="s">
        <v>3265</v>
      </c>
      <c r="H760" s="8">
        <v>336</v>
      </c>
      <c r="I760" s="8">
        <v>1054258791</v>
      </c>
      <c r="J760" s="8">
        <v>67800000</v>
      </c>
      <c r="K760" s="8">
        <v>15000000</v>
      </c>
      <c r="L760" s="8">
        <v>0</v>
      </c>
      <c r="M760" s="10">
        <v>0</v>
      </c>
      <c r="N760" s="10">
        <v>43765005</v>
      </c>
      <c r="O760" s="10">
        <v>43765776.5</v>
      </c>
      <c r="P760" s="10">
        <v>6564751</v>
      </c>
      <c r="Q760" s="10">
        <v>6564866.4749999996</v>
      </c>
      <c r="R760" s="10">
        <v>0</v>
      </c>
      <c r="S760" s="10">
        <v>85962269</v>
      </c>
      <c r="T760" s="10">
        <v>1224589572.5</v>
      </c>
      <c r="U760" s="31">
        <v>99091886.474999994</v>
      </c>
      <c r="V760" s="31">
        <v>360000000</v>
      </c>
      <c r="W760" s="31">
        <v>30000000</v>
      </c>
      <c r="X760" s="31">
        <v>60000000</v>
      </c>
      <c r="Y760" s="31">
        <f t="shared" si="44"/>
        <v>774589572.5</v>
      </c>
      <c r="Z760" s="31">
        <f t="shared" si="45"/>
        <v>72530781.5</v>
      </c>
      <c r="AA760" s="31">
        <f t="shared" si="46"/>
        <v>7800000</v>
      </c>
      <c r="AB760" s="31">
        <f t="shared" si="47"/>
        <v>854920354</v>
      </c>
      <c r="AC760" s="31"/>
      <c r="AD760" s="31"/>
      <c r="AE760" s="31"/>
      <c r="AF760" s="31"/>
      <c r="AG760" s="31"/>
      <c r="AH760" s="31"/>
    </row>
    <row r="761" spans="1:34" x14ac:dyDescent="0.45">
      <c r="A761" s="9">
        <v>872</v>
      </c>
      <c r="B761" s="9" t="s">
        <v>1735</v>
      </c>
      <c r="C761" s="21"/>
      <c r="D761" s="8" t="s">
        <v>314</v>
      </c>
      <c r="E761" s="9" t="s">
        <v>1737</v>
      </c>
      <c r="F761" s="9" t="s">
        <v>3255</v>
      </c>
      <c r="G761" s="9" t="s">
        <v>3265</v>
      </c>
      <c r="H761" s="8">
        <v>336</v>
      </c>
      <c r="I761" s="8">
        <v>891166813</v>
      </c>
      <c r="J761" s="8">
        <v>67800000</v>
      </c>
      <c r="K761" s="8">
        <v>15000000</v>
      </c>
      <c r="L761" s="8">
        <v>0</v>
      </c>
      <c r="M761" s="10">
        <v>0</v>
      </c>
      <c r="N761" s="10">
        <v>41947221</v>
      </c>
      <c r="O761" s="10">
        <v>41948063.5</v>
      </c>
      <c r="P761" s="10">
        <v>6292083</v>
      </c>
      <c r="Q761" s="10">
        <v>6292209.5249999994</v>
      </c>
      <c r="R761" s="10">
        <v>0</v>
      </c>
      <c r="S761" s="10">
        <v>56373334</v>
      </c>
      <c r="T761" s="10">
        <v>1057862097.5</v>
      </c>
      <c r="U761" s="31">
        <v>68957626.525000006</v>
      </c>
      <c r="V761" s="31">
        <v>360000000</v>
      </c>
      <c r="W761" s="31">
        <v>30000000</v>
      </c>
      <c r="X761" s="31">
        <v>60000000</v>
      </c>
      <c r="Y761" s="31">
        <f t="shared" si="44"/>
        <v>607862097.5</v>
      </c>
      <c r="Z761" s="31">
        <f t="shared" si="45"/>
        <v>68895284.5</v>
      </c>
      <c r="AA761" s="31">
        <f t="shared" si="46"/>
        <v>7800000</v>
      </c>
      <c r="AB761" s="31">
        <f t="shared" si="47"/>
        <v>684557382</v>
      </c>
      <c r="AC761" s="31"/>
      <c r="AD761" s="31"/>
      <c r="AE761" s="31"/>
      <c r="AF761" s="31"/>
      <c r="AG761" s="31"/>
      <c r="AH761" s="31"/>
    </row>
    <row r="762" spans="1:34" x14ac:dyDescent="0.45">
      <c r="A762" s="9">
        <v>893</v>
      </c>
      <c r="B762" s="9" t="s">
        <v>1738</v>
      </c>
      <c r="C762" s="21"/>
      <c r="D762" s="8" t="s">
        <v>52</v>
      </c>
      <c r="E762" s="9" t="s">
        <v>868</v>
      </c>
      <c r="F762" s="9" t="s">
        <v>3255</v>
      </c>
      <c r="G762" s="9" t="s">
        <v>3265</v>
      </c>
      <c r="H762" s="8">
        <v>336</v>
      </c>
      <c r="I762" s="8">
        <v>844994607</v>
      </c>
      <c r="J762" s="8">
        <v>67800000</v>
      </c>
      <c r="K762" s="8">
        <v>15000000</v>
      </c>
      <c r="L762" s="8">
        <v>0</v>
      </c>
      <c r="M762" s="10">
        <v>0</v>
      </c>
      <c r="N762" s="10">
        <v>41648238</v>
      </c>
      <c r="O762" s="10">
        <v>41648955.5</v>
      </c>
      <c r="P762" s="10">
        <v>6247236</v>
      </c>
      <c r="Q762" s="10">
        <v>6247343.3250000002</v>
      </c>
      <c r="R762" s="10">
        <v>0</v>
      </c>
      <c r="S762" s="10">
        <v>51788881</v>
      </c>
      <c r="T762" s="10">
        <v>1011091800.5</v>
      </c>
      <c r="U762" s="31">
        <v>64283460.325000003</v>
      </c>
      <c r="V762" s="31">
        <v>360000000</v>
      </c>
      <c r="W762" s="31">
        <v>30000000</v>
      </c>
      <c r="X762" s="31">
        <v>60000000</v>
      </c>
      <c r="Y762" s="31">
        <f t="shared" si="44"/>
        <v>561091800.5</v>
      </c>
      <c r="Z762" s="31">
        <f t="shared" si="45"/>
        <v>68297193.5</v>
      </c>
      <c r="AA762" s="31">
        <f t="shared" si="46"/>
        <v>7800000</v>
      </c>
      <c r="AB762" s="31">
        <f t="shared" si="47"/>
        <v>637188994</v>
      </c>
      <c r="AC762" s="31"/>
      <c r="AD762" s="31"/>
      <c r="AE762" s="31"/>
      <c r="AF762" s="31"/>
      <c r="AG762" s="31"/>
      <c r="AH762" s="31"/>
    </row>
    <row r="763" spans="1:34" x14ac:dyDescent="0.45">
      <c r="A763" s="9">
        <v>1002</v>
      </c>
      <c r="B763" s="9" t="s">
        <v>1740</v>
      </c>
      <c r="C763" s="21"/>
      <c r="D763" s="8" t="s">
        <v>322</v>
      </c>
      <c r="E763" s="9" t="s">
        <v>1742</v>
      </c>
      <c r="F763" s="9" t="s">
        <v>3255</v>
      </c>
      <c r="G763" s="9" t="s">
        <v>3265</v>
      </c>
      <c r="H763" s="8">
        <v>336</v>
      </c>
      <c r="I763" s="8">
        <v>853358641</v>
      </c>
      <c r="J763" s="8">
        <v>67800000</v>
      </c>
      <c r="K763" s="8">
        <v>15000000</v>
      </c>
      <c r="L763" s="8">
        <v>0</v>
      </c>
      <c r="M763" s="10">
        <v>0</v>
      </c>
      <c r="N763" s="10">
        <v>40874172</v>
      </c>
      <c r="O763" s="10">
        <v>40874868</v>
      </c>
      <c r="P763" s="10">
        <v>6131126</v>
      </c>
      <c r="Q763" s="10">
        <v>6131230.2000000002</v>
      </c>
      <c r="R763" s="10">
        <v>0</v>
      </c>
      <c r="S763" s="10">
        <v>53072459</v>
      </c>
      <c r="T763" s="10">
        <v>1017907681</v>
      </c>
      <c r="U763" s="31">
        <v>65334815.200000003</v>
      </c>
      <c r="V763" s="31">
        <v>360000000</v>
      </c>
      <c r="W763" s="31">
        <v>30000000</v>
      </c>
      <c r="X763" s="31">
        <v>60000000</v>
      </c>
      <c r="Y763" s="31">
        <f t="shared" si="44"/>
        <v>567907681</v>
      </c>
      <c r="Z763" s="31">
        <f t="shared" si="45"/>
        <v>66749040</v>
      </c>
      <c r="AA763" s="31">
        <f t="shared" si="46"/>
        <v>7800000</v>
      </c>
      <c r="AB763" s="31">
        <f t="shared" si="47"/>
        <v>642456721</v>
      </c>
      <c r="AC763" s="31"/>
      <c r="AD763" s="31"/>
      <c r="AE763" s="31"/>
      <c r="AF763" s="31"/>
      <c r="AG763" s="31"/>
      <c r="AH763" s="31"/>
    </row>
    <row r="764" spans="1:34" x14ac:dyDescent="0.45">
      <c r="A764" s="9">
        <v>885</v>
      </c>
      <c r="B764" s="9" t="s">
        <v>1743</v>
      </c>
      <c r="C764" s="21"/>
      <c r="D764" s="8" t="s">
        <v>29</v>
      </c>
      <c r="E764" s="9" t="s">
        <v>624</v>
      </c>
      <c r="F764" s="9" t="s">
        <v>3255</v>
      </c>
      <c r="G764" s="9" t="s">
        <v>3265</v>
      </c>
      <c r="H764" s="8">
        <v>256</v>
      </c>
      <c r="I764" s="8">
        <v>589578375</v>
      </c>
      <c r="J764" s="8">
        <v>67800000</v>
      </c>
      <c r="K764" s="8">
        <v>11721311</v>
      </c>
      <c r="L764" s="8">
        <v>0</v>
      </c>
      <c r="M764" s="10">
        <v>0</v>
      </c>
      <c r="N764" s="10">
        <v>0</v>
      </c>
      <c r="O764" s="10">
        <v>16257903.555555556</v>
      </c>
      <c r="P764" s="10">
        <v>0</v>
      </c>
      <c r="Q764" s="10">
        <v>2438685.5333333332</v>
      </c>
      <c r="R764" s="10">
        <v>0</v>
      </c>
      <c r="S764" s="10">
        <v>32713469</v>
      </c>
      <c r="T764" s="10">
        <v>685357589.55555558</v>
      </c>
      <c r="U764" s="31">
        <v>35152154.533333331</v>
      </c>
      <c r="V764" s="31">
        <v>360000000</v>
      </c>
      <c r="W764" s="31">
        <v>30000000</v>
      </c>
      <c r="X764" s="31">
        <v>60000000</v>
      </c>
      <c r="Y764" s="31">
        <f t="shared" si="44"/>
        <v>235357589.55555558</v>
      </c>
      <c r="Z764" s="31">
        <f t="shared" si="45"/>
        <v>-2020785.444444444</v>
      </c>
      <c r="AA764" s="31">
        <f t="shared" si="46"/>
        <v>7800000</v>
      </c>
      <c r="AB764" s="31">
        <f t="shared" si="47"/>
        <v>241136804.11111113</v>
      </c>
      <c r="AC764" s="31"/>
      <c r="AD764" s="31"/>
      <c r="AE764" s="31"/>
      <c r="AF764" s="31"/>
      <c r="AG764" s="31"/>
      <c r="AH764" s="31"/>
    </row>
    <row r="765" spans="1:34" x14ac:dyDescent="0.45">
      <c r="A765" s="9">
        <v>1013</v>
      </c>
      <c r="B765" s="9" t="s">
        <v>1745</v>
      </c>
      <c r="C765" s="21"/>
      <c r="D765" s="8" t="s">
        <v>867</v>
      </c>
      <c r="E765" s="9" t="s">
        <v>1747</v>
      </c>
      <c r="F765" s="9" t="s">
        <v>3255</v>
      </c>
      <c r="G765" s="9" t="s">
        <v>3265</v>
      </c>
      <c r="H765" s="8">
        <v>336</v>
      </c>
      <c r="I765" s="8">
        <v>717857861</v>
      </c>
      <c r="J765" s="8">
        <v>67800000</v>
      </c>
      <c r="K765" s="8">
        <v>15000000</v>
      </c>
      <c r="L765" s="8">
        <v>0</v>
      </c>
      <c r="M765" s="10">
        <v>0</v>
      </c>
      <c r="N765" s="10">
        <v>35940551</v>
      </c>
      <c r="O765" s="10">
        <v>35940232.5</v>
      </c>
      <c r="P765" s="10">
        <v>5391083</v>
      </c>
      <c r="Q765" s="10">
        <v>5391034.875</v>
      </c>
      <c r="R765" s="10">
        <v>0</v>
      </c>
      <c r="S765" s="10">
        <v>38232391</v>
      </c>
      <c r="T765" s="10">
        <v>872538644.5</v>
      </c>
      <c r="U765" s="31">
        <v>49014508.875</v>
      </c>
      <c r="V765" s="31">
        <v>360000000</v>
      </c>
      <c r="W765" s="31">
        <v>30000000</v>
      </c>
      <c r="X765" s="31">
        <v>60000000</v>
      </c>
      <c r="Y765" s="31">
        <f t="shared" si="44"/>
        <v>422538644.5</v>
      </c>
      <c r="Z765" s="31">
        <f t="shared" si="45"/>
        <v>56880783.5</v>
      </c>
      <c r="AA765" s="31">
        <f t="shared" si="46"/>
        <v>7800000</v>
      </c>
      <c r="AB765" s="31">
        <f t="shared" si="47"/>
        <v>487219428</v>
      </c>
      <c r="AC765" s="31"/>
      <c r="AD765" s="31"/>
      <c r="AE765" s="31"/>
      <c r="AF765" s="31"/>
      <c r="AG765" s="31"/>
      <c r="AH765" s="31"/>
    </row>
    <row r="766" spans="1:34" x14ac:dyDescent="0.45">
      <c r="A766" s="9">
        <v>1120</v>
      </c>
      <c r="B766" s="9" t="s">
        <v>1748</v>
      </c>
      <c r="C766" s="21"/>
      <c r="D766" s="8" t="s">
        <v>473</v>
      </c>
      <c r="E766" s="9" t="s">
        <v>1750</v>
      </c>
      <c r="F766" s="9" t="s">
        <v>3255</v>
      </c>
      <c r="G766" s="9" t="s">
        <v>3265</v>
      </c>
      <c r="H766" s="8">
        <v>335</v>
      </c>
      <c r="I766" s="8">
        <v>822417009</v>
      </c>
      <c r="J766" s="8">
        <v>67800000</v>
      </c>
      <c r="K766" s="8">
        <v>14959016</v>
      </c>
      <c r="L766" s="8">
        <v>0</v>
      </c>
      <c r="M766" s="10">
        <v>0</v>
      </c>
      <c r="N766" s="10">
        <v>39511208</v>
      </c>
      <c r="O766" s="10">
        <v>39655515</v>
      </c>
      <c r="P766" s="10">
        <v>5926681</v>
      </c>
      <c r="Q766" s="10">
        <v>5948327.25</v>
      </c>
      <c r="R766" s="10">
        <v>0</v>
      </c>
      <c r="S766" s="10">
        <v>52100170</v>
      </c>
      <c r="T766" s="10">
        <v>984342748</v>
      </c>
      <c r="U766" s="31">
        <v>63975178.25</v>
      </c>
      <c r="V766" s="31">
        <v>360000000</v>
      </c>
      <c r="W766" s="31">
        <v>30000000</v>
      </c>
      <c r="X766" s="31">
        <v>60000000</v>
      </c>
      <c r="Y766" s="31">
        <f t="shared" si="44"/>
        <v>534342748</v>
      </c>
      <c r="Z766" s="31">
        <f t="shared" si="45"/>
        <v>64125739</v>
      </c>
      <c r="AA766" s="31">
        <f t="shared" si="46"/>
        <v>7800000</v>
      </c>
      <c r="AB766" s="31">
        <f t="shared" si="47"/>
        <v>606268487</v>
      </c>
      <c r="AC766" s="31"/>
      <c r="AD766" s="31"/>
      <c r="AE766" s="31"/>
      <c r="AF766" s="31"/>
      <c r="AG766" s="31"/>
      <c r="AH766" s="31"/>
    </row>
    <row r="767" spans="1:34" x14ac:dyDescent="0.2">
      <c r="A767" s="9">
        <v>46</v>
      </c>
      <c r="B767" s="9" t="s">
        <v>1751</v>
      </c>
      <c r="C767" s="7"/>
      <c r="D767" s="8" t="s">
        <v>314</v>
      </c>
      <c r="E767" s="9" t="s">
        <v>1753</v>
      </c>
      <c r="F767" s="9" t="s">
        <v>3255</v>
      </c>
      <c r="G767" s="9" t="s">
        <v>3265</v>
      </c>
      <c r="H767" s="8">
        <v>336</v>
      </c>
      <c r="I767" s="8">
        <v>813254831</v>
      </c>
      <c r="J767" s="8">
        <v>67800000</v>
      </c>
      <c r="K767" s="8">
        <v>15000000</v>
      </c>
      <c r="L767" s="8">
        <v>0</v>
      </c>
      <c r="M767" s="10">
        <v>0</v>
      </c>
      <c r="N767" s="10">
        <v>42780563</v>
      </c>
      <c r="O767" s="10">
        <v>42781261.5</v>
      </c>
      <c r="P767" s="10">
        <v>6417084</v>
      </c>
      <c r="Q767" s="10">
        <v>6417189.2249999996</v>
      </c>
      <c r="R767" s="10">
        <v>0</v>
      </c>
      <c r="S767" s="10">
        <v>48143747</v>
      </c>
      <c r="T767" s="10">
        <v>981616655.5</v>
      </c>
      <c r="U767" s="31">
        <v>60978020.225000001</v>
      </c>
      <c r="V767" s="31">
        <v>360000000</v>
      </c>
      <c r="W767" s="31">
        <v>30000000</v>
      </c>
      <c r="X767" s="31">
        <v>60000000</v>
      </c>
      <c r="Y767" s="31">
        <f t="shared" si="44"/>
        <v>531616655.5</v>
      </c>
      <c r="Z767" s="31">
        <f t="shared" si="45"/>
        <v>70561824.5</v>
      </c>
      <c r="AA767" s="31">
        <f t="shared" si="46"/>
        <v>7800000</v>
      </c>
      <c r="AB767" s="31">
        <f t="shared" si="47"/>
        <v>609978480</v>
      </c>
      <c r="AC767" s="31"/>
      <c r="AD767" s="31"/>
      <c r="AE767" s="31"/>
      <c r="AF767" s="31"/>
      <c r="AG767" s="31"/>
      <c r="AH767" s="31"/>
    </row>
    <row r="768" spans="1:34" x14ac:dyDescent="0.45">
      <c r="A768" s="9">
        <v>1014</v>
      </c>
      <c r="B768" s="9" t="s">
        <v>1754</v>
      </c>
      <c r="C768" s="21"/>
      <c r="D768" s="8" t="s">
        <v>652</v>
      </c>
      <c r="E768" s="9" t="s">
        <v>1756</v>
      </c>
      <c r="F768" s="9" t="s">
        <v>3255</v>
      </c>
      <c r="G768" s="9" t="s">
        <v>3265</v>
      </c>
      <c r="H768" s="8">
        <v>336</v>
      </c>
      <c r="I768" s="8">
        <v>764476566</v>
      </c>
      <c r="J768" s="8">
        <v>67800000</v>
      </c>
      <c r="K768" s="8">
        <v>15000000</v>
      </c>
      <c r="L768" s="8">
        <v>0</v>
      </c>
      <c r="M768" s="10">
        <v>0</v>
      </c>
      <c r="N768" s="10">
        <v>39048200</v>
      </c>
      <c r="O768" s="10">
        <v>39048200</v>
      </c>
      <c r="P768" s="10">
        <v>5857230</v>
      </c>
      <c r="Q768" s="10">
        <v>5857230</v>
      </c>
      <c r="R768" s="10">
        <v>0</v>
      </c>
      <c r="S768" s="10">
        <v>42811758</v>
      </c>
      <c r="T768" s="10">
        <v>925372966</v>
      </c>
      <c r="U768" s="31">
        <v>54526218</v>
      </c>
      <c r="V768" s="31">
        <v>360000000</v>
      </c>
      <c r="W768" s="31">
        <v>30000000</v>
      </c>
      <c r="X768" s="31">
        <v>60000000</v>
      </c>
      <c r="Y768" s="31">
        <f t="shared" si="44"/>
        <v>475372966</v>
      </c>
      <c r="Z768" s="31">
        <f t="shared" si="45"/>
        <v>63096400</v>
      </c>
      <c r="AA768" s="31">
        <f t="shared" si="46"/>
        <v>7800000</v>
      </c>
      <c r="AB768" s="31">
        <f t="shared" si="47"/>
        <v>546269366</v>
      </c>
      <c r="AC768" s="31"/>
      <c r="AD768" s="31"/>
      <c r="AE768" s="31"/>
      <c r="AF768" s="31"/>
      <c r="AG768" s="31"/>
      <c r="AH768" s="31"/>
    </row>
    <row r="769" spans="1:34" x14ac:dyDescent="0.45">
      <c r="A769" s="9">
        <v>1015</v>
      </c>
      <c r="B769" s="9" t="s">
        <v>1757</v>
      </c>
      <c r="C769" s="21"/>
      <c r="D769" s="8" t="s">
        <v>127</v>
      </c>
      <c r="E769" s="9" t="s">
        <v>1759</v>
      </c>
      <c r="F769" s="9" t="s">
        <v>3255</v>
      </c>
      <c r="G769" s="9" t="s">
        <v>3265</v>
      </c>
      <c r="H769" s="8">
        <v>336</v>
      </c>
      <c r="I769" s="8">
        <v>782911819</v>
      </c>
      <c r="J769" s="8">
        <v>67800000</v>
      </c>
      <c r="K769" s="8">
        <v>15000000</v>
      </c>
      <c r="L769" s="8">
        <v>0</v>
      </c>
      <c r="M769" s="10">
        <v>0</v>
      </c>
      <c r="N769" s="10">
        <v>39214099</v>
      </c>
      <c r="O769" s="10">
        <v>39214430.5</v>
      </c>
      <c r="P769" s="10">
        <v>5882115</v>
      </c>
      <c r="Q769" s="10">
        <v>5882164.5750000002</v>
      </c>
      <c r="R769" s="10">
        <v>0</v>
      </c>
      <c r="S769" s="10">
        <v>44654330</v>
      </c>
      <c r="T769" s="10">
        <v>944140348.5</v>
      </c>
      <c r="U769" s="31">
        <v>56418609.575000003</v>
      </c>
      <c r="V769" s="31">
        <v>360000000</v>
      </c>
      <c r="W769" s="31">
        <v>30000000</v>
      </c>
      <c r="X769" s="31">
        <v>60000000</v>
      </c>
      <c r="Y769" s="31">
        <f t="shared" si="44"/>
        <v>494140348.5</v>
      </c>
      <c r="Z769" s="31">
        <f t="shared" si="45"/>
        <v>63428529.5</v>
      </c>
      <c r="AA769" s="31">
        <f t="shared" si="46"/>
        <v>7800000</v>
      </c>
      <c r="AB769" s="31">
        <f t="shared" si="47"/>
        <v>565368878</v>
      </c>
      <c r="AC769" s="31"/>
      <c r="AD769" s="31"/>
      <c r="AE769" s="31"/>
      <c r="AF769" s="31"/>
      <c r="AG769" s="31"/>
      <c r="AH769" s="31"/>
    </row>
    <row r="770" spans="1:34" x14ac:dyDescent="0.45">
      <c r="A770" s="9">
        <v>1054</v>
      </c>
      <c r="B770" s="9" t="s">
        <v>1760</v>
      </c>
      <c r="C770" s="21"/>
      <c r="D770" s="8" t="s">
        <v>1721</v>
      </c>
      <c r="E770" s="9" t="s">
        <v>1762</v>
      </c>
      <c r="F770" s="9" t="s">
        <v>3255</v>
      </c>
      <c r="G770" s="9" t="s">
        <v>3266</v>
      </c>
      <c r="H770" s="8">
        <v>336</v>
      </c>
      <c r="I770" s="8">
        <v>538407735</v>
      </c>
      <c r="J770" s="8">
        <v>54500000</v>
      </c>
      <c r="K770" s="8">
        <v>57312810</v>
      </c>
      <c r="L770" s="8">
        <v>8596921.5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5000000</v>
      </c>
      <c r="S770" s="10">
        <v>20840774</v>
      </c>
      <c r="T770" s="10">
        <v>655220545</v>
      </c>
      <c r="U770" s="31">
        <v>29437695.5</v>
      </c>
      <c r="V770" s="31">
        <v>360000000</v>
      </c>
      <c r="W770" s="31">
        <v>30000000</v>
      </c>
      <c r="X770" s="31">
        <v>60000000</v>
      </c>
      <c r="Y770" s="31">
        <f t="shared" si="44"/>
        <v>205220545</v>
      </c>
      <c r="Z770" s="31">
        <f t="shared" si="45"/>
        <v>32312810</v>
      </c>
      <c r="AA770" s="31">
        <f t="shared" si="46"/>
        <v>-5500000</v>
      </c>
      <c r="AB770" s="31">
        <f t="shared" si="47"/>
        <v>232033355</v>
      </c>
      <c r="AC770" s="31"/>
      <c r="AD770" s="31"/>
      <c r="AE770" s="31"/>
      <c r="AF770" s="31"/>
      <c r="AG770" s="31"/>
      <c r="AH770" s="31"/>
    </row>
    <row r="771" spans="1:34" x14ac:dyDescent="0.45">
      <c r="A771" s="9">
        <v>1064</v>
      </c>
      <c r="B771" s="9" t="s">
        <v>1763</v>
      </c>
      <c r="C771" s="21"/>
      <c r="D771" s="8" t="s">
        <v>134</v>
      </c>
      <c r="E771" s="9" t="s">
        <v>1414</v>
      </c>
      <c r="F771" s="9" t="s">
        <v>3255</v>
      </c>
      <c r="G771" s="9" t="s">
        <v>3266</v>
      </c>
      <c r="H771" s="8">
        <v>336</v>
      </c>
      <c r="I771" s="8">
        <v>761289191</v>
      </c>
      <c r="J771" s="8">
        <v>54500000</v>
      </c>
      <c r="K771" s="8">
        <v>57312810</v>
      </c>
      <c r="L771" s="8">
        <v>8596921.5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5000000</v>
      </c>
      <c r="S771" s="10">
        <v>43128919</v>
      </c>
      <c r="T771" s="10">
        <v>878102001</v>
      </c>
      <c r="U771" s="31">
        <v>51725840.5</v>
      </c>
      <c r="V771" s="31">
        <v>360000000</v>
      </c>
      <c r="W771" s="31">
        <v>30000000</v>
      </c>
      <c r="X771" s="31">
        <v>60000000</v>
      </c>
      <c r="Y771" s="31">
        <f t="shared" ref="Y771:Y834" si="48">T771-V771-W771-X771</f>
        <v>428102001</v>
      </c>
      <c r="Z771" s="31">
        <f t="shared" ref="Z771:Z834" si="49">K771+N771+O771+R771-W771</f>
        <v>32312810</v>
      </c>
      <c r="AA771" s="31">
        <f t="shared" ref="AA771:AA834" si="50">J771-X771</f>
        <v>-5500000</v>
      </c>
      <c r="AB771" s="31">
        <f t="shared" ref="AB771:AB834" si="51">Y771+Z771+AA771</f>
        <v>454914811</v>
      </c>
      <c r="AC771" s="31"/>
      <c r="AD771" s="31"/>
      <c r="AE771" s="31"/>
      <c r="AF771" s="31"/>
      <c r="AG771" s="31"/>
      <c r="AH771" s="31"/>
    </row>
    <row r="772" spans="1:34" x14ac:dyDescent="0.45">
      <c r="A772" s="9">
        <v>1083</v>
      </c>
      <c r="B772" s="9" t="s">
        <v>1765</v>
      </c>
      <c r="C772" s="21"/>
      <c r="D772" s="8" t="s">
        <v>756</v>
      </c>
      <c r="E772" s="9" t="s">
        <v>1767</v>
      </c>
      <c r="F772" s="9" t="s">
        <v>3255</v>
      </c>
      <c r="G772" s="9" t="s">
        <v>3265</v>
      </c>
      <c r="H772" s="8">
        <v>317</v>
      </c>
      <c r="I772" s="8">
        <v>664708573</v>
      </c>
      <c r="J772" s="8">
        <v>67800000</v>
      </c>
      <c r="K772" s="8">
        <v>15000000</v>
      </c>
      <c r="L772" s="8">
        <v>0</v>
      </c>
      <c r="M772" s="10">
        <v>0</v>
      </c>
      <c r="N772" s="10">
        <v>32984960</v>
      </c>
      <c r="O772" s="10">
        <v>35423536</v>
      </c>
      <c r="P772" s="10">
        <v>4947744</v>
      </c>
      <c r="Q772" s="10">
        <v>5313530.3999999994</v>
      </c>
      <c r="R772" s="10">
        <v>0</v>
      </c>
      <c r="S772" s="10">
        <v>34701588</v>
      </c>
      <c r="T772" s="10">
        <v>815917069</v>
      </c>
      <c r="U772" s="31">
        <v>44962862.399999999</v>
      </c>
      <c r="V772" s="31">
        <v>360000000</v>
      </c>
      <c r="W772" s="31">
        <v>30000000</v>
      </c>
      <c r="X772" s="31">
        <v>60000000</v>
      </c>
      <c r="Y772" s="31">
        <f t="shared" si="48"/>
        <v>365917069</v>
      </c>
      <c r="Z772" s="31">
        <f t="shared" si="49"/>
        <v>53408496</v>
      </c>
      <c r="AA772" s="31">
        <f t="shared" si="50"/>
        <v>7800000</v>
      </c>
      <c r="AB772" s="31">
        <f t="shared" si="51"/>
        <v>427125565</v>
      </c>
      <c r="AC772" s="31"/>
      <c r="AD772" s="31"/>
      <c r="AE772" s="31"/>
      <c r="AF772" s="31"/>
      <c r="AG772" s="31"/>
      <c r="AH772" s="31"/>
    </row>
    <row r="773" spans="1:34" x14ac:dyDescent="0.45">
      <c r="A773" s="9">
        <v>1084</v>
      </c>
      <c r="B773" s="9" t="s">
        <v>1768</v>
      </c>
      <c r="C773" s="21"/>
      <c r="D773" s="8" t="s">
        <v>84</v>
      </c>
      <c r="E773" s="9" t="s">
        <v>1770</v>
      </c>
      <c r="F773" s="9" t="s">
        <v>3255</v>
      </c>
      <c r="G773" s="9" t="s">
        <v>3266</v>
      </c>
      <c r="H773" s="8">
        <v>336</v>
      </c>
      <c r="I773" s="8">
        <v>530579979</v>
      </c>
      <c r="J773" s="8">
        <v>54500000</v>
      </c>
      <c r="K773" s="8">
        <v>57312810</v>
      </c>
      <c r="L773" s="8">
        <v>8596921.5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5000000</v>
      </c>
      <c r="S773" s="10">
        <v>20057998</v>
      </c>
      <c r="T773" s="10">
        <v>647392789</v>
      </c>
      <c r="U773" s="31">
        <v>28654919.5</v>
      </c>
      <c r="V773" s="31">
        <v>360000000</v>
      </c>
      <c r="W773" s="31">
        <v>30000000</v>
      </c>
      <c r="X773" s="31">
        <v>60000000</v>
      </c>
      <c r="Y773" s="31">
        <f t="shared" si="48"/>
        <v>197392789</v>
      </c>
      <c r="Z773" s="31">
        <f t="shared" si="49"/>
        <v>32312810</v>
      </c>
      <c r="AA773" s="31">
        <f t="shared" si="50"/>
        <v>-5500000</v>
      </c>
      <c r="AB773" s="31">
        <f t="shared" si="51"/>
        <v>224205599</v>
      </c>
      <c r="AC773" s="31"/>
      <c r="AD773" s="31"/>
      <c r="AE773" s="31"/>
      <c r="AF773" s="31"/>
      <c r="AG773" s="31"/>
      <c r="AH773" s="31"/>
    </row>
    <row r="774" spans="1:34" x14ac:dyDescent="0.45">
      <c r="A774" s="9">
        <v>1108</v>
      </c>
      <c r="B774" s="9" t="s">
        <v>1771</v>
      </c>
      <c r="C774" s="21"/>
      <c r="D774" s="8" t="s">
        <v>508</v>
      </c>
      <c r="E774" s="9" t="s">
        <v>1773</v>
      </c>
      <c r="F774" s="9" t="s">
        <v>3255</v>
      </c>
      <c r="G774" s="9" t="s">
        <v>3266</v>
      </c>
      <c r="H774" s="8">
        <v>336</v>
      </c>
      <c r="I774" s="8">
        <v>438848121</v>
      </c>
      <c r="J774" s="8">
        <v>54500000</v>
      </c>
      <c r="K774" s="8">
        <v>57312810</v>
      </c>
      <c r="L774" s="8">
        <v>8596921.5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5000000</v>
      </c>
      <c r="S774" s="10">
        <v>10884812</v>
      </c>
      <c r="T774" s="10">
        <v>555660931</v>
      </c>
      <c r="U774" s="31">
        <v>19481733.5</v>
      </c>
      <c r="V774" s="31">
        <v>360000000</v>
      </c>
      <c r="W774" s="31">
        <v>30000000</v>
      </c>
      <c r="X774" s="31">
        <v>60000000</v>
      </c>
      <c r="Y774" s="31">
        <f t="shared" si="48"/>
        <v>105660931</v>
      </c>
      <c r="Z774" s="31">
        <f t="shared" si="49"/>
        <v>32312810</v>
      </c>
      <c r="AA774" s="31">
        <f t="shared" si="50"/>
        <v>-5500000</v>
      </c>
      <c r="AB774" s="31">
        <f t="shared" si="51"/>
        <v>132473741</v>
      </c>
      <c r="AC774" s="31"/>
      <c r="AD774" s="31"/>
      <c r="AE774" s="31"/>
      <c r="AF774" s="31"/>
      <c r="AG774" s="31"/>
      <c r="AH774" s="31"/>
    </row>
    <row r="775" spans="1:34" x14ac:dyDescent="0.45">
      <c r="A775" s="9">
        <v>1109</v>
      </c>
      <c r="B775" s="9" t="s">
        <v>1774</v>
      </c>
      <c r="C775" s="21"/>
      <c r="D775" s="8" t="s">
        <v>1776</v>
      </c>
      <c r="E775" s="9" t="s">
        <v>1777</v>
      </c>
      <c r="F775" s="9" t="s">
        <v>3255</v>
      </c>
      <c r="G775" s="9" t="s">
        <v>3266</v>
      </c>
      <c r="H775" s="8">
        <v>336</v>
      </c>
      <c r="I775" s="8">
        <v>527783285</v>
      </c>
      <c r="J775" s="8">
        <v>54500000</v>
      </c>
      <c r="K775" s="8">
        <v>57312810</v>
      </c>
      <c r="L775" s="8">
        <v>8596921.5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5000000</v>
      </c>
      <c r="S775" s="10">
        <v>19778329</v>
      </c>
      <c r="T775" s="10">
        <v>644596095</v>
      </c>
      <c r="U775" s="31">
        <v>28375250.5</v>
      </c>
      <c r="V775" s="31">
        <v>360000000</v>
      </c>
      <c r="W775" s="31">
        <v>30000000</v>
      </c>
      <c r="X775" s="31">
        <v>60000000</v>
      </c>
      <c r="Y775" s="31">
        <f t="shared" si="48"/>
        <v>194596095</v>
      </c>
      <c r="Z775" s="31">
        <f t="shared" si="49"/>
        <v>32312810</v>
      </c>
      <c r="AA775" s="31">
        <f t="shared" si="50"/>
        <v>-5500000</v>
      </c>
      <c r="AB775" s="31">
        <f t="shared" si="51"/>
        <v>221408905</v>
      </c>
      <c r="AC775" s="31"/>
      <c r="AD775" s="31"/>
      <c r="AE775" s="31"/>
      <c r="AF775" s="31"/>
      <c r="AG775" s="31"/>
      <c r="AH775" s="31"/>
    </row>
    <row r="776" spans="1:34" x14ac:dyDescent="0.45">
      <c r="A776" s="9">
        <v>545</v>
      </c>
      <c r="B776" s="9" t="s">
        <v>2843</v>
      </c>
      <c r="C776" s="21"/>
      <c r="D776" s="8" t="s">
        <v>95</v>
      </c>
      <c r="E776" s="9" t="s">
        <v>2844</v>
      </c>
      <c r="F776" s="9" t="s">
        <v>3255</v>
      </c>
      <c r="G776" s="9" t="s">
        <v>3265</v>
      </c>
      <c r="H776" s="8">
        <v>336</v>
      </c>
      <c r="I776" s="8">
        <v>1158956807</v>
      </c>
      <c r="J776" s="8">
        <v>67800000</v>
      </c>
      <c r="K776" s="8">
        <v>15000000</v>
      </c>
      <c r="L776" s="8">
        <v>0</v>
      </c>
      <c r="M776" s="10">
        <v>0</v>
      </c>
      <c r="N776" s="10">
        <v>51671731</v>
      </c>
      <c r="O776" s="10">
        <v>51670937.5</v>
      </c>
      <c r="P776" s="10">
        <v>7750760</v>
      </c>
      <c r="Q776" s="10">
        <v>7750640.625</v>
      </c>
      <c r="R776" s="10">
        <v>0</v>
      </c>
      <c r="S776" s="10">
        <v>102010720</v>
      </c>
      <c r="T776" s="10">
        <v>1345099475.5</v>
      </c>
      <c r="U776" s="31">
        <v>117512120.625</v>
      </c>
      <c r="V776" s="31">
        <v>360000000</v>
      </c>
      <c r="W776" s="31">
        <v>30000000</v>
      </c>
      <c r="X776" s="31">
        <v>60000000</v>
      </c>
      <c r="Y776" s="31">
        <f t="shared" si="48"/>
        <v>895099475.5</v>
      </c>
      <c r="Z776" s="31">
        <f t="shared" si="49"/>
        <v>88342668.5</v>
      </c>
      <c r="AA776" s="31">
        <f t="shared" si="50"/>
        <v>7800000</v>
      </c>
      <c r="AB776" s="31">
        <f t="shared" si="51"/>
        <v>991242144</v>
      </c>
      <c r="AC776" s="31"/>
      <c r="AD776" s="31"/>
      <c r="AE776" s="31"/>
      <c r="AF776" s="31"/>
      <c r="AG776" s="31"/>
      <c r="AH776" s="31"/>
    </row>
    <row r="777" spans="1:34" x14ac:dyDescent="0.45">
      <c r="A777" s="9">
        <v>315</v>
      </c>
      <c r="B777" s="9" t="s">
        <v>2648</v>
      </c>
      <c r="C777" s="21"/>
      <c r="D777" s="8" t="s">
        <v>72</v>
      </c>
      <c r="E777" s="9" t="s">
        <v>318</v>
      </c>
      <c r="F777" s="9" t="s">
        <v>3255</v>
      </c>
      <c r="G777" s="9" t="s">
        <v>3265</v>
      </c>
      <c r="H777" s="8">
        <v>336</v>
      </c>
      <c r="I777" s="8">
        <v>994725558</v>
      </c>
      <c r="J777" s="8">
        <v>67800000</v>
      </c>
      <c r="K777" s="8">
        <v>15000000</v>
      </c>
      <c r="L777" s="8">
        <v>0</v>
      </c>
      <c r="M777" s="10">
        <v>0</v>
      </c>
      <c r="N777" s="10">
        <v>46533083</v>
      </c>
      <c r="O777" s="10">
        <v>46533379</v>
      </c>
      <c r="P777" s="10">
        <v>6979962</v>
      </c>
      <c r="Q777" s="10">
        <v>6980006.8499999996</v>
      </c>
      <c r="R777" s="10">
        <v>0</v>
      </c>
      <c r="S777" s="10">
        <v>74958833</v>
      </c>
      <c r="T777" s="10">
        <v>1170592020</v>
      </c>
      <c r="U777" s="31">
        <v>88918801.849999994</v>
      </c>
      <c r="V777" s="31">
        <v>360000000</v>
      </c>
      <c r="W777" s="31">
        <v>30000000</v>
      </c>
      <c r="X777" s="31">
        <v>60000000</v>
      </c>
      <c r="Y777" s="31">
        <f t="shared" si="48"/>
        <v>720592020</v>
      </c>
      <c r="Z777" s="31">
        <f t="shared" si="49"/>
        <v>78066462</v>
      </c>
      <c r="AA777" s="31">
        <f t="shared" si="50"/>
        <v>7800000</v>
      </c>
      <c r="AB777" s="31">
        <f t="shared" si="51"/>
        <v>806458482</v>
      </c>
      <c r="AC777" s="31"/>
      <c r="AD777" s="31"/>
      <c r="AE777" s="31"/>
      <c r="AF777" s="31"/>
      <c r="AG777" s="31"/>
      <c r="AH777" s="31"/>
    </row>
    <row r="778" spans="1:34" x14ac:dyDescent="0.45">
      <c r="A778" s="9">
        <v>428</v>
      </c>
      <c r="B778" s="9" t="s">
        <v>1778</v>
      </c>
      <c r="C778" s="21"/>
      <c r="D778" s="8" t="s">
        <v>1780</v>
      </c>
      <c r="E778" s="9" t="s">
        <v>725</v>
      </c>
      <c r="F778" s="9" t="s">
        <v>3255</v>
      </c>
      <c r="G778" s="9" t="s">
        <v>3265</v>
      </c>
      <c r="H778" s="8">
        <v>336</v>
      </c>
      <c r="I778" s="8">
        <v>792640559</v>
      </c>
      <c r="J778" s="8">
        <v>67800000</v>
      </c>
      <c r="K778" s="8">
        <v>15000000</v>
      </c>
      <c r="L778" s="8">
        <v>0</v>
      </c>
      <c r="M778" s="10">
        <v>0</v>
      </c>
      <c r="N778" s="10">
        <v>41891500</v>
      </c>
      <c r="O778" s="10">
        <v>41892014</v>
      </c>
      <c r="P778" s="10">
        <v>6283725</v>
      </c>
      <c r="Q778" s="10">
        <v>6283802.0999999996</v>
      </c>
      <c r="R778" s="10">
        <v>0</v>
      </c>
      <c r="S778" s="10">
        <v>49294003</v>
      </c>
      <c r="T778" s="10">
        <v>959224073</v>
      </c>
      <c r="U778" s="31">
        <v>61861530.100000001</v>
      </c>
      <c r="V778" s="31">
        <v>360000000</v>
      </c>
      <c r="W778" s="31">
        <v>30000000</v>
      </c>
      <c r="X778" s="31">
        <v>60000000</v>
      </c>
      <c r="Y778" s="31">
        <f t="shared" si="48"/>
        <v>509224073</v>
      </c>
      <c r="Z778" s="31">
        <f t="shared" si="49"/>
        <v>68783514</v>
      </c>
      <c r="AA778" s="31">
        <f t="shared" si="50"/>
        <v>7800000</v>
      </c>
      <c r="AB778" s="31">
        <f t="shared" si="51"/>
        <v>585807587</v>
      </c>
      <c r="AC778" s="31"/>
      <c r="AD778" s="31"/>
      <c r="AE778" s="31"/>
      <c r="AF778" s="31"/>
      <c r="AG778" s="31"/>
      <c r="AH778" s="31"/>
    </row>
    <row r="779" spans="1:34" x14ac:dyDescent="0.45">
      <c r="A779" s="9">
        <v>316</v>
      </c>
      <c r="B779" s="9" t="s">
        <v>1781</v>
      </c>
      <c r="C779" s="21"/>
      <c r="D779" s="26" t="s">
        <v>1667</v>
      </c>
      <c r="E779" s="27" t="s">
        <v>1783</v>
      </c>
      <c r="F779" s="9" t="s">
        <v>3255</v>
      </c>
      <c r="G779" s="9" t="s">
        <v>3265</v>
      </c>
      <c r="H779" s="8">
        <v>184</v>
      </c>
      <c r="I779" s="8">
        <v>407921006</v>
      </c>
      <c r="J779" s="8">
        <v>67800000</v>
      </c>
      <c r="K779" s="8">
        <v>10081967</v>
      </c>
      <c r="L779" s="8">
        <v>0</v>
      </c>
      <c r="M779" s="10">
        <v>0</v>
      </c>
      <c r="N779" s="10">
        <v>24635005</v>
      </c>
      <c r="O779" s="10">
        <v>0</v>
      </c>
      <c r="P779" s="10">
        <v>3695251</v>
      </c>
      <c r="Q779" s="10">
        <v>0</v>
      </c>
      <c r="R779" s="10">
        <v>0</v>
      </c>
      <c r="S779" s="10">
        <v>23332870</v>
      </c>
      <c r="T779" s="10">
        <v>510437978</v>
      </c>
      <c r="U779" s="31">
        <v>27028121</v>
      </c>
      <c r="V779" s="31">
        <v>360000000</v>
      </c>
      <c r="W779" s="31">
        <v>30000000</v>
      </c>
      <c r="X779" s="31">
        <v>60000000</v>
      </c>
      <c r="Y779" s="31">
        <f t="shared" si="48"/>
        <v>60437978</v>
      </c>
      <c r="Z779" s="31">
        <f t="shared" si="49"/>
        <v>4716972</v>
      </c>
      <c r="AA779" s="31">
        <f t="shared" si="50"/>
        <v>7800000</v>
      </c>
      <c r="AB779" s="31">
        <f t="shared" si="51"/>
        <v>72954950</v>
      </c>
      <c r="AC779" s="31"/>
      <c r="AD779" s="31"/>
      <c r="AE779" s="31"/>
      <c r="AF779" s="31"/>
      <c r="AG779" s="31"/>
      <c r="AH779" s="31"/>
    </row>
    <row r="780" spans="1:34" x14ac:dyDescent="0.45">
      <c r="A780" s="9">
        <v>752</v>
      </c>
      <c r="B780" s="9" t="s">
        <v>1784</v>
      </c>
      <c r="C780" s="21"/>
      <c r="D780" s="8" t="s">
        <v>84</v>
      </c>
      <c r="E780" s="9" t="s">
        <v>1786</v>
      </c>
      <c r="F780" s="9" t="s">
        <v>3255</v>
      </c>
      <c r="G780" s="9" t="s">
        <v>3265</v>
      </c>
      <c r="H780" s="8">
        <v>336</v>
      </c>
      <c r="I780" s="8">
        <v>908090933</v>
      </c>
      <c r="J780" s="8">
        <v>67800000</v>
      </c>
      <c r="K780" s="8">
        <v>15000000</v>
      </c>
      <c r="L780" s="8">
        <v>0</v>
      </c>
      <c r="M780" s="10">
        <v>0</v>
      </c>
      <c r="N780" s="10">
        <v>41056703</v>
      </c>
      <c r="O780" s="10">
        <v>41056389</v>
      </c>
      <c r="P780" s="10">
        <v>6158505</v>
      </c>
      <c r="Q780" s="10">
        <v>6158458.3499999996</v>
      </c>
      <c r="R780" s="10">
        <v>0</v>
      </c>
      <c r="S780" s="10">
        <v>61963640</v>
      </c>
      <c r="T780" s="10">
        <v>1073004025</v>
      </c>
      <c r="U780" s="31">
        <v>74280603.349999994</v>
      </c>
      <c r="V780" s="31">
        <v>360000000</v>
      </c>
      <c r="W780" s="31">
        <v>30000000</v>
      </c>
      <c r="X780" s="31">
        <v>60000000</v>
      </c>
      <c r="Y780" s="31">
        <f t="shared" si="48"/>
        <v>623004025</v>
      </c>
      <c r="Z780" s="31">
        <f t="shared" si="49"/>
        <v>67113092</v>
      </c>
      <c r="AA780" s="31">
        <f t="shared" si="50"/>
        <v>7800000</v>
      </c>
      <c r="AB780" s="31">
        <f t="shared" si="51"/>
        <v>697917117</v>
      </c>
      <c r="AC780" s="31"/>
      <c r="AD780" s="31"/>
      <c r="AE780" s="31"/>
      <c r="AF780" s="31"/>
      <c r="AG780" s="31"/>
      <c r="AH780" s="31"/>
    </row>
    <row r="781" spans="1:34" x14ac:dyDescent="0.45">
      <c r="A781" s="9">
        <v>426</v>
      </c>
      <c r="B781" s="9" t="s">
        <v>1787</v>
      </c>
      <c r="C781" s="21"/>
      <c r="D781" s="8" t="s">
        <v>526</v>
      </c>
      <c r="E781" s="9" t="s">
        <v>1789</v>
      </c>
      <c r="F781" s="9" t="s">
        <v>3255</v>
      </c>
      <c r="G781" s="9" t="s">
        <v>3265</v>
      </c>
      <c r="H781" s="8">
        <v>336</v>
      </c>
      <c r="I781" s="8">
        <v>708474540</v>
      </c>
      <c r="J781" s="8">
        <v>67800000</v>
      </c>
      <c r="K781" s="8">
        <v>15000000</v>
      </c>
      <c r="L781" s="8">
        <v>0</v>
      </c>
      <c r="M781" s="10">
        <v>0</v>
      </c>
      <c r="N781" s="10">
        <v>36949610</v>
      </c>
      <c r="O781" s="10">
        <v>36949294.5</v>
      </c>
      <c r="P781" s="10">
        <v>5542442</v>
      </c>
      <c r="Q781" s="10">
        <v>5542394.1749999998</v>
      </c>
      <c r="R781" s="10">
        <v>0</v>
      </c>
      <c r="S781" s="10">
        <v>37214918</v>
      </c>
      <c r="T781" s="10">
        <v>865173444.5</v>
      </c>
      <c r="U781" s="31">
        <v>48299754.174999997</v>
      </c>
      <c r="V781" s="31">
        <v>360000000</v>
      </c>
      <c r="W781" s="31">
        <v>30000000</v>
      </c>
      <c r="X781" s="31">
        <v>60000000</v>
      </c>
      <c r="Y781" s="31">
        <f t="shared" si="48"/>
        <v>415173444.5</v>
      </c>
      <c r="Z781" s="31">
        <f t="shared" si="49"/>
        <v>58898904.5</v>
      </c>
      <c r="AA781" s="31">
        <f t="shared" si="50"/>
        <v>7800000</v>
      </c>
      <c r="AB781" s="31">
        <f t="shared" si="51"/>
        <v>481872349</v>
      </c>
      <c r="AC781" s="31"/>
      <c r="AD781" s="31"/>
      <c r="AE781" s="31"/>
      <c r="AF781" s="31"/>
      <c r="AG781" s="31"/>
      <c r="AH781" s="31"/>
    </row>
    <row r="782" spans="1:34" x14ac:dyDescent="0.45">
      <c r="A782" s="9">
        <v>427</v>
      </c>
      <c r="B782" s="9" t="s">
        <v>1790</v>
      </c>
      <c r="C782" s="21"/>
      <c r="D782" s="8" t="s">
        <v>234</v>
      </c>
      <c r="E782" s="9" t="s">
        <v>1792</v>
      </c>
      <c r="F782" s="9" t="s">
        <v>3255</v>
      </c>
      <c r="G782" s="9" t="s">
        <v>3265</v>
      </c>
      <c r="H782" s="8">
        <v>336</v>
      </c>
      <c r="I782" s="8">
        <v>695958000</v>
      </c>
      <c r="J782" s="8">
        <v>67800000</v>
      </c>
      <c r="K782" s="8">
        <v>15000000</v>
      </c>
      <c r="L782" s="8">
        <v>0</v>
      </c>
      <c r="M782" s="10">
        <v>0</v>
      </c>
      <c r="N782" s="10">
        <v>35174419</v>
      </c>
      <c r="O782" s="10">
        <v>35174112.5</v>
      </c>
      <c r="P782" s="10">
        <v>5276163</v>
      </c>
      <c r="Q782" s="10">
        <v>5276116.875</v>
      </c>
      <c r="R782" s="10">
        <v>0</v>
      </c>
      <c r="S782" s="10">
        <v>37941360</v>
      </c>
      <c r="T782" s="10">
        <v>849106531.5</v>
      </c>
      <c r="U782" s="31">
        <v>48493639.875</v>
      </c>
      <c r="V782" s="31">
        <v>360000000</v>
      </c>
      <c r="W782" s="31">
        <v>30000000</v>
      </c>
      <c r="X782" s="31">
        <v>60000000</v>
      </c>
      <c r="Y782" s="31">
        <f t="shared" si="48"/>
        <v>399106531.5</v>
      </c>
      <c r="Z782" s="31">
        <f t="shared" si="49"/>
        <v>55348531.5</v>
      </c>
      <c r="AA782" s="31">
        <f t="shared" si="50"/>
        <v>7800000</v>
      </c>
      <c r="AB782" s="31">
        <f t="shared" si="51"/>
        <v>462255063</v>
      </c>
      <c r="AC782" s="31"/>
      <c r="AD782" s="31"/>
      <c r="AE782" s="31"/>
      <c r="AF782" s="31"/>
      <c r="AG782" s="31"/>
      <c r="AH782" s="31"/>
    </row>
    <row r="783" spans="1:34" x14ac:dyDescent="0.45">
      <c r="A783" s="9">
        <v>192</v>
      </c>
      <c r="B783" s="9" t="s">
        <v>1793</v>
      </c>
      <c r="C783" s="21"/>
      <c r="D783" s="8" t="s">
        <v>1795</v>
      </c>
      <c r="E783" s="9" t="s">
        <v>459</v>
      </c>
      <c r="F783" s="9" t="s">
        <v>3255</v>
      </c>
      <c r="G783" s="9" t="s">
        <v>3265</v>
      </c>
      <c r="H783" s="8">
        <v>336</v>
      </c>
      <c r="I783" s="8">
        <v>825991000</v>
      </c>
      <c r="J783" s="8">
        <v>67800000</v>
      </c>
      <c r="K783" s="8">
        <v>15000000</v>
      </c>
      <c r="L783" s="8">
        <v>0</v>
      </c>
      <c r="M783" s="10">
        <v>0</v>
      </c>
      <c r="N783" s="10">
        <v>38918958</v>
      </c>
      <c r="O783" s="10">
        <v>38919164</v>
      </c>
      <c r="P783" s="10">
        <v>5837844</v>
      </c>
      <c r="Q783" s="10">
        <v>5837874.5999999996</v>
      </c>
      <c r="R783" s="10">
        <v>0</v>
      </c>
      <c r="S783" s="10">
        <v>49648650</v>
      </c>
      <c r="T783" s="10">
        <v>986629122</v>
      </c>
      <c r="U783" s="31">
        <v>61324368.600000001</v>
      </c>
      <c r="V783" s="31">
        <v>360000000</v>
      </c>
      <c r="W783" s="31">
        <v>30000000</v>
      </c>
      <c r="X783" s="31">
        <v>60000000</v>
      </c>
      <c r="Y783" s="31">
        <f t="shared" si="48"/>
        <v>536629122</v>
      </c>
      <c r="Z783" s="31">
        <f t="shared" si="49"/>
        <v>62838122</v>
      </c>
      <c r="AA783" s="31">
        <f t="shared" si="50"/>
        <v>7800000</v>
      </c>
      <c r="AB783" s="31">
        <f t="shared" si="51"/>
        <v>607267244</v>
      </c>
      <c r="AC783" s="31"/>
      <c r="AD783" s="31"/>
      <c r="AE783" s="31"/>
      <c r="AF783" s="31"/>
      <c r="AG783" s="31"/>
      <c r="AH783" s="31"/>
    </row>
    <row r="784" spans="1:34" x14ac:dyDescent="0.45">
      <c r="A784" s="9">
        <v>750</v>
      </c>
      <c r="B784" s="9" t="s">
        <v>1796</v>
      </c>
      <c r="C784" s="21"/>
      <c r="D784" s="8" t="s">
        <v>275</v>
      </c>
      <c r="E784" s="9" t="s">
        <v>1798</v>
      </c>
      <c r="F784" s="9" t="s">
        <v>3255</v>
      </c>
      <c r="G784" s="9" t="s">
        <v>3265</v>
      </c>
      <c r="H784" s="8">
        <v>336</v>
      </c>
      <c r="I784" s="8">
        <v>750720195</v>
      </c>
      <c r="J784" s="8">
        <v>67800000</v>
      </c>
      <c r="K784" s="8">
        <v>15000000</v>
      </c>
      <c r="L784" s="8">
        <v>0</v>
      </c>
      <c r="M784" s="10">
        <v>0</v>
      </c>
      <c r="N784" s="10">
        <v>36392631</v>
      </c>
      <c r="O784" s="10">
        <v>36392327.5</v>
      </c>
      <c r="P784" s="10">
        <v>5458895</v>
      </c>
      <c r="Q784" s="10">
        <v>5458849.125</v>
      </c>
      <c r="R784" s="10">
        <v>0</v>
      </c>
      <c r="S784" s="10">
        <v>42072019</v>
      </c>
      <c r="T784" s="10">
        <v>906305153.5</v>
      </c>
      <c r="U784" s="31">
        <v>52989763.125</v>
      </c>
      <c r="V784" s="31">
        <v>360000000</v>
      </c>
      <c r="W784" s="31">
        <v>30000000</v>
      </c>
      <c r="X784" s="31">
        <v>60000000</v>
      </c>
      <c r="Y784" s="31">
        <f t="shared" si="48"/>
        <v>456305153.5</v>
      </c>
      <c r="Z784" s="31">
        <f t="shared" si="49"/>
        <v>57784958.5</v>
      </c>
      <c r="AA784" s="31">
        <f t="shared" si="50"/>
        <v>7800000</v>
      </c>
      <c r="AB784" s="31">
        <f t="shared" si="51"/>
        <v>521890112</v>
      </c>
      <c r="AC784" s="31"/>
      <c r="AD784" s="31"/>
      <c r="AE784" s="31"/>
      <c r="AF784" s="31"/>
      <c r="AG784" s="31"/>
      <c r="AH784" s="31"/>
    </row>
    <row r="785" spans="1:34" x14ac:dyDescent="0.45">
      <c r="A785" s="9">
        <v>751</v>
      </c>
      <c r="B785" s="9" t="s">
        <v>1799</v>
      </c>
      <c r="C785" s="21"/>
      <c r="D785" s="8" t="s">
        <v>1801</v>
      </c>
      <c r="E785" s="9" t="s">
        <v>614</v>
      </c>
      <c r="F785" s="9" t="s">
        <v>3255</v>
      </c>
      <c r="G785" s="9" t="s">
        <v>3265</v>
      </c>
      <c r="H785" s="8">
        <v>336</v>
      </c>
      <c r="I785" s="8">
        <v>821364105</v>
      </c>
      <c r="J785" s="8">
        <v>67800000</v>
      </c>
      <c r="K785" s="8">
        <v>15000000</v>
      </c>
      <c r="L785" s="8">
        <v>0</v>
      </c>
      <c r="M785" s="10">
        <v>0</v>
      </c>
      <c r="N785" s="10">
        <v>38833788</v>
      </c>
      <c r="O785" s="10">
        <v>38833046.5</v>
      </c>
      <c r="P785" s="10">
        <v>5825068</v>
      </c>
      <c r="Q785" s="10">
        <v>5824956.9749999996</v>
      </c>
      <c r="R785" s="10">
        <v>0</v>
      </c>
      <c r="S785" s="10">
        <v>49136410</v>
      </c>
      <c r="T785" s="10">
        <v>981830939.5</v>
      </c>
      <c r="U785" s="31">
        <v>60786434.975000001</v>
      </c>
      <c r="V785" s="31">
        <v>360000000</v>
      </c>
      <c r="W785" s="31">
        <v>30000000</v>
      </c>
      <c r="X785" s="31">
        <v>60000000</v>
      </c>
      <c r="Y785" s="31">
        <f t="shared" si="48"/>
        <v>531830939.5</v>
      </c>
      <c r="Z785" s="31">
        <f t="shared" si="49"/>
        <v>62666834.5</v>
      </c>
      <c r="AA785" s="31">
        <f t="shared" si="50"/>
        <v>7800000</v>
      </c>
      <c r="AB785" s="31">
        <f t="shared" si="51"/>
        <v>602297774</v>
      </c>
      <c r="AC785" s="31"/>
      <c r="AD785" s="31"/>
      <c r="AE785" s="31"/>
      <c r="AF785" s="31"/>
      <c r="AG785" s="31"/>
      <c r="AH785" s="31"/>
    </row>
    <row r="786" spans="1:34" x14ac:dyDescent="0.45">
      <c r="A786" s="9">
        <v>193</v>
      </c>
      <c r="B786" s="9" t="s">
        <v>1802</v>
      </c>
      <c r="C786" s="21"/>
      <c r="D786" s="8" t="s">
        <v>103</v>
      </c>
      <c r="E786" s="9" t="s">
        <v>69</v>
      </c>
      <c r="F786" s="9" t="s">
        <v>3255</v>
      </c>
      <c r="G786" s="9" t="s">
        <v>3265</v>
      </c>
      <c r="H786" s="8">
        <v>336</v>
      </c>
      <c r="I786" s="8">
        <v>756566308</v>
      </c>
      <c r="J786" s="8">
        <v>67800000</v>
      </c>
      <c r="K786" s="8">
        <v>15000000</v>
      </c>
      <c r="L786" s="8">
        <v>0</v>
      </c>
      <c r="M786" s="10">
        <v>0</v>
      </c>
      <c r="N786" s="10">
        <v>36054414</v>
      </c>
      <c r="O786" s="10">
        <v>36054101.5</v>
      </c>
      <c r="P786" s="10">
        <v>5408162</v>
      </c>
      <c r="Q786" s="10">
        <v>5408115.2249999996</v>
      </c>
      <c r="R786" s="10">
        <v>0</v>
      </c>
      <c r="S786" s="10">
        <v>42656631</v>
      </c>
      <c r="T786" s="10">
        <v>911474823.5</v>
      </c>
      <c r="U786" s="31">
        <v>53472908.225000001</v>
      </c>
      <c r="V786" s="31">
        <v>360000000</v>
      </c>
      <c r="W786" s="31">
        <v>30000000</v>
      </c>
      <c r="X786" s="31">
        <v>60000000</v>
      </c>
      <c r="Y786" s="31">
        <f t="shared" si="48"/>
        <v>461474823.5</v>
      </c>
      <c r="Z786" s="31">
        <f t="shared" si="49"/>
        <v>57108515.5</v>
      </c>
      <c r="AA786" s="31">
        <f t="shared" si="50"/>
        <v>7800000</v>
      </c>
      <c r="AB786" s="31">
        <f t="shared" si="51"/>
        <v>526383339</v>
      </c>
      <c r="AC786" s="31"/>
      <c r="AD786" s="31"/>
      <c r="AE786" s="31"/>
      <c r="AF786" s="31"/>
      <c r="AG786" s="31"/>
      <c r="AH786" s="31"/>
    </row>
    <row r="787" spans="1:34" x14ac:dyDescent="0.45">
      <c r="A787" s="9">
        <v>749</v>
      </c>
      <c r="B787" s="9" t="s">
        <v>1804</v>
      </c>
      <c r="C787" s="21"/>
      <c r="D787" s="8" t="s">
        <v>119</v>
      </c>
      <c r="E787" s="9" t="s">
        <v>1806</v>
      </c>
      <c r="F787" s="9" t="s">
        <v>3255</v>
      </c>
      <c r="G787" s="9" t="s">
        <v>3265</v>
      </c>
      <c r="H787" s="8">
        <v>336</v>
      </c>
      <c r="I787" s="8">
        <v>828336160</v>
      </c>
      <c r="J787" s="8">
        <v>67800000</v>
      </c>
      <c r="K787" s="8">
        <v>15000000</v>
      </c>
      <c r="L787" s="8">
        <v>0</v>
      </c>
      <c r="M787" s="10">
        <v>0</v>
      </c>
      <c r="N787" s="10">
        <v>38167010</v>
      </c>
      <c r="O787" s="10">
        <v>38161705.5</v>
      </c>
      <c r="P787" s="10">
        <v>5725052</v>
      </c>
      <c r="Q787" s="10">
        <v>5724255.8250000002</v>
      </c>
      <c r="R787" s="10">
        <v>0</v>
      </c>
      <c r="S787" s="10">
        <v>47765428</v>
      </c>
      <c r="T787" s="10">
        <v>987464875.5</v>
      </c>
      <c r="U787" s="31">
        <v>59214735.825000003</v>
      </c>
      <c r="V787" s="31">
        <v>360000000</v>
      </c>
      <c r="W787" s="31">
        <v>30000000</v>
      </c>
      <c r="X787" s="31">
        <v>60000000</v>
      </c>
      <c r="Y787" s="31">
        <f t="shared" si="48"/>
        <v>537464875.5</v>
      </c>
      <c r="Z787" s="31">
        <f t="shared" si="49"/>
        <v>61328715.5</v>
      </c>
      <c r="AA787" s="31">
        <f t="shared" si="50"/>
        <v>7800000</v>
      </c>
      <c r="AB787" s="31">
        <f t="shared" si="51"/>
        <v>606593591</v>
      </c>
      <c r="AC787" s="31"/>
      <c r="AD787" s="31"/>
      <c r="AE787" s="31"/>
      <c r="AF787" s="31"/>
      <c r="AG787" s="31"/>
      <c r="AH787" s="31"/>
    </row>
    <row r="788" spans="1:34" x14ac:dyDescent="0.45">
      <c r="A788" s="9">
        <v>313</v>
      </c>
      <c r="B788" s="9" t="s">
        <v>1807</v>
      </c>
      <c r="C788" s="21"/>
      <c r="D788" s="8" t="s">
        <v>91</v>
      </c>
      <c r="E788" s="9" t="s">
        <v>1809</v>
      </c>
      <c r="F788" s="9" t="s">
        <v>3255</v>
      </c>
      <c r="G788" s="9" t="s">
        <v>3265</v>
      </c>
      <c r="H788" s="8">
        <v>336</v>
      </c>
      <c r="I788" s="8">
        <v>853249886</v>
      </c>
      <c r="J788" s="8">
        <v>67800000</v>
      </c>
      <c r="K788" s="8">
        <v>15000000</v>
      </c>
      <c r="L788" s="8">
        <v>0</v>
      </c>
      <c r="M788" s="10">
        <v>0</v>
      </c>
      <c r="N788" s="10">
        <v>40047407</v>
      </c>
      <c r="O788" s="10">
        <v>40047276</v>
      </c>
      <c r="P788" s="10">
        <v>6007111</v>
      </c>
      <c r="Q788" s="10">
        <v>6007091.3999999994</v>
      </c>
      <c r="R788" s="10">
        <v>0</v>
      </c>
      <c r="S788" s="10">
        <v>54318014</v>
      </c>
      <c r="T788" s="10">
        <v>1016144569</v>
      </c>
      <c r="U788" s="31">
        <v>66332216.399999999</v>
      </c>
      <c r="V788" s="31">
        <v>360000000</v>
      </c>
      <c r="W788" s="31">
        <v>30000000</v>
      </c>
      <c r="X788" s="31">
        <v>60000000</v>
      </c>
      <c r="Y788" s="31">
        <f t="shared" si="48"/>
        <v>566144569</v>
      </c>
      <c r="Z788" s="31">
        <f t="shared" si="49"/>
        <v>65094683</v>
      </c>
      <c r="AA788" s="31">
        <f t="shared" si="50"/>
        <v>7800000</v>
      </c>
      <c r="AB788" s="31">
        <f t="shared" si="51"/>
        <v>639039252</v>
      </c>
      <c r="AC788" s="31"/>
      <c r="AD788" s="31"/>
      <c r="AE788" s="31"/>
      <c r="AF788" s="31"/>
      <c r="AG788" s="31"/>
      <c r="AH788" s="31"/>
    </row>
    <row r="789" spans="1:34" x14ac:dyDescent="0.45">
      <c r="A789" s="9">
        <v>162</v>
      </c>
      <c r="B789" s="9" t="s">
        <v>1810</v>
      </c>
      <c r="C789" s="21"/>
      <c r="D789" s="8" t="s">
        <v>1812</v>
      </c>
      <c r="E789" s="9" t="s">
        <v>1813</v>
      </c>
      <c r="F789" s="9" t="s">
        <v>3255</v>
      </c>
      <c r="G789" s="9" t="s">
        <v>3265</v>
      </c>
      <c r="H789" s="8">
        <v>336</v>
      </c>
      <c r="I789" s="8">
        <v>831533588</v>
      </c>
      <c r="J789" s="8">
        <v>67800000</v>
      </c>
      <c r="K789" s="8">
        <v>15000000</v>
      </c>
      <c r="L789" s="8">
        <v>0</v>
      </c>
      <c r="M789" s="10">
        <v>0</v>
      </c>
      <c r="N789" s="10">
        <v>39974384</v>
      </c>
      <c r="O789" s="10">
        <v>39973546.5</v>
      </c>
      <c r="P789" s="10">
        <v>5996158</v>
      </c>
      <c r="Q789" s="10">
        <v>5996031.9749999996</v>
      </c>
      <c r="R789" s="10">
        <v>0</v>
      </c>
      <c r="S789" s="10">
        <v>51459284</v>
      </c>
      <c r="T789" s="10">
        <v>994281518.5</v>
      </c>
      <c r="U789" s="31">
        <v>63451473.975000001</v>
      </c>
      <c r="V789" s="31">
        <v>360000000</v>
      </c>
      <c r="W789" s="31">
        <v>30000000</v>
      </c>
      <c r="X789" s="31">
        <v>60000000</v>
      </c>
      <c r="Y789" s="31">
        <f t="shared" si="48"/>
        <v>544281518.5</v>
      </c>
      <c r="Z789" s="31">
        <f t="shared" si="49"/>
        <v>64947930.5</v>
      </c>
      <c r="AA789" s="31">
        <f t="shared" si="50"/>
        <v>7800000</v>
      </c>
      <c r="AB789" s="31">
        <f t="shared" si="51"/>
        <v>617029449</v>
      </c>
      <c r="AC789" s="31"/>
      <c r="AD789" s="31"/>
      <c r="AE789" s="31"/>
      <c r="AF789" s="31"/>
      <c r="AG789" s="31"/>
      <c r="AH789" s="31"/>
    </row>
    <row r="790" spans="1:34" x14ac:dyDescent="0.45">
      <c r="A790" s="9">
        <v>312</v>
      </c>
      <c r="B790" s="9" t="s">
        <v>1814</v>
      </c>
      <c r="C790" s="21"/>
      <c r="D790" s="8" t="s">
        <v>91</v>
      </c>
      <c r="E790" s="9" t="s">
        <v>124</v>
      </c>
      <c r="F790" s="9" t="s">
        <v>3255</v>
      </c>
      <c r="G790" s="9" t="s">
        <v>3265</v>
      </c>
      <c r="H790" s="8">
        <v>336</v>
      </c>
      <c r="I790" s="8">
        <v>852011705</v>
      </c>
      <c r="J790" s="8">
        <v>67800000</v>
      </c>
      <c r="K790" s="8">
        <v>15000000</v>
      </c>
      <c r="L790" s="8">
        <v>0</v>
      </c>
      <c r="M790" s="10">
        <v>0</v>
      </c>
      <c r="N790" s="10">
        <v>39554755</v>
      </c>
      <c r="O790" s="10">
        <v>39554450</v>
      </c>
      <c r="P790" s="10">
        <v>5933213</v>
      </c>
      <c r="Q790" s="10">
        <v>5933167.5</v>
      </c>
      <c r="R790" s="10">
        <v>0</v>
      </c>
      <c r="S790" s="10">
        <v>54105697</v>
      </c>
      <c r="T790" s="10">
        <v>1013920910</v>
      </c>
      <c r="U790" s="31">
        <v>65972077.5</v>
      </c>
      <c r="V790" s="31">
        <v>360000000</v>
      </c>
      <c r="W790" s="31">
        <v>30000000</v>
      </c>
      <c r="X790" s="31">
        <v>60000000</v>
      </c>
      <c r="Y790" s="31">
        <f t="shared" si="48"/>
        <v>563920910</v>
      </c>
      <c r="Z790" s="31">
        <f t="shared" si="49"/>
        <v>64109205</v>
      </c>
      <c r="AA790" s="31">
        <f t="shared" si="50"/>
        <v>7800000</v>
      </c>
      <c r="AB790" s="31">
        <f t="shared" si="51"/>
        <v>635830115</v>
      </c>
      <c r="AC790" s="31"/>
      <c r="AD790" s="31"/>
      <c r="AE790" s="31"/>
      <c r="AF790" s="31"/>
      <c r="AG790" s="31"/>
      <c r="AH790" s="31"/>
    </row>
    <row r="791" spans="1:34" x14ac:dyDescent="0.45">
      <c r="A791" s="9">
        <v>161</v>
      </c>
      <c r="B791" s="9" t="s">
        <v>2569</v>
      </c>
      <c r="C791" s="21"/>
      <c r="D791" s="8" t="s">
        <v>2570</v>
      </c>
      <c r="E791" s="9" t="s">
        <v>1990</v>
      </c>
      <c r="F791" s="9" t="s">
        <v>3255</v>
      </c>
      <c r="G791" s="9" t="s">
        <v>3265</v>
      </c>
      <c r="H791" s="8">
        <v>336</v>
      </c>
      <c r="I791" s="8">
        <v>762687359</v>
      </c>
      <c r="J791" s="8">
        <v>67800000</v>
      </c>
      <c r="K791" s="8">
        <v>15000000</v>
      </c>
      <c r="L791" s="8">
        <v>0</v>
      </c>
      <c r="M791" s="10">
        <v>0</v>
      </c>
      <c r="N791" s="10">
        <v>36942093</v>
      </c>
      <c r="O791" s="10">
        <v>36941769.5</v>
      </c>
      <c r="P791" s="10">
        <v>5541314</v>
      </c>
      <c r="Q791" s="10">
        <v>5541265.4249999998</v>
      </c>
      <c r="R791" s="10">
        <v>0</v>
      </c>
      <c r="S791" s="10">
        <v>43680539</v>
      </c>
      <c r="T791" s="10">
        <v>919371221.5</v>
      </c>
      <c r="U791" s="31">
        <v>54763118.424999997</v>
      </c>
      <c r="V791" s="31">
        <v>360000000</v>
      </c>
      <c r="W791" s="31">
        <v>30000000</v>
      </c>
      <c r="X791" s="31">
        <v>60000000</v>
      </c>
      <c r="Y791" s="31">
        <f t="shared" si="48"/>
        <v>469371221.5</v>
      </c>
      <c r="Z791" s="31">
        <f t="shared" si="49"/>
        <v>58883862.5</v>
      </c>
      <c r="AA791" s="31">
        <f t="shared" si="50"/>
        <v>7800000</v>
      </c>
      <c r="AB791" s="31">
        <f t="shared" si="51"/>
        <v>536055084</v>
      </c>
      <c r="AC791" s="31"/>
      <c r="AD791" s="31"/>
      <c r="AE791" s="31"/>
      <c r="AF791" s="31"/>
      <c r="AG791" s="31"/>
      <c r="AH791" s="31"/>
    </row>
    <row r="792" spans="1:34" x14ac:dyDescent="0.45">
      <c r="A792" s="9">
        <v>748</v>
      </c>
      <c r="B792" s="9" t="s">
        <v>1816</v>
      </c>
      <c r="C792" s="21"/>
      <c r="D792" s="8" t="s">
        <v>103</v>
      </c>
      <c r="E792" s="9" t="s">
        <v>1818</v>
      </c>
      <c r="F792" s="9" t="s">
        <v>3255</v>
      </c>
      <c r="G792" s="9" t="s">
        <v>3265</v>
      </c>
      <c r="H792" s="8">
        <v>336</v>
      </c>
      <c r="I792" s="8">
        <v>886983560</v>
      </c>
      <c r="J792" s="8">
        <v>67800000</v>
      </c>
      <c r="K792" s="8">
        <v>15000000</v>
      </c>
      <c r="L792" s="8">
        <v>0</v>
      </c>
      <c r="M792" s="10">
        <v>0</v>
      </c>
      <c r="N792" s="10">
        <v>42069984</v>
      </c>
      <c r="O792" s="10">
        <v>42069363.5</v>
      </c>
      <c r="P792" s="10">
        <v>6310498</v>
      </c>
      <c r="Q792" s="10">
        <v>6310404.5249999994</v>
      </c>
      <c r="R792" s="10">
        <v>0</v>
      </c>
      <c r="S792" s="10">
        <v>51831600</v>
      </c>
      <c r="T792" s="10">
        <v>1053922907.5</v>
      </c>
      <c r="U792" s="31">
        <v>64452502.524999999</v>
      </c>
      <c r="V792" s="31">
        <v>360000000</v>
      </c>
      <c r="W792" s="31">
        <v>30000000</v>
      </c>
      <c r="X792" s="31">
        <v>60000000</v>
      </c>
      <c r="Y792" s="31">
        <f t="shared" si="48"/>
        <v>603922907.5</v>
      </c>
      <c r="Z792" s="31">
        <f t="shared" si="49"/>
        <v>69139347.5</v>
      </c>
      <c r="AA792" s="31">
        <f t="shared" si="50"/>
        <v>7800000</v>
      </c>
      <c r="AB792" s="31">
        <f t="shared" si="51"/>
        <v>680862255</v>
      </c>
      <c r="AC792" s="31"/>
      <c r="AD792" s="31"/>
      <c r="AE792" s="31"/>
      <c r="AF792" s="31"/>
      <c r="AG792" s="31"/>
      <c r="AH792" s="31"/>
    </row>
    <row r="793" spans="1:34" x14ac:dyDescent="0.45">
      <c r="A793" s="9">
        <v>314</v>
      </c>
      <c r="B793" s="9" t="s">
        <v>1819</v>
      </c>
      <c r="C793" s="21"/>
      <c r="D793" s="8" t="s">
        <v>1821</v>
      </c>
      <c r="E793" s="9" t="s">
        <v>1822</v>
      </c>
      <c r="F793" s="9" t="s">
        <v>3255</v>
      </c>
      <c r="G793" s="9" t="s">
        <v>3265</v>
      </c>
      <c r="H793" s="8">
        <v>336</v>
      </c>
      <c r="I793" s="8">
        <v>834691304</v>
      </c>
      <c r="J793" s="8">
        <v>67800000</v>
      </c>
      <c r="K793" s="8">
        <v>15000000</v>
      </c>
      <c r="L793" s="8">
        <v>0</v>
      </c>
      <c r="M793" s="10">
        <v>0</v>
      </c>
      <c r="N793" s="10">
        <v>40024872</v>
      </c>
      <c r="O793" s="10">
        <v>40024741.5</v>
      </c>
      <c r="P793" s="10">
        <v>6003731</v>
      </c>
      <c r="Q793" s="10">
        <v>6003711.2249999996</v>
      </c>
      <c r="R793" s="10">
        <v>0</v>
      </c>
      <c r="S793" s="10">
        <v>51535970</v>
      </c>
      <c r="T793" s="10">
        <v>997540917.5</v>
      </c>
      <c r="U793" s="31">
        <v>63543412.225000001</v>
      </c>
      <c r="V793" s="31">
        <v>360000000</v>
      </c>
      <c r="W793" s="31">
        <v>30000000</v>
      </c>
      <c r="X793" s="31">
        <v>60000000</v>
      </c>
      <c r="Y793" s="31">
        <f t="shared" si="48"/>
        <v>547540917.5</v>
      </c>
      <c r="Z793" s="31">
        <f t="shared" si="49"/>
        <v>65049613.5</v>
      </c>
      <c r="AA793" s="31">
        <f t="shared" si="50"/>
        <v>7800000</v>
      </c>
      <c r="AB793" s="31">
        <f t="shared" si="51"/>
        <v>620390531</v>
      </c>
      <c r="AC793" s="31"/>
      <c r="AD793" s="31"/>
      <c r="AE793" s="31"/>
      <c r="AF793" s="31"/>
      <c r="AG793" s="31"/>
      <c r="AH793" s="31"/>
    </row>
    <row r="794" spans="1:34" x14ac:dyDescent="0.45">
      <c r="A794" s="9">
        <v>544</v>
      </c>
      <c r="B794" s="9" t="s">
        <v>2842</v>
      </c>
      <c r="C794" s="21"/>
      <c r="D794" s="8" t="s">
        <v>220</v>
      </c>
      <c r="E794" s="9" t="s">
        <v>624</v>
      </c>
      <c r="F794" s="9" t="s">
        <v>3255</v>
      </c>
      <c r="G794" s="9" t="s">
        <v>3265</v>
      </c>
      <c r="H794" s="8">
        <v>336</v>
      </c>
      <c r="I794" s="8">
        <v>1072337781</v>
      </c>
      <c r="J794" s="8">
        <v>67800000</v>
      </c>
      <c r="K794" s="8">
        <v>15000000</v>
      </c>
      <c r="L794" s="8">
        <v>0</v>
      </c>
      <c r="M794" s="10">
        <v>0</v>
      </c>
      <c r="N794" s="10">
        <v>50331711</v>
      </c>
      <c r="O794" s="10">
        <v>50332583</v>
      </c>
      <c r="P794" s="10">
        <v>7549757</v>
      </c>
      <c r="Q794" s="10">
        <v>7549887.4499999993</v>
      </c>
      <c r="R794" s="10">
        <v>0</v>
      </c>
      <c r="S794" s="10">
        <v>88878357</v>
      </c>
      <c r="T794" s="10">
        <v>1255802075</v>
      </c>
      <c r="U794" s="31">
        <v>103978001.45</v>
      </c>
      <c r="V794" s="31">
        <v>360000000</v>
      </c>
      <c r="W794" s="31">
        <v>30000000</v>
      </c>
      <c r="X794" s="31">
        <v>60000000</v>
      </c>
      <c r="Y794" s="31">
        <f t="shared" si="48"/>
        <v>805802075</v>
      </c>
      <c r="Z794" s="31">
        <f t="shared" si="49"/>
        <v>85664294</v>
      </c>
      <c r="AA794" s="31">
        <f t="shared" si="50"/>
        <v>7800000</v>
      </c>
      <c r="AB794" s="31">
        <f t="shared" si="51"/>
        <v>899266369</v>
      </c>
      <c r="AC794" s="31"/>
      <c r="AD794" s="31"/>
      <c r="AE794" s="31"/>
      <c r="AF794" s="31"/>
      <c r="AG794" s="31"/>
      <c r="AH794" s="31"/>
    </row>
    <row r="795" spans="1:34" x14ac:dyDescent="0.2">
      <c r="A795" s="9">
        <v>91</v>
      </c>
      <c r="B795" s="9" t="s">
        <v>1823</v>
      </c>
      <c r="C795" s="7"/>
      <c r="D795" s="8" t="s">
        <v>95</v>
      </c>
      <c r="E795" s="9" t="s">
        <v>1825</v>
      </c>
      <c r="F795" s="9" t="s">
        <v>3255</v>
      </c>
      <c r="G795" s="9" t="s">
        <v>3266</v>
      </c>
      <c r="H795" s="8">
        <v>336</v>
      </c>
      <c r="I795" s="8">
        <v>458844881</v>
      </c>
      <c r="J795" s="8">
        <v>54500000</v>
      </c>
      <c r="K795" s="8">
        <v>57312810</v>
      </c>
      <c r="L795" s="8">
        <v>8596921.5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5000000</v>
      </c>
      <c r="S795" s="10">
        <v>12884488</v>
      </c>
      <c r="T795" s="10">
        <v>575657691</v>
      </c>
      <c r="U795" s="31">
        <v>21481409.5</v>
      </c>
      <c r="V795" s="31">
        <v>360000000</v>
      </c>
      <c r="W795" s="31">
        <v>30000000</v>
      </c>
      <c r="X795" s="31">
        <v>60000000</v>
      </c>
      <c r="Y795" s="31">
        <f t="shared" si="48"/>
        <v>125657691</v>
      </c>
      <c r="Z795" s="31">
        <f t="shared" si="49"/>
        <v>32312810</v>
      </c>
      <c r="AA795" s="31">
        <f t="shared" si="50"/>
        <v>-5500000</v>
      </c>
      <c r="AB795" s="31">
        <f t="shared" si="51"/>
        <v>152470501</v>
      </c>
      <c r="AC795" s="31"/>
      <c r="AD795" s="31"/>
      <c r="AE795" s="31"/>
      <c r="AF795" s="31"/>
      <c r="AG795" s="31"/>
      <c r="AH795" s="31"/>
    </row>
    <row r="796" spans="1:34" x14ac:dyDescent="0.45">
      <c r="A796" s="9">
        <v>684</v>
      </c>
      <c r="B796" s="9" t="s">
        <v>3019</v>
      </c>
      <c r="C796" s="21"/>
      <c r="D796" s="8" t="s">
        <v>2438</v>
      </c>
      <c r="E796" s="9" t="s">
        <v>3020</v>
      </c>
      <c r="F796" s="9" t="s">
        <v>3255</v>
      </c>
      <c r="G796" s="9" t="s">
        <v>3265</v>
      </c>
      <c r="H796" s="8">
        <v>336</v>
      </c>
      <c r="I796" s="8">
        <v>1051389344</v>
      </c>
      <c r="J796" s="8">
        <v>67800000</v>
      </c>
      <c r="K796" s="8">
        <v>15000000</v>
      </c>
      <c r="L796" s="8">
        <v>0</v>
      </c>
      <c r="M796" s="10">
        <v>0</v>
      </c>
      <c r="N796" s="10">
        <v>40222743</v>
      </c>
      <c r="O796" s="10">
        <v>40222742.5</v>
      </c>
      <c r="P796" s="10">
        <v>6033411</v>
      </c>
      <c r="Q796" s="10">
        <v>6033411.375</v>
      </c>
      <c r="R796" s="10">
        <v>0</v>
      </c>
      <c r="S796" s="10">
        <v>83458401</v>
      </c>
      <c r="T796" s="10">
        <v>1214634829.5</v>
      </c>
      <c r="U796" s="31">
        <v>95525223.375</v>
      </c>
      <c r="V796" s="31">
        <v>360000000</v>
      </c>
      <c r="W796" s="31">
        <v>30000000</v>
      </c>
      <c r="X796" s="31">
        <v>60000000</v>
      </c>
      <c r="Y796" s="31">
        <f t="shared" si="48"/>
        <v>764634829.5</v>
      </c>
      <c r="Z796" s="31">
        <f t="shared" si="49"/>
        <v>65445485.5</v>
      </c>
      <c r="AA796" s="31">
        <f t="shared" si="50"/>
        <v>7800000</v>
      </c>
      <c r="AB796" s="31">
        <f t="shared" si="51"/>
        <v>837880315</v>
      </c>
      <c r="AC796" s="31"/>
      <c r="AD796" s="31"/>
      <c r="AE796" s="31"/>
      <c r="AF796" s="31"/>
      <c r="AG796" s="31"/>
      <c r="AH796" s="31"/>
    </row>
    <row r="797" spans="1:34" x14ac:dyDescent="0.45">
      <c r="A797" s="9">
        <v>685</v>
      </c>
      <c r="B797" s="9" t="s">
        <v>3021</v>
      </c>
      <c r="C797" s="21"/>
      <c r="D797" s="8" t="s">
        <v>291</v>
      </c>
      <c r="E797" s="9" t="s">
        <v>3022</v>
      </c>
      <c r="F797" s="9" t="s">
        <v>3255</v>
      </c>
      <c r="G797" s="9" t="s">
        <v>3265</v>
      </c>
      <c r="H797" s="8">
        <v>336</v>
      </c>
      <c r="I797" s="8">
        <v>1134642835</v>
      </c>
      <c r="J797" s="8">
        <v>67800000</v>
      </c>
      <c r="K797" s="8">
        <v>15000000</v>
      </c>
      <c r="L797" s="8">
        <v>0</v>
      </c>
      <c r="M797" s="10">
        <v>0</v>
      </c>
      <c r="N797" s="10">
        <v>41743499</v>
      </c>
      <c r="O797" s="10">
        <v>41744427</v>
      </c>
      <c r="P797" s="10">
        <v>6261525</v>
      </c>
      <c r="Q797" s="10">
        <v>6261664.0499999998</v>
      </c>
      <c r="R797" s="10">
        <v>0</v>
      </c>
      <c r="S797" s="10">
        <v>95946426</v>
      </c>
      <c r="T797" s="10">
        <v>1300930761</v>
      </c>
      <c r="U797" s="31">
        <v>108469615.05</v>
      </c>
      <c r="V797" s="31">
        <v>360000000</v>
      </c>
      <c r="W797" s="31">
        <v>30000000</v>
      </c>
      <c r="X797" s="31">
        <v>60000000</v>
      </c>
      <c r="Y797" s="31">
        <f t="shared" si="48"/>
        <v>850930761</v>
      </c>
      <c r="Z797" s="31">
        <f t="shared" si="49"/>
        <v>68487926</v>
      </c>
      <c r="AA797" s="31">
        <f t="shared" si="50"/>
        <v>7800000</v>
      </c>
      <c r="AB797" s="31">
        <f t="shared" si="51"/>
        <v>927218687</v>
      </c>
      <c r="AC797" s="31"/>
      <c r="AD797" s="31"/>
      <c r="AE797" s="31"/>
      <c r="AF797" s="31"/>
      <c r="AG797" s="31"/>
      <c r="AH797" s="31"/>
    </row>
    <row r="798" spans="1:34" x14ac:dyDescent="0.45">
      <c r="A798" s="9">
        <v>686</v>
      </c>
      <c r="B798" s="9" t="s">
        <v>1826</v>
      </c>
      <c r="C798" s="21"/>
      <c r="D798" s="8" t="s">
        <v>1576</v>
      </c>
      <c r="E798" s="9" t="s">
        <v>1828</v>
      </c>
      <c r="F798" s="9" t="s">
        <v>3255</v>
      </c>
      <c r="G798" s="9" t="s">
        <v>3265</v>
      </c>
      <c r="H798" s="8">
        <v>336</v>
      </c>
      <c r="I798" s="8">
        <v>776783025</v>
      </c>
      <c r="J798" s="8">
        <v>67800000</v>
      </c>
      <c r="K798" s="8">
        <v>15000000</v>
      </c>
      <c r="L798" s="8">
        <v>0</v>
      </c>
      <c r="M798" s="10">
        <v>0</v>
      </c>
      <c r="N798" s="10">
        <v>38547270</v>
      </c>
      <c r="O798" s="10">
        <v>38548219</v>
      </c>
      <c r="P798" s="10">
        <v>5782091</v>
      </c>
      <c r="Q798" s="10">
        <v>5782232.8499999996</v>
      </c>
      <c r="R798" s="10">
        <v>0</v>
      </c>
      <c r="S798" s="10">
        <v>44678303</v>
      </c>
      <c r="T798" s="10">
        <v>936678514</v>
      </c>
      <c r="U798" s="31">
        <v>56242626.850000001</v>
      </c>
      <c r="V798" s="31">
        <v>360000000</v>
      </c>
      <c r="W798" s="31">
        <v>30000000</v>
      </c>
      <c r="X798" s="31">
        <v>60000000</v>
      </c>
      <c r="Y798" s="31">
        <f t="shared" si="48"/>
        <v>486678514</v>
      </c>
      <c r="Z798" s="31">
        <f t="shared" si="49"/>
        <v>62095489</v>
      </c>
      <c r="AA798" s="31">
        <f t="shared" si="50"/>
        <v>7800000</v>
      </c>
      <c r="AB798" s="31">
        <f t="shared" si="51"/>
        <v>556574003</v>
      </c>
      <c r="AC798" s="31"/>
      <c r="AD798" s="31"/>
      <c r="AE798" s="31"/>
      <c r="AF798" s="31"/>
      <c r="AG798" s="31"/>
      <c r="AH798" s="31"/>
    </row>
    <row r="799" spans="1:34" x14ac:dyDescent="0.45">
      <c r="A799" s="9">
        <v>687</v>
      </c>
      <c r="B799" s="9" t="s">
        <v>3023</v>
      </c>
      <c r="C799" s="21"/>
      <c r="D799" s="8" t="s">
        <v>1667</v>
      </c>
      <c r="E799" s="9" t="s">
        <v>3024</v>
      </c>
      <c r="F799" s="9" t="s">
        <v>3255</v>
      </c>
      <c r="G799" s="9" t="s">
        <v>3265</v>
      </c>
      <c r="H799" s="8">
        <v>336</v>
      </c>
      <c r="I799" s="8">
        <v>953668135</v>
      </c>
      <c r="J799" s="8">
        <v>67800000</v>
      </c>
      <c r="K799" s="8">
        <v>15000000</v>
      </c>
      <c r="L799" s="8">
        <v>0</v>
      </c>
      <c r="M799" s="10">
        <v>0</v>
      </c>
      <c r="N799" s="10">
        <v>34851754</v>
      </c>
      <c r="O799" s="10">
        <v>34851753.5</v>
      </c>
      <c r="P799" s="10">
        <v>5227763</v>
      </c>
      <c r="Q799" s="10">
        <v>5227763.0249999994</v>
      </c>
      <c r="R799" s="10">
        <v>0</v>
      </c>
      <c r="S799" s="10">
        <v>69163566</v>
      </c>
      <c r="T799" s="10">
        <v>1106171642.5</v>
      </c>
      <c r="U799" s="31">
        <v>79619092.025000006</v>
      </c>
      <c r="V799" s="31">
        <v>360000000</v>
      </c>
      <c r="W799" s="31">
        <v>30000000</v>
      </c>
      <c r="X799" s="31">
        <v>60000000</v>
      </c>
      <c r="Y799" s="31">
        <f t="shared" si="48"/>
        <v>656171642.5</v>
      </c>
      <c r="Z799" s="31">
        <f t="shared" si="49"/>
        <v>54703507.5</v>
      </c>
      <c r="AA799" s="31">
        <f t="shared" si="50"/>
        <v>7800000</v>
      </c>
      <c r="AB799" s="31">
        <f t="shared" si="51"/>
        <v>718675150</v>
      </c>
      <c r="AC799" s="31"/>
      <c r="AD799" s="31"/>
      <c r="AE799" s="31"/>
      <c r="AF799" s="31"/>
      <c r="AG799" s="31"/>
      <c r="AH799" s="31"/>
    </row>
    <row r="800" spans="1:34" x14ac:dyDescent="0.45">
      <c r="A800" s="9">
        <v>688</v>
      </c>
      <c r="B800" s="9" t="s">
        <v>3025</v>
      </c>
      <c r="C800" s="21"/>
      <c r="D800" s="8" t="s">
        <v>526</v>
      </c>
      <c r="E800" s="9" t="s">
        <v>2722</v>
      </c>
      <c r="F800" s="9" t="s">
        <v>3255</v>
      </c>
      <c r="G800" s="9" t="s">
        <v>3265</v>
      </c>
      <c r="H800" s="8">
        <v>336</v>
      </c>
      <c r="I800" s="8">
        <v>1093430329</v>
      </c>
      <c r="J800" s="8">
        <v>67800000</v>
      </c>
      <c r="K800" s="8">
        <v>15000000</v>
      </c>
      <c r="L800" s="8">
        <v>0</v>
      </c>
      <c r="M800" s="10">
        <v>0</v>
      </c>
      <c r="N800" s="10">
        <v>40757184</v>
      </c>
      <c r="O800" s="10">
        <v>40757810.5</v>
      </c>
      <c r="P800" s="10">
        <v>6113578</v>
      </c>
      <c r="Q800" s="10">
        <v>6113671.5750000002</v>
      </c>
      <c r="R800" s="10">
        <v>0</v>
      </c>
      <c r="S800" s="10">
        <v>90274521</v>
      </c>
      <c r="T800" s="10">
        <v>1257745323.5</v>
      </c>
      <c r="U800" s="31">
        <v>102501770.575</v>
      </c>
      <c r="V800" s="31">
        <v>360000000</v>
      </c>
      <c r="W800" s="31">
        <v>30000000</v>
      </c>
      <c r="X800" s="31">
        <v>60000000</v>
      </c>
      <c r="Y800" s="31">
        <f t="shared" si="48"/>
        <v>807745323.5</v>
      </c>
      <c r="Z800" s="31">
        <f t="shared" si="49"/>
        <v>66514994.5</v>
      </c>
      <c r="AA800" s="31">
        <f t="shared" si="50"/>
        <v>7800000</v>
      </c>
      <c r="AB800" s="31">
        <f t="shared" si="51"/>
        <v>882060318</v>
      </c>
      <c r="AC800" s="31"/>
      <c r="AD800" s="31"/>
      <c r="AE800" s="31"/>
      <c r="AF800" s="31"/>
      <c r="AG800" s="31"/>
      <c r="AH800" s="31"/>
    </row>
    <row r="801" spans="1:34" x14ac:dyDescent="0.45">
      <c r="A801" s="9">
        <v>490</v>
      </c>
      <c r="B801" s="9" t="s">
        <v>2809</v>
      </c>
      <c r="C801" s="21"/>
      <c r="D801" s="8" t="s">
        <v>91</v>
      </c>
      <c r="E801" s="9" t="s">
        <v>2810</v>
      </c>
      <c r="F801" s="9" t="s">
        <v>3255</v>
      </c>
      <c r="G801" s="9" t="s">
        <v>3265</v>
      </c>
      <c r="H801" s="8">
        <v>336</v>
      </c>
      <c r="I801" s="8">
        <v>1112787595</v>
      </c>
      <c r="J801" s="8">
        <v>67800000</v>
      </c>
      <c r="K801" s="8">
        <v>15000000</v>
      </c>
      <c r="L801" s="8">
        <v>0</v>
      </c>
      <c r="M801" s="10">
        <v>0</v>
      </c>
      <c r="N801" s="10">
        <v>57599044</v>
      </c>
      <c r="O801" s="10">
        <v>57598163.5</v>
      </c>
      <c r="P801" s="10">
        <v>8639857</v>
      </c>
      <c r="Q801" s="10">
        <v>8639724.5250000004</v>
      </c>
      <c r="R801" s="10">
        <v>0</v>
      </c>
      <c r="S801" s="10">
        <v>96984624</v>
      </c>
      <c r="T801" s="10">
        <v>1310784802.5</v>
      </c>
      <c r="U801" s="31">
        <v>114264205.52500001</v>
      </c>
      <c r="V801" s="31">
        <v>360000000</v>
      </c>
      <c r="W801" s="31">
        <v>30000000</v>
      </c>
      <c r="X801" s="31">
        <v>60000000</v>
      </c>
      <c r="Y801" s="31">
        <f t="shared" si="48"/>
        <v>860784802.5</v>
      </c>
      <c r="Z801" s="31">
        <f t="shared" si="49"/>
        <v>100197207.5</v>
      </c>
      <c r="AA801" s="31">
        <f t="shared" si="50"/>
        <v>7800000</v>
      </c>
      <c r="AB801" s="31">
        <f t="shared" si="51"/>
        <v>968782010</v>
      </c>
      <c r="AC801" s="31"/>
      <c r="AD801" s="31"/>
      <c r="AE801" s="31"/>
      <c r="AF801" s="31"/>
      <c r="AG801" s="31"/>
      <c r="AH801" s="31"/>
    </row>
    <row r="802" spans="1:34" x14ac:dyDescent="0.45">
      <c r="A802" s="9">
        <v>191</v>
      </c>
      <c r="B802" s="9" t="s">
        <v>2573</v>
      </c>
      <c r="C802" s="21"/>
      <c r="D802" s="8" t="s">
        <v>72</v>
      </c>
      <c r="E802" s="9" t="s">
        <v>2574</v>
      </c>
      <c r="F802" s="9" t="s">
        <v>3255</v>
      </c>
      <c r="G802" s="9" t="s">
        <v>3265</v>
      </c>
      <c r="H802" s="8">
        <v>336</v>
      </c>
      <c r="I802" s="8">
        <v>1269918524</v>
      </c>
      <c r="J802" s="8">
        <v>67800000</v>
      </c>
      <c r="K802" s="8">
        <v>15000000</v>
      </c>
      <c r="L802" s="8">
        <v>0</v>
      </c>
      <c r="M802" s="10">
        <v>0</v>
      </c>
      <c r="N802" s="10">
        <v>61610366</v>
      </c>
      <c r="O802" s="10">
        <v>61610056.5</v>
      </c>
      <c r="P802" s="10">
        <v>9241555</v>
      </c>
      <c r="Q802" s="10">
        <v>9241508.4749999996</v>
      </c>
      <c r="R802" s="10">
        <v>0</v>
      </c>
      <c r="S802" s="10">
        <v>123722313</v>
      </c>
      <c r="T802" s="10">
        <v>1475938946.5</v>
      </c>
      <c r="U802" s="31">
        <v>142205376.47499999</v>
      </c>
      <c r="V802" s="31">
        <v>360000000</v>
      </c>
      <c r="W802" s="31">
        <v>30000000</v>
      </c>
      <c r="X802" s="31">
        <v>60000000</v>
      </c>
      <c r="Y802" s="31">
        <f t="shared" si="48"/>
        <v>1025938946.5</v>
      </c>
      <c r="Z802" s="31">
        <f t="shared" si="49"/>
        <v>108220422.5</v>
      </c>
      <c r="AA802" s="31">
        <f t="shared" si="50"/>
        <v>7800000</v>
      </c>
      <c r="AB802" s="31">
        <f t="shared" si="51"/>
        <v>1141959369</v>
      </c>
      <c r="AC802" s="31"/>
      <c r="AD802" s="31"/>
      <c r="AE802" s="31"/>
      <c r="AF802" s="31"/>
      <c r="AG802" s="31"/>
      <c r="AH802" s="31"/>
    </row>
    <row r="803" spans="1:34" x14ac:dyDescent="0.45">
      <c r="A803" s="9">
        <v>671</v>
      </c>
      <c r="B803" s="9" t="s">
        <v>3003</v>
      </c>
      <c r="C803" s="21"/>
      <c r="D803" s="8" t="s">
        <v>45</v>
      </c>
      <c r="E803" s="9" t="s">
        <v>3004</v>
      </c>
      <c r="F803" s="9" t="s">
        <v>3255</v>
      </c>
      <c r="G803" s="9" t="s">
        <v>3265</v>
      </c>
      <c r="H803" s="8">
        <v>336</v>
      </c>
      <c r="I803" s="8">
        <v>1295368660</v>
      </c>
      <c r="J803" s="8">
        <v>67800000</v>
      </c>
      <c r="K803" s="8">
        <v>15000000</v>
      </c>
      <c r="L803" s="8">
        <v>0</v>
      </c>
      <c r="M803" s="10">
        <v>0</v>
      </c>
      <c r="N803" s="10">
        <v>49321465</v>
      </c>
      <c r="O803" s="10">
        <v>49321811.499999993</v>
      </c>
      <c r="P803" s="10">
        <v>7398220</v>
      </c>
      <c r="Q803" s="10">
        <v>7398271.7249999987</v>
      </c>
      <c r="R803" s="10">
        <v>0</v>
      </c>
      <c r="S803" s="10">
        <v>127073731</v>
      </c>
      <c r="T803" s="10">
        <v>1476811936.5</v>
      </c>
      <c r="U803" s="31">
        <v>141870222.72499999</v>
      </c>
      <c r="V803" s="31">
        <v>360000000</v>
      </c>
      <c r="W803" s="31">
        <v>30000000</v>
      </c>
      <c r="X803" s="31">
        <v>60000000</v>
      </c>
      <c r="Y803" s="31">
        <f t="shared" si="48"/>
        <v>1026811936.5</v>
      </c>
      <c r="Z803" s="31">
        <f t="shared" si="49"/>
        <v>83643276.5</v>
      </c>
      <c r="AA803" s="31">
        <f t="shared" si="50"/>
        <v>7800000</v>
      </c>
      <c r="AB803" s="31">
        <f t="shared" si="51"/>
        <v>1118255213</v>
      </c>
      <c r="AC803" s="31"/>
      <c r="AD803" s="31"/>
      <c r="AE803" s="31"/>
      <c r="AF803" s="31"/>
      <c r="AG803" s="31"/>
      <c r="AH803" s="31"/>
    </row>
    <row r="804" spans="1:34" x14ac:dyDescent="0.45">
      <c r="A804" s="9">
        <v>672</v>
      </c>
      <c r="B804" s="9" t="s">
        <v>3005</v>
      </c>
      <c r="C804" s="21"/>
      <c r="D804" s="8" t="s">
        <v>194</v>
      </c>
      <c r="E804" s="9" t="s">
        <v>1304</v>
      </c>
      <c r="F804" s="9" t="s">
        <v>3255</v>
      </c>
      <c r="G804" s="9" t="s">
        <v>3265</v>
      </c>
      <c r="H804" s="8">
        <v>336</v>
      </c>
      <c r="I804" s="8">
        <v>1299317171</v>
      </c>
      <c r="J804" s="8">
        <v>67800000</v>
      </c>
      <c r="K804" s="8">
        <v>15000000</v>
      </c>
      <c r="L804" s="8">
        <v>0</v>
      </c>
      <c r="M804" s="10">
        <v>0</v>
      </c>
      <c r="N804" s="10">
        <v>46843905</v>
      </c>
      <c r="O804" s="10">
        <v>46843905</v>
      </c>
      <c r="P804" s="10">
        <v>7026586</v>
      </c>
      <c r="Q804" s="10">
        <v>7026585.75</v>
      </c>
      <c r="R804" s="10">
        <v>0</v>
      </c>
      <c r="S804" s="10">
        <v>127863435</v>
      </c>
      <c r="T804" s="10">
        <v>1475804981</v>
      </c>
      <c r="U804" s="31">
        <v>141916606.75</v>
      </c>
      <c r="V804" s="31">
        <v>360000000</v>
      </c>
      <c r="W804" s="31">
        <v>30000000</v>
      </c>
      <c r="X804" s="31">
        <v>60000000</v>
      </c>
      <c r="Y804" s="31">
        <f t="shared" si="48"/>
        <v>1025804981</v>
      </c>
      <c r="Z804" s="31">
        <f t="shared" si="49"/>
        <v>78687810</v>
      </c>
      <c r="AA804" s="31">
        <f t="shared" si="50"/>
        <v>7800000</v>
      </c>
      <c r="AB804" s="31">
        <f t="shared" si="51"/>
        <v>1112292791</v>
      </c>
      <c r="AC804" s="31"/>
      <c r="AD804" s="31"/>
      <c r="AE804" s="31"/>
      <c r="AF804" s="31"/>
      <c r="AG804" s="31"/>
      <c r="AH804" s="31"/>
    </row>
    <row r="805" spans="1:34" x14ac:dyDescent="0.45">
      <c r="A805" s="9">
        <v>673</v>
      </c>
      <c r="B805" s="9" t="s">
        <v>3006</v>
      </c>
      <c r="C805" s="21"/>
      <c r="D805" s="8" t="s">
        <v>344</v>
      </c>
      <c r="E805" s="9" t="s">
        <v>3007</v>
      </c>
      <c r="F805" s="9" t="s">
        <v>3255</v>
      </c>
      <c r="G805" s="9" t="s">
        <v>3265</v>
      </c>
      <c r="H805" s="8">
        <v>336</v>
      </c>
      <c r="I805" s="8">
        <v>1767352940</v>
      </c>
      <c r="J805" s="8">
        <v>67800000</v>
      </c>
      <c r="K805" s="8">
        <v>15000000</v>
      </c>
      <c r="L805" s="8">
        <v>0</v>
      </c>
      <c r="M805" s="10">
        <v>0</v>
      </c>
      <c r="N805" s="10">
        <v>63781322</v>
      </c>
      <c r="O805" s="10">
        <v>63782684.5</v>
      </c>
      <c r="P805" s="10">
        <v>9567198</v>
      </c>
      <c r="Q805" s="10">
        <v>9567402.6749999989</v>
      </c>
      <c r="R805" s="10">
        <v>0</v>
      </c>
      <c r="S805" s="10">
        <v>229315938</v>
      </c>
      <c r="T805" s="10">
        <v>1977716946.5</v>
      </c>
      <c r="U805" s="31">
        <v>248450538.67500001</v>
      </c>
      <c r="V805" s="31">
        <v>360000000</v>
      </c>
      <c r="W805" s="31">
        <v>30000000</v>
      </c>
      <c r="X805" s="31">
        <v>60000000</v>
      </c>
      <c r="Y805" s="31">
        <f t="shared" si="48"/>
        <v>1527716946.5</v>
      </c>
      <c r="Z805" s="31">
        <f t="shared" si="49"/>
        <v>112564006.5</v>
      </c>
      <c r="AA805" s="31">
        <f t="shared" si="50"/>
        <v>7800000</v>
      </c>
      <c r="AB805" s="31">
        <f t="shared" si="51"/>
        <v>1648080953</v>
      </c>
      <c r="AC805" s="31"/>
      <c r="AD805" s="31"/>
      <c r="AE805" s="31"/>
      <c r="AF805" s="31"/>
      <c r="AG805" s="31"/>
      <c r="AH805" s="31"/>
    </row>
    <row r="806" spans="1:34" x14ac:dyDescent="0.45">
      <c r="A806" s="9">
        <v>674</v>
      </c>
      <c r="B806" s="9" t="s">
        <v>3008</v>
      </c>
      <c r="C806" s="21"/>
      <c r="D806" s="8" t="s">
        <v>91</v>
      </c>
      <c r="E806" s="9" t="s">
        <v>46</v>
      </c>
      <c r="F806" s="9" t="s">
        <v>3255</v>
      </c>
      <c r="G806" s="9" t="s">
        <v>3265</v>
      </c>
      <c r="H806" s="8">
        <v>336</v>
      </c>
      <c r="I806" s="8">
        <v>1118963662</v>
      </c>
      <c r="J806" s="8">
        <v>67800000</v>
      </c>
      <c r="K806" s="8">
        <v>15000000</v>
      </c>
      <c r="L806" s="8">
        <v>0</v>
      </c>
      <c r="M806" s="10">
        <v>0</v>
      </c>
      <c r="N806" s="10">
        <v>41906539</v>
      </c>
      <c r="O806" s="10">
        <v>41906539.5</v>
      </c>
      <c r="P806" s="10">
        <v>6285981</v>
      </c>
      <c r="Q806" s="10">
        <v>6285980.9249999998</v>
      </c>
      <c r="R806" s="10">
        <v>0</v>
      </c>
      <c r="S806" s="10">
        <v>93096384</v>
      </c>
      <c r="T806" s="10">
        <v>1285576740.5</v>
      </c>
      <c r="U806" s="31">
        <v>105668345.925</v>
      </c>
      <c r="V806" s="31">
        <v>360000000</v>
      </c>
      <c r="W806" s="31">
        <v>30000000</v>
      </c>
      <c r="X806" s="31">
        <v>60000000</v>
      </c>
      <c r="Y806" s="31">
        <f t="shared" si="48"/>
        <v>835576740.5</v>
      </c>
      <c r="Z806" s="31">
        <f t="shared" si="49"/>
        <v>68813078.5</v>
      </c>
      <c r="AA806" s="31">
        <f t="shared" si="50"/>
        <v>7800000</v>
      </c>
      <c r="AB806" s="31">
        <f t="shared" si="51"/>
        <v>912189819</v>
      </c>
      <c r="AC806" s="31"/>
      <c r="AD806" s="31"/>
      <c r="AE806" s="31"/>
      <c r="AF806" s="31"/>
      <c r="AG806" s="31"/>
      <c r="AH806" s="31"/>
    </row>
    <row r="807" spans="1:34" x14ac:dyDescent="0.45">
      <c r="A807" s="9">
        <v>675</v>
      </c>
      <c r="B807" s="9" t="s">
        <v>3009</v>
      </c>
      <c r="C807" s="21"/>
      <c r="D807" s="8" t="s">
        <v>878</v>
      </c>
      <c r="E807" s="9" t="s">
        <v>635</v>
      </c>
      <c r="F807" s="9" t="s">
        <v>3255</v>
      </c>
      <c r="G807" s="9" t="s">
        <v>3265</v>
      </c>
      <c r="H807" s="8">
        <v>336</v>
      </c>
      <c r="I807" s="8">
        <v>1037580016</v>
      </c>
      <c r="J807" s="8">
        <v>67800000</v>
      </c>
      <c r="K807" s="8">
        <v>15000000</v>
      </c>
      <c r="L807" s="8">
        <v>0</v>
      </c>
      <c r="M807" s="10">
        <v>0</v>
      </c>
      <c r="N807" s="10">
        <v>40055965</v>
      </c>
      <c r="O807" s="10">
        <v>40056523</v>
      </c>
      <c r="P807" s="10">
        <v>6008395</v>
      </c>
      <c r="Q807" s="10">
        <v>6008478.4500000002</v>
      </c>
      <c r="R807" s="10">
        <v>0</v>
      </c>
      <c r="S807" s="10">
        <v>81387002</v>
      </c>
      <c r="T807" s="10">
        <v>1200492504</v>
      </c>
      <c r="U807" s="31">
        <v>93403875.450000003</v>
      </c>
      <c r="V807" s="31">
        <v>360000000</v>
      </c>
      <c r="W807" s="31">
        <v>30000000</v>
      </c>
      <c r="X807" s="31">
        <v>60000000</v>
      </c>
      <c r="Y807" s="31">
        <f t="shared" si="48"/>
        <v>750492504</v>
      </c>
      <c r="Z807" s="31">
        <f t="shared" si="49"/>
        <v>65112488</v>
      </c>
      <c r="AA807" s="31">
        <f t="shared" si="50"/>
        <v>7800000</v>
      </c>
      <c r="AB807" s="31">
        <f t="shared" si="51"/>
        <v>823404992</v>
      </c>
      <c r="AC807" s="31"/>
      <c r="AD807" s="31"/>
      <c r="AE807" s="31"/>
      <c r="AF807" s="31"/>
      <c r="AG807" s="31"/>
      <c r="AH807" s="31"/>
    </row>
    <row r="808" spans="1:34" x14ac:dyDescent="0.45">
      <c r="A808" s="9">
        <v>488</v>
      </c>
      <c r="B808" s="9" t="s">
        <v>2806</v>
      </c>
      <c r="C808" s="21"/>
      <c r="D808" s="8" t="s">
        <v>600</v>
      </c>
      <c r="E808" s="9" t="s">
        <v>2807</v>
      </c>
      <c r="F808" s="9" t="s">
        <v>3255</v>
      </c>
      <c r="G808" s="9" t="s">
        <v>3265</v>
      </c>
      <c r="H808" s="8">
        <v>336</v>
      </c>
      <c r="I808" s="8">
        <v>1199119251</v>
      </c>
      <c r="J808" s="8">
        <v>67800000</v>
      </c>
      <c r="K808" s="8">
        <v>15000000</v>
      </c>
      <c r="L808" s="8">
        <v>0</v>
      </c>
      <c r="M808" s="10">
        <v>0</v>
      </c>
      <c r="N808" s="10">
        <v>60061065</v>
      </c>
      <c r="O808" s="10">
        <v>60060176</v>
      </c>
      <c r="P808" s="10">
        <v>9009160</v>
      </c>
      <c r="Q808" s="10">
        <v>9009026.4000000004</v>
      </c>
      <c r="R808" s="10">
        <v>0</v>
      </c>
      <c r="S808" s="10">
        <v>109276814</v>
      </c>
      <c r="T808" s="10">
        <v>1402040492</v>
      </c>
      <c r="U808" s="31">
        <v>127295000.40000001</v>
      </c>
      <c r="V808" s="31">
        <v>360000000</v>
      </c>
      <c r="W808" s="31">
        <v>30000000</v>
      </c>
      <c r="X808" s="31">
        <v>60000000</v>
      </c>
      <c r="Y808" s="31">
        <f t="shared" si="48"/>
        <v>952040492</v>
      </c>
      <c r="Z808" s="31">
        <f t="shared" si="49"/>
        <v>105121241</v>
      </c>
      <c r="AA808" s="31">
        <f t="shared" si="50"/>
        <v>7800000</v>
      </c>
      <c r="AB808" s="31">
        <f t="shared" si="51"/>
        <v>1064961733</v>
      </c>
      <c r="AC808" s="31"/>
      <c r="AD808" s="31"/>
      <c r="AE808" s="31"/>
      <c r="AF808" s="31"/>
      <c r="AG808" s="31"/>
      <c r="AH808" s="31"/>
    </row>
    <row r="809" spans="1:34" x14ac:dyDescent="0.45">
      <c r="A809" s="9">
        <v>667</v>
      </c>
      <c r="B809" s="9" t="s">
        <v>1829</v>
      </c>
      <c r="C809" s="21"/>
      <c r="D809" s="8" t="s">
        <v>760</v>
      </c>
      <c r="E809" s="9" t="s">
        <v>1831</v>
      </c>
      <c r="F809" s="9" t="s">
        <v>3255</v>
      </c>
      <c r="G809" s="9" t="s">
        <v>3265</v>
      </c>
      <c r="H809" s="8">
        <v>336</v>
      </c>
      <c r="I809" s="8">
        <v>0</v>
      </c>
      <c r="J809" s="8">
        <v>67800000</v>
      </c>
      <c r="K809" s="8">
        <v>15000000</v>
      </c>
      <c r="L809" s="8">
        <v>0</v>
      </c>
      <c r="M809" s="10">
        <v>0</v>
      </c>
      <c r="N809" s="10">
        <v>57447466</v>
      </c>
      <c r="O809" s="10">
        <v>55901952.000000007</v>
      </c>
      <c r="P809" s="10">
        <v>8617120</v>
      </c>
      <c r="Q809" s="10">
        <v>8385292.8000000007</v>
      </c>
      <c r="R809" s="10">
        <v>0</v>
      </c>
      <c r="S809" s="10">
        <v>0</v>
      </c>
      <c r="T809" s="10">
        <v>196149418</v>
      </c>
      <c r="U809" s="31">
        <v>17002412.800000001</v>
      </c>
      <c r="V809" s="31">
        <v>360000000</v>
      </c>
      <c r="W809" s="31">
        <v>30000000</v>
      </c>
      <c r="X809" s="31">
        <v>60000000</v>
      </c>
      <c r="Y809" s="31">
        <f t="shared" si="48"/>
        <v>-253850582</v>
      </c>
      <c r="Z809" s="31">
        <f t="shared" si="49"/>
        <v>98349418</v>
      </c>
      <c r="AA809" s="31">
        <f t="shared" si="50"/>
        <v>7800000</v>
      </c>
      <c r="AB809" s="31">
        <f t="shared" si="51"/>
        <v>-147701164</v>
      </c>
      <c r="AC809" s="31"/>
      <c r="AD809" s="31"/>
      <c r="AE809" s="31"/>
      <c r="AF809" s="31"/>
      <c r="AG809" s="31"/>
      <c r="AH809" s="31"/>
    </row>
    <row r="810" spans="1:34" x14ac:dyDescent="0.45">
      <c r="A810" s="9">
        <v>668</v>
      </c>
      <c r="B810" s="9" t="s">
        <v>2997</v>
      </c>
      <c r="C810" s="21"/>
      <c r="D810" s="8" t="s">
        <v>2998</v>
      </c>
      <c r="E810" s="9" t="s">
        <v>2999</v>
      </c>
      <c r="F810" s="9" t="s">
        <v>3255</v>
      </c>
      <c r="G810" s="9" t="s">
        <v>3265</v>
      </c>
      <c r="H810" s="8">
        <v>336</v>
      </c>
      <c r="I810" s="8">
        <v>1085246501</v>
      </c>
      <c r="J810" s="8">
        <v>67800000</v>
      </c>
      <c r="K810" s="8">
        <v>15000000</v>
      </c>
      <c r="L810" s="8">
        <v>0</v>
      </c>
      <c r="M810" s="10">
        <v>0</v>
      </c>
      <c r="N810" s="10">
        <v>40073770</v>
      </c>
      <c r="O810" s="10">
        <v>40073769.5</v>
      </c>
      <c r="P810" s="10">
        <v>6011066</v>
      </c>
      <c r="Q810" s="10">
        <v>6011065.4249999998</v>
      </c>
      <c r="R810" s="10">
        <v>0</v>
      </c>
      <c r="S810" s="10">
        <v>88536975</v>
      </c>
      <c r="T810" s="10">
        <v>1248194040.5</v>
      </c>
      <c r="U810" s="31">
        <v>100559106.425</v>
      </c>
      <c r="V810" s="31">
        <v>360000000</v>
      </c>
      <c r="W810" s="31">
        <v>30000000</v>
      </c>
      <c r="X810" s="31">
        <v>60000000</v>
      </c>
      <c r="Y810" s="31">
        <f t="shared" si="48"/>
        <v>798194040.5</v>
      </c>
      <c r="Z810" s="31">
        <f t="shared" si="49"/>
        <v>65147539.5</v>
      </c>
      <c r="AA810" s="31">
        <f t="shared" si="50"/>
        <v>7800000</v>
      </c>
      <c r="AB810" s="31">
        <f t="shared" si="51"/>
        <v>871141580</v>
      </c>
      <c r="AC810" s="31"/>
      <c r="AD810" s="31"/>
      <c r="AE810" s="31"/>
      <c r="AF810" s="31"/>
      <c r="AG810" s="31"/>
      <c r="AH810" s="31"/>
    </row>
    <row r="811" spans="1:34" x14ac:dyDescent="0.45">
      <c r="A811" s="9">
        <v>163</v>
      </c>
      <c r="B811" s="9" t="s">
        <v>1832</v>
      </c>
      <c r="C811" s="21"/>
      <c r="D811" s="8" t="s">
        <v>310</v>
      </c>
      <c r="E811" s="9" t="s">
        <v>1834</v>
      </c>
      <c r="F811" s="9" t="s">
        <v>3255</v>
      </c>
      <c r="G811" s="9" t="s">
        <v>3265</v>
      </c>
      <c r="H811" s="8">
        <v>336</v>
      </c>
      <c r="I811" s="8">
        <v>1165633217</v>
      </c>
      <c r="J811" s="8">
        <v>67800000</v>
      </c>
      <c r="K811" s="8">
        <v>15000000</v>
      </c>
      <c r="L811" s="8">
        <v>0</v>
      </c>
      <c r="M811" s="10">
        <v>0</v>
      </c>
      <c r="N811" s="10">
        <v>58931004</v>
      </c>
      <c r="O811" s="10">
        <v>58932197.500000007</v>
      </c>
      <c r="P811" s="10">
        <v>8839651</v>
      </c>
      <c r="Q811" s="10">
        <v>8839829.625</v>
      </c>
      <c r="R811" s="10">
        <v>0</v>
      </c>
      <c r="S811" s="10">
        <v>102359931</v>
      </c>
      <c r="T811" s="10">
        <v>1366296418.5</v>
      </c>
      <c r="U811" s="31">
        <v>120039411.625</v>
      </c>
      <c r="V811" s="31">
        <v>360000000</v>
      </c>
      <c r="W811" s="31">
        <v>30000000</v>
      </c>
      <c r="X811" s="31">
        <v>60000000</v>
      </c>
      <c r="Y811" s="31">
        <f t="shared" si="48"/>
        <v>916296418.5</v>
      </c>
      <c r="Z811" s="31">
        <f t="shared" si="49"/>
        <v>102863201.5</v>
      </c>
      <c r="AA811" s="31">
        <f t="shared" si="50"/>
        <v>7800000</v>
      </c>
      <c r="AB811" s="31">
        <f t="shared" si="51"/>
        <v>1026959620</v>
      </c>
      <c r="AC811" s="31"/>
      <c r="AD811" s="31"/>
      <c r="AE811" s="31"/>
      <c r="AF811" s="31"/>
      <c r="AG811" s="31"/>
      <c r="AH811" s="31"/>
    </row>
    <row r="812" spans="1:34" x14ac:dyDescent="0.45">
      <c r="A812" s="9">
        <v>669</v>
      </c>
      <c r="B812" s="9" t="s">
        <v>3000</v>
      </c>
      <c r="C812" s="21"/>
      <c r="D812" s="8" t="s">
        <v>2036</v>
      </c>
      <c r="E812" s="9" t="s">
        <v>537</v>
      </c>
      <c r="F812" s="9" t="s">
        <v>3255</v>
      </c>
      <c r="G812" s="9" t="s">
        <v>3265</v>
      </c>
      <c r="H812" s="8">
        <v>336</v>
      </c>
      <c r="I812" s="8">
        <v>1059937130</v>
      </c>
      <c r="J812" s="8">
        <v>67800000</v>
      </c>
      <c r="K812" s="8">
        <v>15000000</v>
      </c>
      <c r="L812" s="8">
        <v>0</v>
      </c>
      <c r="M812" s="10">
        <v>0</v>
      </c>
      <c r="N812" s="10">
        <v>39145356</v>
      </c>
      <c r="O812" s="10">
        <v>39145355.5</v>
      </c>
      <c r="P812" s="10">
        <v>5871803</v>
      </c>
      <c r="Q812" s="10">
        <v>5871803.3250000002</v>
      </c>
      <c r="R812" s="10">
        <v>0</v>
      </c>
      <c r="S812" s="10">
        <v>84740570</v>
      </c>
      <c r="T812" s="10">
        <v>1221027841.5</v>
      </c>
      <c r="U812" s="31">
        <v>96484176.325000003</v>
      </c>
      <c r="V812" s="31">
        <v>360000000</v>
      </c>
      <c r="W812" s="31">
        <v>30000000</v>
      </c>
      <c r="X812" s="31">
        <v>60000000</v>
      </c>
      <c r="Y812" s="31">
        <f t="shared" si="48"/>
        <v>771027841.5</v>
      </c>
      <c r="Z812" s="31">
        <f t="shared" si="49"/>
        <v>63290711.5</v>
      </c>
      <c r="AA812" s="31">
        <f t="shared" si="50"/>
        <v>7800000</v>
      </c>
      <c r="AB812" s="31">
        <f t="shared" si="51"/>
        <v>842118553</v>
      </c>
      <c r="AC812" s="31"/>
      <c r="AD812" s="31"/>
      <c r="AE812" s="31"/>
      <c r="AF812" s="31"/>
      <c r="AG812" s="31"/>
      <c r="AH812" s="31"/>
    </row>
    <row r="813" spans="1:34" x14ac:dyDescent="0.45">
      <c r="A813" s="9">
        <v>670</v>
      </c>
      <c r="B813" s="9" t="s">
        <v>3001</v>
      </c>
      <c r="C813" s="21"/>
      <c r="D813" s="8" t="s">
        <v>3002</v>
      </c>
      <c r="E813" s="9" t="s">
        <v>540</v>
      </c>
      <c r="F813" s="9" t="s">
        <v>3255</v>
      </c>
      <c r="G813" s="9" t="s">
        <v>3265</v>
      </c>
      <c r="H813" s="8">
        <v>336</v>
      </c>
      <c r="I813" s="8">
        <v>1093457616</v>
      </c>
      <c r="J813" s="8">
        <v>67800000</v>
      </c>
      <c r="K813" s="8">
        <v>15000000</v>
      </c>
      <c r="L813" s="8">
        <v>0</v>
      </c>
      <c r="M813" s="10">
        <v>0</v>
      </c>
      <c r="N813" s="10">
        <v>40591526</v>
      </c>
      <c r="O813" s="10">
        <v>40591526</v>
      </c>
      <c r="P813" s="10">
        <v>6088729</v>
      </c>
      <c r="Q813" s="10">
        <v>6088728.8999999994</v>
      </c>
      <c r="R813" s="10">
        <v>0</v>
      </c>
      <c r="S813" s="10">
        <v>89768643</v>
      </c>
      <c r="T813" s="10">
        <v>1257440668</v>
      </c>
      <c r="U813" s="31">
        <v>101946100.90000001</v>
      </c>
      <c r="V813" s="31">
        <v>360000000</v>
      </c>
      <c r="W813" s="31">
        <v>30000000</v>
      </c>
      <c r="X813" s="31">
        <v>60000000</v>
      </c>
      <c r="Y813" s="31">
        <f t="shared" si="48"/>
        <v>807440668</v>
      </c>
      <c r="Z813" s="31">
        <f t="shared" si="49"/>
        <v>66183052</v>
      </c>
      <c r="AA813" s="31">
        <f t="shared" si="50"/>
        <v>7800000</v>
      </c>
      <c r="AB813" s="31">
        <f t="shared" si="51"/>
        <v>881423720</v>
      </c>
      <c r="AC813" s="31"/>
      <c r="AD813" s="31"/>
      <c r="AE813" s="31"/>
      <c r="AF813" s="31"/>
      <c r="AG813" s="31"/>
      <c r="AH813" s="31"/>
    </row>
    <row r="814" spans="1:34" x14ac:dyDescent="0.45">
      <c r="A814" s="9">
        <v>489</v>
      </c>
      <c r="B814" s="9" t="s">
        <v>2808</v>
      </c>
      <c r="C814" s="21"/>
      <c r="D814" s="8" t="s">
        <v>389</v>
      </c>
      <c r="E814" s="9" t="s">
        <v>533</v>
      </c>
      <c r="F814" s="9" t="s">
        <v>3255</v>
      </c>
      <c r="G814" s="9" t="s">
        <v>3265</v>
      </c>
      <c r="H814" s="8">
        <v>336</v>
      </c>
      <c r="I814" s="8">
        <v>1444727815</v>
      </c>
      <c r="J814" s="8">
        <v>67800000</v>
      </c>
      <c r="K814" s="8">
        <v>15000000</v>
      </c>
      <c r="L814" s="8">
        <v>0</v>
      </c>
      <c r="M814" s="10">
        <v>0</v>
      </c>
      <c r="N814" s="10">
        <v>69070940</v>
      </c>
      <c r="O814" s="10">
        <v>69070940</v>
      </c>
      <c r="P814" s="10">
        <v>10360641</v>
      </c>
      <c r="Q814" s="10">
        <v>10360641</v>
      </c>
      <c r="R814" s="10">
        <v>0</v>
      </c>
      <c r="S814" s="10">
        <v>160245562</v>
      </c>
      <c r="T814" s="10">
        <v>1665669695</v>
      </c>
      <c r="U814" s="31">
        <v>180966844</v>
      </c>
      <c r="V814" s="31">
        <v>360000000</v>
      </c>
      <c r="W814" s="31">
        <v>30000000</v>
      </c>
      <c r="X814" s="31">
        <v>60000000</v>
      </c>
      <c r="Y814" s="31">
        <f t="shared" si="48"/>
        <v>1215669695</v>
      </c>
      <c r="Z814" s="31">
        <f t="shared" si="49"/>
        <v>123141880</v>
      </c>
      <c r="AA814" s="31">
        <f t="shared" si="50"/>
        <v>7800000</v>
      </c>
      <c r="AB814" s="31">
        <f t="shared" si="51"/>
        <v>1346611575</v>
      </c>
      <c r="AC814" s="31"/>
      <c r="AD814" s="31"/>
      <c r="AE814" s="31"/>
      <c r="AF814" s="31"/>
      <c r="AG814" s="31"/>
      <c r="AH814" s="31"/>
    </row>
    <row r="815" spans="1:34" x14ac:dyDescent="0.45">
      <c r="A815" s="9">
        <v>632</v>
      </c>
      <c r="B815" s="9" t="s">
        <v>2943</v>
      </c>
      <c r="C815" s="21"/>
      <c r="D815" s="8" t="s">
        <v>91</v>
      </c>
      <c r="E815" s="9" t="s">
        <v>2944</v>
      </c>
      <c r="F815" s="9" t="s">
        <v>3255</v>
      </c>
      <c r="G815" s="9" t="s">
        <v>3265</v>
      </c>
      <c r="H815" s="8">
        <v>336</v>
      </c>
      <c r="I815" s="8">
        <v>1126664985</v>
      </c>
      <c r="J815" s="8">
        <v>67800000</v>
      </c>
      <c r="K815" s="8">
        <v>15000000</v>
      </c>
      <c r="L815" s="8">
        <v>0</v>
      </c>
      <c r="M815" s="10">
        <v>0</v>
      </c>
      <c r="N815" s="10">
        <v>41872955</v>
      </c>
      <c r="O815" s="10">
        <v>41872342</v>
      </c>
      <c r="P815" s="10">
        <v>6280943</v>
      </c>
      <c r="Q815" s="10">
        <v>6280851.2999999998</v>
      </c>
      <c r="R815" s="10">
        <v>0</v>
      </c>
      <c r="S815" s="10">
        <v>94749749</v>
      </c>
      <c r="T815" s="10">
        <v>1293210282</v>
      </c>
      <c r="U815" s="31">
        <v>107311543.3</v>
      </c>
      <c r="V815" s="31">
        <v>360000000</v>
      </c>
      <c r="W815" s="31">
        <v>30000000</v>
      </c>
      <c r="X815" s="31">
        <v>60000000</v>
      </c>
      <c r="Y815" s="31">
        <f t="shared" si="48"/>
        <v>843210282</v>
      </c>
      <c r="Z815" s="31">
        <f t="shared" si="49"/>
        <v>68745297</v>
      </c>
      <c r="AA815" s="31">
        <f t="shared" si="50"/>
        <v>7800000</v>
      </c>
      <c r="AB815" s="31">
        <f t="shared" si="51"/>
        <v>919755579</v>
      </c>
      <c r="AC815" s="31"/>
      <c r="AD815" s="31"/>
      <c r="AE815" s="31"/>
      <c r="AF815" s="31"/>
      <c r="AG815" s="31"/>
      <c r="AH815" s="31"/>
    </row>
    <row r="816" spans="1:34" x14ac:dyDescent="0.45">
      <c r="A816" s="9">
        <v>753</v>
      </c>
      <c r="B816" s="9" t="s">
        <v>3065</v>
      </c>
      <c r="C816" s="21"/>
      <c r="D816" s="8" t="s">
        <v>1199</v>
      </c>
      <c r="E816" s="9" t="s">
        <v>725</v>
      </c>
      <c r="F816" s="9" t="s">
        <v>3255</v>
      </c>
      <c r="G816" s="9" t="s">
        <v>3265</v>
      </c>
      <c r="H816" s="8">
        <v>336</v>
      </c>
      <c r="I816" s="8">
        <v>1457558085</v>
      </c>
      <c r="J816" s="8">
        <v>67800000</v>
      </c>
      <c r="K816" s="8">
        <v>15000000</v>
      </c>
      <c r="L816" s="8">
        <v>0</v>
      </c>
      <c r="M816" s="10">
        <v>0</v>
      </c>
      <c r="N816" s="10">
        <v>64681389</v>
      </c>
      <c r="O816" s="10">
        <v>64680426.999999993</v>
      </c>
      <c r="P816" s="10">
        <v>9702208</v>
      </c>
      <c r="Q816" s="10">
        <v>9702064.0499999989</v>
      </c>
      <c r="R816" s="10">
        <v>0</v>
      </c>
      <c r="S816" s="10">
        <v>159511616</v>
      </c>
      <c r="T816" s="10">
        <v>1669719901</v>
      </c>
      <c r="U816" s="31">
        <v>178915888.05000001</v>
      </c>
      <c r="V816" s="31">
        <v>360000000</v>
      </c>
      <c r="W816" s="31">
        <v>30000000</v>
      </c>
      <c r="X816" s="31">
        <v>60000000</v>
      </c>
      <c r="Y816" s="31">
        <f t="shared" si="48"/>
        <v>1219719901</v>
      </c>
      <c r="Z816" s="31">
        <f t="shared" si="49"/>
        <v>114361816</v>
      </c>
      <c r="AA816" s="31">
        <f t="shared" si="50"/>
        <v>7800000</v>
      </c>
      <c r="AB816" s="31">
        <f t="shared" si="51"/>
        <v>1341881717</v>
      </c>
      <c r="AC816" s="31"/>
      <c r="AD816" s="31"/>
      <c r="AE816" s="31"/>
      <c r="AF816" s="31"/>
      <c r="AG816" s="31"/>
      <c r="AH816" s="31"/>
    </row>
    <row r="817" spans="1:34" x14ac:dyDescent="0.45">
      <c r="A817" s="9">
        <v>638</v>
      </c>
      <c r="B817" s="9" t="s">
        <v>2951</v>
      </c>
      <c r="C817" s="21"/>
      <c r="D817" s="8" t="s">
        <v>60</v>
      </c>
      <c r="E817" s="9" t="s">
        <v>725</v>
      </c>
      <c r="F817" s="9" t="s">
        <v>3255</v>
      </c>
      <c r="G817" s="9" t="s">
        <v>3265</v>
      </c>
      <c r="H817" s="8">
        <v>336</v>
      </c>
      <c r="I817" s="8">
        <v>976227262</v>
      </c>
      <c r="J817" s="8">
        <v>67800000</v>
      </c>
      <c r="K817" s="8">
        <v>15000000</v>
      </c>
      <c r="L817" s="8">
        <v>0</v>
      </c>
      <c r="M817" s="10">
        <v>0</v>
      </c>
      <c r="N817" s="10">
        <v>39983375</v>
      </c>
      <c r="O817" s="10">
        <v>39983962.5</v>
      </c>
      <c r="P817" s="10">
        <v>5997506</v>
      </c>
      <c r="Q817" s="10">
        <v>5997594.375</v>
      </c>
      <c r="R817" s="10">
        <v>0</v>
      </c>
      <c r="S817" s="10">
        <v>72184089</v>
      </c>
      <c r="T817" s="10">
        <v>1138994599.5</v>
      </c>
      <c r="U817" s="31">
        <v>84179189.375</v>
      </c>
      <c r="V817" s="31">
        <v>360000000</v>
      </c>
      <c r="W817" s="31">
        <v>30000000</v>
      </c>
      <c r="X817" s="31">
        <v>60000000</v>
      </c>
      <c r="Y817" s="31">
        <f t="shared" si="48"/>
        <v>688994599.5</v>
      </c>
      <c r="Z817" s="31">
        <f t="shared" si="49"/>
        <v>64967337.5</v>
      </c>
      <c r="AA817" s="31">
        <f t="shared" si="50"/>
        <v>7800000</v>
      </c>
      <c r="AB817" s="31">
        <f t="shared" si="51"/>
        <v>761761937</v>
      </c>
      <c r="AC817" s="31"/>
      <c r="AD817" s="31"/>
      <c r="AE817" s="31"/>
      <c r="AF817" s="31"/>
      <c r="AG817" s="31"/>
      <c r="AH817" s="31"/>
    </row>
    <row r="818" spans="1:34" x14ac:dyDescent="0.45">
      <c r="A818" s="9">
        <v>639</v>
      </c>
      <c r="B818" s="9" t="s">
        <v>2952</v>
      </c>
      <c r="C818" s="21"/>
      <c r="D818" s="8" t="s">
        <v>2518</v>
      </c>
      <c r="E818" s="9" t="s">
        <v>838</v>
      </c>
      <c r="F818" s="9" t="s">
        <v>3255</v>
      </c>
      <c r="G818" s="9" t="s">
        <v>3265</v>
      </c>
      <c r="H818" s="8">
        <v>336</v>
      </c>
      <c r="I818" s="8">
        <v>1160611340</v>
      </c>
      <c r="J818" s="8">
        <v>67800000</v>
      </c>
      <c r="K818" s="8">
        <v>15000000</v>
      </c>
      <c r="L818" s="8">
        <v>0</v>
      </c>
      <c r="M818" s="10">
        <v>0</v>
      </c>
      <c r="N818" s="10">
        <v>43052089</v>
      </c>
      <c r="O818" s="10">
        <v>43053037</v>
      </c>
      <c r="P818" s="10">
        <v>6457813</v>
      </c>
      <c r="Q818" s="10">
        <v>6457955.5499999998</v>
      </c>
      <c r="R818" s="10">
        <v>0</v>
      </c>
      <c r="S818" s="10">
        <v>99605413</v>
      </c>
      <c r="T818" s="10">
        <v>1329516466</v>
      </c>
      <c r="U818" s="31">
        <v>112521181.55</v>
      </c>
      <c r="V818" s="31">
        <v>360000000</v>
      </c>
      <c r="W818" s="31">
        <v>30000000</v>
      </c>
      <c r="X818" s="31">
        <v>60000000</v>
      </c>
      <c r="Y818" s="31">
        <f t="shared" si="48"/>
        <v>879516466</v>
      </c>
      <c r="Z818" s="31">
        <f t="shared" si="49"/>
        <v>71105126</v>
      </c>
      <c r="AA818" s="31">
        <f t="shared" si="50"/>
        <v>7800000</v>
      </c>
      <c r="AB818" s="31">
        <f t="shared" si="51"/>
        <v>958421592</v>
      </c>
      <c r="AC818" s="31"/>
      <c r="AD818" s="31"/>
      <c r="AE818" s="31"/>
      <c r="AF818" s="31"/>
      <c r="AG818" s="31"/>
      <c r="AH818" s="31"/>
    </row>
    <row r="819" spans="1:34" x14ac:dyDescent="0.45">
      <c r="A819" s="9">
        <v>640</v>
      </c>
      <c r="B819" s="9" t="s">
        <v>2953</v>
      </c>
      <c r="C819" s="21"/>
      <c r="D819" s="8" t="s">
        <v>103</v>
      </c>
      <c r="E819" s="9" t="s">
        <v>442</v>
      </c>
      <c r="F819" s="9" t="s">
        <v>3255</v>
      </c>
      <c r="G819" s="9" t="s">
        <v>3265</v>
      </c>
      <c r="H819" s="8">
        <v>336</v>
      </c>
      <c r="I819" s="8">
        <v>1140704912</v>
      </c>
      <c r="J819" s="8">
        <v>67800000</v>
      </c>
      <c r="K819" s="8">
        <v>15000000</v>
      </c>
      <c r="L819" s="8">
        <v>0</v>
      </c>
      <c r="M819" s="10">
        <v>0</v>
      </c>
      <c r="N819" s="10">
        <v>42209556</v>
      </c>
      <c r="O819" s="10">
        <v>42209251</v>
      </c>
      <c r="P819" s="10">
        <v>6331433</v>
      </c>
      <c r="Q819" s="10">
        <v>6331387.6499999994</v>
      </c>
      <c r="R819" s="10">
        <v>0</v>
      </c>
      <c r="S819" s="10">
        <v>96855738</v>
      </c>
      <c r="T819" s="10">
        <v>1307923719</v>
      </c>
      <c r="U819" s="31">
        <v>109518558.65000001</v>
      </c>
      <c r="V819" s="31">
        <v>360000000</v>
      </c>
      <c r="W819" s="31">
        <v>30000000</v>
      </c>
      <c r="X819" s="31">
        <v>60000000</v>
      </c>
      <c r="Y819" s="31">
        <f t="shared" si="48"/>
        <v>857923719</v>
      </c>
      <c r="Z819" s="31">
        <f t="shared" si="49"/>
        <v>69418807</v>
      </c>
      <c r="AA819" s="31">
        <f t="shared" si="50"/>
        <v>7800000</v>
      </c>
      <c r="AB819" s="31">
        <f t="shared" si="51"/>
        <v>935142526</v>
      </c>
      <c r="AC819" s="31"/>
      <c r="AD819" s="31"/>
      <c r="AE819" s="31"/>
      <c r="AF819" s="31"/>
      <c r="AG819" s="31"/>
      <c r="AH819" s="31"/>
    </row>
    <row r="820" spans="1:34" x14ac:dyDescent="0.45">
      <c r="A820" s="9">
        <v>641</v>
      </c>
      <c r="B820" s="9" t="s">
        <v>2954</v>
      </c>
      <c r="C820" s="21"/>
      <c r="D820" s="8" t="s">
        <v>704</v>
      </c>
      <c r="E820" s="9" t="s">
        <v>2955</v>
      </c>
      <c r="F820" s="9" t="s">
        <v>3255</v>
      </c>
      <c r="G820" s="9" t="s">
        <v>3265</v>
      </c>
      <c r="H820" s="8">
        <v>336</v>
      </c>
      <c r="I820" s="8">
        <v>1955213767</v>
      </c>
      <c r="J820" s="8">
        <v>67800000</v>
      </c>
      <c r="K820" s="8">
        <v>15000000</v>
      </c>
      <c r="L820" s="8">
        <v>0</v>
      </c>
      <c r="M820" s="10">
        <v>0</v>
      </c>
      <c r="N820" s="10">
        <v>70674207</v>
      </c>
      <c r="O820" s="10">
        <v>70674720</v>
      </c>
      <c r="P820" s="10">
        <v>10601131</v>
      </c>
      <c r="Q820" s="10">
        <v>10601208</v>
      </c>
      <c r="R820" s="10">
        <v>0</v>
      </c>
      <c r="S820" s="10">
        <v>274303442</v>
      </c>
      <c r="T820" s="10">
        <v>2179362694</v>
      </c>
      <c r="U820" s="31">
        <v>295505781</v>
      </c>
      <c r="V820" s="31">
        <v>360000000</v>
      </c>
      <c r="W820" s="31">
        <v>30000000</v>
      </c>
      <c r="X820" s="31">
        <v>60000000</v>
      </c>
      <c r="Y820" s="31">
        <f t="shared" si="48"/>
        <v>1729362694</v>
      </c>
      <c r="Z820" s="31">
        <f t="shared" si="49"/>
        <v>126348927</v>
      </c>
      <c r="AA820" s="31">
        <f t="shared" si="50"/>
        <v>7800000</v>
      </c>
      <c r="AB820" s="31">
        <f t="shared" si="51"/>
        <v>1863511621</v>
      </c>
      <c r="AC820" s="31"/>
      <c r="AD820" s="31"/>
      <c r="AE820" s="31"/>
      <c r="AF820" s="31"/>
      <c r="AG820" s="31"/>
      <c r="AH820" s="31"/>
    </row>
    <row r="821" spans="1:34" x14ac:dyDescent="0.45">
      <c r="A821" s="9">
        <v>642</v>
      </c>
      <c r="B821" s="9" t="s">
        <v>2956</v>
      </c>
      <c r="C821" s="21"/>
      <c r="D821" s="8" t="s">
        <v>123</v>
      </c>
      <c r="E821" s="9" t="s">
        <v>2957</v>
      </c>
      <c r="F821" s="9" t="s">
        <v>3255</v>
      </c>
      <c r="G821" s="9" t="s">
        <v>3265</v>
      </c>
      <c r="H821" s="8">
        <v>336</v>
      </c>
      <c r="I821" s="8">
        <v>1076989496</v>
      </c>
      <c r="J821" s="8">
        <v>67800000</v>
      </c>
      <c r="K821" s="8">
        <v>15000000</v>
      </c>
      <c r="L821" s="8">
        <v>0</v>
      </c>
      <c r="M821" s="10">
        <v>0</v>
      </c>
      <c r="N821" s="10">
        <v>39990682</v>
      </c>
      <c r="O821" s="10">
        <v>39990681</v>
      </c>
      <c r="P821" s="10">
        <v>5998602</v>
      </c>
      <c r="Q821" s="10">
        <v>5998602.1499999994</v>
      </c>
      <c r="R821" s="10">
        <v>0</v>
      </c>
      <c r="S821" s="10">
        <v>87298424</v>
      </c>
      <c r="T821" s="10">
        <v>1239770859</v>
      </c>
      <c r="U821" s="31">
        <v>99295628.150000006</v>
      </c>
      <c r="V821" s="31">
        <v>360000000</v>
      </c>
      <c r="W821" s="31">
        <v>30000000</v>
      </c>
      <c r="X821" s="31">
        <v>60000000</v>
      </c>
      <c r="Y821" s="31">
        <f t="shared" si="48"/>
        <v>789770859</v>
      </c>
      <c r="Z821" s="31">
        <f t="shared" si="49"/>
        <v>64981363</v>
      </c>
      <c r="AA821" s="31">
        <f t="shared" si="50"/>
        <v>7800000</v>
      </c>
      <c r="AB821" s="31">
        <f t="shared" si="51"/>
        <v>862552222</v>
      </c>
      <c r="AC821" s="31"/>
      <c r="AD821" s="31"/>
      <c r="AE821" s="31"/>
      <c r="AF821" s="31"/>
      <c r="AG821" s="31"/>
      <c r="AH821" s="31"/>
    </row>
    <row r="822" spans="1:34" x14ac:dyDescent="0.45">
      <c r="A822" s="9">
        <v>643</v>
      </c>
      <c r="B822" s="9" t="s">
        <v>2958</v>
      </c>
      <c r="C822" s="21"/>
      <c r="D822" s="8" t="s">
        <v>173</v>
      </c>
      <c r="E822" s="9" t="s">
        <v>2311</v>
      </c>
      <c r="F822" s="9" t="s">
        <v>3255</v>
      </c>
      <c r="G822" s="9" t="s">
        <v>3265</v>
      </c>
      <c r="H822" s="8">
        <v>336</v>
      </c>
      <c r="I822" s="8">
        <v>1373745849</v>
      </c>
      <c r="J822" s="8">
        <v>67800000</v>
      </c>
      <c r="K822" s="8">
        <v>15000000</v>
      </c>
      <c r="L822" s="8">
        <v>0</v>
      </c>
      <c r="M822" s="10">
        <v>0</v>
      </c>
      <c r="N822" s="10">
        <v>50172883</v>
      </c>
      <c r="O822" s="10">
        <v>50173238.5</v>
      </c>
      <c r="P822" s="10">
        <v>7525932</v>
      </c>
      <c r="Q822" s="10">
        <v>7525985.7749999994</v>
      </c>
      <c r="R822" s="10">
        <v>0</v>
      </c>
      <c r="S822" s="10">
        <v>142749169</v>
      </c>
      <c r="T822" s="10">
        <v>1556891970.5</v>
      </c>
      <c r="U822" s="31">
        <v>157801086.77500001</v>
      </c>
      <c r="V822" s="31">
        <v>360000000</v>
      </c>
      <c r="W822" s="31">
        <v>30000000</v>
      </c>
      <c r="X822" s="31">
        <v>60000000</v>
      </c>
      <c r="Y822" s="31">
        <f t="shared" si="48"/>
        <v>1106891970.5</v>
      </c>
      <c r="Z822" s="31">
        <f t="shared" si="49"/>
        <v>85346121.5</v>
      </c>
      <c r="AA822" s="31">
        <f t="shared" si="50"/>
        <v>7800000</v>
      </c>
      <c r="AB822" s="31">
        <f t="shared" si="51"/>
        <v>1200038092</v>
      </c>
      <c r="AC822" s="31"/>
      <c r="AD822" s="31"/>
      <c r="AE822" s="31"/>
      <c r="AF822" s="31"/>
      <c r="AG822" s="31"/>
      <c r="AH822" s="31"/>
    </row>
    <row r="823" spans="1:34" x14ac:dyDescent="0.45">
      <c r="A823" s="9">
        <v>429</v>
      </c>
      <c r="B823" s="9" t="s">
        <v>2745</v>
      </c>
      <c r="C823" s="21"/>
      <c r="D823" s="8" t="s">
        <v>52</v>
      </c>
      <c r="E823" s="9" t="s">
        <v>619</v>
      </c>
      <c r="F823" s="9" t="s">
        <v>3255</v>
      </c>
      <c r="G823" s="9" t="s">
        <v>3265</v>
      </c>
      <c r="H823" s="8">
        <v>336</v>
      </c>
      <c r="I823" s="8">
        <v>1121696817</v>
      </c>
      <c r="J823" s="8">
        <v>67800000</v>
      </c>
      <c r="K823" s="8">
        <v>15000000</v>
      </c>
      <c r="L823" s="8">
        <v>0</v>
      </c>
      <c r="M823" s="10">
        <v>0</v>
      </c>
      <c r="N823" s="10">
        <v>58437223</v>
      </c>
      <c r="O823" s="10">
        <v>58436345.500000007</v>
      </c>
      <c r="P823" s="10">
        <v>8765583</v>
      </c>
      <c r="Q823" s="10">
        <v>8765451.8250000011</v>
      </c>
      <c r="R823" s="10">
        <v>0</v>
      </c>
      <c r="S823" s="10">
        <v>94004523</v>
      </c>
      <c r="T823" s="10">
        <v>1321370385.5</v>
      </c>
      <c r="U823" s="31">
        <v>111535557.825</v>
      </c>
      <c r="V823" s="31">
        <v>360000000</v>
      </c>
      <c r="W823" s="31">
        <v>30000000</v>
      </c>
      <c r="X823" s="31">
        <v>60000000</v>
      </c>
      <c r="Y823" s="31">
        <f t="shared" si="48"/>
        <v>871370385.5</v>
      </c>
      <c r="Z823" s="31">
        <f t="shared" si="49"/>
        <v>101873568.5</v>
      </c>
      <c r="AA823" s="31">
        <f t="shared" si="50"/>
        <v>7800000</v>
      </c>
      <c r="AB823" s="31">
        <f t="shared" si="51"/>
        <v>981043954</v>
      </c>
      <c r="AC823" s="31"/>
      <c r="AD823" s="31"/>
      <c r="AE823" s="31"/>
      <c r="AF823" s="31"/>
      <c r="AG823" s="31"/>
      <c r="AH823" s="31"/>
    </row>
    <row r="824" spans="1:34" x14ac:dyDescent="0.45">
      <c r="A824" s="9">
        <v>676</v>
      </c>
      <c r="B824" s="9" t="s">
        <v>1835</v>
      </c>
      <c r="C824" s="21"/>
      <c r="D824" s="8" t="s">
        <v>275</v>
      </c>
      <c r="E824" s="9" t="s">
        <v>88</v>
      </c>
      <c r="F824" s="9" t="s">
        <v>3255</v>
      </c>
      <c r="G824" s="9" t="s">
        <v>3265</v>
      </c>
      <c r="H824" s="8">
        <v>336</v>
      </c>
      <c r="I824" s="8">
        <v>974821154</v>
      </c>
      <c r="J824" s="8">
        <v>67800000</v>
      </c>
      <c r="K824" s="8">
        <v>15000000</v>
      </c>
      <c r="L824" s="8">
        <v>0</v>
      </c>
      <c r="M824" s="10">
        <v>0</v>
      </c>
      <c r="N824" s="10">
        <v>39764832</v>
      </c>
      <c r="O824" s="10">
        <v>39765414</v>
      </c>
      <c r="P824" s="10">
        <v>5964725</v>
      </c>
      <c r="Q824" s="10">
        <v>5964812.0999999996</v>
      </c>
      <c r="R824" s="10">
        <v>0</v>
      </c>
      <c r="S824" s="10">
        <v>71973173</v>
      </c>
      <c r="T824" s="10">
        <v>1137151400</v>
      </c>
      <c r="U824" s="31">
        <v>83902710.099999994</v>
      </c>
      <c r="V824" s="31">
        <v>360000000</v>
      </c>
      <c r="W824" s="31">
        <v>30000000</v>
      </c>
      <c r="X824" s="31">
        <v>60000000</v>
      </c>
      <c r="Y824" s="31">
        <f t="shared" si="48"/>
        <v>687151400</v>
      </c>
      <c r="Z824" s="31">
        <f t="shared" si="49"/>
        <v>64530246</v>
      </c>
      <c r="AA824" s="31">
        <f t="shared" si="50"/>
        <v>7800000</v>
      </c>
      <c r="AB824" s="31">
        <f t="shared" si="51"/>
        <v>759481646</v>
      </c>
      <c r="AC824" s="31"/>
      <c r="AD824" s="31"/>
      <c r="AE824" s="31"/>
      <c r="AF824" s="31"/>
      <c r="AG824" s="31"/>
      <c r="AH824" s="31"/>
    </row>
    <row r="825" spans="1:34" x14ac:dyDescent="0.45">
      <c r="A825" s="9">
        <v>677</v>
      </c>
      <c r="B825" s="9" t="s">
        <v>1837</v>
      </c>
      <c r="C825" s="21"/>
      <c r="D825" s="8" t="s">
        <v>119</v>
      </c>
      <c r="E825" s="9" t="s">
        <v>1839</v>
      </c>
      <c r="F825" s="9" t="s">
        <v>3255</v>
      </c>
      <c r="G825" s="9" t="s">
        <v>3265</v>
      </c>
      <c r="H825" s="8">
        <v>336</v>
      </c>
      <c r="I825" s="8">
        <v>943762170</v>
      </c>
      <c r="J825" s="8">
        <v>67800000</v>
      </c>
      <c r="K825" s="8">
        <v>15000000</v>
      </c>
      <c r="L825" s="8">
        <v>0</v>
      </c>
      <c r="M825" s="10">
        <v>0</v>
      </c>
      <c r="N825" s="10">
        <v>37343225</v>
      </c>
      <c r="O825" s="10">
        <v>37343755</v>
      </c>
      <c r="P825" s="10">
        <v>5601484</v>
      </c>
      <c r="Q825" s="10">
        <v>5601563.25</v>
      </c>
      <c r="R825" s="10">
        <v>0</v>
      </c>
      <c r="S825" s="10">
        <v>68486612</v>
      </c>
      <c r="T825" s="10">
        <v>1101249150</v>
      </c>
      <c r="U825" s="31">
        <v>79689659.25</v>
      </c>
      <c r="V825" s="31">
        <v>360000000</v>
      </c>
      <c r="W825" s="31">
        <v>30000000</v>
      </c>
      <c r="X825" s="31">
        <v>60000000</v>
      </c>
      <c r="Y825" s="31">
        <f t="shared" si="48"/>
        <v>651249150</v>
      </c>
      <c r="Z825" s="31">
        <f t="shared" si="49"/>
        <v>59686980</v>
      </c>
      <c r="AA825" s="31">
        <f t="shared" si="50"/>
        <v>7800000</v>
      </c>
      <c r="AB825" s="31">
        <f t="shared" si="51"/>
        <v>718736130</v>
      </c>
      <c r="AC825" s="31"/>
      <c r="AD825" s="31"/>
      <c r="AE825" s="31"/>
      <c r="AF825" s="31"/>
      <c r="AG825" s="31"/>
      <c r="AH825" s="31"/>
    </row>
    <row r="826" spans="1:34" x14ac:dyDescent="0.45">
      <c r="A826" s="9">
        <v>678</v>
      </c>
      <c r="B826" s="9" t="s">
        <v>3010</v>
      </c>
      <c r="C826" s="21"/>
      <c r="D826" s="8" t="s">
        <v>2734</v>
      </c>
      <c r="E826" s="9" t="s">
        <v>3011</v>
      </c>
      <c r="F826" s="9" t="s">
        <v>3255</v>
      </c>
      <c r="G826" s="9" t="s">
        <v>3265</v>
      </c>
      <c r="H826" s="8">
        <v>336</v>
      </c>
      <c r="I826" s="8">
        <v>1011336713</v>
      </c>
      <c r="J826" s="8">
        <v>67800000</v>
      </c>
      <c r="K826" s="8">
        <v>15000000</v>
      </c>
      <c r="L826" s="8">
        <v>0</v>
      </c>
      <c r="M826" s="10">
        <v>0</v>
      </c>
      <c r="N826" s="10">
        <v>36828920</v>
      </c>
      <c r="O826" s="10">
        <v>36828646</v>
      </c>
      <c r="P826" s="10">
        <v>5524338</v>
      </c>
      <c r="Q826" s="10">
        <v>5524296.8999999994</v>
      </c>
      <c r="R826" s="10">
        <v>0</v>
      </c>
      <c r="S826" s="10">
        <v>78735548</v>
      </c>
      <c r="T826" s="10">
        <v>1167794279</v>
      </c>
      <c r="U826" s="31">
        <v>89784182.900000006</v>
      </c>
      <c r="V826" s="31">
        <v>360000000</v>
      </c>
      <c r="W826" s="31">
        <v>30000000</v>
      </c>
      <c r="X826" s="31">
        <v>60000000</v>
      </c>
      <c r="Y826" s="31">
        <f t="shared" si="48"/>
        <v>717794279</v>
      </c>
      <c r="Z826" s="31">
        <f t="shared" si="49"/>
        <v>58657566</v>
      </c>
      <c r="AA826" s="31">
        <f t="shared" si="50"/>
        <v>7800000</v>
      </c>
      <c r="AB826" s="31">
        <f t="shared" si="51"/>
        <v>784251845</v>
      </c>
      <c r="AC826" s="31"/>
      <c r="AD826" s="31"/>
      <c r="AE826" s="31"/>
      <c r="AF826" s="31"/>
      <c r="AG826" s="31"/>
      <c r="AH826" s="31"/>
    </row>
    <row r="827" spans="1:34" x14ac:dyDescent="0.45">
      <c r="A827" s="9">
        <v>679</v>
      </c>
      <c r="B827" s="9" t="s">
        <v>3012</v>
      </c>
      <c r="C827" s="21"/>
      <c r="D827" s="8" t="s">
        <v>356</v>
      </c>
      <c r="E827" s="9" t="s">
        <v>3013</v>
      </c>
      <c r="F827" s="9" t="s">
        <v>3255</v>
      </c>
      <c r="G827" s="9" t="s">
        <v>3265</v>
      </c>
      <c r="H827" s="8">
        <v>336</v>
      </c>
      <c r="I827" s="8">
        <v>1229719024</v>
      </c>
      <c r="J827" s="8">
        <v>67800000</v>
      </c>
      <c r="K827" s="8">
        <v>15000000</v>
      </c>
      <c r="L827" s="8">
        <v>0</v>
      </c>
      <c r="M827" s="10">
        <v>0</v>
      </c>
      <c r="N827" s="10">
        <v>46168169</v>
      </c>
      <c r="O827" s="10">
        <v>46168496.5</v>
      </c>
      <c r="P827" s="10">
        <v>6925225</v>
      </c>
      <c r="Q827" s="10">
        <v>6925274.4749999996</v>
      </c>
      <c r="R827" s="10">
        <v>0</v>
      </c>
      <c r="S827" s="10">
        <v>113943806</v>
      </c>
      <c r="T827" s="10">
        <v>1404855689.5</v>
      </c>
      <c r="U827" s="31">
        <v>127794305.47499999</v>
      </c>
      <c r="V827" s="31">
        <v>360000000</v>
      </c>
      <c r="W827" s="31">
        <v>30000000</v>
      </c>
      <c r="X827" s="31">
        <v>60000000</v>
      </c>
      <c r="Y827" s="31">
        <f t="shared" si="48"/>
        <v>954855689.5</v>
      </c>
      <c r="Z827" s="31">
        <f t="shared" si="49"/>
        <v>77336665.5</v>
      </c>
      <c r="AA827" s="31">
        <f t="shared" si="50"/>
        <v>7800000</v>
      </c>
      <c r="AB827" s="31">
        <f t="shared" si="51"/>
        <v>1039992355</v>
      </c>
      <c r="AC827" s="31"/>
      <c r="AD827" s="31"/>
      <c r="AE827" s="31"/>
      <c r="AF827" s="31"/>
      <c r="AG827" s="31"/>
      <c r="AH827" s="31"/>
    </row>
    <row r="828" spans="1:34" x14ac:dyDescent="0.45">
      <c r="A828" s="9">
        <v>680</v>
      </c>
      <c r="B828" s="9" t="s">
        <v>3014</v>
      </c>
      <c r="C828" s="21"/>
      <c r="D828" s="8" t="s">
        <v>173</v>
      </c>
      <c r="E828" s="9" t="s">
        <v>104</v>
      </c>
      <c r="F828" s="9" t="s">
        <v>3255</v>
      </c>
      <c r="G828" s="9" t="s">
        <v>3265</v>
      </c>
      <c r="H828" s="8">
        <v>336</v>
      </c>
      <c r="I828" s="8">
        <v>1076201734</v>
      </c>
      <c r="J828" s="8">
        <v>67800000</v>
      </c>
      <c r="K828" s="8">
        <v>15000000</v>
      </c>
      <c r="L828" s="8">
        <v>0</v>
      </c>
      <c r="M828" s="10">
        <v>0</v>
      </c>
      <c r="N828" s="10">
        <v>39049227</v>
      </c>
      <c r="O828" s="10">
        <v>39049802.5</v>
      </c>
      <c r="P828" s="10">
        <v>5857384</v>
      </c>
      <c r="Q828" s="10">
        <v>5857470.375</v>
      </c>
      <c r="R828" s="10">
        <v>0</v>
      </c>
      <c r="S828" s="10">
        <v>88432487</v>
      </c>
      <c r="T828" s="10">
        <v>1237100763.5</v>
      </c>
      <c r="U828" s="31">
        <v>100147341.375</v>
      </c>
      <c r="V828" s="31">
        <v>360000000</v>
      </c>
      <c r="W828" s="31">
        <v>30000000</v>
      </c>
      <c r="X828" s="31">
        <v>60000000</v>
      </c>
      <c r="Y828" s="31">
        <f t="shared" si="48"/>
        <v>787100763.5</v>
      </c>
      <c r="Z828" s="31">
        <f t="shared" si="49"/>
        <v>63099029.5</v>
      </c>
      <c r="AA828" s="31">
        <f t="shared" si="50"/>
        <v>7800000</v>
      </c>
      <c r="AB828" s="31">
        <f t="shared" si="51"/>
        <v>857999793</v>
      </c>
      <c r="AC828" s="31"/>
      <c r="AD828" s="31"/>
      <c r="AE828" s="31"/>
      <c r="AF828" s="31"/>
      <c r="AG828" s="31"/>
      <c r="AH828" s="31"/>
    </row>
    <row r="829" spans="1:34" x14ac:dyDescent="0.45">
      <c r="A829" s="9">
        <v>681</v>
      </c>
      <c r="B829" s="9" t="s">
        <v>3015</v>
      </c>
      <c r="C829" s="21"/>
      <c r="D829" s="8" t="s">
        <v>72</v>
      </c>
      <c r="E829" s="9" t="s">
        <v>3016</v>
      </c>
      <c r="F829" s="9" t="s">
        <v>3255</v>
      </c>
      <c r="G829" s="9" t="s">
        <v>3265</v>
      </c>
      <c r="H829" s="8">
        <v>336</v>
      </c>
      <c r="I829" s="8">
        <v>1076643979</v>
      </c>
      <c r="J829" s="8">
        <v>67800000</v>
      </c>
      <c r="K829" s="8">
        <v>15000000</v>
      </c>
      <c r="L829" s="8">
        <v>0</v>
      </c>
      <c r="M829" s="10">
        <v>0</v>
      </c>
      <c r="N829" s="10">
        <v>40142781</v>
      </c>
      <c r="O829" s="10">
        <v>40142781</v>
      </c>
      <c r="P829" s="10">
        <v>6021417</v>
      </c>
      <c r="Q829" s="10">
        <v>6021417.1499999994</v>
      </c>
      <c r="R829" s="10">
        <v>0</v>
      </c>
      <c r="S829" s="10">
        <v>87246596</v>
      </c>
      <c r="T829" s="10">
        <v>1239729541</v>
      </c>
      <c r="U829" s="31">
        <v>99289430.150000006</v>
      </c>
      <c r="V829" s="31">
        <v>360000000</v>
      </c>
      <c r="W829" s="31">
        <v>30000000</v>
      </c>
      <c r="X829" s="31">
        <v>60000000</v>
      </c>
      <c r="Y829" s="31">
        <f t="shared" si="48"/>
        <v>789729541</v>
      </c>
      <c r="Z829" s="31">
        <f t="shared" si="49"/>
        <v>65285562</v>
      </c>
      <c r="AA829" s="31">
        <f t="shared" si="50"/>
        <v>7800000</v>
      </c>
      <c r="AB829" s="31">
        <f t="shared" si="51"/>
        <v>862815103</v>
      </c>
      <c r="AC829" s="31"/>
      <c r="AD829" s="31"/>
      <c r="AE829" s="31"/>
      <c r="AF829" s="31"/>
      <c r="AG829" s="31"/>
      <c r="AH829" s="31"/>
    </row>
    <row r="830" spans="1:34" x14ac:dyDescent="0.45">
      <c r="A830" s="9">
        <v>682</v>
      </c>
      <c r="B830" s="9" t="s">
        <v>3017</v>
      </c>
      <c r="C830" s="21"/>
      <c r="D830" s="8" t="s">
        <v>45</v>
      </c>
      <c r="E830" s="9" t="s">
        <v>108</v>
      </c>
      <c r="F830" s="9" t="s">
        <v>3255</v>
      </c>
      <c r="G830" s="9" t="s">
        <v>3265</v>
      </c>
      <c r="H830" s="8">
        <v>336</v>
      </c>
      <c r="I830" s="8">
        <v>1040674371</v>
      </c>
      <c r="J830" s="8">
        <v>67800000</v>
      </c>
      <c r="K830" s="8">
        <v>15000000</v>
      </c>
      <c r="L830" s="8">
        <v>0</v>
      </c>
      <c r="M830" s="10">
        <v>0</v>
      </c>
      <c r="N830" s="10">
        <v>38244490</v>
      </c>
      <c r="O830" s="10">
        <v>38244490</v>
      </c>
      <c r="P830" s="10">
        <v>5736674</v>
      </c>
      <c r="Q830" s="10">
        <v>5736673.5</v>
      </c>
      <c r="R830" s="10">
        <v>0</v>
      </c>
      <c r="S830" s="10">
        <v>81851156</v>
      </c>
      <c r="T830" s="10">
        <v>1199963351</v>
      </c>
      <c r="U830" s="31">
        <v>93324503.5</v>
      </c>
      <c r="V830" s="31">
        <v>360000000</v>
      </c>
      <c r="W830" s="31">
        <v>30000000</v>
      </c>
      <c r="X830" s="31">
        <v>60000000</v>
      </c>
      <c r="Y830" s="31">
        <f t="shared" si="48"/>
        <v>749963351</v>
      </c>
      <c r="Z830" s="31">
        <f t="shared" si="49"/>
        <v>61488980</v>
      </c>
      <c r="AA830" s="31">
        <f t="shared" si="50"/>
        <v>7800000</v>
      </c>
      <c r="AB830" s="31">
        <f t="shared" si="51"/>
        <v>819252331</v>
      </c>
      <c r="AC830" s="31"/>
      <c r="AD830" s="31"/>
      <c r="AE830" s="31"/>
      <c r="AF830" s="31"/>
      <c r="AG830" s="31"/>
      <c r="AH830" s="31"/>
    </row>
    <row r="831" spans="1:34" x14ac:dyDescent="0.45">
      <c r="A831" s="9">
        <v>683</v>
      </c>
      <c r="B831" s="9" t="s">
        <v>3018</v>
      </c>
      <c r="C831" s="21"/>
      <c r="D831" s="8" t="s">
        <v>250</v>
      </c>
      <c r="E831" s="9" t="s">
        <v>2493</v>
      </c>
      <c r="F831" s="9" t="s">
        <v>3255</v>
      </c>
      <c r="G831" s="9" t="s">
        <v>3265</v>
      </c>
      <c r="H831" s="8">
        <v>336</v>
      </c>
      <c r="I831" s="8">
        <v>1270203738</v>
      </c>
      <c r="J831" s="8">
        <v>67800000</v>
      </c>
      <c r="K831" s="8">
        <v>15000000</v>
      </c>
      <c r="L831" s="8">
        <v>0</v>
      </c>
      <c r="M831" s="10">
        <v>0</v>
      </c>
      <c r="N831" s="10">
        <v>47236081</v>
      </c>
      <c r="O831" s="10">
        <v>47235397</v>
      </c>
      <c r="P831" s="10">
        <v>7085412</v>
      </c>
      <c r="Q831" s="10">
        <v>7085309.5499999998</v>
      </c>
      <c r="R831" s="10">
        <v>0</v>
      </c>
      <c r="S831" s="10">
        <v>122040747</v>
      </c>
      <c r="T831" s="10">
        <v>1447475216</v>
      </c>
      <c r="U831" s="31">
        <v>136211468.55000001</v>
      </c>
      <c r="V831" s="31">
        <v>360000000</v>
      </c>
      <c r="W831" s="31">
        <v>30000000</v>
      </c>
      <c r="X831" s="31">
        <v>60000000</v>
      </c>
      <c r="Y831" s="31">
        <f t="shared" si="48"/>
        <v>997475216</v>
      </c>
      <c r="Z831" s="31">
        <f t="shared" si="49"/>
        <v>79471478</v>
      </c>
      <c r="AA831" s="31">
        <f t="shared" si="50"/>
        <v>7800000</v>
      </c>
      <c r="AB831" s="31">
        <f t="shared" si="51"/>
        <v>1084746694</v>
      </c>
      <c r="AC831" s="31"/>
      <c r="AD831" s="31"/>
      <c r="AE831" s="31"/>
      <c r="AF831" s="31"/>
      <c r="AG831" s="31"/>
      <c r="AH831" s="31"/>
    </row>
    <row r="832" spans="1:34" x14ac:dyDescent="0.45">
      <c r="A832" s="9">
        <v>422</v>
      </c>
      <c r="B832" s="9" t="s">
        <v>2743</v>
      </c>
      <c r="C832" s="21"/>
      <c r="D832" s="8" t="s">
        <v>275</v>
      </c>
      <c r="E832" s="9" t="s">
        <v>2744</v>
      </c>
      <c r="F832" s="9" t="s">
        <v>3255</v>
      </c>
      <c r="G832" s="9" t="s">
        <v>3265</v>
      </c>
      <c r="H832" s="8">
        <v>336</v>
      </c>
      <c r="I832" s="8">
        <v>1287293756</v>
      </c>
      <c r="J832" s="8">
        <v>67800000</v>
      </c>
      <c r="K832" s="8">
        <v>15000000</v>
      </c>
      <c r="L832" s="8">
        <v>0</v>
      </c>
      <c r="M832" s="10">
        <v>0</v>
      </c>
      <c r="N832" s="10">
        <v>58645686</v>
      </c>
      <c r="O832" s="10">
        <v>58645291</v>
      </c>
      <c r="P832" s="10">
        <v>8796853</v>
      </c>
      <c r="Q832" s="10">
        <v>8796793.6500000004</v>
      </c>
      <c r="R832" s="10">
        <v>0</v>
      </c>
      <c r="S832" s="10">
        <v>125458751</v>
      </c>
      <c r="T832" s="10">
        <v>1487384733</v>
      </c>
      <c r="U832" s="31">
        <v>143052397.65000001</v>
      </c>
      <c r="V832" s="31">
        <v>360000000</v>
      </c>
      <c r="W832" s="31">
        <v>30000000</v>
      </c>
      <c r="X832" s="31">
        <v>60000000</v>
      </c>
      <c r="Y832" s="31">
        <f t="shared" si="48"/>
        <v>1037384733</v>
      </c>
      <c r="Z832" s="31">
        <f t="shared" si="49"/>
        <v>102290977</v>
      </c>
      <c r="AA832" s="31">
        <f t="shared" si="50"/>
        <v>7800000</v>
      </c>
      <c r="AB832" s="31">
        <f t="shared" si="51"/>
        <v>1147475710</v>
      </c>
      <c r="AC832" s="31"/>
      <c r="AD832" s="31"/>
      <c r="AE832" s="31"/>
      <c r="AF832" s="31"/>
      <c r="AG832" s="31"/>
      <c r="AH832" s="31"/>
    </row>
    <row r="833" spans="1:34" x14ac:dyDescent="0.45">
      <c r="A833" s="9">
        <v>633</v>
      </c>
      <c r="B833" s="9" t="s">
        <v>1840</v>
      </c>
      <c r="C833" s="21"/>
      <c r="D833" s="8" t="s">
        <v>905</v>
      </c>
      <c r="E833" s="9" t="s">
        <v>1842</v>
      </c>
      <c r="F833" s="9" t="s">
        <v>3255</v>
      </c>
      <c r="G833" s="9" t="s">
        <v>3265</v>
      </c>
      <c r="H833" s="8">
        <v>336</v>
      </c>
      <c r="I833" s="8">
        <v>900250966</v>
      </c>
      <c r="J833" s="8">
        <v>67800000</v>
      </c>
      <c r="K833" s="8">
        <v>15000000</v>
      </c>
      <c r="L833" s="8">
        <v>0</v>
      </c>
      <c r="M833" s="10">
        <v>0</v>
      </c>
      <c r="N833" s="10">
        <v>39308383</v>
      </c>
      <c r="O833" s="10">
        <v>39308999.5</v>
      </c>
      <c r="P833" s="10">
        <v>5896257</v>
      </c>
      <c r="Q833" s="10">
        <v>5896349.9249999998</v>
      </c>
      <c r="R833" s="10">
        <v>0</v>
      </c>
      <c r="S833" s="10">
        <v>60787645</v>
      </c>
      <c r="T833" s="10">
        <v>1061668348.5</v>
      </c>
      <c r="U833" s="31">
        <v>72580251.924999997</v>
      </c>
      <c r="V833" s="31">
        <v>360000000</v>
      </c>
      <c r="W833" s="31">
        <v>30000000</v>
      </c>
      <c r="X833" s="31">
        <v>60000000</v>
      </c>
      <c r="Y833" s="31">
        <f t="shared" si="48"/>
        <v>611668348.5</v>
      </c>
      <c r="Z833" s="31">
        <f t="shared" si="49"/>
        <v>63617382.5</v>
      </c>
      <c r="AA833" s="31">
        <f t="shared" si="50"/>
        <v>7800000</v>
      </c>
      <c r="AB833" s="31">
        <f t="shared" si="51"/>
        <v>683085731</v>
      </c>
      <c r="AC833" s="31"/>
      <c r="AD833" s="31"/>
      <c r="AE833" s="31"/>
      <c r="AF833" s="31"/>
      <c r="AG833" s="31"/>
      <c r="AH833" s="31"/>
    </row>
    <row r="834" spans="1:34" x14ac:dyDescent="0.45">
      <c r="A834" s="9">
        <v>634</v>
      </c>
      <c r="B834" s="9" t="s">
        <v>2945</v>
      </c>
      <c r="C834" s="21"/>
      <c r="D834" s="8" t="s">
        <v>2023</v>
      </c>
      <c r="E834" s="9" t="s">
        <v>2946</v>
      </c>
      <c r="F834" s="9" t="s">
        <v>3255</v>
      </c>
      <c r="G834" s="9" t="s">
        <v>3265</v>
      </c>
      <c r="H834" s="8">
        <v>336</v>
      </c>
      <c r="I834" s="8">
        <v>1121274962</v>
      </c>
      <c r="J834" s="8">
        <v>67800000</v>
      </c>
      <c r="K834" s="8">
        <v>15000000</v>
      </c>
      <c r="L834" s="8">
        <v>0</v>
      </c>
      <c r="M834" s="10">
        <v>0</v>
      </c>
      <c r="N834" s="10">
        <v>40210608</v>
      </c>
      <c r="O834" s="10">
        <v>40211502</v>
      </c>
      <c r="P834" s="10">
        <v>6031591</v>
      </c>
      <c r="Q834" s="10">
        <v>6031725.2999999998</v>
      </c>
      <c r="R834" s="10">
        <v>0</v>
      </c>
      <c r="S834" s="10">
        <v>93941244</v>
      </c>
      <c r="T834" s="10">
        <v>1284497072</v>
      </c>
      <c r="U834" s="31">
        <v>106004560.3</v>
      </c>
      <c r="V834" s="31">
        <v>360000000</v>
      </c>
      <c r="W834" s="31">
        <v>30000000</v>
      </c>
      <c r="X834" s="31">
        <v>60000000</v>
      </c>
      <c r="Y834" s="31">
        <f t="shared" si="48"/>
        <v>834497072</v>
      </c>
      <c r="Z834" s="31">
        <f t="shared" si="49"/>
        <v>65422110</v>
      </c>
      <c r="AA834" s="31">
        <f t="shared" si="50"/>
        <v>7800000</v>
      </c>
      <c r="AB834" s="31">
        <f t="shared" si="51"/>
        <v>907719182</v>
      </c>
      <c r="AC834" s="31"/>
      <c r="AD834" s="31"/>
      <c r="AE834" s="31"/>
      <c r="AF834" s="31"/>
      <c r="AG834" s="31"/>
      <c r="AH834" s="31"/>
    </row>
    <row r="835" spans="1:34" x14ac:dyDescent="0.45">
      <c r="A835" s="9">
        <v>635</v>
      </c>
      <c r="B835" s="9" t="s">
        <v>2947</v>
      </c>
      <c r="C835" s="21"/>
      <c r="D835" s="8" t="s">
        <v>314</v>
      </c>
      <c r="E835" s="9" t="s">
        <v>2948</v>
      </c>
      <c r="F835" s="9" t="s">
        <v>3255</v>
      </c>
      <c r="G835" s="9" t="s">
        <v>3265</v>
      </c>
      <c r="H835" s="8">
        <v>336</v>
      </c>
      <c r="I835" s="8">
        <v>1109022014</v>
      </c>
      <c r="J835" s="8">
        <v>67800000</v>
      </c>
      <c r="K835" s="8">
        <v>15000000</v>
      </c>
      <c r="L835" s="8">
        <v>0</v>
      </c>
      <c r="M835" s="10">
        <v>0</v>
      </c>
      <c r="N835" s="10">
        <v>41467517</v>
      </c>
      <c r="O835" s="10">
        <v>41467817</v>
      </c>
      <c r="P835" s="10">
        <v>6220128</v>
      </c>
      <c r="Q835" s="10">
        <v>6220172.5499999998</v>
      </c>
      <c r="R835" s="10">
        <v>0</v>
      </c>
      <c r="S835" s="10">
        <v>92103302</v>
      </c>
      <c r="T835" s="10">
        <v>1274757348</v>
      </c>
      <c r="U835" s="31">
        <v>104543602.55</v>
      </c>
      <c r="V835" s="31">
        <v>360000000</v>
      </c>
      <c r="W835" s="31">
        <v>30000000</v>
      </c>
      <c r="X835" s="31">
        <v>60000000</v>
      </c>
      <c r="Y835" s="31">
        <f t="shared" ref="Y835:Y898" si="52">T835-V835-W835-X835</f>
        <v>824757348</v>
      </c>
      <c r="Z835" s="31">
        <f t="shared" ref="Z835:Z898" si="53">K835+N835+O835+R835-W835</f>
        <v>67935334</v>
      </c>
      <c r="AA835" s="31">
        <f t="shared" ref="AA835:AA898" si="54">J835-X835</f>
        <v>7800000</v>
      </c>
      <c r="AB835" s="31">
        <f t="shared" ref="AB835:AB898" si="55">Y835+Z835+AA835</f>
        <v>900492682</v>
      </c>
      <c r="AC835" s="31"/>
      <c r="AD835" s="31"/>
      <c r="AE835" s="31"/>
      <c r="AF835" s="31"/>
      <c r="AG835" s="31"/>
      <c r="AH835" s="31"/>
    </row>
    <row r="836" spans="1:34" x14ac:dyDescent="0.45">
      <c r="A836" s="9">
        <v>636</v>
      </c>
      <c r="B836" s="9" t="s">
        <v>2949</v>
      </c>
      <c r="C836" s="21"/>
      <c r="D836" s="8" t="s">
        <v>177</v>
      </c>
      <c r="E836" s="9" t="s">
        <v>699</v>
      </c>
      <c r="F836" s="9" t="s">
        <v>3255</v>
      </c>
      <c r="G836" s="9" t="s">
        <v>3265</v>
      </c>
      <c r="H836" s="8">
        <v>336</v>
      </c>
      <c r="I836" s="8">
        <v>1151725113</v>
      </c>
      <c r="J836" s="8">
        <v>67800000</v>
      </c>
      <c r="K836" s="8">
        <v>15000000</v>
      </c>
      <c r="L836" s="8">
        <v>0</v>
      </c>
      <c r="M836" s="10">
        <v>0</v>
      </c>
      <c r="N836" s="10">
        <v>42374930</v>
      </c>
      <c r="O836" s="10">
        <v>42374291</v>
      </c>
      <c r="P836" s="10">
        <v>6356240</v>
      </c>
      <c r="Q836" s="10">
        <v>6356143.6499999994</v>
      </c>
      <c r="R836" s="10">
        <v>0</v>
      </c>
      <c r="S836" s="10">
        <v>98508767</v>
      </c>
      <c r="T836" s="10">
        <v>1319274334</v>
      </c>
      <c r="U836" s="31">
        <v>111221150.65000001</v>
      </c>
      <c r="V836" s="31">
        <v>360000000</v>
      </c>
      <c r="W836" s="31">
        <v>30000000</v>
      </c>
      <c r="X836" s="31">
        <v>60000000</v>
      </c>
      <c r="Y836" s="31">
        <f t="shared" si="52"/>
        <v>869274334</v>
      </c>
      <c r="Z836" s="31">
        <f t="shared" si="53"/>
        <v>69749221</v>
      </c>
      <c r="AA836" s="31">
        <f t="shared" si="54"/>
        <v>7800000</v>
      </c>
      <c r="AB836" s="31">
        <f t="shared" si="55"/>
        <v>946823555</v>
      </c>
      <c r="AC836" s="31"/>
      <c r="AD836" s="31"/>
      <c r="AE836" s="31"/>
      <c r="AF836" s="31"/>
      <c r="AG836" s="31"/>
      <c r="AH836" s="31"/>
    </row>
    <row r="837" spans="1:34" x14ac:dyDescent="0.45">
      <c r="A837" s="9">
        <v>637</v>
      </c>
      <c r="B837" s="9" t="s">
        <v>2950</v>
      </c>
      <c r="C837" s="21"/>
      <c r="D837" s="8" t="s">
        <v>469</v>
      </c>
      <c r="E837" s="9" t="s">
        <v>131</v>
      </c>
      <c r="F837" s="9" t="s">
        <v>3255</v>
      </c>
      <c r="G837" s="9" t="s">
        <v>3265</v>
      </c>
      <c r="H837" s="8">
        <v>336</v>
      </c>
      <c r="I837" s="8">
        <v>1011524376</v>
      </c>
      <c r="J837" s="8">
        <v>67800000</v>
      </c>
      <c r="K837" s="8">
        <v>15000000</v>
      </c>
      <c r="L837" s="8">
        <v>0</v>
      </c>
      <c r="M837" s="10">
        <v>0</v>
      </c>
      <c r="N837" s="10">
        <v>38351319</v>
      </c>
      <c r="O837" s="10">
        <v>38351319</v>
      </c>
      <c r="P837" s="10">
        <v>5752698</v>
      </c>
      <c r="Q837" s="10">
        <v>5752697.8499999996</v>
      </c>
      <c r="R837" s="10">
        <v>0</v>
      </c>
      <c r="S837" s="10">
        <v>77478656</v>
      </c>
      <c r="T837" s="10">
        <v>1171027014</v>
      </c>
      <c r="U837" s="31">
        <v>88984051.849999994</v>
      </c>
      <c r="V837" s="31">
        <v>360000000</v>
      </c>
      <c r="W837" s="31">
        <v>30000000</v>
      </c>
      <c r="X837" s="31">
        <v>60000000</v>
      </c>
      <c r="Y837" s="31">
        <f t="shared" si="52"/>
        <v>721027014</v>
      </c>
      <c r="Z837" s="31">
        <f t="shared" si="53"/>
        <v>61702638</v>
      </c>
      <c r="AA837" s="31">
        <f t="shared" si="54"/>
        <v>7800000</v>
      </c>
      <c r="AB837" s="31">
        <f t="shared" si="55"/>
        <v>790529652</v>
      </c>
      <c r="AC837" s="31"/>
      <c r="AD837" s="31"/>
      <c r="AE837" s="31"/>
      <c r="AF837" s="31"/>
      <c r="AG837" s="31"/>
      <c r="AH837" s="31"/>
    </row>
    <row r="838" spans="1:34" x14ac:dyDescent="0.45">
      <c r="A838" s="9">
        <v>588</v>
      </c>
      <c r="B838" s="9" t="s">
        <v>2908</v>
      </c>
      <c r="C838" s="21"/>
      <c r="D838" s="8" t="s">
        <v>2909</v>
      </c>
      <c r="E838" s="9" t="s">
        <v>2910</v>
      </c>
      <c r="F838" s="9" t="s">
        <v>3255</v>
      </c>
      <c r="G838" s="9" t="s">
        <v>3265</v>
      </c>
      <c r="H838" s="8">
        <v>336</v>
      </c>
      <c r="I838" s="8">
        <v>1299563736</v>
      </c>
      <c r="J838" s="8">
        <v>67800000</v>
      </c>
      <c r="K838" s="8">
        <v>15000000</v>
      </c>
      <c r="L838" s="8">
        <v>0</v>
      </c>
      <c r="M838" s="10">
        <v>0</v>
      </c>
      <c r="N838" s="10">
        <v>62970363</v>
      </c>
      <c r="O838" s="10">
        <v>62970053.5</v>
      </c>
      <c r="P838" s="10">
        <v>9445554</v>
      </c>
      <c r="Q838" s="10">
        <v>9445508.0250000004</v>
      </c>
      <c r="R838" s="10">
        <v>0</v>
      </c>
      <c r="S838" s="10">
        <v>127912748</v>
      </c>
      <c r="T838" s="10">
        <v>1508304152.5</v>
      </c>
      <c r="U838" s="31">
        <v>146803810.02500001</v>
      </c>
      <c r="V838" s="31">
        <v>360000000</v>
      </c>
      <c r="W838" s="31">
        <v>30000000</v>
      </c>
      <c r="X838" s="31">
        <v>60000000</v>
      </c>
      <c r="Y838" s="31">
        <f t="shared" si="52"/>
        <v>1058304152.5</v>
      </c>
      <c r="Z838" s="31">
        <f t="shared" si="53"/>
        <v>110940416.5</v>
      </c>
      <c r="AA838" s="31">
        <f t="shared" si="54"/>
        <v>7800000</v>
      </c>
      <c r="AB838" s="31">
        <f t="shared" si="55"/>
        <v>1177044569</v>
      </c>
      <c r="AC838" s="31"/>
      <c r="AD838" s="31"/>
      <c r="AE838" s="31"/>
      <c r="AF838" s="31"/>
      <c r="AG838" s="31"/>
      <c r="AH838" s="31"/>
    </row>
    <row r="839" spans="1:34" x14ac:dyDescent="0.45">
      <c r="A839" s="9">
        <v>644</v>
      </c>
      <c r="B839" s="9" t="s">
        <v>2959</v>
      </c>
      <c r="C839" s="21"/>
      <c r="D839" s="8" t="s">
        <v>2960</v>
      </c>
      <c r="E839" s="9" t="s">
        <v>728</v>
      </c>
      <c r="F839" s="9" t="s">
        <v>3255</v>
      </c>
      <c r="G839" s="9" t="s">
        <v>3265</v>
      </c>
      <c r="H839" s="8">
        <v>336</v>
      </c>
      <c r="I839" s="8">
        <v>1841260515</v>
      </c>
      <c r="J839" s="8">
        <v>67800000</v>
      </c>
      <c r="K839" s="8">
        <v>15000000</v>
      </c>
      <c r="L839" s="8">
        <v>0</v>
      </c>
      <c r="M839" s="10">
        <v>0</v>
      </c>
      <c r="N839" s="10">
        <v>65602422</v>
      </c>
      <c r="O839" s="10">
        <v>65602235</v>
      </c>
      <c r="P839" s="10">
        <v>9840363</v>
      </c>
      <c r="Q839" s="10">
        <v>9840335.25</v>
      </c>
      <c r="R839" s="10">
        <v>0</v>
      </c>
      <c r="S839" s="10">
        <v>245815130</v>
      </c>
      <c r="T839" s="10">
        <v>2055265172</v>
      </c>
      <c r="U839" s="31">
        <v>265495828.25</v>
      </c>
      <c r="V839" s="31">
        <v>360000000</v>
      </c>
      <c r="W839" s="31">
        <v>30000000</v>
      </c>
      <c r="X839" s="31">
        <v>60000000</v>
      </c>
      <c r="Y839" s="31">
        <f t="shared" si="52"/>
        <v>1605265172</v>
      </c>
      <c r="Z839" s="31">
        <f t="shared" si="53"/>
        <v>116204657</v>
      </c>
      <c r="AA839" s="31">
        <f t="shared" si="54"/>
        <v>7800000</v>
      </c>
      <c r="AB839" s="31">
        <f t="shared" si="55"/>
        <v>1729269829</v>
      </c>
      <c r="AC839" s="31"/>
      <c r="AD839" s="31"/>
      <c r="AE839" s="31"/>
      <c r="AF839" s="31"/>
      <c r="AG839" s="31"/>
      <c r="AH839" s="31"/>
    </row>
    <row r="840" spans="1:34" x14ac:dyDescent="0.45">
      <c r="A840" s="9">
        <v>645</v>
      </c>
      <c r="B840" s="9" t="s">
        <v>2961</v>
      </c>
      <c r="C840" s="21"/>
      <c r="D840" s="8" t="s">
        <v>526</v>
      </c>
      <c r="E840" s="9" t="s">
        <v>670</v>
      </c>
      <c r="F840" s="9" t="s">
        <v>3255</v>
      </c>
      <c r="G840" s="9" t="s">
        <v>3265</v>
      </c>
      <c r="H840" s="8">
        <v>336</v>
      </c>
      <c r="I840" s="8">
        <v>1122108519</v>
      </c>
      <c r="J840" s="8">
        <v>67800000</v>
      </c>
      <c r="K840" s="8">
        <v>15000000</v>
      </c>
      <c r="L840" s="8">
        <v>0</v>
      </c>
      <c r="M840" s="10">
        <v>0</v>
      </c>
      <c r="N840" s="10">
        <v>42228833</v>
      </c>
      <c r="O840" s="10">
        <v>42228219.5</v>
      </c>
      <c r="P840" s="10">
        <v>6334325</v>
      </c>
      <c r="Q840" s="10">
        <v>6334232.9249999998</v>
      </c>
      <c r="R840" s="10">
        <v>0</v>
      </c>
      <c r="S840" s="10">
        <v>94556824</v>
      </c>
      <c r="T840" s="10">
        <v>1289365571.5</v>
      </c>
      <c r="U840" s="31">
        <v>107225381.925</v>
      </c>
      <c r="V840" s="31">
        <v>360000000</v>
      </c>
      <c r="W840" s="31">
        <v>30000000</v>
      </c>
      <c r="X840" s="31">
        <v>60000000</v>
      </c>
      <c r="Y840" s="31">
        <f t="shared" si="52"/>
        <v>839365571.5</v>
      </c>
      <c r="Z840" s="31">
        <f t="shared" si="53"/>
        <v>69457052.5</v>
      </c>
      <c r="AA840" s="31">
        <f t="shared" si="54"/>
        <v>7800000</v>
      </c>
      <c r="AB840" s="31">
        <f t="shared" si="55"/>
        <v>916622624</v>
      </c>
      <c r="AC840" s="31"/>
      <c r="AD840" s="31"/>
      <c r="AE840" s="31"/>
      <c r="AF840" s="31"/>
      <c r="AG840" s="31"/>
      <c r="AH840" s="31"/>
    </row>
    <row r="841" spans="1:34" x14ac:dyDescent="0.45">
      <c r="A841" s="9">
        <v>646</v>
      </c>
      <c r="B841" s="9" t="s">
        <v>2962</v>
      </c>
      <c r="C841" s="21"/>
      <c r="D841" s="8" t="s">
        <v>2963</v>
      </c>
      <c r="E841" s="9" t="s">
        <v>2964</v>
      </c>
      <c r="F841" s="9" t="s">
        <v>3255</v>
      </c>
      <c r="G841" s="9" t="s">
        <v>3265</v>
      </c>
      <c r="H841" s="8">
        <v>336</v>
      </c>
      <c r="I841" s="8">
        <v>1035077050</v>
      </c>
      <c r="J841" s="8">
        <v>67800000</v>
      </c>
      <c r="K841" s="8">
        <v>15000000</v>
      </c>
      <c r="L841" s="8">
        <v>0</v>
      </c>
      <c r="M841" s="10">
        <v>0</v>
      </c>
      <c r="N841" s="10">
        <v>40969985</v>
      </c>
      <c r="O841" s="10">
        <v>40969985.5</v>
      </c>
      <c r="P841" s="10">
        <v>6145498</v>
      </c>
      <c r="Q841" s="10">
        <v>6145497.8250000002</v>
      </c>
      <c r="R841" s="10">
        <v>0</v>
      </c>
      <c r="S841" s="10">
        <v>81011558</v>
      </c>
      <c r="T841" s="10">
        <v>1199817020.5</v>
      </c>
      <c r="U841" s="31">
        <v>93302553.825000003</v>
      </c>
      <c r="V841" s="31">
        <v>360000000</v>
      </c>
      <c r="W841" s="31">
        <v>30000000</v>
      </c>
      <c r="X841" s="31">
        <v>60000000</v>
      </c>
      <c r="Y841" s="31">
        <f t="shared" si="52"/>
        <v>749817020.5</v>
      </c>
      <c r="Z841" s="31">
        <f t="shared" si="53"/>
        <v>66939970.5</v>
      </c>
      <c r="AA841" s="31">
        <f t="shared" si="54"/>
        <v>7800000</v>
      </c>
      <c r="AB841" s="31">
        <f t="shared" si="55"/>
        <v>824556991</v>
      </c>
      <c r="AC841" s="31"/>
      <c r="AD841" s="31"/>
      <c r="AE841" s="31"/>
      <c r="AF841" s="31"/>
      <c r="AG841" s="31"/>
      <c r="AH841" s="31"/>
    </row>
    <row r="842" spans="1:34" x14ac:dyDescent="0.45">
      <c r="A842" s="9">
        <v>647</v>
      </c>
      <c r="B842" s="9" t="s">
        <v>2965</v>
      </c>
      <c r="C842" s="21"/>
      <c r="D842" s="8" t="s">
        <v>2966</v>
      </c>
      <c r="E842" s="9" t="s">
        <v>150</v>
      </c>
      <c r="F842" s="9" t="s">
        <v>3255</v>
      </c>
      <c r="G842" s="9" t="s">
        <v>3265</v>
      </c>
      <c r="H842" s="8">
        <v>336</v>
      </c>
      <c r="I842" s="8">
        <v>1301201700</v>
      </c>
      <c r="J842" s="8">
        <v>67800000</v>
      </c>
      <c r="K842" s="8">
        <v>15000000</v>
      </c>
      <c r="L842" s="8">
        <v>0</v>
      </c>
      <c r="M842" s="10">
        <v>0</v>
      </c>
      <c r="N842" s="10">
        <v>50199670</v>
      </c>
      <c r="O842" s="10">
        <v>50200041.5</v>
      </c>
      <c r="P842" s="10">
        <v>7529951</v>
      </c>
      <c r="Q842" s="10">
        <v>7530006.2249999996</v>
      </c>
      <c r="R842" s="10">
        <v>0</v>
      </c>
      <c r="S842" s="10">
        <v>128240341</v>
      </c>
      <c r="T842" s="10">
        <v>1484401411.5</v>
      </c>
      <c r="U842" s="31">
        <v>143300298.22499999</v>
      </c>
      <c r="V842" s="31">
        <v>360000000</v>
      </c>
      <c r="W842" s="31">
        <v>30000000</v>
      </c>
      <c r="X842" s="31">
        <v>60000000</v>
      </c>
      <c r="Y842" s="31">
        <f t="shared" si="52"/>
        <v>1034401411.5</v>
      </c>
      <c r="Z842" s="31">
        <f t="shared" si="53"/>
        <v>85399711.5</v>
      </c>
      <c r="AA842" s="31">
        <f t="shared" si="54"/>
        <v>7800000</v>
      </c>
      <c r="AB842" s="31">
        <f t="shared" si="55"/>
        <v>1127601123</v>
      </c>
      <c r="AC842" s="31"/>
      <c r="AD842" s="31"/>
      <c r="AE842" s="31"/>
      <c r="AF842" s="31"/>
      <c r="AG842" s="31"/>
      <c r="AH842" s="31"/>
    </row>
    <row r="843" spans="1:34" x14ac:dyDescent="0.45">
      <c r="A843" s="9">
        <v>648</v>
      </c>
      <c r="B843" s="9" t="s">
        <v>2967</v>
      </c>
      <c r="C843" s="21"/>
      <c r="D843" s="8" t="s">
        <v>2123</v>
      </c>
      <c r="E843" s="9" t="s">
        <v>2968</v>
      </c>
      <c r="F843" s="9" t="s">
        <v>3255</v>
      </c>
      <c r="G843" s="9" t="s">
        <v>3265</v>
      </c>
      <c r="H843" s="8">
        <v>336</v>
      </c>
      <c r="I843" s="8">
        <v>1142282776</v>
      </c>
      <c r="J843" s="8">
        <v>67800000</v>
      </c>
      <c r="K843" s="8">
        <v>15000000</v>
      </c>
      <c r="L843" s="8">
        <v>0</v>
      </c>
      <c r="M843" s="10">
        <v>0</v>
      </c>
      <c r="N843" s="10">
        <v>43454730</v>
      </c>
      <c r="O843" s="10">
        <v>43454730</v>
      </c>
      <c r="P843" s="10">
        <v>6518210</v>
      </c>
      <c r="Q843" s="10">
        <v>6518209.5</v>
      </c>
      <c r="R843" s="10">
        <v>0</v>
      </c>
      <c r="S843" s="10">
        <v>97092417</v>
      </c>
      <c r="T843" s="10">
        <v>1311992236</v>
      </c>
      <c r="U843" s="31">
        <v>110128836.5</v>
      </c>
      <c r="V843" s="31">
        <v>360000000</v>
      </c>
      <c r="W843" s="31">
        <v>30000000</v>
      </c>
      <c r="X843" s="31">
        <v>60000000</v>
      </c>
      <c r="Y843" s="31">
        <f t="shared" si="52"/>
        <v>861992236</v>
      </c>
      <c r="Z843" s="31">
        <f t="shared" si="53"/>
        <v>71909460</v>
      </c>
      <c r="AA843" s="31">
        <f t="shared" si="54"/>
        <v>7800000</v>
      </c>
      <c r="AB843" s="31">
        <f t="shared" si="55"/>
        <v>941701696</v>
      </c>
      <c r="AC843" s="31"/>
      <c r="AD843" s="31"/>
      <c r="AE843" s="31"/>
      <c r="AF843" s="31"/>
      <c r="AG843" s="31"/>
      <c r="AH843" s="31"/>
    </row>
    <row r="844" spans="1:34" x14ac:dyDescent="0.45">
      <c r="A844" s="9">
        <v>649</v>
      </c>
      <c r="B844" s="9" t="s">
        <v>2969</v>
      </c>
      <c r="C844" s="21"/>
      <c r="D844" s="8" t="s">
        <v>2970</v>
      </c>
      <c r="E844" s="9" t="s">
        <v>2971</v>
      </c>
      <c r="F844" s="9" t="s">
        <v>3255</v>
      </c>
      <c r="G844" s="9" t="s">
        <v>3265</v>
      </c>
      <c r="H844" s="8">
        <v>336</v>
      </c>
      <c r="I844" s="8">
        <v>1296200448</v>
      </c>
      <c r="J844" s="8">
        <v>67800000</v>
      </c>
      <c r="K844" s="8">
        <v>15000000</v>
      </c>
      <c r="L844" s="8">
        <v>0</v>
      </c>
      <c r="M844" s="10">
        <v>0</v>
      </c>
      <c r="N844" s="10">
        <v>48748858</v>
      </c>
      <c r="O844" s="10">
        <v>48748409.5</v>
      </c>
      <c r="P844" s="10">
        <v>7312329</v>
      </c>
      <c r="Q844" s="10">
        <v>7312261.4249999998</v>
      </c>
      <c r="R844" s="10">
        <v>0</v>
      </c>
      <c r="S844" s="10">
        <v>127240089</v>
      </c>
      <c r="T844" s="10">
        <v>1476497715.5</v>
      </c>
      <c r="U844" s="31">
        <v>141864679.42500001</v>
      </c>
      <c r="V844" s="31">
        <v>360000000</v>
      </c>
      <c r="W844" s="31">
        <v>30000000</v>
      </c>
      <c r="X844" s="31">
        <v>60000000</v>
      </c>
      <c r="Y844" s="31">
        <f t="shared" si="52"/>
        <v>1026497715.5</v>
      </c>
      <c r="Z844" s="31">
        <f t="shared" si="53"/>
        <v>82497267.5</v>
      </c>
      <c r="AA844" s="31">
        <f t="shared" si="54"/>
        <v>7800000</v>
      </c>
      <c r="AB844" s="31">
        <f t="shared" si="55"/>
        <v>1116794983</v>
      </c>
      <c r="AC844" s="31"/>
      <c r="AD844" s="31"/>
      <c r="AE844" s="31"/>
      <c r="AF844" s="31"/>
      <c r="AG844" s="31"/>
      <c r="AH844" s="31"/>
    </row>
    <row r="845" spans="1:34" x14ac:dyDescent="0.45">
      <c r="A845" s="9">
        <v>650</v>
      </c>
      <c r="B845" s="9" t="s">
        <v>2972</v>
      </c>
      <c r="C845" s="21"/>
      <c r="D845" s="8" t="s">
        <v>756</v>
      </c>
      <c r="E845" s="9" t="s">
        <v>2973</v>
      </c>
      <c r="F845" s="9" t="s">
        <v>3255</v>
      </c>
      <c r="G845" s="9" t="s">
        <v>3265</v>
      </c>
      <c r="H845" s="8">
        <v>336</v>
      </c>
      <c r="I845" s="8">
        <v>1226259636</v>
      </c>
      <c r="J845" s="8">
        <v>67800000</v>
      </c>
      <c r="K845" s="8">
        <v>15000000</v>
      </c>
      <c r="L845" s="8">
        <v>0</v>
      </c>
      <c r="M845" s="10">
        <v>0</v>
      </c>
      <c r="N845" s="10">
        <v>41984215</v>
      </c>
      <c r="O845" s="10">
        <v>41983903</v>
      </c>
      <c r="P845" s="10">
        <v>6297632</v>
      </c>
      <c r="Q845" s="10">
        <v>6297585.4500000002</v>
      </c>
      <c r="R845" s="10">
        <v>0</v>
      </c>
      <c r="S845" s="10">
        <v>113251928</v>
      </c>
      <c r="T845" s="10">
        <v>1393027754</v>
      </c>
      <c r="U845" s="31">
        <v>125847145.45</v>
      </c>
      <c r="V845" s="31">
        <v>360000000</v>
      </c>
      <c r="W845" s="31">
        <v>30000000</v>
      </c>
      <c r="X845" s="31">
        <v>60000000</v>
      </c>
      <c r="Y845" s="31">
        <f t="shared" si="52"/>
        <v>943027754</v>
      </c>
      <c r="Z845" s="31">
        <f t="shared" si="53"/>
        <v>68968118</v>
      </c>
      <c r="AA845" s="31">
        <f t="shared" si="54"/>
        <v>7800000</v>
      </c>
      <c r="AB845" s="31">
        <f t="shared" si="55"/>
        <v>1019795872</v>
      </c>
      <c r="AC845" s="31"/>
      <c r="AD845" s="31"/>
      <c r="AE845" s="31"/>
      <c r="AF845" s="31"/>
      <c r="AG845" s="31"/>
      <c r="AH845" s="31"/>
    </row>
    <row r="846" spans="1:34" x14ac:dyDescent="0.45">
      <c r="A846" s="9">
        <v>651</v>
      </c>
      <c r="B846" s="9" t="s">
        <v>2974</v>
      </c>
      <c r="C846" s="21"/>
      <c r="D846" s="8" t="s">
        <v>652</v>
      </c>
      <c r="E846" s="9" t="s">
        <v>2975</v>
      </c>
      <c r="F846" s="9" t="s">
        <v>3255</v>
      </c>
      <c r="G846" s="9" t="s">
        <v>3265</v>
      </c>
      <c r="H846" s="8">
        <v>336</v>
      </c>
      <c r="I846" s="8">
        <v>1127141367</v>
      </c>
      <c r="J846" s="8">
        <v>67800000</v>
      </c>
      <c r="K846" s="8">
        <v>15000000</v>
      </c>
      <c r="L846" s="8">
        <v>0</v>
      </c>
      <c r="M846" s="10">
        <v>0</v>
      </c>
      <c r="N846" s="10">
        <v>56645025</v>
      </c>
      <c r="O846" s="10">
        <v>56645849.5</v>
      </c>
      <c r="P846" s="10">
        <v>8496754</v>
      </c>
      <c r="Q846" s="10">
        <v>8496877.4249999989</v>
      </c>
      <c r="R846" s="10">
        <v>0</v>
      </c>
      <c r="S846" s="10">
        <v>95405090</v>
      </c>
      <c r="T846" s="10">
        <v>1323232241.5</v>
      </c>
      <c r="U846" s="31">
        <v>112398721.425</v>
      </c>
      <c r="V846" s="31">
        <v>360000000</v>
      </c>
      <c r="W846" s="31">
        <v>30000000</v>
      </c>
      <c r="X846" s="31">
        <v>60000000</v>
      </c>
      <c r="Y846" s="31">
        <f t="shared" si="52"/>
        <v>873232241.5</v>
      </c>
      <c r="Z846" s="31">
        <f t="shared" si="53"/>
        <v>98290874.5</v>
      </c>
      <c r="AA846" s="31">
        <f t="shared" si="54"/>
        <v>7800000</v>
      </c>
      <c r="AB846" s="31">
        <f t="shared" si="55"/>
        <v>979323116</v>
      </c>
      <c r="AC846" s="31"/>
      <c r="AD846" s="31"/>
      <c r="AE846" s="31"/>
      <c r="AF846" s="31"/>
      <c r="AG846" s="31"/>
      <c r="AH846" s="31"/>
    </row>
    <row r="847" spans="1:34" x14ac:dyDescent="0.45">
      <c r="A847" s="9">
        <v>652</v>
      </c>
      <c r="B847" s="9" t="s">
        <v>2976</v>
      </c>
      <c r="C847" s="21"/>
      <c r="D847" s="8" t="s">
        <v>1795</v>
      </c>
      <c r="E847" s="9" t="s">
        <v>2977</v>
      </c>
      <c r="F847" s="9" t="s">
        <v>3255</v>
      </c>
      <c r="G847" s="9" t="s">
        <v>3265</v>
      </c>
      <c r="H847" s="8">
        <v>336</v>
      </c>
      <c r="I847" s="8">
        <v>1084489981</v>
      </c>
      <c r="J847" s="8">
        <v>67800000</v>
      </c>
      <c r="K847" s="8">
        <v>15000000</v>
      </c>
      <c r="L847" s="8">
        <v>0</v>
      </c>
      <c r="M847" s="10">
        <v>0</v>
      </c>
      <c r="N847" s="10">
        <v>40167475</v>
      </c>
      <c r="O847" s="10">
        <v>40167475</v>
      </c>
      <c r="P847" s="10">
        <v>6025121</v>
      </c>
      <c r="Q847" s="10">
        <v>6025121.25</v>
      </c>
      <c r="R847" s="10">
        <v>0</v>
      </c>
      <c r="S847" s="10">
        <v>88423497</v>
      </c>
      <c r="T847" s="10">
        <v>1247624931</v>
      </c>
      <c r="U847" s="31">
        <v>100473739.25</v>
      </c>
      <c r="V847" s="31">
        <v>360000000</v>
      </c>
      <c r="W847" s="31">
        <v>30000000</v>
      </c>
      <c r="X847" s="31">
        <v>60000000</v>
      </c>
      <c r="Y847" s="31">
        <f t="shared" si="52"/>
        <v>797624931</v>
      </c>
      <c r="Z847" s="31">
        <f t="shared" si="53"/>
        <v>65334950</v>
      </c>
      <c r="AA847" s="31">
        <f t="shared" si="54"/>
        <v>7800000</v>
      </c>
      <c r="AB847" s="31">
        <f t="shared" si="55"/>
        <v>870759881</v>
      </c>
      <c r="AC847" s="31"/>
      <c r="AD847" s="31"/>
      <c r="AE847" s="31"/>
      <c r="AF847" s="31"/>
      <c r="AG847" s="31"/>
      <c r="AH847" s="31"/>
    </row>
    <row r="848" spans="1:34" x14ac:dyDescent="0.45">
      <c r="A848" s="9">
        <v>653</v>
      </c>
      <c r="B848" s="9" t="s">
        <v>2978</v>
      </c>
      <c r="C848" s="21"/>
      <c r="D848" s="8" t="s">
        <v>1319</v>
      </c>
      <c r="E848" s="9" t="s">
        <v>2979</v>
      </c>
      <c r="F848" s="9" t="s">
        <v>3255</v>
      </c>
      <c r="G848" s="9" t="s">
        <v>3265</v>
      </c>
      <c r="H848" s="8">
        <v>336</v>
      </c>
      <c r="I848" s="8">
        <v>1084055397</v>
      </c>
      <c r="J848" s="8">
        <v>67800000</v>
      </c>
      <c r="K848" s="8">
        <v>15000000</v>
      </c>
      <c r="L848" s="8">
        <v>0</v>
      </c>
      <c r="M848" s="10">
        <v>0</v>
      </c>
      <c r="N848" s="10">
        <v>52727909</v>
      </c>
      <c r="O848" s="10">
        <v>52729187</v>
      </c>
      <c r="P848" s="10">
        <v>7909186</v>
      </c>
      <c r="Q848" s="10">
        <v>7909378.0499999998</v>
      </c>
      <c r="R848" s="10">
        <v>0</v>
      </c>
      <c r="S848" s="10">
        <v>89267712</v>
      </c>
      <c r="T848" s="10">
        <v>1272312493</v>
      </c>
      <c r="U848" s="31">
        <v>105086276.05</v>
      </c>
      <c r="V848" s="31">
        <v>360000000</v>
      </c>
      <c r="W848" s="31">
        <v>30000000</v>
      </c>
      <c r="X848" s="31">
        <v>60000000</v>
      </c>
      <c r="Y848" s="31">
        <f t="shared" si="52"/>
        <v>822312493</v>
      </c>
      <c r="Z848" s="31">
        <f t="shared" si="53"/>
        <v>90457096</v>
      </c>
      <c r="AA848" s="31">
        <f t="shared" si="54"/>
        <v>7800000</v>
      </c>
      <c r="AB848" s="31">
        <f t="shared" si="55"/>
        <v>920569589</v>
      </c>
      <c r="AC848" s="31"/>
      <c r="AD848" s="31"/>
      <c r="AE848" s="31"/>
      <c r="AF848" s="31"/>
      <c r="AG848" s="31"/>
      <c r="AH848" s="31"/>
    </row>
    <row r="849" spans="1:34" x14ac:dyDescent="0.45">
      <c r="A849" s="9">
        <v>654</v>
      </c>
      <c r="B849" s="9" t="s">
        <v>2980</v>
      </c>
      <c r="C849" s="21"/>
      <c r="D849" s="8" t="s">
        <v>2871</v>
      </c>
      <c r="E849" s="9" t="s">
        <v>2981</v>
      </c>
      <c r="F849" s="9" t="s">
        <v>3255</v>
      </c>
      <c r="G849" s="9" t="s">
        <v>3265</v>
      </c>
      <c r="H849" s="8">
        <v>336</v>
      </c>
      <c r="I849" s="8">
        <v>1072701942</v>
      </c>
      <c r="J849" s="8">
        <v>67800000</v>
      </c>
      <c r="K849" s="8">
        <v>15000000</v>
      </c>
      <c r="L849" s="8">
        <v>0</v>
      </c>
      <c r="M849" s="10">
        <v>0</v>
      </c>
      <c r="N849" s="10">
        <v>40914750</v>
      </c>
      <c r="O849" s="10">
        <v>40915653.5</v>
      </c>
      <c r="P849" s="10">
        <v>6137213</v>
      </c>
      <c r="Q849" s="10">
        <v>6137348.0249999994</v>
      </c>
      <c r="R849" s="10">
        <v>0</v>
      </c>
      <c r="S849" s="10">
        <v>86655291</v>
      </c>
      <c r="T849" s="10">
        <v>1237332345.5</v>
      </c>
      <c r="U849" s="31">
        <v>98929852.025000006</v>
      </c>
      <c r="V849" s="31">
        <v>360000000</v>
      </c>
      <c r="W849" s="31">
        <v>30000000</v>
      </c>
      <c r="X849" s="31">
        <v>60000000</v>
      </c>
      <c r="Y849" s="31">
        <f t="shared" si="52"/>
        <v>787332345.5</v>
      </c>
      <c r="Z849" s="31">
        <f t="shared" si="53"/>
        <v>66830403.5</v>
      </c>
      <c r="AA849" s="31">
        <f t="shared" si="54"/>
        <v>7800000</v>
      </c>
      <c r="AB849" s="31">
        <f t="shared" si="55"/>
        <v>861962749</v>
      </c>
      <c r="AC849" s="31"/>
      <c r="AD849" s="31"/>
      <c r="AE849" s="31"/>
      <c r="AF849" s="31"/>
      <c r="AG849" s="31"/>
      <c r="AH849" s="31"/>
    </row>
    <row r="850" spans="1:34" x14ac:dyDescent="0.45">
      <c r="A850" s="9">
        <v>655</v>
      </c>
      <c r="B850" s="9" t="s">
        <v>2982</v>
      </c>
      <c r="C850" s="21"/>
      <c r="D850" s="8" t="s">
        <v>322</v>
      </c>
      <c r="E850" s="9" t="s">
        <v>2983</v>
      </c>
      <c r="F850" s="9" t="s">
        <v>3255</v>
      </c>
      <c r="G850" s="9" t="s">
        <v>3265</v>
      </c>
      <c r="H850" s="8">
        <v>336</v>
      </c>
      <c r="I850" s="8">
        <v>1066156768</v>
      </c>
      <c r="J850" s="8">
        <v>67800000</v>
      </c>
      <c r="K850" s="8">
        <v>15000000</v>
      </c>
      <c r="L850" s="8">
        <v>0</v>
      </c>
      <c r="M850" s="10">
        <v>0</v>
      </c>
      <c r="N850" s="10">
        <v>37739423</v>
      </c>
      <c r="O850" s="10">
        <v>37739423</v>
      </c>
      <c r="P850" s="10">
        <v>5660913</v>
      </c>
      <c r="Q850" s="10">
        <v>5660913.4500000002</v>
      </c>
      <c r="R850" s="10">
        <v>0</v>
      </c>
      <c r="S850" s="10">
        <v>85673516</v>
      </c>
      <c r="T850" s="10">
        <v>1224435614</v>
      </c>
      <c r="U850" s="31">
        <v>96995342.450000003</v>
      </c>
      <c r="V850" s="31">
        <v>360000000</v>
      </c>
      <c r="W850" s="31">
        <v>30000000</v>
      </c>
      <c r="X850" s="31">
        <v>60000000</v>
      </c>
      <c r="Y850" s="31">
        <f t="shared" si="52"/>
        <v>774435614</v>
      </c>
      <c r="Z850" s="31">
        <f t="shared" si="53"/>
        <v>60478846</v>
      </c>
      <c r="AA850" s="31">
        <f t="shared" si="54"/>
        <v>7800000</v>
      </c>
      <c r="AB850" s="31">
        <f t="shared" si="55"/>
        <v>842714460</v>
      </c>
      <c r="AC850" s="31"/>
      <c r="AD850" s="31"/>
      <c r="AE850" s="31"/>
      <c r="AF850" s="31"/>
      <c r="AG850" s="31"/>
      <c r="AH850" s="31"/>
    </row>
    <row r="851" spans="1:34" x14ac:dyDescent="0.45">
      <c r="A851" s="9">
        <v>656</v>
      </c>
      <c r="B851" s="9" t="s">
        <v>2984</v>
      </c>
      <c r="C851" s="21"/>
      <c r="D851" s="8" t="s">
        <v>72</v>
      </c>
      <c r="E851" s="9" t="s">
        <v>2985</v>
      </c>
      <c r="F851" s="9" t="s">
        <v>3255</v>
      </c>
      <c r="G851" s="9" t="s">
        <v>3265</v>
      </c>
      <c r="H851" s="8">
        <v>336</v>
      </c>
      <c r="I851" s="8">
        <v>1626561595</v>
      </c>
      <c r="J851" s="8">
        <v>67800000</v>
      </c>
      <c r="K851" s="8">
        <v>15000000</v>
      </c>
      <c r="L851" s="8">
        <v>0</v>
      </c>
      <c r="M851" s="10">
        <v>0</v>
      </c>
      <c r="N851" s="10">
        <v>68543397</v>
      </c>
      <c r="O851" s="10">
        <v>68543916</v>
      </c>
      <c r="P851" s="10">
        <v>10281510</v>
      </c>
      <c r="Q851" s="10">
        <v>10281587.4</v>
      </c>
      <c r="R851" s="10">
        <v>0</v>
      </c>
      <c r="S851" s="10">
        <v>193312319</v>
      </c>
      <c r="T851" s="10">
        <v>1846448908</v>
      </c>
      <c r="U851" s="31">
        <v>213875416.40000001</v>
      </c>
      <c r="V851" s="31">
        <v>360000000</v>
      </c>
      <c r="W851" s="31">
        <v>30000000</v>
      </c>
      <c r="X851" s="31">
        <v>60000000</v>
      </c>
      <c r="Y851" s="31">
        <f t="shared" si="52"/>
        <v>1396448908</v>
      </c>
      <c r="Z851" s="31">
        <f t="shared" si="53"/>
        <v>122087313</v>
      </c>
      <c r="AA851" s="31">
        <f t="shared" si="54"/>
        <v>7800000</v>
      </c>
      <c r="AB851" s="31">
        <f t="shared" si="55"/>
        <v>1526336221</v>
      </c>
      <c r="AC851" s="31"/>
      <c r="AD851" s="31"/>
      <c r="AE851" s="31"/>
      <c r="AF851" s="31"/>
      <c r="AG851" s="31"/>
      <c r="AH851" s="31"/>
    </row>
    <row r="852" spans="1:34" x14ac:dyDescent="0.45">
      <c r="A852" s="9">
        <v>657</v>
      </c>
      <c r="B852" s="9" t="s">
        <v>2986</v>
      </c>
      <c r="C852" s="21"/>
      <c r="D852" s="8" t="s">
        <v>902</v>
      </c>
      <c r="E852" s="9" t="s">
        <v>2987</v>
      </c>
      <c r="F852" s="9" t="s">
        <v>3255</v>
      </c>
      <c r="G852" s="9" t="s">
        <v>3265</v>
      </c>
      <c r="H852" s="8">
        <v>336</v>
      </c>
      <c r="I852" s="8">
        <v>1178404467</v>
      </c>
      <c r="J852" s="8">
        <v>67800000</v>
      </c>
      <c r="K852" s="8">
        <v>15000000</v>
      </c>
      <c r="L852" s="8">
        <v>0</v>
      </c>
      <c r="M852" s="10">
        <v>0</v>
      </c>
      <c r="N852" s="10">
        <v>45337201</v>
      </c>
      <c r="O852" s="10">
        <v>45336878</v>
      </c>
      <c r="P852" s="10">
        <v>6800580</v>
      </c>
      <c r="Q852" s="10">
        <v>6800531.7000000002</v>
      </c>
      <c r="R852" s="10">
        <v>0</v>
      </c>
      <c r="S852" s="10">
        <v>103680894</v>
      </c>
      <c r="T852" s="10">
        <v>1351878546</v>
      </c>
      <c r="U852" s="31">
        <v>117282005.7</v>
      </c>
      <c r="V852" s="31">
        <v>360000000</v>
      </c>
      <c r="W852" s="31">
        <v>30000000</v>
      </c>
      <c r="X852" s="31">
        <v>60000000</v>
      </c>
      <c r="Y852" s="31">
        <f t="shared" si="52"/>
        <v>901878546</v>
      </c>
      <c r="Z852" s="31">
        <f t="shared" si="53"/>
        <v>75674079</v>
      </c>
      <c r="AA852" s="31">
        <f t="shared" si="54"/>
        <v>7800000</v>
      </c>
      <c r="AB852" s="31">
        <f t="shared" si="55"/>
        <v>985352625</v>
      </c>
      <c r="AC852" s="31"/>
      <c r="AD852" s="31"/>
      <c r="AE852" s="31"/>
      <c r="AF852" s="31"/>
      <c r="AG852" s="31"/>
      <c r="AH852" s="31"/>
    </row>
    <row r="853" spans="1:34" x14ac:dyDescent="0.45">
      <c r="A853" s="9">
        <v>658</v>
      </c>
      <c r="B853" s="9" t="s">
        <v>2988</v>
      </c>
      <c r="C853" s="21"/>
      <c r="D853" s="8" t="s">
        <v>2989</v>
      </c>
      <c r="E853" s="9" t="s">
        <v>560</v>
      </c>
      <c r="F853" s="9" t="s">
        <v>3255</v>
      </c>
      <c r="G853" s="9" t="s">
        <v>3265</v>
      </c>
      <c r="H853" s="8">
        <v>336</v>
      </c>
      <c r="I853" s="8">
        <v>1033650472</v>
      </c>
      <c r="J853" s="8">
        <v>67800000</v>
      </c>
      <c r="K853" s="8">
        <v>15000000</v>
      </c>
      <c r="L853" s="8">
        <v>0</v>
      </c>
      <c r="M853" s="10">
        <v>0</v>
      </c>
      <c r="N853" s="10">
        <v>38553136</v>
      </c>
      <c r="O853" s="10">
        <v>38554028</v>
      </c>
      <c r="P853" s="10">
        <v>5782970</v>
      </c>
      <c r="Q853" s="10">
        <v>5783104.2000000002</v>
      </c>
      <c r="R853" s="10">
        <v>0</v>
      </c>
      <c r="S853" s="10">
        <v>80797571</v>
      </c>
      <c r="T853" s="10">
        <v>1193557636</v>
      </c>
      <c r="U853" s="31">
        <v>92363645.200000003</v>
      </c>
      <c r="V853" s="31">
        <v>360000000</v>
      </c>
      <c r="W853" s="31">
        <v>30000000</v>
      </c>
      <c r="X853" s="31">
        <v>60000000</v>
      </c>
      <c r="Y853" s="31">
        <f t="shared" si="52"/>
        <v>743557636</v>
      </c>
      <c r="Z853" s="31">
        <f t="shared" si="53"/>
        <v>62107164</v>
      </c>
      <c r="AA853" s="31">
        <f t="shared" si="54"/>
        <v>7800000</v>
      </c>
      <c r="AB853" s="31">
        <f t="shared" si="55"/>
        <v>813464800</v>
      </c>
      <c r="AC853" s="31"/>
      <c r="AD853" s="31"/>
      <c r="AE853" s="31"/>
      <c r="AF853" s="31"/>
      <c r="AG853" s="31"/>
      <c r="AH853" s="31"/>
    </row>
    <row r="854" spans="1:34" x14ac:dyDescent="0.45">
      <c r="A854" s="9">
        <v>659</v>
      </c>
      <c r="B854" s="9" t="s">
        <v>2990</v>
      </c>
      <c r="C854" s="21"/>
      <c r="D854" s="8" t="s">
        <v>1340</v>
      </c>
      <c r="E854" s="9" t="s">
        <v>560</v>
      </c>
      <c r="F854" s="9" t="s">
        <v>3255</v>
      </c>
      <c r="G854" s="9" t="s">
        <v>3265</v>
      </c>
      <c r="H854" s="8">
        <v>336</v>
      </c>
      <c r="I854" s="8">
        <v>1111820891</v>
      </c>
      <c r="J854" s="8">
        <v>67800000</v>
      </c>
      <c r="K854" s="8">
        <v>15000000</v>
      </c>
      <c r="L854" s="8">
        <v>0</v>
      </c>
      <c r="M854" s="10">
        <v>0</v>
      </c>
      <c r="N854" s="10">
        <v>42553731</v>
      </c>
      <c r="O854" s="10">
        <v>42554032</v>
      </c>
      <c r="P854" s="10">
        <v>6383060</v>
      </c>
      <c r="Q854" s="10">
        <v>6383104.7999999998</v>
      </c>
      <c r="R854" s="10">
        <v>0</v>
      </c>
      <c r="S854" s="10">
        <v>92523133</v>
      </c>
      <c r="T854" s="10">
        <v>1279728654</v>
      </c>
      <c r="U854" s="31">
        <v>105289297.8</v>
      </c>
      <c r="V854" s="31">
        <v>360000000</v>
      </c>
      <c r="W854" s="31">
        <v>30000000</v>
      </c>
      <c r="X854" s="31">
        <v>60000000</v>
      </c>
      <c r="Y854" s="31">
        <f t="shared" si="52"/>
        <v>829728654</v>
      </c>
      <c r="Z854" s="31">
        <f t="shared" si="53"/>
        <v>70107763</v>
      </c>
      <c r="AA854" s="31">
        <f t="shared" si="54"/>
        <v>7800000</v>
      </c>
      <c r="AB854" s="31">
        <f t="shared" si="55"/>
        <v>907636417</v>
      </c>
      <c r="AC854" s="31"/>
      <c r="AD854" s="31"/>
      <c r="AE854" s="31"/>
      <c r="AF854" s="31"/>
      <c r="AG854" s="31"/>
      <c r="AH854" s="31"/>
    </row>
    <row r="855" spans="1:34" x14ac:dyDescent="0.45">
      <c r="A855" s="9">
        <v>660</v>
      </c>
      <c r="B855" s="9" t="s">
        <v>2991</v>
      </c>
      <c r="C855" s="21"/>
      <c r="D855" s="8" t="s">
        <v>645</v>
      </c>
      <c r="E855" s="9" t="s">
        <v>2992</v>
      </c>
      <c r="F855" s="9" t="s">
        <v>3255</v>
      </c>
      <c r="G855" s="9" t="s">
        <v>3265</v>
      </c>
      <c r="H855" s="8">
        <v>336</v>
      </c>
      <c r="I855" s="8">
        <v>1345446097</v>
      </c>
      <c r="J855" s="8">
        <v>67800000</v>
      </c>
      <c r="K855" s="8">
        <v>15000000</v>
      </c>
      <c r="L855" s="8">
        <v>0</v>
      </c>
      <c r="M855" s="10">
        <v>0</v>
      </c>
      <c r="N855" s="10">
        <v>47574129</v>
      </c>
      <c r="O855" s="10">
        <v>47574129</v>
      </c>
      <c r="P855" s="10">
        <v>7136119</v>
      </c>
      <c r="Q855" s="10">
        <v>7136119.3499999996</v>
      </c>
      <c r="R855" s="10">
        <v>0</v>
      </c>
      <c r="S855" s="10">
        <v>137089220</v>
      </c>
      <c r="T855" s="10">
        <v>1523394355</v>
      </c>
      <c r="U855" s="31">
        <v>151361458.34999999</v>
      </c>
      <c r="V855" s="31">
        <v>360000000</v>
      </c>
      <c r="W855" s="31">
        <v>30000000</v>
      </c>
      <c r="X855" s="31">
        <v>60000000</v>
      </c>
      <c r="Y855" s="31">
        <f t="shared" si="52"/>
        <v>1073394355</v>
      </c>
      <c r="Z855" s="31">
        <f t="shared" si="53"/>
        <v>80148258</v>
      </c>
      <c r="AA855" s="31">
        <f t="shared" si="54"/>
        <v>7800000</v>
      </c>
      <c r="AB855" s="31">
        <f t="shared" si="55"/>
        <v>1161342613</v>
      </c>
      <c r="AC855" s="31"/>
      <c r="AD855" s="31"/>
      <c r="AE855" s="31"/>
      <c r="AF855" s="31"/>
      <c r="AG855" s="31"/>
      <c r="AH855" s="31"/>
    </row>
    <row r="856" spans="1:34" x14ac:dyDescent="0.45">
      <c r="A856" s="9">
        <v>661</v>
      </c>
      <c r="B856" s="9" t="s">
        <v>2993</v>
      </c>
      <c r="C856" s="21"/>
      <c r="D856" s="8" t="s">
        <v>119</v>
      </c>
      <c r="E856" s="9" t="s">
        <v>2994</v>
      </c>
      <c r="F856" s="9" t="s">
        <v>3255</v>
      </c>
      <c r="G856" s="9" t="s">
        <v>3265</v>
      </c>
      <c r="H856" s="8">
        <v>336</v>
      </c>
      <c r="I856" s="8">
        <v>1315130859</v>
      </c>
      <c r="J856" s="8">
        <v>67800000</v>
      </c>
      <c r="K856" s="8">
        <v>15000000</v>
      </c>
      <c r="L856" s="8">
        <v>0</v>
      </c>
      <c r="M856" s="10">
        <v>0</v>
      </c>
      <c r="N856" s="10">
        <v>47316207</v>
      </c>
      <c r="O856" s="10">
        <v>47316553.000000007</v>
      </c>
      <c r="P856" s="10">
        <v>7097431</v>
      </c>
      <c r="Q856" s="10">
        <v>7097482.9500000011</v>
      </c>
      <c r="R856" s="10">
        <v>0</v>
      </c>
      <c r="S856" s="10">
        <v>131026172</v>
      </c>
      <c r="T856" s="10">
        <v>1492563619</v>
      </c>
      <c r="U856" s="31">
        <v>145221085.94999999</v>
      </c>
      <c r="V856" s="31">
        <v>360000000</v>
      </c>
      <c r="W856" s="31">
        <v>30000000</v>
      </c>
      <c r="X856" s="31">
        <v>60000000</v>
      </c>
      <c r="Y856" s="31">
        <f t="shared" si="52"/>
        <v>1042563619</v>
      </c>
      <c r="Z856" s="31">
        <f t="shared" si="53"/>
        <v>79632760</v>
      </c>
      <c r="AA856" s="31">
        <f t="shared" si="54"/>
        <v>7800000</v>
      </c>
      <c r="AB856" s="31">
        <f t="shared" si="55"/>
        <v>1129996379</v>
      </c>
      <c r="AC856" s="31"/>
      <c r="AD856" s="31"/>
      <c r="AE856" s="31"/>
      <c r="AF856" s="31"/>
      <c r="AG856" s="31"/>
      <c r="AH856" s="31"/>
    </row>
    <row r="857" spans="1:34" x14ac:dyDescent="0.45">
      <c r="A857" s="9">
        <v>662</v>
      </c>
      <c r="B857" s="9" t="s">
        <v>1843</v>
      </c>
      <c r="C857" s="21"/>
      <c r="D857" s="8" t="s">
        <v>119</v>
      </c>
      <c r="E857" s="9" t="s">
        <v>1845</v>
      </c>
      <c r="F857" s="9" t="s">
        <v>3255</v>
      </c>
      <c r="G857" s="9" t="s">
        <v>3265</v>
      </c>
      <c r="H857" s="8">
        <v>336</v>
      </c>
      <c r="I857" s="8">
        <v>903212180</v>
      </c>
      <c r="J857" s="8">
        <v>67800000</v>
      </c>
      <c r="K857" s="8">
        <v>15000000</v>
      </c>
      <c r="L857" s="8">
        <v>0</v>
      </c>
      <c r="M857" s="10">
        <v>0</v>
      </c>
      <c r="N857" s="10">
        <v>32551937</v>
      </c>
      <c r="O857" s="10">
        <v>32551937.5</v>
      </c>
      <c r="P857" s="10">
        <v>4882791</v>
      </c>
      <c r="Q857" s="10">
        <v>4882790.625</v>
      </c>
      <c r="R857" s="10">
        <v>0</v>
      </c>
      <c r="S857" s="10">
        <v>61231827</v>
      </c>
      <c r="T857" s="10">
        <v>1051116054.5</v>
      </c>
      <c r="U857" s="31">
        <v>70997408.625</v>
      </c>
      <c r="V857" s="31">
        <v>360000000</v>
      </c>
      <c r="W857" s="31">
        <v>30000000</v>
      </c>
      <c r="X857" s="31">
        <v>60000000</v>
      </c>
      <c r="Y857" s="31">
        <f t="shared" si="52"/>
        <v>601116054.5</v>
      </c>
      <c r="Z857" s="31">
        <f t="shared" si="53"/>
        <v>50103874.5</v>
      </c>
      <c r="AA857" s="31">
        <f t="shared" si="54"/>
        <v>7800000</v>
      </c>
      <c r="AB857" s="31">
        <f t="shared" si="55"/>
        <v>659019929</v>
      </c>
      <c r="AC857" s="31"/>
      <c r="AD857" s="31"/>
      <c r="AE857" s="31"/>
      <c r="AF857" s="31"/>
      <c r="AG857" s="31"/>
      <c r="AH857" s="31"/>
    </row>
    <row r="858" spans="1:34" x14ac:dyDescent="0.45">
      <c r="A858" s="9">
        <v>663</v>
      </c>
      <c r="B858" s="9" t="s">
        <v>2995</v>
      </c>
      <c r="C858" s="21"/>
      <c r="D858" s="8" t="s">
        <v>2996</v>
      </c>
      <c r="E858" s="9" t="s">
        <v>495</v>
      </c>
      <c r="F858" s="9" t="s">
        <v>3255</v>
      </c>
      <c r="G858" s="9" t="s">
        <v>3265</v>
      </c>
      <c r="H858" s="8">
        <v>336</v>
      </c>
      <c r="I858" s="8">
        <v>1125359927</v>
      </c>
      <c r="J858" s="8">
        <v>67800000</v>
      </c>
      <c r="K858" s="8">
        <v>15000000</v>
      </c>
      <c r="L858" s="8">
        <v>0</v>
      </c>
      <c r="M858" s="10">
        <v>0</v>
      </c>
      <c r="N858" s="10">
        <v>41612177</v>
      </c>
      <c r="O858" s="10">
        <v>41612177</v>
      </c>
      <c r="P858" s="10">
        <v>6241827</v>
      </c>
      <c r="Q858" s="10">
        <v>6241826.5499999998</v>
      </c>
      <c r="R858" s="10">
        <v>0</v>
      </c>
      <c r="S858" s="10">
        <v>94553989</v>
      </c>
      <c r="T858" s="10">
        <v>1291384281</v>
      </c>
      <c r="U858" s="31">
        <v>107037642.55</v>
      </c>
      <c r="V858" s="31">
        <v>360000000</v>
      </c>
      <c r="W858" s="31">
        <v>30000000</v>
      </c>
      <c r="X858" s="31">
        <v>60000000</v>
      </c>
      <c r="Y858" s="31">
        <f t="shared" si="52"/>
        <v>841384281</v>
      </c>
      <c r="Z858" s="31">
        <f t="shared" si="53"/>
        <v>68224354</v>
      </c>
      <c r="AA858" s="31">
        <f t="shared" si="54"/>
        <v>7800000</v>
      </c>
      <c r="AB858" s="31">
        <f t="shared" si="55"/>
        <v>917408635</v>
      </c>
      <c r="AC858" s="31"/>
      <c r="AD858" s="31"/>
      <c r="AE858" s="31"/>
      <c r="AF858" s="31"/>
      <c r="AG858" s="31"/>
      <c r="AH858" s="31"/>
    </row>
    <row r="859" spans="1:34" x14ac:dyDescent="0.45">
      <c r="A859" s="9">
        <v>664</v>
      </c>
      <c r="B859" s="9" t="s">
        <v>1846</v>
      </c>
      <c r="C859" s="21"/>
      <c r="D859" s="8" t="s">
        <v>91</v>
      </c>
      <c r="E859" s="9" t="s">
        <v>1848</v>
      </c>
      <c r="F859" s="9" t="s">
        <v>3255</v>
      </c>
      <c r="G859" s="9" t="s">
        <v>3265</v>
      </c>
      <c r="H859" s="8">
        <v>336</v>
      </c>
      <c r="I859" s="8">
        <v>754657609</v>
      </c>
      <c r="J859" s="8">
        <v>67800000</v>
      </c>
      <c r="K859" s="8">
        <v>15000000</v>
      </c>
      <c r="L859" s="8">
        <v>0</v>
      </c>
      <c r="M859" s="10">
        <v>0</v>
      </c>
      <c r="N859" s="10">
        <v>37803457</v>
      </c>
      <c r="O859" s="10">
        <v>37804355.5</v>
      </c>
      <c r="P859" s="10">
        <v>5670519</v>
      </c>
      <c r="Q859" s="10">
        <v>5670653.3250000002</v>
      </c>
      <c r="R859" s="10">
        <v>0</v>
      </c>
      <c r="S859" s="10">
        <v>42989944</v>
      </c>
      <c r="T859" s="10">
        <v>913065421.5</v>
      </c>
      <c r="U859" s="31">
        <v>54331116.325000003</v>
      </c>
      <c r="V859" s="31">
        <v>360000000</v>
      </c>
      <c r="W859" s="31">
        <v>30000000</v>
      </c>
      <c r="X859" s="31">
        <v>60000000</v>
      </c>
      <c r="Y859" s="31">
        <f t="shared" si="52"/>
        <v>463065421.5</v>
      </c>
      <c r="Z859" s="31">
        <f t="shared" si="53"/>
        <v>60607812.5</v>
      </c>
      <c r="AA859" s="31">
        <f t="shared" si="54"/>
        <v>7800000</v>
      </c>
      <c r="AB859" s="31">
        <f t="shared" si="55"/>
        <v>531473234</v>
      </c>
      <c r="AC859" s="31"/>
      <c r="AD859" s="31"/>
      <c r="AE859" s="31"/>
      <c r="AF859" s="31"/>
      <c r="AG859" s="31"/>
      <c r="AH859" s="31"/>
    </row>
    <row r="860" spans="1:34" x14ac:dyDescent="0.45">
      <c r="A860" s="9">
        <v>665</v>
      </c>
      <c r="B860" s="9" t="s">
        <v>1849</v>
      </c>
      <c r="C860" s="21"/>
      <c r="D860" s="8" t="s">
        <v>344</v>
      </c>
      <c r="E860" s="9" t="s">
        <v>1851</v>
      </c>
      <c r="F860" s="9" t="s">
        <v>3255</v>
      </c>
      <c r="G860" s="9" t="s">
        <v>3265</v>
      </c>
      <c r="H860" s="8">
        <v>336</v>
      </c>
      <c r="I860" s="8">
        <v>853690017</v>
      </c>
      <c r="J860" s="8">
        <v>67800000</v>
      </c>
      <c r="K860" s="8">
        <v>15000000</v>
      </c>
      <c r="L860" s="8">
        <v>0</v>
      </c>
      <c r="M860" s="10">
        <v>0</v>
      </c>
      <c r="N860" s="10">
        <v>32856807</v>
      </c>
      <c r="O860" s="10">
        <v>32856557</v>
      </c>
      <c r="P860" s="10">
        <v>4928521</v>
      </c>
      <c r="Q860" s="10">
        <v>4928483.55</v>
      </c>
      <c r="R860" s="10">
        <v>0</v>
      </c>
      <c r="S860" s="10">
        <v>54060943</v>
      </c>
      <c r="T860" s="10">
        <v>1002203381</v>
      </c>
      <c r="U860" s="31">
        <v>63917947.549999997</v>
      </c>
      <c r="V860" s="31">
        <v>360000000</v>
      </c>
      <c r="W860" s="31">
        <v>30000000</v>
      </c>
      <c r="X860" s="31">
        <v>60000000</v>
      </c>
      <c r="Y860" s="31">
        <f t="shared" si="52"/>
        <v>552203381</v>
      </c>
      <c r="Z860" s="31">
        <f t="shared" si="53"/>
        <v>50713364</v>
      </c>
      <c r="AA860" s="31">
        <f t="shared" si="54"/>
        <v>7800000</v>
      </c>
      <c r="AB860" s="31">
        <f t="shared" si="55"/>
        <v>610716745</v>
      </c>
      <c r="AC860" s="31"/>
      <c r="AD860" s="31"/>
      <c r="AE860" s="31"/>
      <c r="AF860" s="31"/>
      <c r="AG860" s="31"/>
      <c r="AH860" s="31"/>
    </row>
    <row r="861" spans="1:34" x14ac:dyDescent="0.45">
      <c r="A861" s="9">
        <v>666</v>
      </c>
      <c r="B861" s="9" t="s">
        <v>1852</v>
      </c>
      <c r="C861" s="21"/>
      <c r="D861" s="8" t="s">
        <v>1210</v>
      </c>
      <c r="E861" s="9" t="s">
        <v>1854</v>
      </c>
      <c r="F861" s="9" t="s">
        <v>3255</v>
      </c>
      <c r="G861" s="9" t="s">
        <v>3265</v>
      </c>
      <c r="H861" s="8">
        <v>336</v>
      </c>
      <c r="I861" s="8">
        <v>0</v>
      </c>
      <c r="J861" s="8">
        <v>67800000</v>
      </c>
      <c r="K861" s="8">
        <v>15000000</v>
      </c>
      <c r="L861" s="8">
        <v>0</v>
      </c>
      <c r="M861" s="10">
        <v>0</v>
      </c>
      <c r="N861" s="10">
        <v>46686290</v>
      </c>
      <c r="O861" s="10">
        <v>45139448</v>
      </c>
      <c r="P861" s="10">
        <v>7002944</v>
      </c>
      <c r="Q861" s="10">
        <v>6770917.2000000002</v>
      </c>
      <c r="R861" s="10">
        <v>0</v>
      </c>
      <c r="S861" s="10">
        <v>0</v>
      </c>
      <c r="T861" s="10">
        <v>174625738</v>
      </c>
      <c r="U861" s="31">
        <v>13773861.199999999</v>
      </c>
      <c r="V861" s="31">
        <v>360000000</v>
      </c>
      <c r="W861" s="31">
        <v>30000000</v>
      </c>
      <c r="X861" s="31">
        <v>60000000</v>
      </c>
      <c r="Y861" s="31">
        <f t="shared" si="52"/>
        <v>-275374262</v>
      </c>
      <c r="Z861" s="31">
        <f t="shared" si="53"/>
        <v>76825738</v>
      </c>
      <c r="AA861" s="31">
        <f t="shared" si="54"/>
        <v>7800000</v>
      </c>
      <c r="AB861" s="31">
        <f t="shared" si="55"/>
        <v>-190748524</v>
      </c>
      <c r="AC861" s="31"/>
      <c r="AD861" s="31"/>
      <c r="AE861" s="31"/>
      <c r="AF861" s="31"/>
      <c r="AG861" s="31"/>
      <c r="AH861" s="31"/>
    </row>
    <row r="862" spans="1:34" x14ac:dyDescent="0.45">
      <c r="A862" s="9">
        <v>828</v>
      </c>
      <c r="B862" s="9" t="s">
        <v>1855</v>
      </c>
      <c r="C862" s="21"/>
      <c r="D862" s="8" t="s">
        <v>275</v>
      </c>
      <c r="E862" s="9" t="s">
        <v>1857</v>
      </c>
      <c r="F862" s="9" t="s">
        <v>3255</v>
      </c>
      <c r="G862" s="9" t="s">
        <v>3266</v>
      </c>
      <c r="H862" s="8">
        <v>336</v>
      </c>
      <c r="I862" s="8">
        <v>570363039</v>
      </c>
      <c r="J862" s="8">
        <v>54500000</v>
      </c>
      <c r="K862" s="8">
        <v>57312810</v>
      </c>
      <c r="L862" s="8">
        <v>8596921.5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5000000</v>
      </c>
      <c r="S862" s="10">
        <v>24036304</v>
      </c>
      <c r="T862" s="10">
        <v>687175849</v>
      </c>
      <c r="U862" s="31">
        <v>32633225.5</v>
      </c>
      <c r="V862" s="31">
        <v>360000000</v>
      </c>
      <c r="W862" s="31">
        <v>30000000</v>
      </c>
      <c r="X862" s="31">
        <v>60000000</v>
      </c>
      <c r="Y862" s="31">
        <f t="shared" si="52"/>
        <v>237175849</v>
      </c>
      <c r="Z862" s="31">
        <f t="shared" si="53"/>
        <v>32312810</v>
      </c>
      <c r="AA862" s="31">
        <f t="shared" si="54"/>
        <v>-5500000</v>
      </c>
      <c r="AB862" s="31">
        <f t="shared" si="55"/>
        <v>263988659</v>
      </c>
      <c r="AC862" s="31"/>
      <c r="AD862" s="31"/>
      <c r="AE862" s="31"/>
      <c r="AF862" s="31"/>
      <c r="AG862" s="31"/>
      <c r="AH862" s="31"/>
    </row>
    <row r="863" spans="1:34" x14ac:dyDescent="0.45">
      <c r="A863" s="9">
        <v>1011</v>
      </c>
      <c r="B863" s="9" t="s">
        <v>1858</v>
      </c>
      <c r="C863" s="21"/>
      <c r="D863" s="8" t="s">
        <v>275</v>
      </c>
      <c r="E863" s="9" t="s">
        <v>1860</v>
      </c>
      <c r="F863" s="9" t="s">
        <v>3255</v>
      </c>
      <c r="G863" s="9" t="s">
        <v>3266</v>
      </c>
      <c r="H863" s="8">
        <v>336</v>
      </c>
      <c r="I863" s="8">
        <v>426901193</v>
      </c>
      <c r="J863" s="8">
        <v>54500000</v>
      </c>
      <c r="K863" s="8">
        <v>57312810</v>
      </c>
      <c r="L863" s="8">
        <v>8596921.5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5000000</v>
      </c>
      <c r="S863" s="10">
        <v>9690119</v>
      </c>
      <c r="T863" s="10">
        <v>543714003</v>
      </c>
      <c r="U863" s="31">
        <v>18287040.5</v>
      </c>
      <c r="V863" s="31">
        <v>360000000</v>
      </c>
      <c r="W863" s="31">
        <v>30000000</v>
      </c>
      <c r="X863" s="31">
        <v>60000000</v>
      </c>
      <c r="Y863" s="31">
        <f t="shared" si="52"/>
        <v>93714003</v>
      </c>
      <c r="Z863" s="31">
        <f t="shared" si="53"/>
        <v>32312810</v>
      </c>
      <c r="AA863" s="31">
        <f t="shared" si="54"/>
        <v>-5500000</v>
      </c>
      <c r="AB863" s="31">
        <f t="shared" si="55"/>
        <v>120526813</v>
      </c>
      <c r="AC863" s="31"/>
      <c r="AD863" s="31"/>
      <c r="AE863" s="31"/>
      <c r="AF863" s="31"/>
      <c r="AG863" s="31"/>
      <c r="AH863" s="31"/>
    </row>
    <row r="864" spans="1:34" x14ac:dyDescent="0.45">
      <c r="A864" s="9">
        <v>1055</v>
      </c>
      <c r="B864" s="9" t="s">
        <v>1861</v>
      </c>
      <c r="C864" s="21"/>
      <c r="D864" s="8" t="s">
        <v>1863</v>
      </c>
      <c r="E864" s="9" t="s">
        <v>69</v>
      </c>
      <c r="F864" s="9" t="s">
        <v>3255</v>
      </c>
      <c r="G864" s="9" t="s">
        <v>3266</v>
      </c>
      <c r="H864" s="8">
        <v>336</v>
      </c>
      <c r="I864" s="8">
        <v>474936089</v>
      </c>
      <c r="J864" s="8">
        <v>54500000</v>
      </c>
      <c r="K864" s="8">
        <v>57312810</v>
      </c>
      <c r="L864" s="8">
        <v>8596921.5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5000000</v>
      </c>
      <c r="S864" s="10">
        <v>14493609</v>
      </c>
      <c r="T864" s="10">
        <v>591748899</v>
      </c>
      <c r="U864" s="31">
        <v>23090530.5</v>
      </c>
      <c r="V864" s="31">
        <v>360000000</v>
      </c>
      <c r="W864" s="31">
        <v>30000000</v>
      </c>
      <c r="X864" s="31">
        <v>60000000</v>
      </c>
      <c r="Y864" s="31">
        <f t="shared" si="52"/>
        <v>141748899</v>
      </c>
      <c r="Z864" s="31">
        <f t="shared" si="53"/>
        <v>32312810</v>
      </c>
      <c r="AA864" s="31">
        <f t="shared" si="54"/>
        <v>-5500000</v>
      </c>
      <c r="AB864" s="31">
        <f t="shared" si="55"/>
        <v>168561709</v>
      </c>
      <c r="AC864" s="31"/>
      <c r="AD864" s="31"/>
      <c r="AE864" s="31"/>
      <c r="AF864" s="31"/>
      <c r="AG864" s="31"/>
      <c r="AH864" s="31"/>
    </row>
    <row r="865" spans="1:34" x14ac:dyDescent="0.45">
      <c r="A865" s="9">
        <v>521</v>
      </c>
      <c r="B865" s="9" t="s">
        <v>2821</v>
      </c>
      <c r="C865" s="21"/>
      <c r="D865" s="8" t="s">
        <v>2822</v>
      </c>
      <c r="E865" s="9" t="s">
        <v>38</v>
      </c>
      <c r="F865" s="9" t="s">
        <v>3255</v>
      </c>
      <c r="G865" s="9" t="s">
        <v>3265</v>
      </c>
      <c r="H865" s="8">
        <v>336</v>
      </c>
      <c r="I865" s="8">
        <v>1350865706</v>
      </c>
      <c r="J865" s="8">
        <v>67800000</v>
      </c>
      <c r="K865" s="8">
        <v>15000000</v>
      </c>
      <c r="L865" s="8">
        <v>0</v>
      </c>
      <c r="M865" s="10">
        <v>0</v>
      </c>
      <c r="N865" s="10">
        <v>57771600</v>
      </c>
      <c r="O865" s="10">
        <v>57771189.5</v>
      </c>
      <c r="P865" s="10">
        <v>8665740</v>
      </c>
      <c r="Q865" s="10">
        <v>8665678.4249999989</v>
      </c>
      <c r="R865" s="10">
        <v>0</v>
      </c>
      <c r="S865" s="10">
        <v>139035901</v>
      </c>
      <c r="T865" s="10">
        <v>1549208495.5</v>
      </c>
      <c r="U865" s="31">
        <v>156367319.42500001</v>
      </c>
      <c r="V865" s="31">
        <v>360000000</v>
      </c>
      <c r="W865" s="31">
        <v>30000000</v>
      </c>
      <c r="X865" s="31">
        <v>60000000</v>
      </c>
      <c r="Y865" s="31">
        <f t="shared" si="52"/>
        <v>1099208495.5</v>
      </c>
      <c r="Z865" s="31">
        <f t="shared" si="53"/>
        <v>100542789.5</v>
      </c>
      <c r="AA865" s="31">
        <f t="shared" si="54"/>
        <v>7800000</v>
      </c>
      <c r="AB865" s="31">
        <f t="shared" si="55"/>
        <v>1207551285</v>
      </c>
      <c r="AC865" s="31"/>
      <c r="AD865" s="31"/>
      <c r="AE865" s="31"/>
      <c r="AF865" s="31"/>
      <c r="AG865" s="31"/>
      <c r="AH865" s="31"/>
    </row>
    <row r="866" spans="1:34" x14ac:dyDescent="0.45">
      <c r="A866" s="9">
        <v>1012</v>
      </c>
      <c r="B866" s="9" t="s">
        <v>1864</v>
      </c>
      <c r="C866" s="21"/>
      <c r="D866" s="8" t="s">
        <v>604</v>
      </c>
      <c r="E866" s="9" t="s">
        <v>1866</v>
      </c>
      <c r="F866" s="9" t="s">
        <v>3255</v>
      </c>
      <c r="G866" s="9" t="s">
        <v>3266</v>
      </c>
      <c r="H866" s="8">
        <v>336</v>
      </c>
      <c r="I866" s="8">
        <v>422999277</v>
      </c>
      <c r="J866" s="8">
        <v>54500000</v>
      </c>
      <c r="K866" s="8">
        <v>57312810</v>
      </c>
      <c r="L866" s="8">
        <v>8596921.5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5000000</v>
      </c>
      <c r="S866" s="10">
        <v>9299928</v>
      </c>
      <c r="T866" s="10">
        <v>539812087</v>
      </c>
      <c r="U866" s="31">
        <v>17896849.5</v>
      </c>
      <c r="V866" s="31">
        <v>360000000</v>
      </c>
      <c r="W866" s="31">
        <v>30000000</v>
      </c>
      <c r="X866" s="31">
        <v>60000000</v>
      </c>
      <c r="Y866" s="31">
        <f t="shared" si="52"/>
        <v>89812087</v>
      </c>
      <c r="Z866" s="31">
        <f t="shared" si="53"/>
        <v>32312810</v>
      </c>
      <c r="AA866" s="31">
        <f t="shared" si="54"/>
        <v>-5500000</v>
      </c>
      <c r="AB866" s="31">
        <f t="shared" si="55"/>
        <v>116624897</v>
      </c>
      <c r="AC866" s="31"/>
      <c r="AD866" s="31"/>
      <c r="AE866" s="31"/>
      <c r="AF866" s="31"/>
      <c r="AG866" s="31"/>
      <c r="AH866" s="31"/>
    </row>
    <row r="867" spans="1:34" x14ac:dyDescent="0.45">
      <c r="A867" s="9">
        <v>258</v>
      </c>
      <c r="B867" s="9" t="s">
        <v>1867</v>
      </c>
      <c r="C867" s="21"/>
      <c r="D867" s="8" t="s">
        <v>1869</v>
      </c>
      <c r="E867" s="9" t="s">
        <v>1870</v>
      </c>
      <c r="F867" s="9" t="s">
        <v>3255</v>
      </c>
      <c r="G867" s="9" t="s">
        <v>3265</v>
      </c>
      <c r="H867" s="8">
        <v>336</v>
      </c>
      <c r="I867" s="8">
        <v>725632719</v>
      </c>
      <c r="J867" s="8">
        <v>67800000</v>
      </c>
      <c r="K867" s="8">
        <v>15000000</v>
      </c>
      <c r="L867" s="8">
        <v>0</v>
      </c>
      <c r="M867" s="10">
        <v>0</v>
      </c>
      <c r="N867" s="10">
        <v>35856984</v>
      </c>
      <c r="O867" s="10">
        <v>35857301.5</v>
      </c>
      <c r="P867" s="10">
        <v>5378548</v>
      </c>
      <c r="Q867" s="10">
        <v>5378595.2249999996</v>
      </c>
      <c r="R867" s="10">
        <v>0</v>
      </c>
      <c r="S867" s="10">
        <v>40268343</v>
      </c>
      <c r="T867" s="10">
        <v>880147004.5</v>
      </c>
      <c r="U867" s="31">
        <v>51025486.225000001</v>
      </c>
      <c r="V867" s="31">
        <v>360000000</v>
      </c>
      <c r="W867" s="31">
        <v>30000000</v>
      </c>
      <c r="X867" s="31">
        <v>60000000</v>
      </c>
      <c r="Y867" s="31">
        <f t="shared" si="52"/>
        <v>430147004.5</v>
      </c>
      <c r="Z867" s="31">
        <f t="shared" si="53"/>
        <v>56714285.5</v>
      </c>
      <c r="AA867" s="31">
        <f t="shared" si="54"/>
        <v>7800000</v>
      </c>
      <c r="AB867" s="31">
        <f t="shared" si="55"/>
        <v>494661290</v>
      </c>
      <c r="AC867" s="31"/>
      <c r="AD867" s="31"/>
      <c r="AE867" s="31"/>
      <c r="AF867" s="31"/>
      <c r="AG867" s="31"/>
      <c r="AH867" s="31"/>
    </row>
    <row r="868" spans="1:34" x14ac:dyDescent="0.45">
      <c r="A868" s="9">
        <v>520</v>
      </c>
      <c r="B868" s="9" t="s">
        <v>1871</v>
      </c>
      <c r="C868" s="21"/>
      <c r="D868" s="8" t="s">
        <v>322</v>
      </c>
      <c r="E868" s="9" t="s">
        <v>1873</v>
      </c>
      <c r="F868" s="9" t="s">
        <v>3255</v>
      </c>
      <c r="G868" s="9" t="s">
        <v>3265</v>
      </c>
      <c r="H868" s="8">
        <v>336</v>
      </c>
      <c r="I868" s="8">
        <v>830755449</v>
      </c>
      <c r="J868" s="8">
        <v>67800000</v>
      </c>
      <c r="K868" s="8">
        <v>15000000</v>
      </c>
      <c r="L868" s="8">
        <v>0</v>
      </c>
      <c r="M868" s="10">
        <v>0</v>
      </c>
      <c r="N868" s="10">
        <v>38456977</v>
      </c>
      <c r="O868" s="10">
        <v>38456526.5</v>
      </c>
      <c r="P868" s="10">
        <v>5768547</v>
      </c>
      <c r="Q868" s="10">
        <v>5768478.9749999996</v>
      </c>
      <c r="R868" s="10">
        <v>0</v>
      </c>
      <c r="S868" s="10">
        <v>50997579</v>
      </c>
      <c r="T868" s="10">
        <v>990468952.5</v>
      </c>
      <c r="U868" s="31">
        <v>62534604.975000001</v>
      </c>
      <c r="V868" s="31">
        <v>360000000</v>
      </c>
      <c r="W868" s="31">
        <v>30000000</v>
      </c>
      <c r="X868" s="31">
        <v>60000000</v>
      </c>
      <c r="Y868" s="31">
        <f t="shared" si="52"/>
        <v>540468952.5</v>
      </c>
      <c r="Z868" s="31">
        <f t="shared" si="53"/>
        <v>61913503.5</v>
      </c>
      <c r="AA868" s="31">
        <f t="shared" si="54"/>
        <v>7800000</v>
      </c>
      <c r="AB868" s="31">
        <f t="shared" si="55"/>
        <v>610182456</v>
      </c>
      <c r="AC868" s="31"/>
      <c r="AD868" s="31"/>
      <c r="AE868" s="31"/>
      <c r="AF868" s="31"/>
      <c r="AG868" s="31"/>
      <c r="AH868" s="31"/>
    </row>
    <row r="869" spans="1:34" x14ac:dyDescent="0.45">
      <c r="A869" s="9">
        <v>393</v>
      </c>
      <c r="B869" s="9" t="s">
        <v>2732</v>
      </c>
      <c r="C869" s="21"/>
      <c r="D869" s="8" t="s">
        <v>1116</v>
      </c>
      <c r="E869" s="9" t="s">
        <v>560</v>
      </c>
      <c r="F869" s="9" t="s">
        <v>3255</v>
      </c>
      <c r="G869" s="9" t="s">
        <v>3265</v>
      </c>
      <c r="H869" s="8">
        <v>336</v>
      </c>
      <c r="I869" s="8">
        <v>915054873</v>
      </c>
      <c r="J869" s="8">
        <v>67800000</v>
      </c>
      <c r="K869" s="8">
        <v>15000000</v>
      </c>
      <c r="L869" s="8">
        <v>0</v>
      </c>
      <c r="M869" s="10">
        <v>0</v>
      </c>
      <c r="N869" s="10">
        <v>40936508</v>
      </c>
      <c r="O869" s="10">
        <v>40935839.5</v>
      </c>
      <c r="P869" s="10">
        <v>6140476</v>
      </c>
      <c r="Q869" s="10">
        <v>6140375.9249999998</v>
      </c>
      <c r="R869" s="10">
        <v>0</v>
      </c>
      <c r="S869" s="10">
        <v>63008232</v>
      </c>
      <c r="T869" s="10">
        <v>1079727220.5</v>
      </c>
      <c r="U869" s="31">
        <v>75289083.924999997</v>
      </c>
      <c r="V869" s="31">
        <v>360000000</v>
      </c>
      <c r="W869" s="31">
        <v>30000000</v>
      </c>
      <c r="X869" s="31">
        <v>60000000</v>
      </c>
      <c r="Y869" s="31">
        <f t="shared" si="52"/>
        <v>629727220.5</v>
      </c>
      <c r="Z869" s="31">
        <f t="shared" si="53"/>
        <v>66872347.5</v>
      </c>
      <c r="AA869" s="31">
        <f t="shared" si="54"/>
        <v>7800000</v>
      </c>
      <c r="AB869" s="31">
        <f t="shared" si="55"/>
        <v>704399568</v>
      </c>
      <c r="AC869" s="31"/>
      <c r="AD869" s="31"/>
      <c r="AE869" s="31"/>
      <c r="AF869" s="31"/>
      <c r="AG869" s="31"/>
      <c r="AH869" s="31"/>
    </row>
    <row r="870" spans="1:34" x14ac:dyDescent="0.45">
      <c r="A870" s="9">
        <v>1017</v>
      </c>
      <c r="B870" s="9" t="s">
        <v>3109</v>
      </c>
      <c r="C870" s="21"/>
      <c r="D870" s="8" t="s">
        <v>477</v>
      </c>
      <c r="E870" s="9" t="s">
        <v>108</v>
      </c>
      <c r="F870" s="9" t="s">
        <v>3255</v>
      </c>
      <c r="G870" s="9" t="s">
        <v>3265</v>
      </c>
      <c r="H870" s="8">
        <v>336</v>
      </c>
      <c r="I870" s="8">
        <v>1004456250</v>
      </c>
      <c r="J870" s="8">
        <v>67800000</v>
      </c>
      <c r="K870" s="8">
        <v>15000000</v>
      </c>
      <c r="L870" s="8">
        <v>0</v>
      </c>
      <c r="M870" s="10">
        <v>0</v>
      </c>
      <c r="N870" s="10">
        <v>47401551</v>
      </c>
      <c r="O870" s="10">
        <v>47400989</v>
      </c>
      <c r="P870" s="10">
        <v>7110233</v>
      </c>
      <c r="Q870" s="10">
        <v>7110148.3499999996</v>
      </c>
      <c r="R870" s="10">
        <v>0</v>
      </c>
      <c r="S870" s="10">
        <v>74874242</v>
      </c>
      <c r="T870" s="10">
        <v>1182058790</v>
      </c>
      <c r="U870" s="31">
        <v>89094623.349999994</v>
      </c>
      <c r="V870" s="31">
        <v>360000000</v>
      </c>
      <c r="W870" s="31">
        <v>30000000</v>
      </c>
      <c r="X870" s="31">
        <v>60000000</v>
      </c>
      <c r="Y870" s="31">
        <f t="shared" si="52"/>
        <v>732058790</v>
      </c>
      <c r="Z870" s="31">
        <f t="shared" si="53"/>
        <v>79802540</v>
      </c>
      <c r="AA870" s="31">
        <f t="shared" si="54"/>
        <v>7800000</v>
      </c>
      <c r="AB870" s="31">
        <f t="shared" si="55"/>
        <v>819661330</v>
      </c>
      <c r="AC870" s="31"/>
      <c r="AD870" s="31"/>
      <c r="AE870" s="31"/>
      <c r="AF870" s="31"/>
      <c r="AG870" s="31"/>
      <c r="AH870" s="31"/>
    </row>
    <row r="871" spans="1:34" x14ac:dyDescent="0.2">
      <c r="A871" s="9">
        <v>47</v>
      </c>
      <c r="B871" s="9" t="s">
        <v>1874</v>
      </c>
      <c r="C871" s="7"/>
      <c r="D871" s="8" t="s">
        <v>756</v>
      </c>
      <c r="E871" s="9" t="s">
        <v>1876</v>
      </c>
      <c r="F871" s="9" t="s">
        <v>3255</v>
      </c>
      <c r="G871" s="9" t="s">
        <v>3265</v>
      </c>
      <c r="H871" s="8">
        <v>336</v>
      </c>
      <c r="I871" s="8">
        <v>703349172</v>
      </c>
      <c r="J871" s="8">
        <v>67800000</v>
      </c>
      <c r="K871" s="8">
        <v>15000000</v>
      </c>
      <c r="L871" s="8">
        <v>0</v>
      </c>
      <c r="M871" s="10">
        <v>0</v>
      </c>
      <c r="N871" s="10">
        <v>36447505</v>
      </c>
      <c r="O871" s="10">
        <v>36448434</v>
      </c>
      <c r="P871" s="10">
        <v>5467126</v>
      </c>
      <c r="Q871" s="10">
        <v>5467265.0999999996</v>
      </c>
      <c r="R871" s="10">
        <v>0</v>
      </c>
      <c r="S871" s="10">
        <v>36765076</v>
      </c>
      <c r="T871" s="10">
        <v>859045111</v>
      </c>
      <c r="U871" s="31">
        <v>47699467.100000001</v>
      </c>
      <c r="V871" s="31">
        <v>360000000</v>
      </c>
      <c r="W871" s="31">
        <v>30000000</v>
      </c>
      <c r="X871" s="31">
        <v>60000000</v>
      </c>
      <c r="Y871" s="31">
        <f t="shared" si="52"/>
        <v>409045111</v>
      </c>
      <c r="Z871" s="31">
        <f t="shared" si="53"/>
        <v>57895939</v>
      </c>
      <c r="AA871" s="31">
        <f t="shared" si="54"/>
        <v>7800000</v>
      </c>
      <c r="AB871" s="31">
        <f t="shared" si="55"/>
        <v>474741050</v>
      </c>
      <c r="AC871" s="31"/>
      <c r="AD871" s="31"/>
      <c r="AE871" s="31"/>
      <c r="AF871" s="31"/>
      <c r="AG871" s="31"/>
      <c r="AH871" s="31"/>
    </row>
    <row r="872" spans="1:34" x14ac:dyDescent="0.45">
      <c r="A872" s="9">
        <v>1096</v>
      </c>
      <c r="B872" s="9" t="s">
        <v>3122</v>
      </c>
      <c r="C872" s="21"/>
      <c r="D872" s="8" t="s">
        <v>173</v>
      </c>
      <c r="E872" s="9" t="s">
        <v>3123</v>
      </c>
      <c r="F872" s="9" t="s">
        <v>3255</v>
      </c>
      <c r="G872" s="9" t="s">
        <v>3265</v>
      </c>
      <c r="H872" s="8">
        <v>336</v>
      </c>
      <c r="I872" s="8">
        <v>955533733</v>
      </c>
      <c r="J872" s="8">
        <v>67800000</v>
      </c>
      <c r="K872" s="8">
        <v>15000000</v>
      </c>
      <c r="L872" s="8">
        <v>0</v>
      </c>
      <c r="M872" s="10">
        <v>0</v>
      </c>
      <c r="N872" s="10">
        <v>41936227</v>
      </c>
      <c r="O872" s="10">
        <v>41936578.5</v>
      </c>
      <c r="P872" s="10">
        <v>6290434</v>
      </c>
      <c r="Q872" s="10">
        <v>6290486.7749999994</v>
      </c>
      <c r="R872" s="10">
        <v>0</v>
      </c>
      <c r="S872" s="10">
        <v>77210409</v>
      </c>
      <c r="T872" s="10">
        <v>1122206538.5</v>
      </c>
      <c r="U872" s="31">
        <v>89791329.775000006</v>
      </c>
      <c r="V872" s="31">
        <v>360000000</v>
      </c>
      <c r="W872" s="31">
        <v>30000000</v>
      </c>
      <c r="X872" s="31">
        <v>60000000</v>
      </c>
      <c r="Y872" s="31">
        <f t="shared" si="52"/>
        <v>672206538.5</v>
      </c>
      <c r="Z872" s="31">
        <f t="shared" si="53"/>
        <v>68872805.5</v>
      </c>
      <c r="AA872" s="31">
        <f t="shared" si="54"/>
        <v>7800000</v>
      </c>
      <c r="AB872" s="31">
        <f t="shared" si="55"/>
        <v>748879344</v>
      </c>
      <c r="AC872" s="31"/>
      <c r="AD872" s="31"/>
      <c r="AE872" s="31"/>
      <c r="AF872" s="31"/>
      <c r="AG872" s="31"/>
      <c r="AH872" s="31"/>
    </row>
    <row r="873" spans="1:34" x14ac:dyDescent="0.45">
      <c r="A873" s="9">
        <v>777</v>
      </c>
      <c r="B873" s="9" t="s">
        <v>1877</v>
      </c>
      <c r="C873" s="21"/>
      <c r="D873" s="8" t="s">
        <v>1879</v>
      </c>
      <c r="E873" s="9" t="s">
        <v>88</v>
      </c>
      <c r="F873" s="9" t="s">
        <v>3255</v>
      </c>
      <c r="G873" s="9" t="s">
        <v>3266</v>
      </c>
      <c r="H873" s="8">
        <v>336</v>
      </c>
      <c r="I873" s="8">
        <v>583299019</v>
      </c>
      <c r="J873" s="8">
        <v>54500000</v>
      </c>
      <c r="K873" s="8">
        <v>57312810</v>
      </c>
      <c r="L873" s="8">
        <v>8596921.5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5000000</v>
      </c>
      <c r="S873" s="10">
        <v>25329902</v>
      </c>
      <c r="T873" s="10">
        <v>700111829</v>
      </c>
      <c r="U873" s="31">
        <v>33926823.5</v>
      </c>
      <c r="V873" s="31">
        <v>360000000</v>
      </c>
      <c r="W873" s="31">
        <v>30000000</v>
      </c>
      <c r="X873" s="31">
        <v>60000000</v>
      </c>
      <c r="Y873" s="31">
        <f t="shared" si="52"/>
        <v>250111829</v>
      </c>
      <c r="Z873" s="31">
        <f t="shared" si="53"/>
        <v>32312810</v>
      </c>
      <c r="AA873" s="31">
        <f t="shared" si="54"/>
        <v>-5500000</v>
      </c>
      <c r="AB873" s="31">
        <f t="shared" si="55"/>
        <v>276924639</v>
      </c>
      <c r="AC873" s="31"/>
      <c r="AD873" s="31"/>
      <c r="AE873" s="31"/>
      <c r="AF873" s="31"/>
      <c r="AG873" s="31"/>
      <c r="AH873" s="31"/>
    </row>
    <row r="874" spans="1:34" x14ac:dyDescent="0.45">
      <c r="A874" s="9">
        <v>396</v>
      </c>
      <c r="B874" s="9" t="s">
        <v>2735</v>
      </c>
      <c r="C874" s="21"/>
      <c r="D874" s="8" t="s">
        <v>566</v>
      </c>
      <c r="E874" s="9" t="s">
        <v>619</v>
      </c>
      <c r="F874" s="9" t="s">
        <v>3255</v>
      </c>
      <c r="G874" s="9" t="s">
        <v>3265</v>
      </c>
      <c r="H874" s="8">
        <v>336</v>
      </c>
      <c r="I874" s="8">
        <v>646776136</v>
      </c>
      <c r="J874" s="8">
        <v>67800000</v>
      </c>
      <c r="K874" s="8">
        <v>15000000</v>
      </c>
      <c r="L874" s="8">
        <v>0</v>
      </c>
      <c r="M874" s="10">
        <v>0</v>
      </c>
      <c r="N874" s="10">
        <v>29911661</v>
      </c>
      <c r="O874" s="10">
        <v>29911760</v>
      </c>
      <c r="P874" s="10">
        <v>4486749</v>
      </c>
      <c r="Q874" s="10">
        <v>4486764</v>
      </c>
      <c r="R874" s="10">
        <v>0</v>
      </c>
      <c r="S874" s="10">
        <v>31677614</v>
      </c>
      <c r="T874" s="10">
        <v>789399557</v>
      </c>
      <c r="U874" s="31">
        <v>40651127</v>
      </c>
      <c r="V874" s="31">
        <v>360000000</v>
      </c>
      <c r="W874" s="31">
        <v>30000000</v>
      </c>
      <c r="X874" s="31">
        <v>60000000</v>
      </c>
      <c r="Y874" s="31">
        <f t="shared" si="52"/>
        <v>339399557</v>
      </c>
      <c r="Z874" s="31">
        <f t="shared" si="53"/>
        <v>44823421</v>
      </c>
      <c r="AA874" s="31">
        <f t="shared" si="54"/>
        <v>7800000</v>
      </c>
      <c r="AB874" s="31">
        <f t="shared" si="55"/>
        <v>392022978</v>
      </c>
      <c r="AC874" s="31"/>
      <c r="AD874" s="31"/>
      <c r="AE874" s="31"/>
      <c r="AF874" s="31"/>
      <c r="AG874" s="31"/>
      <c r="AH874" s="31"/>
    </row>
    <row r="875" spans="1:34" x14ac:dyDescent="0.45">
      <c r="A875" s="9">
        <v>394</v>
      </c>
      <c r="B875" s="9" t="s">
        <v>1880</v>
      </c>
      <c r="C875" s="21"/>
      <c r="D875" s="8" t="s">
        <v>76</v>
      </c>
      <c r="E875" s="9" t="s">
        <v>1653</v>
      </c>
      <c r="F875" s="9" t="s">
        <v>3255</v>
      </c>
      <c r="G875" s="9" t="s">
        <v>3265</v>
      </c>
      <c r="H875" s="8">
        <v>336</v>
      </c>
      <c r="I875" s="8">
        <v>660103655</v>
      </c>
      <c r="J875" s="8">
        <v>67800000</v>
      </c>
      <c r="K875" s="8">
        <v>15000000</v>
      </c>
      <c r="L875" s="8">
        <v>0</v>
      </c>
      <c r="M875" s="10">
        <v>0</v>
      </c>
      <c r="N875" s="10">
        <v>31457322</v>
      </c>
      <c r="O875" s="10">
        <v>31457078.999999996</v>
      </c>
      <c r="P875" s="10">
        <v>4718598</v>
      </c>
      <c r="Q875" s="10">
        <v>4718561.8499999996</v>
      </c>
      <c r="R875" s="10">
        <v>0</v>
      </c>
      <c r="S875" s="10">
        <v>33010365</v>
      </c>
      <c r="T875" s="10">
        <v>805818056</v>
      </c>
      <c r="U875" s="31">
        <v>42447524.850000001</v>
      </c>
      <c r="V875" s="31">
        <v>360000000</v>
      </c>
      <c r="W875" s="31">
        <v>30000000</v>
      </c>
      <c r="X875" s="31">
        <v>60000000</v>
      </c>
      <c r="Y875" s="31">
        <f t="shared" si="52"/>
        <v>355818056</v>
      </c>
      <c r="Z875" s="31">
        <f t="shared" si="53"/>
        <v>47914401</v>
      </c>
      <c r="AA875" s="31">
        <f t="shared" si="54"/>
        <v>7800000</v>
      </c>
      <c r="AB875" s="31">
        <f t="shared" si="55"/>
        <v>411532457</v>
      </c>
      <c r="AC875" s="31"/>
      <c r="AD875" s="31"/>
      <c r="AE875" s="31"/>
      <c r="AF875" s="31"/>
      <c r="AG875" s="31"/>
      <c r="AH875" s="31"/>
    </row>
    <row r="876" spans="1:34" x14ac:dyDescent="0.45">
      <c r="A876" s="9">
        <v>491</v>
      </c>
      <c r="B876" s="9" t="s">
        <v>1882</v>
      </c>
      <c r="C876" s="21"/>
      <c r="D876" s="8" t="s">
        <v>84</v>
      </c>
      <c r="E876" s="9" t="s">
        <v>1884</v>
      </c>
      <c r="F876" s="9" t="s">
        <v>3255</v>
      </c>
      <c r="G876" s="9" t="s">
        <v>3265</v>
      </c>
      <c r="H876" s="8">
        <v>336</v>
      </c>
      <c r="I876" s="8">
        <v>810628477</v>
      </c>
      <c r="J876" s="8">
        <v>67800000</v>
      </c>
      <c r="K876" s="8">
        <v>15000000</v>
      </c>
      <c r="L876" s="8">
        <v>0</v>
      </c>
      <c r="M876" s="10">
        <v>0</v>
      </c>
      <c r="N876" s="10">
        <v>36855510</v>
      </c>
      <c r="O876" s="10">
        <v>36854882</v>
      </c>
      <c r="P876" s="10">
        <v>5528327</v>
      </c>
      <c r="Q876" s="10">
        <v>5528232.2999999998</v>
      </c>
      <c r="R876" s="10">
        <v>0</v>
      </c>
      <c r="S876" s="10">
        <v>50390764</v>
      </c>
      <c r="T876" s="10">
        <v>967138869</v>
      </c>
      <c r="U876" s="31">
        <v>61447323.299999997</v>
      </c>
      <c r="V876" s="31">
        <v>360000000</v>
      </c>
      <c r="W876" s="31">
        <v>30000000</v>
      </c>
      <c r="X876" s="31">
        <v>60000000</v>
      </c>
      <c r="Y876" s="31">
        <f t="shared" si="52"/>
        <v>517138869</v>
      </c>
      <c r="Z876" s="31">
        <f t="shared" si="53"/>
        <v>58710392</v>
      </c>
      <c r="AA876" s="31">
        <f t="shared" si="54"/>
        <v>7800000</v>
      </c>
      <c r="AB876" s="31">
        <f t="shared" si="55"/>
        <v>583649261</v>
      </c>
      <c r="AC876" s="31"/>
      <c r="AD876" s="31"/>
      <c r="AE876" s="31"/>
      <c r="AF876" s="31"/>
      <c r="AG876" s="31"/>
      <c r="AH876" s="31"/>
    </row>
    <row r="877" spans="1:34" x14ac:dyDescent="0.45">
      <c r="A877" s="9">
        <v>256</v>
      </c>
      <c r="B877" s="9" t="s">
        <v>1885</v>
      </c>
      <c r="C877" s="21"/>
      <c r="D877" s="8" t="s">
        <v>502</v>
      </c>
      <c r="E877" s="9" t="s">
        <v>1887</v>
      </c>
      <c r="F877" s="9" t="s">
        <v>3255</v>
      </c>
      <c r="G877" s="9" t="s">
        <v>3263</v>
      </c>
      <c r="H877" s="8">
        <v>62</v>
      </c>
      <c r="I877" s="8">
        <v>95562983</v>
      </c>
      <c r="J877" s="8">
        <v>28500000</v>
      </c>
      <c r="K877" s="8">
        <v>3811475</v>
      </c>
      <c r="L877" s="8">
        <v>571721.25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3745898</v>
      </c>
      <c r="T877" s="10">
        <v>127874458</v>
      </c>
      <c r="U877" s="31">
        <v>4317619.25</v>
      </c>
      <c r="V877" s="31">
        <v>360000000</v>
      </c>
      <c r="W877" s="31">
        <v>30000000</v>
      </c>
      <c r="X877" s="31">
        <v>60000000</v>
      </c>
      <c r="Y877" s="31">
        <f t="shared" si="52"/>
        <v>-322125542</v>
      </c>
      <c r="Z877" s="31">
        <f t="shared" si="53"/>
        <v>-26188525</v>
      </c>
      <c r="AA877" s="31">
        <f t="shared" si="54"/>
        <v>-31500000</v>
      </c>
      <c r="AB877" s="31">
        <f t="shared" si="55"/>
        <v>-379814067</v>
      </c>
      <c r="AC877" s="31"/>
      <c r="AD877" s="31"/>
      <c r="AE877" s="31"/>
      <c r="AF877" s="31"/>
      <c r="AG877" s="31"/>
      <c r="AH877" s="31"/>
    </row>
    <row r="878" spans="1:34" x14ac:dyDescent="0.45">
      <c r="A878" s="9">
        <v>397</v>
      </c>
      <c r="B878" s="9" t="s">
        <v>1888</v>
      </c>
      <c r="C878" s="21"/>
      <c r="D878" s="8" t="s">
        <v>190</v>
      </c>
      <c r="E878" s="9" t="s">
        <v>624</v>
      </c>
      <c r="F878" s="9" t="s">
        <v>3255</v>
      </c>
      <c r="G878" s="9" t="s">
        <v>3265</v>
      </c>
      <c r="H878" s="8">
        <v>336</v>
      </c>
      <c r="I878" s="8">
        <v>611071747</v>
      </c>
      <c r="J878" s="8">
        <v>67800000</v>
      </c>
      <c r="K878" s="8">
        <v>15000000</v>
      </c>
      <c r="L878" s="8">
        <v>0</v>
      </c>
      <c r="M878" s="10">
        <v>0</v>
      </c>
      <c r="N878" s="10">
        <v>31298802</v>
      </c>
      <c r="O878" s="10">
        <v>31299622.5</v>
      </c>
      <c r="P878" s="10">
        <v>4694820</v>
      </c>
      <c r="Q878" s="10">
        <v>4694943.375</v>
      </c>
      <c r="R878" s="10">
        <v>0</v>
      </c>
      <c r="S878" s="10">
        <v>28688237</v>
      </c>
      <c r="T878" s="10">
        <v>756470171.5</v>
      </c>
      <c r="U878" s="31">
        <v>38078000.375</v>
      </c>
      <c r="V878" s="31">
        <v>360000000</v>
      </c>
      <c r="W878" s="31">
        <v>30000000</v>
      </c>
      <c r="X878" s="31">
        <v>60000000</v>
      </c>
      <c r="Y878" s="31">
        <f t="shared" si="52"/>
        <v>306470171.5</v>
      </c>
      <c r="Z878" s="31">
        <f t="shared" si="53"/>
        <v>47598424.5</v>
      </c>
      <c r="AA878" s="31">
        <f t="shared" si="54"/>
        <v>7800000</v>
      </c>
      <c r="AB878" s="31">
        <f t="shared" si="55"/>
        <v>361868596</v>
      </c>
      <c r="AC878" s="31"/>
      <c r="AD878" s="31"/>
      <c r="AE878" s="31"/>
      <c r="AF878" s="31"/>
      <c r="AG878" s="31"/>
      <c r="AH878" s="31"/>
    </row>
    <row r="879" spans="1:34" x14ac:dyDescent="0.45">
      <c r="A879" s="9">
        <v>395</v>
      </c>
      <c r="B879" s="9" t="s">
        <v>2733</v>
      </c>
      <c r="C879" s="21"/>
      <c r="D879" s="8" t="s">
        <v>2734</v>
      </c>
      <c r="E879" s="9" t="s">
        <v>311</v>
      </c>
      <c r="F879" s="9" t="s">
        <v>3255</v>
      </c>
      <c r="G879" s="9" t="s">
        <v>3265</v>
      </c>
      <c r="H879" s="8">
        <v>336</v>
      </c>
      <c r="I879" s="8">
        <v>980100660</v>
      </c>
      <c r="J879" s="8">
        <v>67800000</v>
      </c>
      <c r="K879" s="8">
        <v>15000000</v>
      </c>
      <c r="L879" s="8">
        <v>0</v>
      </c>
      <c r="M879" s="10">
        <v>0</v>
      </c>
      <c r="N879" s="10">
        <v>41494455</v>
      </c>
      <c r="O879" s="10">
        <v>41494750.5</v>
      </c>
      <c r="P879" s="10">
        <v>6224168</v>
      </c>
      <c r="Q879" s="10">
        <v>6224212.5750000002</v>
      </c>
      <c r="R879" s="10">
        <v>0</v>
      </c>
      <c r="S879" s="10">
        <v>72765099</v>
      </c>
      <c r="T879" s="10">
        <v>1145889865.5</v>
      </c>
      <c r="U879" s="31">
        <v>85213479.575000003</v>
      </c>
      <c r="V879" s="31">
        <v>360000000</v>
      </c>
      <c r="W879" s="31">
        <v>30000000</v>
      </c>
      <c r="X879" s="31">
        <v>60000000</v>
      </c>
      <c r="Y879" s="31">
        <f t="shared" si="52"/>
        <v>695889865.5</v>
      </c>
      <c r="Z879" s="31">
        <f t="shared" si="53"/>
        <v>67989205.5</v>
      </c>
      <c r="AA879" s="31">
        <f t="shared" si="54"/>
        <v>7800000</v>
      </c>
      <c r="AB879" s="31">
        <f t="shared" si="55"/>
        <v>771679071</v>
      </c>
      <c r="AC879" s="31"/>
      <c r="AD879" s="31"/>
      <c r="AE879" s="31"/>
      <c r="AF879" s="31"/>
      <c r="AG879" s="31"/>
      <c r="AH879" s="31"/>
    </row>
    <row r="880" spans="1:34" x14ac:dyDescent="0.45">
      <c r="A880" s="9">
        <v>257</v>
      </c>
      <c r="B880" s="9" t="s">
        <v>1890</v>
      </c>
      <c r="C880" s="21"/>
      <c r="D880" s="8" t="s">
        <v>1892</v>
      </c>
      <c r="E880" s="9" t="s">
        <v>88</v>
      </c>
      <c r="F880" s="9" t="s">
        <v>3255</v>
      </c>
      <c r="G880" s="9" t="s">
        <v>3265</v>
      </c>
      <c r="H880" s="8">
        <v>336</v>
      </c>
      <c r="I880" s="8">
        <v>652441091</v>
      </c>
      <c r="J880" s="8">
        <v>67800000</v>
      </c>
      <c r="K880" s="8">
        <v>15000000</v>
      </c>
      <c r="L880" s="8">
        <v>0</v>
      </c>
      <c r="M880" s="10">
        <v>0</v>
      </c>
      <c r="N880" s="10">
        <v>32788062</v>
      </c>
      <c r="O880" s="10">
        <v>32788339.500000004</v>
      </c>
      <c r="P880" s="10">
        <v>4918209</v>
      </c>
      <c r="Q880" s="10">
        <v>4918250.9250000007</v>
      </c>
      <c r="R880" s="10">
        <v>0</v>
      </c>
      <c r="S880" s="10">
        <v>32244109</v>
      </c>
      <c r="T880" s="10">
        <v>800817492.5</v>
      </c>
      <c r="U880" s="31">
        <v>42080568.924999997</v>
      </c>
      <c r="V880" s="31">
        <v>360000000</v>
      </c>
      <c r="W880" s="31">
        <v>30000000</v>
      </c>
      <c r="X880" s="31">
        <v>60000000</v>
      </c>
      <c r="Y880" s="31">
        <f t="shared" si="52"/>
        <v>350817492.5</v>
      </c>
      <c r="Z880" s="31">
        <f t="shared" si="53"/>
        <v>50576401.5</v>
      </c>
      <c r="AA880" s="31">
        <f t="shared" si="54"/>
        <v>7800000</v>
      </c>
      <c r="AB880" s="31">
        <f t="shared" si="55"/>
        <v>409193894</v>
      </c>
      <c r="AC880" s="31"/>
      <c r="AD880" s="31"/>
      <c r="AE880" s="31"/>
      <c r="AF880" s="31"/>
      <c r="AG880" s="31"/>
      <c r="AH880" s="31"/>
    </row>
    <row r="881" spans="1:34" x14ac:dyDescent="0.45">
      <c r="A881" s="9">
        <v>392</v>
      </c>
      <c r="B881" s="9" t="s">
        <v>1893</v>
      </c>
      <c r="C881" s="21"/>
      <c r="D881" s="8" t="s">
        <v>1895</v>
      </c>
      <c r="E881" s="9" t="s">
        <v>1896</v>
      </c>
      <c r="F881" s="9" t="s">
        <v>3255</v>
      </c>
      <c r="G881" s="9" t="s">
        <v>3265</v>
      </c>
      <c r="H881" s="8">
        <v>336</v>
      </c>
      <c r="I881" s="8">
        <v>443072352</v>
      </c>
      <c r="J881" s="8">
        <v>67800000</v>
      </c>
      <c r="K881" s="8">
        <v>15000000</v>
      </c>
      <c r="L881" s="8">
        <v>0</v>
      </c>
      <c r="M881" s="10">
        <v>0</v>
      </c>
      <c r="N881" s="10">
        <v>23040041</v>
      </c>
      <c r="O881" s="10">
        <v>23040388.5</v>
      </c>
      <c r="P881" s="10">
        <v>3456006</v>
      </c>
      <c r="Q881" s="10">
        <v>3456058.2749999999</v>
      </c>
      <c r="R881" s="10">
        <v>0</v>
      </c>
      <c r="S881" s="10">
        <v>11307236</v>
      </c>
      <c r="T881" s="10">
        <v>571952781.5</v>
      </c>
      <c r="U881" s="31">
        <v>18219300.274999999</v>
      </c>
      <c r="V881" s="31">
        <v>360000000</v>
      </c>
      <c r="W881" s="31">
        <v>30000000</v>
      </c>
      <c r="X881" s="31">
        <v>60000000</v>
      </c>
      <c r="Y881" s="31">
        <f t="shared" si="52"/>
        <v>121952781.5</v>
      </c>
      <c r="Z881" s="31">
        <f t="shared" si="53"/>
        <v>31080429.5</v>
      </c>
      <c r="AA881" s="31">
        <f t="shared" si="54"/>
        <v>7800000</v>
      </c>
      <c r="AB881" s="31">
        <f t="shared" si="55"/>
        <v>160833211</v>
      </c>
      <c r="AC881" s="31"/>
      <c r="AD881" s="31"/>
      <c r="AE881" s="31"/>
      <c r="AF881" s="31"/>
      <c r="AG881" s="31"/>
      <c r="AH881" s="31"/>
    </row>
    <row r="882" spans="1:34" x14ac:dyDescent="0.45">
      <c r="A882" s="9">
        <v>589</v>
      </c>
      <c r="B882" s="9" t="s">
        <v>1897</v>
      </c>
      <c r="C882" s="21"/>
      <c r="D882" s="8" t="s">
        <v>29</v>
      </c>
      <c r="E882" s="9" t="s">
        <v>1899</v>
      </c>
      <c r="F882" s="9" t="s">
        <v>3255</v>
      </c>
      <c r="G882" s="9" t="s">
        <v>3265</v>
      </c>
      <c r="H882" s="8">
        <v>336</v>
      </c>
      <c r="I882" s="8">
        <v>651423974</v>
      </c>
      <c r="J882" s="8">
        <v>67800000</v>
      </c>
      <c r="K882" s="8">
        <v>15000000</v>
      </c>
      <c r="L882" s="8">
        <v>0</v>
      </c>
      <c r="M882" s="10">
        <v>0</v>
      </c>
      <c r="N882" s="10">
        <v>36029829</v>
      </c>
      <c r="O882" s="10">
        <v>35852942</v>
      </c>
      <c r="P882" s="10">
        <v>5404474</v>
      </c>
      <c r="Q882" s="10">
        <v>5377941.2999999998</v>
      </c>
      <c r="R882" s="10">
        <v>0</v>
      </c>
      <c r="S882" s="10">
        <v>32836479</v>
      </c>
      <c r="T882" s="10">
        <v>806106745</v>
      </c>
      <c r="U882" s="31">
        <v>43618894.299999997</v>
      </c>
      <c r="V882" s="31">
        <v>360000000</v>
      </c>
      <c r="W882" s="31">
        <v>30000000</v>
      </c>
      <c r="X882" s="31">
        <v>60000000</v>
      </c>
      <c r="Y882" s="31">
        <f t="shared" si="52"/>
        <v>356106745</v>
      </c>
      <c r="Z882" s="31">
        <f t="shared" si="53"/>
        <v>56882771</v>
      </c>
      <c r="AA882" s="31">
        <f t="shared" si="54"/>
        <v>7800000</v>
      </c>
      <c r="AB882" s="31">
        <f t="shared" si="55"/>
        <v>420789516</v>
      </c>
      <c r="AC882" s="31"/>
      <c r="AD882" s="31"/>
      <c r="AE882" s="31"/>
      <c r="AF882" s="31"/>
      <c r="AG882" s="31"/>
      <c r="AH882" s="31"/>
    </row>
    <row r="883" spans="1:34" x14ac:dyDescent="0.2">
      <c r="A883" s="9">
        <v>135</v>
      </c>
      <c r="B883" s="9" t="s">
        <v>1900</v>
      </c>
      <c r="C883" s="7"/>
      <c r="D883" s="26" t="s">
        <v>1374</v>
      </c>
      <c r="E883" s="27" t="s">
        <v>1902</v>
      </c>
      <c r="F883" s="9" t="s">
        <v>3255</v>
      </c>
      <c r="G883" s="9" t="s">
        <v>3265</v>
      </c>
      <c r="H883" s="8">
        <v>279</v>
      </c>
      <c r="I883" s="8">
        <v>643206725</v>
      </c>
      <c r="J883" s="8">
        <v>67800000</v>
      </c>
      <c r="K883" s="8">
        <v>11434426</v>
      </c>
      <c r="L883" s="8">
        <v>0</v>
      </c>
      <c r="M883" s="10">
        <v>0</v>
      </c>
      <c r="N883" s="10">
        <v>38852475</v>
      </c>
      <c r="O883" s="10">
        <v>0</v>
      </c>
      <c r="P883" s="10">
        <v>5827871</v>
      </c>
      <c r="Q883" s="10">
        <v>0</v>
      </c>
      <c r="R883" s="10">
        <v>0</v>
      </c>
      <c r="S883" s="10">
        <v>37346931</v>
      </c>
      <c r="T883" s="10">
        <v>761293626</v>
      </c>
      <c r="U883" s="31">
        <v>43174802</v>
      </c>
      <c r="V883" s="31">
        <v>360000000</v>
      </c>
      <c r="W883" s="31">
        <v>30000000</v>
      </c>
      <c r="X883" s="31">
        <v>60000000</v>
      </c>
      <c r="Y883" s="31">
        <f t="shared" si="52"/>
        <v>311293626</v>
      </c>
      <c r="Z883" s="31">
        <f t="shared" si="53"/>
        <v>20286901</v>
      </c>
      <c r="AA883" s="31">
        <f t="shared" si="54"/>
        <v>7800000</v>
      </c>
      <c r="AB883" s="31">
        <f t="shared" si="55"/>
        <v>339380527</v>
      </c>
      <c r="AC883" s="31"/>
      <c r="AD883" s="31"/>
      <c r="AE883" s="31"/>
      <c r="AF883" s="31"/>
      <c r="AG883" s="31"/>
      <c r="AH883" s="31"/>
    </row>
    <row r="884" spans="1:34" x14ac:dyDescent="0.45">
      <c r="A884" s="9">
        <v>199</v>
      </c>
      <c r="B884" s="9" t="s">
        <v>2579</v>
      </c>
      <c r="C884" s="21"/>
      <c r="D884" s="8" t="s">
        <v>103</v>
      </c>
      <c r="E884" s="9" t="s">
        <v>2580</v>
      </c>
      <c r="F884" s="9" t="s">
        <v>3255</v>
      </c>
      <c r="G884" s="9" t="s">
        <v>3265</v>
      </c>
      <c r="H884" s="8">
        <v>336</v>
      </c>
      <c r="I884" s="8">
        <v>810543032</v>
      </c>
      <c r="J884" s="8">
        <v>67800000</v>
      </c>
      <c r="K884" s="8">
        <v>15000000</v>
      </c>
      <c r="L884" s="8">
        <v>0</v>
      </c>
      <c r="M884" s="10">
        <v>0</v>
      </c>
      <c r="N884" s="10">
        <v>40331664</v>
      </c>
      <c r="O884" s="10">
        <v>40331519.5</v>
      </c>
      <c r="P884" s="10">
        <v>6049750</v>
      </c>
      <c r="Q884" s="10">
        <v>6049727.9249999998</v>
      </c>
      <c r="R884" s="10">
        <v>0</v>
      </c>
      <c r="S884" s="10">
        <v>45752553</v>
      </c>
      <c r="T884" s="10">
        <v>974006215.5</v>
      </c>
      <c r="U884" s="31">
        <v>57852030.924999997</v>
      </c>
      <c r="V884" s="31">
        <v>360000000</v>
      </c>
      <c r="W884" s="31">
        <v>30000000</v>
      </c>
      <c r="X884" s="31">
        <v>60000000</v>
      </c>
      <c r="Y884" s="31">
        <f t="shared" si="52"/>
        <v>524006215.5</v>
      </c>
      <c r="Z884" s="31">
        <f t="shared" si="53"/>
        <v>65663183.5</v>
      </c>
      <c r="AA884" s="31">
        <f t="shared" si="54"/>
        <v>7800000</v>
      </c>
      <c r="AB884" s="31">
        <f t="shared" si="55"/>
        <v>597469399</v>
      </c>
      <c r="AC884" s="31"/>
      <c r="AD884" s="31"/>
      <c r="AE884" s="31"/>
      <c r="AF884" s="31"/>
      <c r="AG884" s="31"/>
      <c r="AH884" s="31"/>
    </row>
    <row r="885" spans="1:34" x14ac:dyDescent="0.45">
      <c r="A885" s="9">
        <v>419</v>
      </c>
      <c r="B885" s="9" t="s">
        <v>2740</v>
      </c>
      <c r="C885" s="21"/>
      <c r="D885" s="8" t="s">
        <v>275</v>
      </c>
      <c r="E885" s="9" t="s">
        <v>1905</v>
      </c>
      <c r="F885" s="9" t="s">
        <v>3255</v>
      </c>
      <c r="G885" s="9" t="s">
        <v>3265</v>
      </c>
      <c r="H885" s="8">
        <v>336</v>
      </c>
      <c r="I885" s="8">
        <v>1042542916</v>
      </c>
      <c r="J885" s="8">
        <v>67800000</v>
      </c>
      <c r="K885" s="8">
        <v>15000000</v>
      </c>
      <c r="L885" s="8">
        <v>0</v>
      </c>
      <c r="M885" s="10">
        <v>0</v>
      </c>
      <c r="N885" s="10">
        <v>46680014</v>
      </c>
      <c r="O885" s="10">
        <v>46680858</v>
      </c>
      <c r="P885" s="10">
        <v>7002002</v>
      </c>
      <c r="Q885" s="10">
        <v>7002128.7000000002</v>
      </c>
      <c r="R885" s="10">
        <v>0</v>
      </c>
      <c r="S885" s="10">
        <v>82131438</v>
      </c>
      <c r="T885" s="10">
        <v>1218703788</v>
      </c>
      <c r="U885" s="31">
        <v>96135568.700000003</v>
      </c>
      <c r="V885" s="31">
        <v>360000000</v>
      </c>
      <c r="W885" s="31">
        <v>30000000</v>
      </c>
      <c r="X885" s="31">
        <v>60000000</v>
      </c>
      <c r="Y885" s="31">
        <f t="shared" si="52"/>
        <v>768703788</v>
      </c>
      <c r="Z885" s="31">
        <f t="shared" si="53"/>
        <v>78360872</v>
      </c>
      <c r="AA885" s="31">
        <f t="shared" si="54"/>
        <v>7800000</v>
      </c>
      <c r="AB885" s="31">
        <f t="shared" si="55"/>
        <v>854864660</v>
      </c>
      <c r="AC885" s="31"/>
      <c r="AD885" s="31"/>
      <c r="AE885" s="31"/>
      <c r="AF885" s="31"/>
      <c r="AG885" s="31"/>
      <c r="AH885" s="31"/>
    </row>
    <row r="886" spans="1:34" x14ac:dyDescent="0.45">
      <c r="A886" s="9">
        <v>420</v>
      </c>
      <c r="B886" s="9" t="s">
        <v>1903</v>
      </c>
      <c r="C886" s="21"/>
      <c r="D886" s="8" t="s">
        <v>220</v>
      </c>
      <c r="E886" s="9" t="s">
        <v>1905</v>
      </c>
      <c r="F886" s="9" t="s">
        <v>3255</v>
      </c>
      <c r="G886" s="9" t="s">
        <v>3265</v>
      </c>
      <c r="H886" s="8">
        <v>336</v>
      </c>
      <c r="I886" s="8">
        <v>822722381</v>
      </c>
      <c r="J886" s="8">
        <v>67800000</v>
      </c>
      <c r="K886" s="8">
        <v>15000000</v>
      </c>
      <c r="L886" s="8">
        <v>0</v>
      </c>
      <c r="M886" s="10">
        <v>0</v>
      </c>
      <c r="N886" s="10">
        <v>41574928</v>
      </c>
      <c r="O886" s="10">
        <v>41575530</v>
      </c>
      <c r="P886" s="10">
        <v>6236239</v>
      </c>
      <c r="Q886" s="10">
        <v>6236329.5</v>
      </c>
      <c r="R886" s="10">
        <v>0</v>
      </c>
      <c r="S886" s="10">
        <v>50086593</v>
      </c>
      <c r="T886" s="10">
        <v>988672839</v>
      </c>
      <c r="U886" s="31">
        <v>62559161.5</v>
      </c>
      <c r="V886" s="31">
        <v>360000000</v>
      </c>
      <c r="W886" s="31">
        <v>30000000</v>
      </c>
      <c r="X886" s="31">
        <v>60000000</v>
      </c>
      <c r="Y886" s="31">
        <f t="shared" si="52"/>
        <v>538672839</v>
      </c>
      <c r="Z886" s="31">
        <f t="shared" si="53"/>
        <v>68150458</v>
      </c>
      <c r="AA886" s="31">
        <f t="shared" si="54"/>
        <v>7800000</v>
      </c>
      <c r="AB886" s="31">
        <f t="shared" si="55"/>
        <v>614623297</v>
      </c>
      <c r="AC886" s="31"/>
      <c r="AD886" s="31"/>
      <c r="AE886" s="31"/>
      <c r="AF886" s="31"/>
      <c r="AG886" s="31"/>
      <c r="AH886" s="31"/>
    </row>
    <row r="887" spans="1:34" x14ac:dyDescent="0.45">
      <c r="A887" s="9">
        <v>421</v>
      </c>
      <c r="B887" s="9" t="s">
        <v>2741</v>
      </c>
      <c r="C887" s="21"/>
      <c r="D887" s="8" t="s">
        <v>1812</v>
      </c>
      <c r="E887" s="9" t="s">
        <v>2742</v>
      </c>
      <c r="F887" s="9" t="s">
        <v>3255</v>
      </c>
      <c r="G887" s="9" t="s">
        <v>3265</v>
      </c>
      <c r="H887" s="8">
        <v>336</v>
      </c>
      <c r="I887" s="8">
        <v>883846995</v>
      </c>
      <c r="J887" s="8">
        <v>67800000</v>
      </c>
      <c r="K887" s="8">
        <v>15000000</v>
      </c>
      <c r="L887" s="8">
        <v>0</v>
      </c>
      <c r="M887" s="10">
        <v>0</v>
      </c>
      <c r="N887" s="10">
        <v>41971132</v>
      </c>
      <c r="O887" s="10">
        <v>41971967</v>
      </c>
      <c r="P887" s="10">
        <v>6295670</v>
      </c>
      <c r="Q887" s="10">
        <v>6295795.0499999998</v>
      </c>
      <c r="R887" s="10">
        <v>0</v>
      </c>
      <c r="S887" s="10">
        <v>60756480</v>
      </c>
      <c r="T887" s="10">
        <v>1050590094</v>
      </c>
      <c r="U887" s="31">
        <v>73347945.049999997</v>
      </c>
      <c r="V887" s="31">
        <v>360000000</v>
      </c>
      <c r="W887" s="31">
        <v>30000000</v>
      </c>
      <c r="X887" s="31">
        <v>60000000</v>
      </c>
      <c r="Y887" s="31">
        <f t="shared" si="52"/>
        <v>600590094</v>
      </c>
      <c r="Z887" s="31">
        <f t="shared" si="53"/>
        <v>68943099</v>
      </c>
      <c r="AA887" s="31">
        <f t="shared" si="54"/>
        <v>7800000</v>
      </c>
      <c r="AB887" s="31">
        <f t="shared" si="55"/>
        <v>677333193</v>
      </c>
      <c r="AC887" s="31"/>
      <c r="AD887" s="31"/>
      <c r="AE887" s="31"/>
      <c r="AF887" s="31"/>
      <c r="AG887" s="31"/>
      <c r="AH887" s="31"/>
    </row>
    <row r="888" spans="1:34" x14ac:dyDescent="0.45">
      <c r="A888" s="9">
        <v>590</v>
      </c>
      <c r="B888" s="9" t="s">
        <v>2911</v>
      </c>
      <c r="C888" s="21"/>
      <c r="D888" s="8" t="s">
        <v>291</v>
      </c>
      <c r="E888" s="9" t="s">
        <v>2912</v>
      </c>
      <c r="F888" s="9" t="s">
        <v>3255</v>
      </c>
      <c r="G888" s="9" t="s">
        <v>3265</v>
      </c>
      <c r="H888" s="8">
        <v>336</v>
      </c>
      <c r="I888" s="8">
        <v>879904270</v>
      </c>
      <c r="J888" s="8">
        <v>67800000</v>
      </c>
      <c r="K888" s="8">
        <v>15000000</v>
      </c>
      <c r="L888" s="8">
        <v>0</v>
      </c>
      <c r="M888" s="10">
        <v>0</v>
      </c>
      <c r="N888" s="10">
        <v>37979738</v>
      </c>
      <c r="O888" s="10">
        <v>37980081.5</v>
      </c>
      <c r="P888" s="10">
        <v>5696961</v>
      </c>
      <c r="Q888" s="10">
        <v>5697012.2249999996</v>
      </c>
      <c r="R888" s="10">
        <v>0</v>
      </c>
      <c r="S888" s="10">
        <v>58465354</v>
      </c>
      <c r="T888" s="10">
        <v>1038664089.5</v>
      </c>
      <c r="U888" s="31">
        <v>69859327.224999994</v>
      </c>
      <c r="V888" s="31">
        <v>360000000</v>
      </c>
      <c r="W888" s="31">
        <v>30000000</v>
      </c>
      <c r="X888" s="31">
        <v>60000000</v>
      </c>
      <c r="Y888" s="31">
        <f t="shared" si="52"/>
        <v>588664089.5</v>
      </c>
      <c r="Z888" s="31">
        <f t="shared" si="53"/>
        <v>60959819.5</v>
      </c>
      <c r="AA888" s="31">
        <f t="shared" si="54"/>
        <v>7800000</v>
      </c>
      <c r="AB888" s="31">
        <f t="shared" si="55"/>
        <v>657423909</v>
      </c>
      <c r="AC888" s="31"/>
      <c r="AD888" s="31"/>
      <c r="AE888" s="31"/>
      <c r="AF888" s="31"/>
      <c r="AG888" s="31"/>
      <c r="AH888" s="31"/>
    </row>
    <row r="889" spans="1:34" x14ac:dyDescent="0.45">
      <c r="A889" s="9">
        <v>259</v>
      </c>
      <c r="B889" s="9" t="s">
        <v>1906</v>
      </c>
      <c r="C889" s="21"/>
      <c r="D889" s="8" t="s">
        <v>356</v>
      </c>
      <c r="E889" s="9" t="s">
        <v>88</v>
      </c>
      <c r="F889" s="9" t="s">
        <v>3255</v>
      </c>
      <c r="G889" s="9" t="s">
        <v>3265</v>
      </c>
      <c r="H889" s="8">
        <v>336</v>
      </c>
      <c r="I889" s="8">
        <v>692883500</v>
      </c>
      <c r="J889" s="8">
        <v>67800000</v>
      </c>
      <c r="K889" s="8">
        <v>15000000</v>
      </c>
      <c r="L889" s="8">
        <v>0</v>
      </c>
      <c r="M889" s="10">
        <v>0</v>
      </c>
      <c r="N889" s="10">
        <v>35539286</v>
      </c>
      <c r="O889" s="10">
        <v>35539601</v>
      </c>
      <c r="P889" s="10">
        <v>5330893</v>
      </c>
      <c r="Q889" s="10">
        <v>5330940.1499999994</v>
      </c>
      <c r="R889" s="10">
        <v>0</v>
      </c>
      <c r="S889" s="10">
        <v>36288350</v>
      </c>
      <c r="T889" s="10">
        <v>846762387</v>
      </c>
      <c r="U889" s="31">
        <v>46950183.149999999</v>
      </c>
      <c r="V889" s="31">
        <v>360000000</v>
      </c>
      <c r="W889" s="31">
        <v>30000000</v>
      </c>
      <c r="X889" s="31">
        <v>60000000</v>
      </c>
      <c r="Y889" s="31">
        <f t="shared" si="52"/>
        <v>396762387</v>
      </c>
      <c r="Z889" s="31">
        <f t="shared" si="53"/>
        <v>56078887</v>
      </c>
      <c r="AA889" s="31">
        <f t="shared" si="54"/>
        <v>7800000</v>
      </c>
      <c r="AB889" s="31">
        <f t="shared" si="55"/>
        <v>460641274</v>
      </c>
      <c r="AC889" s="31"/>
      <c r="AD889" s="31"/>
      <c r="AE889" s="31"/>
      <c r="AF889" s="31"/>
      <c r="AG889" s="31"/>
      <c r="AH889" s="31"/>
    </row>
    <row r="890" spans="1:34" x14ac:dyDescent="0.45">
      <c r="A890" s="9">
        <v>423</v>
      </c>
      <c r="B890" s="9" t="s">
        <v>1908</v>
      </c>
      <c r="C890" s="21"/>
      <c r="D890" s="8" t="s">
        <v>1910</v>
      </c>
      <c r="E890" s="9" t="s">
        <v>1911</v>
      </c>
      <c r="F890" s="9" t="s">
        <v>3255</v>
      </c>
      <c r="G890" s="9" t="s">
        <v>3265</v>
      </c>
      <c r="H890" s="8">
        <v>336</v>
      </c>
      <c r="I890" s="8">
        <v>827863270</v>
      </c>
      <c r="J890" s="8">
        <v>67800000</v>
      </c>
      <c r="K890" s="8">
        <v>15000000</v>
      </c>
      <c r="L890" s="8">
        <v>0</v>
      </c>
      <c r="M890" s="10">
        <v>0</v>
      </c>
      <c r="N890" s="10">
        <v>39075098</v>
      </c>
      <c r="O890" s="10">
        <v>39075655.5</v>
      </c>
      <c r="P890" s="10">
        <v>5861265</v>
      </c>
      <c r="Q890" s="10">
        <v>5861348.3250000002</v>
      </c>
      <c r="R890" s="10">
        <v>0</v>
      </c>
      <c r="S890" s="10">
        <v>50747529</v>
      </c>
      <c r="T890" s="10">
        <v>988814023.5</v>
      </c>
      <c r="U890" s="31">
        <v>62470142.325000003</v>
      </c>
      <c r="V890" s="31">
        <v>360000000</v>
      </c>
      <c r="W890" s="31">
        <v>30000000</v>
      </c>
      <c r="X890" s="31">
        <v>60000000</v>
      </c>
      <c r="Y890" s="31">
        <f t="shared" si="52"/>
        <v>538814023.5</v>
      </c>
      <c r="Z890" s="31">
        <f t="shared" si="53"/>
        <v>63150753.5</v>
      </c>
      <c r="AA890" s="31">
        <f t="shared" si="54"/>
        <v>7800000</v>
      </c>
      <c r="AB890" s="31">
        <f t="shared" si="55"/>
        <v>609764777</v>
      </c>
      <c r="AC890" s="31"/>
      <c r="AD890" s="31"/>
      <c r="AE890" s="31"/>
      <c r="AF890" s="31"/>
      <c r="AG890" s="31"/>
      <c r="AH890" s="31"/>
    </row>
    <row r="891" spans="1:34" x14ac:dyDescent="0.45">
      <c r="A891" s="9">
        <v>197</v>
      </c>
      <c r="B891" s="9" t="s">
        <v>2575</v>
      </c>
      <c r="C891" s="21"/>
      <c r="D891" s="8" t="s">
        <v>127</v>
      </c>
      <c r="E891" s="9" t="s">
        <v>2576</v>
      </c>
      <c r="F891" s="9" t="s">
        <v>3255</v>
      </c>
      <c r="G891" s="9" t="s">
        <v>3265</v>
      </c>
      <c r="H891" s="8">
        <v>336</v>
      </c>
      <c r="I891" s="8">
        <v>871927693</v>
      </c>
      <c r="J891" s="8">
        <v>67800000</v>
      </c>
      <c r="K891" s="8">
        <v>15000000</v>
      </c>
      <c r="L891" s="8">
        <v>0</v>
      </c>
      <c r="M891" s="10">
        <v>0</v>
      </c>
      <c r="N891" s="10">
        <v>41563951</v>
      </c>
      <c r="O891" s="10">
        <v>41564024</v>
      </c>
      <c r="P891" s="10">
        <v>6234593</v>
      </c>
      <c r="Q891" s="10">
        <v>6234603.5999999996</v>
      </c>
      <c r="R891" s="10">
        <v>0</v>
      </c>
      <c r="S891" s="10">
        <v>59756022</v>
      </c>
      <c r="T891" s="10">
        <v>1037855668</v>
      </c>
      <c r="U891" s="31">
        <v>72225218.599999994</v>
      </c>
      <c r="V891" s="31">
        <v>360000000</v>
      </c>
      <c r="W891" s="31">
        <v>30000000</v>
      </c>
      <c r="X891" s="31">
        <v>60000000</v>
      </c>
      <c r="Y891" s="31">
        <f t="shared" si="52"/>
        <v>587855668</v>
      </c>
      <c r="Z891" s="31">
        <f t="shared" si="53"/>
        <v>68127975</v>
      </c>
      <c r="AA891" s="31">
        <f t="shared" si="54"/>
        <v>7800000</v>
      </c>
      <c r="AB891" s="31">
        <f t="shared" si="55"/>
        <v>663783643</v>
      </c>
      <c r="AC891" s="31"/>
      <c r="AD891" s="31"/>
      <c r="AE891" s="31"/>
      <c r="AF891" s="31"/>
      <c r="AG891" s="31"/>
      <c r="AH891" s="31"/>
    </row>
    <row r="892" spans="1:34" x14ac:dyDescent="0.2">
      <c r="A892" s="9">
        <v>136</v>
      </c>
      <c r="B892" s="9" t="s">
        <v>2550</v>
      </c>
      <c r="C892" s="7"/>
      <c r="D892" s="8" t="s">
        <v>275</v>
      </c>
      <c r="E892" s="9" t="s">
        <v>2551</v>
      </c>
      <c r="F892" s="9" t="s">
        <v>3255</v>
      </c>
      <c r="G892" s="9" t="s">
        <v>3265</v>
      </c>
      <c r="H892" s="8">
        <v>336</v>
      </c>
      <c r="I892" s="8">
        <v>771472041</v>
      </c>
      <c r="J892" s="8">
        <v>67800000</v>
      </c>
      <c r="K892" s="8">
        <v>15000000</v>
      </c>
      <c r="L892" s="8">
        <v>0</v>
      </c>
      <c r="M892" s="10">
        <v>0</v>
      </c>
      <c r="N892" s="10">
        <v>37051636</v>
      </c>
      <c r="O892" s="10">
        <v>37052155.5</v>
      </c>
      <c r="P892" s="10">
        <v>5557745</v>
      </c>
      <c r="Q892" s="10">
        <v>5557823.3250000002</v>
      </c>
      <c r="R892" s="10">
        <v>0</v>
      </c>
      <c r="S892" s="10">
        <v>44759602</v>
      </c>
      <c r="T892" s="10">
        <v>928375832.5</v>
      </c>
      <c r="U892" s="31">
        <v>55875170.325000003</v>
      </c>
      <c r="V892" s="31">
        <v>360000000</v>
      </c>
      <c r="W892" s="31">
        <v>30000000</v>
      </c>
      <c r="X892" s="31">
        <v>60000000</v>
      </c>
      <c r="Y892" s="31">
        <f t="shared" si="52"/>
        <v>478375832.5</v>
      </c>
      <c r="Z892" s="31">
        <f t="shared" si="53"/>
        <v>59103791.5</v>
      </c>
      <c r="AA892" s="31">
        <f t="shared" si="54"/>
        <v>7800000</v>
      </c>
      <c r="AB892" s="31">
        <f t="shared" si="55"/>
        <v>545279624</v>
      </c>
      <c r="AC892" s="31"/>
      <c r="AD892" s="31"/>
      <c r="AE892" s="31"/>
      <c r="AF892" s="31"/>
      <c r="AG892" s="31"/>
      <c r="AH892" s="31"/>
    </row>
    <row r="893" spans="1:34" x14ac:dyDescent="0.45">
      <c r="A893" s="9">
        <v>194</v>
      </c>
      <c r="B893" s="9" t="s">
        <v>1912</v>
      </c>
      <c r="C893" s="21"/>
      <c r="D893" s="8" t="s">
        <v>322</v>
      </c>
      <c r="E893" s="9" t="s">
        <v>825</v>
      </c>
      <c r="F893" s="9" t="s">
        <v>3255</v>
      </c>
      <c r="G893" s="9" t="s">
        <v>3265</v>
      </c>
      <c r="H893" s="8">
        <v>336</v>
      </c>
      <c r="I893" s="8">
        <v>803632742</v>
      </c>
      <c r="J893" s="8">
        <v>67800000</v>
      </c>
      <c r="K893" s="8">
        <v>15000000</v>
      </c>
      <c r="L893" s="8">
        <v>0</v>
      </c>
      <c r="M893" s="10">
        <v>0</v>
      </c>
      <c r="N893" s="10">
        <v>39300946</v>
      </c>
      <c r="O893" s="10">
        <v>39301514</v>
      </c>
      <c r="P893" s="10">
        <v>5895142</v>
      </c>
      <c r="Q893" s="10">
        <v>5895227.0999999996</v>
      </c>
      <c r="R893" s="10">
        <v>0</v>
      </c>
      <c r="S893" s="10">
        <v>46984298</v>
      </c>
      <c r="T893" s="10">
        <v>965035202</v>
      </c>
      <c r="U893" s="31">
        <v>58774667.100000001</v>
      </c>
      <c r="V893" s="31">
        <v>360000000</v>
      </c>
      <c r="W893" s="31">
        <v>30000000</v>
      </c>
      <c r="X893" s="31">
        <v>60000000</v>
      </c>
      <c r="Y893" s="31">
        <f t="shared" si="52"/>
        <v>515035202</v>
      </c>
      <c r="Z893" s="31">
        <f t="shared" si="53"/>
        <v>63602460</v>
      </c>
      <c r="AA893" s="31">
        <f t="shared" si="54"/>
        <v>7800000</v>
      </c>
      <c r="AB893" s="31">
        <f t="shared" si="55"/>
        <v>586437662</v>
      </c>
      <c r="AC893" s="31"/>
      <c r="AD893" s="31"/>
      <c r="AE893" s="31"/>
      <c r="AF893" s="31"/>
      <c r="AG893" s="31"/>
      <c r="AH893" s="31"/>
    </row>
    <row r="894" spans="1:34" x14ac:dyDescent="0.45">
      <c r="A894" s="9">
        <v>596</v>
      </c>
      <c r="B894" s="9" t="s">
        <v>2920</v>
      </c>
      <c r="C894" s="21"/>
      <c r="D894" s="8" t="s">
        <v>2108</v>
      </c>
      <c r="E894" s="9" t="s">
        <v>2921</v>
      </c>
      <c r="F894" s="9" t="s">
        <v>3255</v>
      </c>
      <c r="G894" s="9" t="s">
        <v>3265</v>
      </c>
      <c r="H894" s="8">
        <v>336</v>
      </c>
      <c r="I894" s="8">
        <v>958794213</v>
      </c>
      <c r="J894" s="8">
        <v>67800000</v>
      </c>
      <c r="K894" s="8">
        <v>15000000</v>
      </c>
      <c r="L894" s="8">
        <v>0</v>
      </c>
      <c r="M894" s="10">
        <v>0</v>
      </c>
      <c r="N894" s="10">
        <v>40671296</v>
      </c>
      <c r="O894" s="10">
        <v>40671587</v>
      </c>
      <c r="P894" s="10">
        <v>6100694</v>
      </c>
      <c r="Q894" s="10">
        <v>6100738.0499999998</v>
      </c>
      <c r="R894" s="10">
        <v>0</v>
      </c>
      <c r="S894" s="10">
        <v>70363025</v>
      </c>
      <c r="T894" s="10">
        <v>1122937096</v>
      </c>
      <c r="U894" s="31">
        <v>82564457.049999997</v>
      </c>
      <c r="V894" s="31">
        <v>360000000</v>
      </c>
      <c r="W894" s="31">
        <v>30000000</v>
      </c>
      <c r="X894" s="31">
        <v>60000000</v>
      </c>
      <c r="Y894" s="31">
        <f t="shared" si="52"/>
        <v>672937096</v>
      </c>
      <c r="Z894" s="31">
        <f t="shared" si="53"/>
        <v>66342883</v>
      </c>
      <c r="AA894" s="31">
        <f t="shared" si="54"/>
        <v>7800000</v>
      </c>
      <c r="AB894" s="31">
        <f t="shared" si="55"/>
        <v>747079979</v>
      </c>
      <c r="AC894" s="31"/>
      <c r="AD894" s="31"/>
      <c r="AE894" s="31"/>
      <c r="AF894" s="31"/>
      <c r="AG894" s="31"/>
      <c r="AH894" s="31"/>
    </row>
    <row r="895" spans="1:34" x14ac:dyDescent="0.45">
      <c r="A895" s="9">
        <v>198</v>
      </c>
      <c r="B895" s="9" t="s">
        <v>2577</v>
      </c>
      <c r="C895" s="21"/>
      <c r="D895" s="8" t="s">
        <v>80</v>
      </c>
      <c r="E895" s="9" t="s">
        <v>2578</v>
      </c>
      <c r="F895" s="9" t="s">
        <v>3255</v>
      </c>
      <c r="G895" s="9" t="s">
        <v>3265</v>
      </c>
      <c r="H895" s="8">
        <v>336</v>
      </c>
      <c r="I895" s="8">
        <v>909447010</v>
      </c>
      <c r="J895" s="8">
        <v>67800000</v>
      </c>
      <c r="K895" s="8">
        <v>15000000</v>
      </c>
      <c r="L895" s="8">
        <v>0</v>
      </c>
      <c r="M895" s="10">
        <v>0</v>
      </c>
      <c r="N895" s="10">
        <v>41461560</v>
      </c>
      <c r="O895" s="10">
        <v>41461634.5</v>
      </c>
      <c r="P895" s="10">
        <v>6219234</v>
      </c>
      <c r="Q895" s="10">
        <v>6219245.1749999998</v>
      </c>
      <c r="R895" s="10">
        <v>0</v>
      </c>
      <c r="S895" s="10">
        <v>63453885</v>
      </c>
      <c r="T895" s="10">
        <v>1075170204.5</v>
      </c>
      <c r="U895" s="31">
        <v>75892364.174999997</v>
      </c>
      <c r="V895" s="31">
        <v>360000000</v>
      </c>
      <c r="W895" s="31">
        <v>30000000</v>
      </c>
      <c r="X895" s="31">
        <v>60000000</v>
      </c>
      <c r="Y895" s="31">
        <f t="shared" si="52"/>
        <v>625170204.5</v>
      </c>
      <c r="Z895" s="31">
        <f t="shared" si="53"/>
        <v>67923194.5</v>
      </c>
      <c r="AA895" s="31">
        <f t="shared" si="54"/>
        <v>7800000</v>
      </c>
      <c r="AB895" s="31">
        <f t="shared" si="55"/>
        <v>700893399</v>
      </c>
      <c r="AC895" s="31"/>
      <c r="AD895" s="31"/>
      <c r="AE895" s="31"/>
      <c r="AF895" s="31"/>
      <c r="AG895" s="31"/>
      <c r="AH895" s="31"/>
    </row>
    <row r="896" spans="1:34" x14ac:dyDescent="0.45">
      <c r="A896" s="9">
        <v>592</v>
      </c>
      <c r="B896" s="9" t="s">
        <v>1914</v>
      </c>
      <c r="C896" s="21"/>
      <c r="D896" s="8" t="s">
        <v>80</v>
      </c>
      <c r="E896" s="9" t="s">
        <v>580</v>
      </c>
      <c r="F896" s="9" t="s">
        <v>3255</v>
      </c>
      <c r="G896" s="9" t="s">
        <v>3265</v>
      </c>
      <c r="H896" s="8">
        <v>336</v>
      </c>
      <c r="I896" s="8">
        <v>949438337</v>
      </c>
      <c r="J896" s="8">
        <v>67800000</v>
      </c>
      <c r="K896" s="8">
        <v>15000000</v>
      </c>
      <c r="L896" s="8">
        <v>0</v>
      </c>
      <c r="M896" s="10">
        <v>0</v>
      </c>
      <c r="N896" s="10">
        <v>51518439</v>
      </c>
      <c r="O896" s="10">
        <v>51518990.500000007</v>
      </c>
      <c r="P896" s="10">
        <v>7727766</v>
      </c>
      <c r="Q896" s="10">
        <v>7727848.5750000011</v>
      </c>
      <c r="R896" s="10">
        <v>0</v>
      </c>
      <c r="S896" s="10">
        <v>68906881</v>
      </c>
      <c r="T896" s="10">
        <v>1135275766.5</v>
      </c>
      <c r="U896" s="31">
        <v>84362495.575000003</v>
      </c>
      <c r="V896" s="31">
        <v>360000000</v>
      </c>
      <c r="W896" s="31">
        <v>30000000</v>
      </c>
      <c r="X896" s="31">
        <v>60000000</v>
      </c>
      <c r="Y896" s="31">
        <f t="shared" si="52"/>
        <v>685275766.5</v>
      </c>
      <c r="Z896" s="31">
        <f t="shared" si="53"/>
        <v>88037429.5</v>
      </c>
      <c r="AA896" s="31">
        <f t="shared" si="54"/>
        <v>7800000</v>
      </c>
      <c r="AB896" s="31">
        <f t="shared" si="55"/>
        <v>781113196</v>
      </c>
      <c r="AC896" s="31"/>
      <c r="AD896" s="31"/>
      <c r="AE896" s="31"/>
      <c r="AF896" s="31"/>
      <c r="AG896" s="31"/>
      <c r="AH896" s="31"/>
    </row>
    <row r="897" spans="1:34" x14ac:dyDescent="0.45">
      <c r="A897" s="9">
        <v>593</v>
      </c>
      <c r="B897" s="9" t="s">
        <v>2915</v>
      </c>
      <c r="C897" s="21"/>
      <c r="D897" s="8" t="s">
        <v>878</v>
      </c>
      <c r="E897" s="9" t="s">
        <v>2916</v>
      </c>
      <c r="F897" s="9" t="s">
        <v>3255</v>
      </c>
      <c r="G897" s="9" t="s">
        <v>3265</v>
      </c>
      <c r="H897" s="8">
        <v>336</v>
      </c>
      <c r="I897" s="8">
        <v>905687433</v>
      </c>
      <c r="J897" s="8">
        <v>67800000</v>
      </c>
      <c r="K897" s="8">
        <v>15000000</v>
      </c>
      <c r="L897" s="8">
        <v>0</v>
      </c>
      <c r="M897" s="10">
        <v>0</v>
      </c>
      <c r="N897" s="10">
        <v>39546648</v>
      </c>
      <c r="O897" s="10">
        <v>39547424</v>
      </c>
      <c r="P897" s="10">
        <v>5931997</v>
      </c>
      <c r="Q897" s="10">
        <v>5932113.5999999996</v>
      </c>
      <c r="R897" s="10">
        <v>0</v>
      </c>
      <c r="S897" s="10">
        <v>62344738</v>
      </c>
      <c r="T897" s="10">
        <v>1067581505</v>
      </c>
      <c r="U897" s="31">
        <v>74208848.599999994</v>
      </c>
      <c r="V897" s="31">
        <v>360000000</v>
      </c>
      <c r="W897" s="31">
        <v>30000000</v>
      </c>
      <c r="X897" s="31">
        <v>60000000</v>
      </c>
      <c r="Y897" s="31">
        <f t="shared" si="52"/>
        <v>617581505</v>
      </c>
      <c r="Z897" s="31">
        <f t="shared" si="53"/>
        <v>64094072</v>
      </c>
      <c r="AA897" s="31">
        <f t="shared" si="54"/>
        <v>7800000</v>
      </c>
      <c r="AB897" s="31">
        <f t="shared" si="55"/>
        <v>689475577</v>
      </c>
      <c r="AC897" s="31"/>
      <c r="AD897" s="31"/>
      <c r="AE897" s="31"/>
      <c r="AF897" s="31"/>
      <c r="AG897" s="31"/>
      <c r="AH897" s="31"/>
    </row>
    <row r="898" spans="1:34" x14ac:dyDescent="0.45">
      <c r="A898" s="9">
        <v>594</v>
      </c>
      <c r="B898" s="9" t="s">
        <v>2917</v>
      </c>
      <c r="C898" s="21"/>
      <c r="D898" s="8" t="s">
        <v>2918</v>
      </c>
      <c r="E898" s="9" t="s">
        <v>2919</v>
      </c>
      <c r="F898" s="9" t="s">
        <v>3255</v>
      </c>
      <c r="G898" s="9" t="s">
        <v>3265</v>
      </c>
      <c r="H898" s="8">
        <v>336</v>
      </c>
      <c r="I898" s="8">
        <v>991272501</v>
      </c>
      <c r="J898" s="8">
        <v>67800000</v>
      </c>
      <c r="K898" s="8">
        <v>15000000</v>
      </c>
      <c r="L898" s="8">
        <v>0</v>
      </c>
      <c r="M898" s="10">
        <v>0</v>
      </c>
      <c r="N898" s="10">
        <v>53739067</v>
      </c>
      <c r="O898" s="10">
        <v>53738196</v>
      </c>
      <c r="P898" s="10">
        <v>8060860</v>
      </c>
      <c r="Q898" s="10">
        <v>8060729.3999999994</v>
      </c>
      <c r="R898" s="10">
        <v>0</v>
      </c>
      <c r="S898" s="10">
        <v>75206717</v>
      </c>
      <c r="T898" s="10">
        <v>1181549764</v>
      </c>
      <c r="U898" s="31">
        <v>91328306.400000006</v>
      </c>
      <c r="V898" s="31">
        <v>360000000</v>
      </c>
      <c r="W898" s="31">
        <v>30000000</v>
      </c>
      <c r="X898" s="31">
        <v>60000000</v>
      </c>
      <c r="Y898" s="31">
        <f t="shared" si="52"/>
        <v>731549764</v>
      </c>
      <c r="Z898" s="31">
        <f t="shared" si="53"/>
        <v>92477263</v>
      </c>
      <c r="AA898" s="31">
        <f t="shared" si="54"/>
        <v>7800000</v>
      </c>
      <c r="AB898" s="31">
        <f t="shared" si="55"/>
        <v>831827027</v>
      </c>
      <c r="AC898" s="31"/>
      <c r="AD898" s="31"/>
      <c r="AE898" s="31"/>
      <c r="AF898" s="31"/>
      <c r="AG898" s="31"/>
      <c r="AH898" s="31"/>
    </row>
    <row r="899" spans="1:34" x14ac:dyDescent="0.45">
      <c r="A899" s="9">
        <v>311</v>
      </c>
      <c r="B899" s="9" t="s">
        <v>1916</v>
      </c>
      <c r="C899" s="21"/>
      <c r="D899" s="8" t="s">
        <v>1918</v>
      </c>
      <c r="E899" s="9" t="s">
        <v>1919</v>
      </c>
      <c r="F899" s="9" t="s">
        <v>3255</v>
      </c>
      <c r="G899" s="9" t="s">
        <v>3265</v>
      </c>
      <c r="H899" s="8">
        <v>336</v>
      </c>
      <c r="I899" s="8">
        <v>831136928</v>
      </c>
      <c r="J899" s="8">
        <v>67800000</v>
      </c>
      <c r="K899" s="8">
        <v>15000000</v>
      </c>
      <c r="L899" s="8">
        <v>0</v>
      </c>
      <c r="M899" s="10">
        <v>0</v>
      </c>
      <c r="N899" s="10">
        <v>39149312</v>
      </c>
      <c r="O899" s="10">
        <v>39149865</v>
      </c>
      <c r="P899" s="10">
        <v>5872397</v>
      </c>
      <c r="Q899" s="10">
        <v>5872479.75</v>
      </c>
      <c r="R899" s="10">
        <v>0</v>
      </c>
      <c r="S899" s="10">
        <v>55466593</v>
      </c>
      <c r="T899" s="10">
        <v>992236105</v>
      </c>
      <c r="U899" s="31">
        <v>67211469.75</v>
      </c>
      <c r="V899" s="31">
        <v>360000000</v>
      </c>
      <c r="W899" s="31">
        <v>30000000</v>
      </c>
      <c r="X899" s="31">
        <v>60000000</v>
      </c>
      <c r="Y899" s="31">
        <f t="shared" ref="Y899:Y962" si="56">T899-V899-W899-X899</f>
        <v>542236105</v>
      </c>
      <c r="Z899" s="31">
        <f t="shared" ref="Z899:Z962" si="57">K899+N899+O899+R899-W899</f>
        <v>63299177</v>
      </c>
      <c r="AA899" s="31">
        <f t="shared" ref="AA899:AA962" si="58">J899-X899</f>
        <v>7800000</v>
      </c>
      <c r="AB899" s="31">
        <f t="shared" ref="AB899:AB962" si="59">Y899+Z899+AA899</f>
        <v>613335282</v>
      </c>
      <c r="AC899" s="31"/>
      <c r="AD899" s="31"/>
      <c r="AE899" s="31"/>
      <c r="AF899" s="31"/>
      <c r="AG899" s="31"/>
      <c r="AH899" s="31"/>
    </row>
    <row r="900" spans="1:34" x14ac:dyDescent="0.45">
      <c r="A900" s="9">
        <v>595</v>
      </c>
      <c r="B900" s="9" t="s">
        <v>1920</v>
      </c>
      <c r="C900" s="21"/>
      <c r="D900" s="8" t="s">
        <v>1922</v>
      </c>
      <c r="E900" s="9" t="s">
        <v>1923</v>
      </c>
      <c r="F900" s="9" t="s">
        <v>3255</v>
      </c>
      <c r="G900" s="9" t="s">
        <v>3265</v>
      </c>
      <c r="H900" s="8">
        <v>336</v>
      </c>
      <c r="I900" s="8">
        <v>914236449</v>
      </c>
      <c r="J900" s="8">
        <v>67800000</v>
      </c>
      <c r="K900" s="8">
        <v>15000000</v>
      </c>
      <c r="L900" s="8">
        <v>0</v>
      </c>
      <c r="M900" s="10">
        <v>0</v>
      </c>
      <c r="N900" s="10">
        <v>50827469</v>
      </c>
      <c r="O900" s="10">
        <v>50826799</v>
      </c>
      <c r="P900" s="10">
        <v>7624120</v>
      </c>
      <c r="Q900" s="10">
        <v>7624019.8499999996</v>
      </c>
      <c r="R900" s="10">
        <v>0</v>
      </c>
      <c r="S900" s="10">
        <v>63601375</v>
      </c>
      <c r="T900" s="10">
        <v>1098690717</v>
      </c>
      <c r="U900" s="31">
        <v>78849514.849999994</v>
      </c>
      <c r="V900" s="31">
        <v>360000000</v>
      </c>
      <c r="W900" s="31">
        <v>30000000</v>
      </c>
      <c r="X900" s="31">
        <v>60000000</v>
      </c>
      <c r="Y900" s="31">
        <f t="shared" si="56"/>
        <v>648690717</v>
      </c>
      <c r="Z900" s="31">
        <f t="shared" si="57"/>
        <v>86654268</v>
      </c>
      <c r="AA900" s="31">
        <f t="shared" si="58"/>
        <v>7800000</v>
      </c>
      <c r="AB900" s="31">
        <f t="shared" si="59"/>
        <v>743144985</v>
      </c>
      <c r="AC900" s="31"/>
      <c r="AD900" s="31"/>
      <c r="AE900" s="31"/>
      <c r="AF900" s="31"/>
      <c r="AG900" s="31"/>
      <c r="AH900" s="31"/>
    </row>
    <row r="901" spans="1:34" x14ac:dyDescent="0.45">
      <c r="A901" s="9">
        <v>195</v>
      </c>
      <c r="B901" s="9" t="s">
        <v>1924</v>
      </c>
      <c r="C901" s="21"/>
      <c r="D901" s="8" t="s">
        <v>80</v>
      </c>
      <c r="E901" s="9" t="s">
        <v>1926</v>
      </c>
      <c r="F901" s="9" t="s">
        <v>3255</v>
      </c>
      <c r="G901" s="9" t="s">
        <v>3265</v>
      </c>
      <c r="H901" s="8">
        <v>336</v>
      </c>
      <c r="I901" s="8">
        <v>775693166</v>
      </c>
      <c r="J901" s="8">
        <v>67800000</v>
      </c>
      <c r="K901" s="8">
        <v>15000000</v>
      </c>
      <c r="L901" s="8">
        <v>0</v>
      </c>
      <c r="M901" s="10">
        <v>0</v>
      </c>
      <c r="N901" s="10">
        <v>38623888</v>
      </c>
      <c r="O901" s="10">
        <v>38624452</v>
      </c>
      <c r="P901" s="10">
        <v>5793583</v>
      </c>
      <c r="Q901" s="10">
        <v>5793667.7999999998</v>
      </c>
      <c r="R901" s="10">
        <v>0</v>
      </c>
      <c r="S901" s="10">
        <v>45039394</v>
      </c>
      <c r="T901" s="10">
        <v>935741506</v>
      </c>
      <c r="U901" s="31">
        <v>56626644.799999997</v>
      </c>
      <c r="V901" s="31">
        <v>360000000</v>
      </c>
      <c r="W901" s="31">
        <v>30000000</v>
      </c>
      <c r="X901" s="31">
        <v>60000000</v>
      </c>
      <c r="Y901" s="31">
        <f t="shared" si="56"/>
        <v>485741506</v>
      </c>
      <c r="Z901" s="31">
        <f t="shared" si="57"/>
        <v>62248340</v>
      </c>
      <c r="AA901" s="31">
        <f t="shared" si="58"/>
        <v>7800000</v>
      </c>
      <c r="AB901" s="31">
        <f t="shared" si="59"/>
        <v>555789846</v>
      </c>
      <c r="AC901" s="31"/>
      <c r="AD901" s="31"/>
      <c r="AE901" s="31"/>
      <c r="AF901" s="31"/>
      <c r="AG901" s="31"/>
      <c r="AH901" s="31"/>
    </row>
    <row r="902" spans="1:34" x14ac:dyDescent="0.45">
      <c r="A902" s="9">
        <v>196</v>
      </c>
      <c r="B902" s="9" t="s">
        <v>1927</v>
      </c>
      <c r="C902" s="21"/>
      <c r="D902" s="8" t="s">
        <v>1929</v>
      </c>
      <c r="E902" s="9" t="s">
        <v>868</v>
      </c>
      <c r="F902" s="9" t="s">
        <v>3255</v>
      </c>
      <c r="G902" s="9" t="s">
        <v>3265</v>
      </c>
      <c r="H902" s="8">
        <v>336</v>
      </c>
      <c r="I902" s="8">
        <v>821560161</v>
      </c>
      <c r="J902" s="8">
        <v>67800000</v>
      </c>
      <c r="K902" s="8">
        <v>15000000</v>
      </c>
      <c r="L902" s="8">
        <v>0</v>
      </c>
      <c r="M902" s="10">
        <v>0</v>
      </c>
      <c r="N902" s="10">
        <v>35865531</v>
      </c>
      <c r="O902" s="10">
        <v>35865857</v>
      </c>
      <c r="P902" s="10">
        <v>5379830</v>
      </c>
      <c r="Q902" s="10">
        <v>5379878.5499999998</v>
      </c>
      <c r="R902" s="10">
        <v>0</v>
      </c>
      <c r="S902" s="10">
        <v>49985635</v>
      </c>
      <c r="T902" s="10">
        <v>976091549</v>
      </c>
      <c r="U902" s="31">
        <v>60745343.549999997</v>
      </c>
      <c r="V902" s="31">
        <v>360000000</v>
      </c>
      <c r="W902" s="31">
        <v>30000000</v>
      </c>
      <c r="X902" s="31">
        <v>60000000</v>
      </c>
      <c r="Y902" s="31">
        <f t="shared" si="56"/>
        <v>526091549</v>
      </c>
      <c r="Z902" s="31">
        <f t="shared" si="57"/>
        <v>56731388</v>
      </c>
      <c r="AA902" s="31">
        <f t="shared" si="58"/>
        <v>7800000</v>
      </c>
      <c r="AB902" s="31">
        <f t="shared" si="59"/>
        <v>590622937</v>
      </c>
      <c r="AC902" s="31"/>
      <c r="AD902" s="31"/>
      <c r="AE902" s="31"/>
      <c r="AF902" s="31"/>
      <c r="AG902" s="31"/>
      <c r="AH902" s="31"/>
    </row>
    <row r="903" spans="1:34" x14ac:dyDescent="0.45">
      <c r="A903" s="9">
        <v>597</v>
      </c>
      <c r="B903" s="9" t="s">
        <v>2922</v>
      </c>
      <c r="C903" s="21"/>
      <c r="D903" s="8" t="s">
        <v>80</v>
      </c>
      <c r="E903" s="9" t="s">
        <v>2923</v>
      </c>
      <c r="F903" s="9" t="s">
        <v>3255</v>
      </c>
      <c r="G903" s="9" t="s">
        <v>3265</v>
      </c>
      <c r="H903" s="8">
        <v>336</v>
      </c>
      <c r="I903" s="8">
        <v>1191730443</v>
      </c>
      <c r="J903" s="8">
        <v>67800000</v>
      </c>
      <c r="K903" s="8">
        <v>15000000</v>
      </c>
      <c r="L903" s="8">
        <v>0</v>
      </c>
      <c r="M903" s="10">
        <v>0</v>
      </c>
      <c r="N903" s="10">
        <v>62153711</v>
      </c>
      <c r="O903" s="10">
        <v>62153063.000000007</v>
      </c>
      <c r="P903" s="10">
        <v>9323057</v>
      </c>
      <c r="Q903" s="10">
        <v>9322959.4500000011</v>
      </c>
      <c r="R903" s="10">
        <v>0</v>
      </c>
      <c r="S903" s="10">
        <v>107351831</v>
      </c>
      <c r="T903" s="10">
        <v>1398837217</v>
      </c>
      <c r="U903" s="31">
        <v>125997847.45</v>
      </c>
      <c r="V903" s="31">
        <v>360000000</v>
      </c>
      <c r="W903" s="31">
        <v>30000000</v>
      </c>
      <c r="X903" s="31">
        <v>60000000</v>
      </c>
      <c r="Y903" s="31">
        <f t="shared" si="56"/>
        <v>948837217</v>
      </c>
      <c r="Z903" s="31">
        <f t="shared" si="57"/>
        <v>109306774</v>
      </c>
      <c r="AA903" s="31">
        <f t="shared" si="58"/>
        <v>7800000</v>
      </c>
      <c r="AB903" s="31">
        <f t="shared" si="59"/>
        <v>1065943991</v>
      </c>
      <c r="AC903" s="31"/>
      <c r="AD903" s="31"/>
      <c r="AE903" s="31"/>
      <c r="AF903" s="31"/>
      <c r="AG903" s="31"/>
      <c r="AH903" s="31"/>
    </row>
    <row r="904" spans="1:34" x14ac:dyDescent="0.45">
      <c r="A904" s="9">
        <v>598</v>
      </c>
      <c r="B904" s="9" t="s">
        <v>1930</v>
      </c>
      <c r="C904" s="21"/>
      <c r="D904" s="8" t="s">
        <v>33</v>
      </c>
      <c r="E904" s="9" t="s">
        <v>393</v>
      </c>
      <c r="F904" s="9" t="s">
        <v>3255</v>
      </c>
      <c r="G904" s="9" t="s">
        <v>3265</v>
      </c>
      <c r="H904" s="8">
        <v>336</v>
      </c>
      <c r="I904" s="8">
        <v>585648106</v>
      </c>
      <c r="J904" s="8">
        <v>67800000</v>
      </c>
      <c r="K904" s="8">
        <v>15000000</v>
      </c>
      <c r="L904" s="8">
        <v>0</v>
      </c>
      <c r="M904" s="10">
        <v>0</v>
      </c>
      <c r="N904" s="10">
        <v>30549897</v>
      </c>
      <c r="O904" s="10">
        <v>30550137.500000004</v>
      </c>
      <c r="P904" s="10">
        <v>4582485</v>
      </c>
      <c r="Q904" s="10">
        <v>4582520.625</v>
      </c>
      <c r="R904" s="10">
        <v>0</v>
      </c>
      <c r="S904" s="10">
        <v>34831088</v>
      </c>
      <c r="T904" s="10">
        <v>729548140.5</v>
      </c>
      <c r="U904" s="31">
        <v>43996093.625</v>
      </c>
      <c r="V904" s="31">
        <v>360000000</v>
      </c>
      <c r="W904" s="31">
        <v>30000000</v>
      </c>
      <c r="X904" s="31">
        <v>60000000</v>
      </c>
      <c r="Y904" s="31">
        <f t="shared" si="56"/>
        <v>279548140.5</v>
      </c>
      <c r="Z904" s="31">
        <f t="shared" si="57"/>
        <v>46100034.5</v>
      </c>
      <c r="AA904" s="31">
        <f t="shared" si="58"/>
        <v>7800000</v>
      </c>
      <c r="AB904" s="31">
        <f t="shared" si="59"/>
        <v>333448175</v>
      </c>
      <c r="AC904" s="31"/>
      <c r="AD904" s="31"/>
      <c r="AE904" s="31"/>
      <c r="AF904" s="31"/>
      <c r="AG904" s="31"/>
      <c r="AH904" s="31"/>
    </row>
    <row r="905" spans="1:34" x14ac:dyDescent="0.2">
      <c r="A905" s="9">
        <v>137</v>
      </c>
      <c r="B905" s="9" t="s">
        <v>1932</v>
      </c>
      <c r="C905" s="7"/>
      <c r="D905" s="8" t="s">
        <v>902</v>
      </c>
      <c r="E905" s="9" t="s">
        <v>1934</v>
      </c>
      <c r="F905" s="9" t="s">
        <v>3255</v>
      </c>
      <c r="G905" s="9" t="s">
        <v>3265</v>
      </c>
      <c r="H905" s="8">
        <v>336</v>
      </c>
      <c r="I905" s="8">
        <v>746620924</v>
      </c>
      <c r="J905" s="8">
        <v>67800000</v>
      </c>
      <c r="K905" s="8">
        <v>15000000</v>
      </c>
      <c r="L905" s="8">
        <v>0</v>
      </c>
      <c r="M905" s="10">
        <v>0</v>
      </c>
      <c r="N905" s="10">
        <v>38790613</v>
      </c>
      <c r="O905" s="10">
        <v>38791144.5</v>
      </c>
      <c r="P905" s="10">
        <v>5818592</v>
      </c>
      <c r="Q905" s="10">
        <v>5818671.6749999998</v>
      </c>
      <c r="R905" s="10">
        <v>0</v>
      </c>
      <c r="S905" s="10">
        <v>43842768</v>
      </c>
      <c r="T905" s="10">
        <v>907002681.5</v>
      </c>
      <c r="U905" s="31">
        <v>55480031.674999997</v>
      </c>
      <c r="V905" s="31">
        <v>360000000</v>
      </c>
      <c r="W905" s="31">
        <v>30000000</v>
      </c>
      <c r="X905" s="31">
        <v>60000000</v>
      </c>
      <c r="Y905" s="31">
        <f t="shared" si="56"/>
        <v>457002681.5</v>
      </c>
      <c r="Z905" s="31">
        <f t="shared" si="57"/>
        <v>62581757.5</v>
      </c>
      <c r="AA905" s="31">
        <f t="shared" si="58"/>
        <v>7800000</v>
      </c>
      <c r="AB905" s="31">
        <f t="shared" si="59"/>
        <v>527384439</v>
      </c>
      <c r="AC905" s="31"/>
      <c r="AD905" s="31"/>
      <c r="AE905" s="31"/>
      <c r="AF905" s="31"/>
      <c r="AG905" s="31"/>
      <c r="AH905" s="31"/>
    </row>
    <row r="906" spans="1:34" x14ac:dyDescent="0.45">
      <c r="A906" s="9">
        <v>424</v>
      </c>
      <c r="B906" s="9" t="s">
        <v>1935</v>
      </c>
      <c r="C906" s="21"/>
      <c r="D906" s="8" t="s">
        <v>756</v>
      </c>
      <c r="E906" s="9" t="s">
        <v>1937</v>
      </c>
      <c r="F906" s="9" t="s">
        <v>3255</v>
      </c>
      <c r="G906" s="9" t="s">
        <v>3265</v>
      </c>
      <c r="H906" s="8">
        <v>336</v>
      </c>
      <c r="I906" s="8">
        <v>827974995</v>
      </c>
      <c r="J906" s="8">
        <v>67800000</v>
      </c>
      <c r="K906" s="8">
        <v>15000000</v>
      </c>
      <c r="L906" s="8">
        <v>0</v>
      </c>
      <c r="M906" s="10">
        <v>0</v>
      </c>
      <c r="N906" s="10">
        <v>41305322</v>
      </c>
      <c r="O906" s="10">
        <v>41305174</v>
      </c>
      <c r="P906" s="10">
        <v>6195798</v>
      </c>
      <c r="Q906" s="10">
        <v>6195776.0999999996</v>
      </c>
      <c r="R906" s="10">
        <v>0</v>
      </c>
      <c r="S906" s="10">
        <v>49946249</v>
      </c>
      <c r="T906" s="10">
        <v>993385491</v>
      </c>
      <c r="U906" s="31">
        <v>62337823.100000001</v>
      </c>
      <c r="V906" s="31">
        <v>360000000</v>
      </c>
      <c r="W906" s="31">
        <v>30000000</v>
      </c>
      <c r="X906" s="31">
        <v>60000000</v>
      </c>
      <c r="Y906" s="31">
        <f t="shared" si="56"/>
        <v>543385491</v>
      </c>
      <c r="Z906" s="31">
        <f t="shared" si="57"/>
        <v>67610496</v>
      </c>
      <c r="AA906" s="31">
        <f t="shared" si="58"/>
        <v>7800000</v>
      </c>
      <c r="AB906" s="31">
        <f t="shared" si="59"/>
        <v>618795987</v>
      </c>
      <c r="AC906" s="31"/>
      <c r="AD906" s="31"/>
      <c r="AE906" s="31"/>
      <c r="AF906" s="31"/>
      <c r="AG906" s="31"/>
      <c r="AH906" s="31"/>
    </row>
    <row r="907" spans="1:34" x14ac:dyDescent="0.45">
      <c r="A907" s="9">
        <v>260</v>
      </c>
      <c r="B907" s="9" t="s">
        <v>1938</v>
      </c>
      <c r="C907" s="21"/>
      <c r="D907" s="8" t="s">
        <v>1940</v>
      </c>
      <c r="E907" s="9" t="s">
        <v>1941</v>
      </c>
      <c r="F907" s="9" t="s">
        <v>3255</v>
      </c>
      <c r="G907" s="9" t="s">
        <v>3265</v>
      </c>
      <c r="H907" s="8">
        <v>336</v>
      </c>
      <c r="I907" s="8">
        <v>680750284</v>
      </c>
      <c r="J907" s="8">
        <v>67800000</v>
      </c>
      <c r="K907" s="8">
        <v>15000000</v>
      </c>
      <c r="L907" s="8">
        <v>0</v>
      </c>
      <c r="M907" s="10">
        <v>0</v>
      </c>
      <c r="N907" s="10">
        <v>35607007</v>
      </c>
      <c r="O907" s="10">
        <v>35133536</v>
      </c>
      <c r="P907" s="10">
        <v>5341051</v>
      </c>
      <c r="Q907" s="10">
        <v>5270030.3999999994</v>
      </c>
      <c r="R907" s="10">
        <v>0</v>
      </c>
      <c r="S907" s="10">
        <v>35075028</v>
      </c>
      <c r="T907" s="10">
        <v>834290827</v>
      </c>
      <c r="U907" s="31">
        <v>45686109.399999999</v>
      </c>
      <c r="V907" s="31">
        <v>360000000</v>
      </c>
      <c r="W907" s="31">
        <v>30000000</v>
      </c>
      <c r="X907" s="31">
        <v>60000000</v>
      </c>
      <c r="Y907" s="31">
        <f t="shared" si="56"/>
        <v>384290827</v>
      </c>
      <c r="Z907" s="31">
        <f t="shared" si="57"/>
        <v>55740543</v>
      </c>
      <c r="AA907" s="31">
        <f t="shared" si="58"/>
        <v>7800000</v>
      </c>
      <c r="AB907" s="31">
        <f t="shared" si="59"/>
        <v>447831370</v>
      </c>
      <c r="AC907" s="31"/>
      <c r="AD907" s="31"/>
      <c r="AE907" s="31"/>
      <c r="AF907" s="31"/>
      <c r="AG907" s="31"/>
      <c r="AH907" s="31"/>
    </row>
    <row r="908" spans="1:34" x14ac:dyDescent="0.45">
      <c r="A908" s="9">
        <v>591</v>
      </c>
      <c r="B908" s="9" t="s">
        <v>2913</v>
      </c>
      <c r="C908" s="21"/>
      <c r="D908" s="8" t="s">
        <v>275</v>
      </c>
      <c r="E908" s="9" t="s">
        <v>2914</v>
      </c>
      <c r="F908" s="9" t="s">
        <v>3255</v>
      </c>
      <c r="G908" s="9" t="s">
        <v>3265</v>
      </c>
      <c r="H908" s="8">
        <v>336</v>
      </c>
      <c r="I908" s="8">
        <v>1069066340</v>
      </c>
      <c r="J908" s="8">
        <v>67800000</v>
      </c>
      <c r="K908" s="8">
        <v>15000000</v>
      </c>
      <c r="L908" s="8">
        <v>0</v>
      </c>
      <c r="M908" s="10">
        <v>0</v>
      </c>
      <c r="N908" s="10">
        <v>57266686</v>
      </c>
      <c r="O908" s="10">
        <v>57267703</v>
      </c>
      <c r="P908" s="10">
        <v>8590003</v>
      </c>
      <c r="Q908" s="10">
        <v>8590155.4499999993</v>
      </c>
      <c r="R908" s="10">
        <v>0</v>
      </c>
      <c r="S908" s="10">
        <v>87633991</v>
      </c>
      <c r="T908" s="10">
        <v>1266400729</v>
      </c>
      <c r="U908" s="31">
        <v>104814149.45</v>
      </c>
      <c r="V908" s="31">
        <v>360000000</v>
      </c>
      <c r="W908" s="31">
        <v>30000000</v>
      </c>
      <c r="X908" s="31">
        <v>60000000</v>
      </c>
      <c r="Y908" s="31">
        <f t="shared" si="56"/>
        <v>816400729</v>
      </c>
      <c r="Z908" s="31">
        <f t="shared" si="57"/>
        <v>99534389</v>
      </c>
      <c r="AA908" s="31">
        <f t="shared" si="58"/>
        <v>7800000</v>
      </c>
      <c r="AB908" s="31">
        <f t="shared" si="59"/>
        <v>923735118</v>
      </c>
      <c r="AC908" s="31"/>
      <c r="AD908" s="31"/>
      <c r="AE908" s="31"/>
      <c r="AF908" s="31"/>
      <c r="AG908" s="31"/>
      <c r="AH908" s="31"/>
    </row>
    <row r="909" spans="1:34" x14ac:dyDescent="0.2">
      <c r="A909" s="9">
        <v>138</v>
      </c>
      <c r="B909" s="9" t="s">
        <v>2552</v>
      </c>
      <c r="C909" s="7"/>
      <c r="D909" s="8" t="s">
        <v>76</v>
      </c>
      <c r="E909" s="9" t="s">
        <v>303</v>
      </c>
      <c r="F909" s="9" t="s">
        <v>3255</v>
      </c>
      <c r="G909" s="9" t="s">
        <v>3265</v>
      </c>
      <c r="H909" s="8">
        <v>336</v>
      </c>
      <c r="I909" s="8">
        <v>947056339</v>
      </c>
      <c r="J909" s="8">
        <v>67800000</v>
      </c>
      <c r="K909" s="8">
        <v>15000000</v>
      </c>
      <c r="L909" s="8">
        <v>0</v>
      </c>
      <c r="M909" s="10">
        <v>0</v>
      </c>
      <c r="N909" s="10">
        <v>46344199</v>
      </c>
      <c r="O909" s="10">
        <v>46343309</v>
      </c>
      <c r="P909" s="10">
        <v>6951630</v>
      </c>
      <c r="Q909" s="10">
        <v>6951496.3499999996</v>
      </c>
      <c r="R909" s="10">
        <v>0</v>
      </c>
      <c r="S909" s="10">
        <v>70366032</v>
      </c>
      <c r="T909" s="10">
        <v>1122543847</v>
      </c>
      <c r="U909" s="31">
        <v>84269158.349999994</v>
      </c>
      <c r="V909" s="31">
        <v>360000000</v>
      </c>
      <c r="W909" s="31">
        <v>30000000</v>
      </c>
      <c r="X909" s="31">
        <v>60000000</v>
      </c>
      <c r="Y909" s="31">
        <f t="shared" si="56"/>
        <v>672543847</v>
      </c>
      <c r="Z909" s="31">
        <f t="shared" si="57"/>
        <v>77687508</v>
      </c>
      <c r="AA909" s="31">
        <f t="shared" si="58"/>
        <v>7800000</v>
      </c>
      <c r="AB909" s="31">
        <f t="shared" si="59"/>
        <v>758031355</v>
      </c>
      <c r="AC909" s="31"/>
      <c r="AD909" s="31"/>
      <c r="AE909" s="31"/>
      <c r="AF909" s="31"/>
      <c r="AG909" s="31"/>
      <c r="AH909" s="31"/>
    </row>
    <row r="910" spans="1:34" x14ac:dyDescent="0.45">
      <c r="A910" s="9">
        <v>1107</v>
      </c>
      <c r="B910" s="9" t="s">
        <v>1942</v>
      </c>
      <c r="C910" s="21"/>
      <c r="D910" s="8" t="s">
        <v>177</v>
      </c>
      <c r="E910" s="9" t="s">
        <v>88</v>
      </c>
      <c r="F910" s="9" t="s">
        <v>3255</v>
      </c>
      <c r="G910" s="9" t="s">
        <v>3266</v>
      </c>
      <c r="H910" s="8">
        <v>336</v>
      </c>
      <c r="I910" s="8">
        <v>618861007</v>
      </c>
      <c r="J910" s="8">
        <v>54500000</v>
      </c>
      <c r="K910" s="8">
        <v>57312810</v>
      </c>
      <c r="L910" s="8">
        <v>8596921.5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5000000</v>
      </c>
      <c r="S910" s="10">
        <v>28886101</v>
      </c>
      <c r="T910" s="10">
        <v>735673817</v>
      </c>
      <c r="U910" s="31">
        <v>37483022.5</v>
      </c>
      <c r="V910" s="31">
        <v>360000000</v>
      </c>
      <c r="W910" s="31">
        <v>30000000</v>
      </c>
      <c r="X910" s="31">
        <v>60000000</v>
      </c>
      <c r="Y910" s="31">
        <f t="shared" si="56"/>
        <v>285673817</v>
      </c>
      <c r="Z910" s="31">
        <f t="shared" si="57"/>
        <v>32312810</v>
      </c>
      <c r="AA910" s="31">
        <f t="shared" si="58"/>
        <v>-5500000</v>
      </c>
      <c r="AB910" s="31">
        <f t="shared" si="59"/>
        <v>312486627</v>
      </c>
      <c r="AC910" s="31"/>
      <c r="AD910" s="31"/>
      <c r="AE910" s="31"/>
      <c r="AF910" s="31"/>
      <c r="AG910" s="31"/>
      <c r="AH910" s="31"/>
    </row>
    <row r="911" spans="1:34" x14ac:dyDescent="0.45">
      <c r="A911" s="9">
        <v>886</v>
      </c>
      <c r="B911" s="9" t="s">
        <v>1944</v>
      </c>
      <c r="C911" s="21"/>
      <c r="D911" s="8" t="s">
        <v>220</v>
      </c>
      <c r="E911" s="9" t="s">
        <v>1313</v>
      </c>
      <c r="F911" s="9" t="s">
        <v>3255</v>
      </c>
      <c r="G911" s="9" t="s">
        <v>3266</v>
      </c>
      <c r="H911" s="8">
        <v>336</v>
      </c>
      <c r="I911" s="8">
        <v>430134257</v>
      </c>
      <c r="J911" s="8">
        <v>54500000</v>
      </c>
      <c r="K911" s="8">
        <v>57312810</v>
      </c>
      <c r="L911" s="8">
        <v>8596921.5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5000000</v>
      </c>
      <c r="S911" s="10">
        <v>10013425</v>
      </c>
      <c r="T911" s="10">
        <v>546947067</v>
      </c>
      <c r="U911" s="31">
        <v>18610346.5</v>
      </c>
      <c r="V911" s="31">
        <v>360000000</v>
      </c>
      <c r="W911" s="31">
        <v>30000000</v>
      </c>
      <c r="X911" s="31">
        <v>60000000</v>
      </c>
      <c r="Y911" s="31">
        <f t="shared" si="56"/>
        <v>96947067</v>
      </c>
      <c r="Z911" s="31">
        <f t="shared" si="57"/>
        <v>32312810</v>
      </c>
      <c r="AA911" s="31">
        <f t="shared" si="58"/>
        <v>-5500000</v>
      </c>
      <c r="AB911" s="31">
        <f t="shared" si="59"/>
        <v>123759877</v>
      </c>
      <c r="AC911" s="31"/>
      <c r="AD911" s="31"/>
      <c r="AE911" s="31"/>
      <c r="AF911" s="31"/>
      <c r="AG911" s="31"/>
      <c r="AH911" s="31"/>
    </row>
    <row r="912" spans="1:34" x14ac:dyDescent="0.45">
      <c r="A912" s="9">
        <v>425</v>
      </c>
      <c r="B912" s="9" t="s">
        <v>1946</v>
      </c>
      <c r="C912" s="21"/>
      <c r="D912" s="8" t="s">
        <v>1895</v>
      </c>
      <c r="E912" s="9" t="s">
        <v>1948</v>
      </c>
      <c r="F912" s="9" t="s">
        <v>3255</v>
      </c>
      <c r="G912" s="9" t="s">
        <v>3265</v>
      </c>
      <c r="H912" s="8">
        <v>336</v>
      </c>
      <c r="I912" s="8">
        <v>734534503</v>
      </c>
      <c r="J912" s="8">
        <v>67800000</v>
      </c>
      <c r="K912" s="8">
        <v>15000000</v>
      </c>
      <c r="L912" s="8">
        <v>0</v>
      </c>
      <c r="M912" s="10">
        <v>0</v>
      </c>
      <c r="N912" s="10">
        <v>36848945</v>
      </c>
      <c r="O912" s="10">
        <v>36849925.5</v>
      </c>
      <c r="P912" s="10">
        <v>5527342</v>
      </c>
      <c r="Q912" s="10">
        <v>5527488.8250000002</v>
      </c>
      <c r="R912" s="10">
        <v>0</v>
      </c>
      <c r="S912" s="10">
        <v>40453450</v>
      </c>
      <c r="T912" s="10">
        <v>891033373.5</v>
      </c>
      <c r="U912" s="31">
        <v>51508280.825000003</v>
      </c>
      <c r="V912" s="31">
        <v>360000000</v>
      </c>
      <c r="W912" s="31">
        <v>30000000</v>
      </c>
      <c r="X912" s="31">
        <v>60000000</v>
      </c>
      <c r="Y912" s="31">
        <f t="shared" si="56"/>
        <v>441033373.5</v>
      </c>
      <c r="Z912" s="31">
        <f t="shared" si="57"/>
        <v>58698870.5</v>
      </c>
      <c r="AA912" s="31">
        <f t="shared" si="58"/>
        <v>7800000</v>
      </c>
      <c r="AB912" s="31">
        <f t="shared" si="59"/>
        <v>507532244</v>
      </c>
      <c r="AC912" s="31"/>
      <c r="AD912" s="31"/>
      <c r="AE912" s="31"/>
      <c r="AF912" s="31"/>
      <c r="AG912" s="31"/>
      <c r="AH912" s="31"/>
    </row>
    <row r="913" spans="1:34" x14ac:dyDescent="0.45">
      <c r="A913" s="9">
        <v>294</v>
      </c>
      <c r="B913" s="9" t="s">
        <v>1949</v>
      </c>
      <c r="C913" s="21"/>
      <c r="D913" s="8" t="s">
        <v>1951</v>
      </c>
      <c r="E913" s="9" t="s">
        <v>815</v>
      </c>
      <c r="F913" s="9" t="s">
        <v>3255</v>
      </c>
      <c r="G913" s="9" t="s">
        <v>3265</v>
      </c>
      <c r="H913" s="8">
        <v>336</v>
      </c>
      <c r="I913" s="8">
        <v>823607510</v>
      </c>
      <c r="J913" s="8">
        <v>67800000</v>
      </c>
      <c r="K913" s="8">
        <v>15000000</v>
      </c>
      <c r="L913" s="8">
        <v>0</v>
      </c>
      <c r="M913" s="10">
        <v>0</v>
      </c>
      <c r="N913" s="10">
        <v>39842280</v>
      </c>
      <c r="O913" s="10">
        <v>39842489.5</v>
      </c>
      <c r="P913" s="10">
        <v>5976342</v>
      </c>
      <c r="Q913" s="10">
        <v>5976373.4249999998</v>
      </c>
      <c r="R913" s="10">
        <v>0</v>
      </c>
      <c r="S913" s="10">
        <v>49360751</v>
      </c>
      <c r="T913" s="10">
        <v>986092279.5</v>
      </c>
      <c r="U913" s="31">
        <v>61313466.424999997</v>
      </c>
      <c r="V913" s="31">
        <v>360000000</v>
      </c>
      <c r="W913" s="31">
        <v>30000000</v>
      </c>
      <c r="X913" s="31">
        <v>60000000</v>
      </c>
      <c r="Y913" s="31">
        <f t="shared" si="56"/>
        <v>536092279.5</v>
      </c>
      <c r="Z913" s="31">
        <f t="shared" si="57"/>
        <v>64684769.5</v>
      </c>
      <c r="AA913" s="31">
        <f t="shared" si="58"/>
        <v>7800000</v>
      </c>
      <c r="AB913" s="31">
        <f t="shared" si="59"/>
        <v>608577049</v>
      </c>
      <c r="AC913" s="31"/>
      <c r="AD913" s="31"/>
      <c r="AE913" s="31"/>
      <c r="AF913" s="31"/>
      <c r="AG913" s="31"/>
      <c r="AH913" s="31"/>
    </row>
    <row r="914" spans="1:34" x14ac:dyDescent="0.45">
      <c r="A914" s="9">
        <v>600</v>
      </c>
      <c r="B914" s="9" t="s">
        <v>1952</v>
      </c>
      <c r="C914" s="21"/>
      <c r="D914" s="8" t="s">
        <v>275</v>
      </c>
      <c r="E914" s="9" t="s">
        <v>889</v>
      </c>
      <c r="F914" s="9" t="s">
        <v>3255</v>
      </c>
      <c r="G914" s="9" t="s">
        <v>3265</v>
      </c>
      <c r="H914" s="8">
        <v>336</v>
      </c>
      <c r="I914" s="8">
        <v>836671631</v>
      </c>
      <c r="J914" s="8">
        <v>67800000</v>
      </c>
      <c r="K914" s="8">
        <v>15000000</v>
      </c>
      <c r="L914" s="8">
        <v>0</v>
      </c>
      <c r="M914" s="10">
        <v>0</v>
      </c>
      <c r="N914" s="10">
        <v>36436682</v>
      </c>
      <c r="O914" s="10">
        <v>39488527</v>
      </c>
      <c r="P914" s="10">
        <v>5465502</v>
      </c>
      <c r="Q914" s="10">
        <v>5923279.0499999998</v>
      </c>
      <c r="R914" s="10">
        <v>0</v>
      </c>
      <c r="S914" s="10">
        <v>51491366</v>
      </c>
      <c r="T914" s="10">
        <v>995396840</v>
      </c>
      <c r="U914" s="31">
        <v>62880147.049999997</v>
      </c>
      <c r="V914" s="31">
        <v>360000000</v>
      </c>
      <c r="W914" s="31">
        <v>30000000</v>
      </c>
      <c r="X914" s="31">
        <v>60000000</v>
      </c>
      <c r="Y914" s="31">
        <f t="shared" si="56"/>
        <v>545396840</v>
      </c>
      <c r="Z914" s="31">
        <f t="shared" si="57"/>
        <v>60925209</v>
      </c>
      <c r="AA914" s="31">
        <f t="shared" si="58"/>
        <v>7800000</v>
      </c>
      <c r="AB914" s="31">
        <f t="shared" si="59"/>
        <v>614122049</v>
      </c>
      <c r="AC914" s="31"/>
      <c r="AD914" s="31"/>
      <c r="AE914" s="31"/>
      <c r="AF914" s="31"/>
      <c r="AG914" s="31"/>
      <c r="AH914" s="31"/>
    </row>
    <row r="915" spans="1:34" x14ac:dyDescent="0.45">
      <c r="A915" s="9">
        <v>158</v>
      </c>
      <c r="B915" s="9" t="s">
        <v>1954</v>
      </c>
      <c r="C915" s="21"/>
      <c r="D915" s="8" t="s">
        <v>157</v>
      </c>
      <c r="E915" s="9" t="s">
        <v>1956</v>
      </c>
      <c r="F915" s="9" t="s">
        <v>3255</v>
      </c>
      <c r="G915" s="9" t="s">
        <v>3265</v>
      </c>
      <c r="H915" s="8">
        <v>336</v>
      </c>
      <c r="I915" s="8">
        <v>918957247</v>
      </c>
      <c r="J915" s="8">
        <v>67800000</v>
      </c>
      <c r="K915" s="8">
        <v>15000000</v>
      </c>
      <c r="L915" s="8">
        <v>0</v>
      </c>
      <c r="M915" s="10">
        <v>0</v>
      </c>
      <c r="N915" s="10">
        <v>41921526</v>
      </c>
      <c r="O915" s="10">
        <v>41920697</v>
      </c>
      <c r="P915" s="10">
        <v>6288229</v>
      </c>
      <c r="Q915" s="10">
        <v>6288104.5499999998</v>
      </c>
      <c r="R915" s="10">
        <v>0</v>
      </c>
      <c r="S915" s="10">
        <v>64544752</v>
      </c>
      <c r="T915" s="10">
        <v>1085599470</v>
      </c>
      <c r="U915" s="31">
        <v>77121085.549999997</v>
      </c>
      <c r="V915" s="31">
        <v>360000000</v>
      </c>
      <c r="W915" s="31">
        <v>30000000</v>
      </c>
      <c r="X915" s="31">
        <v>60000000</v>
      </c>
      <c r="Y915" s="31">
        <f t="shared" si="56"/>
        <v>635599470</v>
      </c>
      <c r="Z915" s="31">
        <f t="shared" si="57"/>
        <v>68842223</v>
      </c>
      <c r="AA915" s="31">
        <f t="shared" si="58"/>
        <v>7800000</v>
      </c>
      <c r="AB915" s="31">
        <f t="shared" si="59"/>
        <v>712241693</v>
      </c>
      <c r="AC915" s="31"/>
      <c r="AD915" s="31"/>
      <c r="AE915" s="31"/>
      <c r="AF915" s="31"/>
      <c r="AG915" s="31"/>
      <c r="AH915" s="31"/>
    </row>
    <row r="916" spans="1:34" x14ac:dyDescent="0.45">
      <c r="A916" s="9">
        <v>159</v>
      </c>
      <c r="B916" s="9" t="s">
        <v>2564</v>
      </c>
      <c r="C916" s="21"/>
      <c r="D916" s="8" t="s">
        <v>91</v>
      </c>
      <c r="E916" s="9" t="s">
        <v>2565</v>
      </c>
      <c r="F916" s="9" t="s">
        <v>3255</v>
      </c>
      <c r="G916" s="9" t="s">
        <v>3265</v>
      </c>
      <c r="H916" s="8">
        <v>336</v>
      </c>
      <c r="I916" s="8">
        <v>996092437</v>
      </c>
      <c r="J916" s="8">
        <v>67800000</v>
      </c>
      <c r="K916" s="8">
        <v>15000000</v>
      </c>
      <c r="L916" s="8">
        <v>0</v>
      </c>
      <c r="M916" s="10">
        <v>0</v>
      </c>
      <c r="N916" s="10">
        <v>43590749</v>
      </c>
      <c r="O916" s="10">
        <v>43591169</v>
      </c>
      <c r="P916" s="10">
        <v>6538612</v>
      </c>
      <c r="Q916" s="10">
        <v>6538675.3499999996</v>
      </c>
      <c r="R916" s="10">
        <v>0</v>
      </c>
      <c r="S916" s="10">
        <v>77155850</v>
      </c>
      <c r="T916" s="10">
        <v>1166074355</v>
      </c>
      <c r="U916" s="31">
        <v>90233137.349999994</v>
      </c>
      <c r="V916" s="31">
        <v>360000000</v>
      </c>
      <c r="W916" s="31">
        <v>30000000</v>
      </c>
      <c r="X916" s="31">
        <v>60000000</v>
      </c>
      <c r="Y916" s="31">
        <f t="shared" si="56"/>
        <v>716074355</v>
      </c>
      <c r="Z916" s="31">
        <f t="shared" si="57"/>
        <v>72181918</v>
      </c>
      <c r="AA916" s="31">
        <f t="shared" si="58"/>
        <v>7800000</v>
      </c>
      <c r="AB916" s="31">
        <f t="shared" si="59"/>
        <v>796056273</v>
      </c>
      <c r="AC916" s="31"/>
      <c r="AD916" s="31"/>
      <c r="AE916" s="31"/>
      <c r="AF916" s="31"/>
      <c r="AG916" s="31"/>
      <c r="AH916" s="31"/>
    </row>
    <row r="917" spans="1:34" x14ac:dyDescent="0.45">
      <c r="A917" s="9">
        <v>160</v>
      </c>
      <c r="B917" s="9" t="s">
        <v>2566</v>
      </c>
      <c r="C917" s="21"/>
      <c r="D917" s="8" t="s">
        <v>2567</v>
      </c>
      <c r="E917" s="9" t="s">
        <v>2568</v>
      </c>
      <c r="F917" s="9" t="s">
        <v>3255</v>
      </c>
      <c r="G917" s="9" t="s">
        <v>3265</v>
      </c>
      <c r="H917" s="8">
        <v>336</v>
      </c>
      <c r="I917" s="8">
        <v>991748338</v>
      </c>
      <c r="J917" s="8">
        <v>67800000</v>
      </c>
      <c r="K917" s="8">
        <v>15000000</v>
      </c>
      <c r="L917" s="8">
        <v>0</v>
      </c>
      <c r="M917" s="10">
        <v>0</v>
      </c>
      <c r="N917" s="10">
        <v>43254377</v>
      </c>
      <c r="O917" s="10">
        <v>43253737</v>
      </c>
      <c r="P917" s="10">
        <v>6488157</v>
      </c>
      <c r="Q917" s="10">
        <v>6488060.5499999998</v>
      </c>
      <c r="R917" s="10">
        <v>0</v>
      </c>
      <c r="S917" s="10">
        <v>75795428</v>
      </c>
      <c r="T917" s="10">
        <v>1161056452</v>
      </c>
      <c r="U917" s="31">
        <v>88771645.549999997</v>
      </c>
      <c r="V917" s="31">
        <v>360000000</v>
      </c>
      <c r="W917" s="31">
        <v>30000000</v>
      </c>
      <c r="X917" s="31">
        <v>60000000</v>
      </c>
      <c r="Y917" s="31">
        <f t="shared" si="56"/>
        <v>711056452</v>
      </c>
      <c r="Z917" s="31">
        <f t="shared" si="57"/>
        <v>71508114</v>
      </c>
      <c r="AA917" s="31">
        <f t="shared" si="58"/>
        <v>7800000</v>
      </c>
      <c r="AB917" s="31">
        <f t="shared" si="59"/>
        <v>790364566</v>
      </c>
      <c r="AC917" s="31"/>
      <c r="AD917" s="31"/>
      <c r="AE917" s="31"/>
      <c r="AF917" s="31"/>
      <c r="AG917" s="31"/>
      <c r="AH917" s="31"/>
    </row>
    <row r="918" spans="1:34" x14ac:dyDescent="0.45">
      <c r="A918" s="9">
        <v>629</v>
      </c>
      <c r="B918" s="9" t="s">
        <v>1957</v>
      </c>
      <c r="C918" s="21"/>
      <c r="D918" s="8" t="s">
        <v>356</v>
      </c>
      <c r="E918" s="9" t="s">
        <v>1959</v>
      </c>
      <c r="F918" s="9" t="s">
        <v>3255</v>
      </c>
      <c r="G918" s="9" t="s">
        <v>3265</v>
      </c>
      <c r="H918" s="8">
        <v>336</v>
      </c>
      <c r="I918" s="8">
        <v>958539058</v>
      </c>
      <c r="J918" s="8">
        <v>67800000</v>
      </c>
      <c r="K918" s="8">
        <v>15000000</v>
      </c>
      <c r="L918" s="8">
        <v>0</v>
      </c>
      <c r="M918" s="10">
        <v>0</v>
      </c>
      <c r="N918" s="10">
        <v>36064101</v>
      </c>
      <c r="O918" s="10">
        <v>36064101.5</v>
      </c>
      <c r="P918" s="10">
        <v>5409615</v>
      </c>
      <c r="Q918" s="10">
        <v>5409615.2249999996</v>
      </c>
      <c r="R918" s="10">
        <v>0</v>
      </c>
      <c r="S918" s="10">
        <v>69530858</v>
      </c>
      <c r="T918" s="10">
        <v>1113467260.5</v>
      </c>
      <c r="U918" s="31">
        <v>80350088.224999994</v>
      </c>
      <c r="V918" s="31">
        <v>360000000</v>
      </c>
      <c r="W918" s="31">
        <v>30000000</v>
      </c>
      <c r="X918" s="31">
        <v>60000000</v>
      </c>
      <c r="Y918" s="31">
        <f t="shared" si="56"/>
        <v>663467260.5</v>
      </c>
      <c r="Z918" s="31">
        <f t="shared" si="57"/>
        <v>57128202.5</v>
      </c>
      <c r="AA918" s="31">
        <f t="shared" si="58"/>
        <v>7800000</v>
      </c>
      <c r="AB918" s="31">
        <f t="shared" si="59"/>
        <v>728395463</v>
      </c>
      <c r="AC918" s="31"/>
      <c r="AD918" s="31"/>
      <c r="AE918" s="31"/>
      <c r="AF918" s="31"/>
      <c r="AG918" s="31"/>
      <c r="AH918" s="31"/>
    </row>
    <row r="919" spans="1:34" x14ac:dyDescent="0.45">
      <c r="A919" s="9">
        <v>630</v>
      </c>
      <c r="B919" s="9" t="s">
        <v>2939</v>
      </c>
      <c r="C919" s="21"/>
      <c r="D919" s="8" t="s">
        <v>80</v>
      </c>
      <c r="E919" s="9" t="s">
        <v>2940</v>
      </c>
      <c r="F919" s="9" t="s">
        <v>3255</v>
      </c>
      <c r="G919" s="9" t="s">
        <v>3265</v>
      </c>
      <c r="H919" s="8">
        <v>336</v>
      </c>
      <c r="I919" s="8">
        <v>1232282350</v>
      </c>
      <c r="J919" s="8">
        <v>67800000</v>
      </c>
      <c r="K919" s="8">
        <v>15000000</v>
      </c>
      <c r="L919" s="8">
        <v>0</v>
      </c>
      <c r="M919" s="10">
        <v>0</v>
      </c>
      <c r="N919" s="10">
        <v>47918458</v>
      </c>
      <c r="O919" s="10">
        <v>47918106.5</v>
      </c>
      <c r="P919" s="10">
        <v>7187769</v>
      </c>
      <c r="Q919" s="10">
        <v>7187715.9749999996</v>
      </c>
      <c r="R919" s="10">
        <v>0</v>
      </c>
      <c r="S919" s="10">
        <v>114456470</v>
      </c>
      <c r="T919" s="10">
        <v>1410918914.5</v>
      </c>
      <c r="U919" s="31">
        <v>128831954.97499999</v>
      </c>
      <c r="V919" s="31">
        <v>360000000</v>
      </c>
      <c r="W919" s="31">
        <v>30000000</v>
      </c>
      <c r="X919" s="31">
        <v>60000000</v>
      </c>
      <c r="Y919" s="31">
        <f t="shared" si="56"/>
        <v>960918914.5</v>
      </c>
      <c r="Z919" s="31">
        <f t="shared" si="57"/>
        <v>80836564.5</v>
      </c>
      <c r="AA919" s="31">
        <f t="shared" si="58"/>
        <v>7800000</v>
      </c>
      <c r="AB919" s="31">
        <f t="shared" si="59"/>
        <v>1049555479</v>
      </c>
      <c r="AC919" s="31"/>
      <c r="AD919" s="31"/>
      <c r="AE919" s="31"/>
      <c r="AF919" s="31"/>
      <c r="AG919" s="31"/>
      <c r="AH919" s="31"/>
    </row>
    <row r="920" spans="1:34" x14ac:dyDescent="0.45">
      <c r="A920" s="9">
        <v>631</v>
      </c>
      <c r="B920" s="9" t="s">
        <v>2941</v>
      </c>
      <c r="C920" s="21"/>
      <c r="D920" s="8" t="s">
        <v>874</v>
      </c>
      <c r="E920" s="9" t="s">
        <v>2942</v>
      </c>
      <c r="F920" s="9" t="s">
        <v>3255</v>
      </c>
      <c r="G920" s="9" t="s">
        <v>3265</v>
      </c>
      <c r="H920" s="8">
        <v>336</v>
      </c>
      <c r="I920" s="8">
        <v>0</v>
      </c>
      <c r="J920" s="8">
        <v>67800000</v>
      </c>
      <c r="K920" s="8">
        <v>15000000</v>
      </c>
      <c r="L920" s="8">
        <v>0</v>
      </c>
      <c r="M920" s="10">
        <v>0</v>
      </c>
      <c r="N920" s="10">
        <v>37162394</v>
      </c>
      <c r="O920" s="10">
        <v>37162664</v>
      </c>
      <c r="P920" s="10">
        <v>5574359</v>
      </c>
      <c r="Q920" s="10">
        <v>5574399.5999999996</v>
      </c>
      <c r="R920" s="10">
        <v>0</v>
      </c>
      <c r="S920" s="10">
        <v>0</v>
      </c>
      <c r="T920" s="10">
        <v>157125058</v>
      </c>
      <c r="U920" s="31">
        <v>11148758.6</v>
      </c>
      <c r="V920" s="31">
        <v>360000000</v>
      </c>
      <c r="W920" s="31">
        <v>30000000</v>
      </c>
      <c r="X920" s="31">
        <v>60000000</v>
      </c>
      <c r="Y920" s="31">
        <f t="shared" si="56"/>
        <v>-292874942</v>
      </c>
      <c r="Z920" s="31">
        <f t="shared" si="57"/>
        <v>59325058</v>
      </c>
      <c r="AA920" s="31">
        <f t="shared" si="58"/>
        <v>7800000</v>
      </c>
      <c r="AB920" s="31">
        <f t="shared" si="59"/>
        <v>-225749884</v>
      </c>
      <c r="AC920" s="31"/>
      <c r="AD920" s="31"/>
      <c r="AE920" s="31"/>
      <c r="AF920" s="31"/>
      <c r="AG920" s="31"/>
      <c r="AH920" s="31"/>
    </row>
    <row r="921" spans="1:34" x14ac:dyDescent="0.45">
      <c r="A921" s="9">
        <v>766</v>
      </c>
      <c r="B921" s="9" t="s">
        <v>1960</v>
      </c>
      <c r="C921" s="21"/>
      <c r="D921" s="8" t="s">
        <v>314</v>
      </c>
      <c r="E921" s="9" t="s">
        <v>1962</v>
      </c>
      <c r="F921" s="9" t="s">
        <v>3255</v>
      </c>
      <c r="G921" s="9" t="s">
        <v>3266</v>
      </c>
      <c r="H921" s="8">
        <v>335</v>
      </c>
      <c r="I921" s="8">
        <v>437762432</v>
      </c>
      <c r="J921" s="8">
        <v>54500000</v>
      </c>
      <c r="K921" s="8">
        <v>57312810</v>
      </c>
      <c r="L921" s="8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4986338.7978142081</v>
      </c>
      <c r="S921" s="10">
        <v>10874458</v>
      </c>
      <c r="T921" s="10">
        <v>554561580.79781425</v>
      </c>
      <c r="U921" s="31">
        <v>10874458</v>
      </c>
      <c r="V921" s="31">
        <v>360000000</v>
      </c>
      <c r="W921" s="31">
        <v>30000000</v>
      </c>
      <c r="X921" s="31">
        <v>60000000</v>
      </c>
      <c r="Y921" s="31">
        <f t="shared" si="56"/>
        <v>104561580.79781425</v>
      </c>
      <c r="Z921" s="31">
        <f t="shared" si="57"/>
        <v>32299148.797814205</v>
      </c>
      <c r="AA921" s="31">
        <f t="shared" si="58"/>
        <v>-5500000</v>
      </c>
      <c r="AB921" s="31">
        <f t="shared" si="59"/>
        <v>131360729.59562844</v>
      </c>
      <c r="AC921" s="31"/>
      <c r="AD921" s="31"/>
      <c r="AE921" s="31"/>
      <c r="AF921" s="31"/>
      <c r="AG921" s="31"/>
      <c r="AH921" s="31"/>
    </row>
    <row r="922" spans="1:34" x14ac:dyDescent="0.45">
      <c r="A922" s="9">
        <v>692</v>
      </c>
      <c r="B922" s="9" t="s">
        <v>3028</v>
      </c>
      <c r="C922" s="21"/>
      <c r="D922" s="8" t="s">
        <v>103</v>
      </c>
      <c r="E922" s="9" t="s">
        <v>3029</v>
      </c>
      <c r="F922" s="9" t="s">
        <v>3255</v>
      </c>
      <c r="G922" s="9" t="s">
        <v>3265</v>
      </c>
      <c r="H922" s="8">
        <v>336</v>
      </c>
      <c r="I922" s="8">
        <v>1015061401</v>
      </c>
      <c r="J922" s="8">
        <v>67800000</v>
      </c>
      <c r="K922" s="8">
        <v>15000000</v>
      </c>
      <c r="L922" s="8">
        <v>0</v>
      </c>
      <c r="M922" s="10">
        <v>0</v>
      </c>
      <c r="N922" s="10">
        <v>36956617</v>
      </c>
      <c r="O922" s="10">
        <v>36956351</v>
      </c>
      <c r="P922" s="10">
        <v>5543493</v>
      </c>
      <c r="Q922" s="10">
        <v>5543452.6499999994</v>
      </c>
      <c r="R922" s="10">
        <v>0</v>
      </c>
      <c r="S922" s="10">
        <v>78009210</v>
      </c>
      <c r="T922" s="10">
        <v>1171774369</v>
      </c>
      <c r="U922" s="31">
        <v>89096155.650000006</v>
      </c>
      <c r="V922" s="31">
        <v>360000000</v>
      </c>
      <c r="W922" s="31">
        <v>30000000</v>
      </c>
      <c r="X922" s="31">
        <v>60000000</v>
      </c>
      <c r="Y922" s="31">
        <f t="shared" si="56"/>
        <v>721774369</v>
      </c>
      <c r="Z922" s="31">
        <f t="shared" si="57"/>
        <v>58912968</v>
      </c>
      <c r="AA922" s="31">
        <f t="shared" si="58"/>
        <v>7800000</v>
      </c>
      <c r="AB922" s="31">
        <f t="shared" si="59"/>
        <v>788487337</v>
      </c>
      <c r="AC922" s="31"/>
      <c r="AD922" s="31"/>
      <c r="AE922" s="31"/>
      <c r="AF922" s="31"/>
      <c r="AG922" s="31"/>
      <c r="AH922" s="31"/>
    </row>
    <row r="923" spans="1:34" x14ac:dyDescent="0.45">
      <c r="A923" s="9">
        <v>693</v>
      </c>
      <c r="B923" s="9" t="s">
        <v>1963</v>
      </c>
      <c r="C923" s="21"/>
      <c r="D923" s="8" t="s">
        <v>49</v>
      </c>
      <c r="E923" s="9" t="s">
        <v>228</v>
      </c>
      <c r="F923" s="9" t="s">
        <v>3255</v>
      </c>
      <c r="G923" s="9" t="s">
        <v>3265</v>
      </c>
      <c r="H923" s="8">
        <v>336</v>
      </c>
      <c r="I923" s="8">
        <v>999305864</v>
      </c>
      <c r="J923" s="8">
        <v>67800000</v>
      </c>
      <c r="K923" s="8">
        <v>15000000</v>
      </c>
      <c r="L923" s="8">
        <v>0</v>
      </c>
      <c r="M923" s="10">
        <v>0</v>
      </c>
      <c r="N923" s="10">
        <v>36590270</v>
      </c>
      <c r="O923" s="10">
        <v>36590524.5</v>
      </c>
      <c r="P923" s="10">
        <v>5488541</v>
      </c>
      <c r="Q923" s="10">
        <v>5488578.6749999998</v>
      </c>
      <c r="R923" s="10">
        <v>0</v>
      </c>
      <c r="S923" s="10">
        <v>75645880</v>
      </c>
      <c r="T923" s="10">
        <v>1155286658.5</v>
      </c>
      <c r="U923" s="31">
        <v>86622999.674999997</v>
      </c>
      <c r="V923" s="31">
        <v>360000000</v>
      </c>
      <c r="W923" s="31">
        <v>30000000</v>
      </c>
      <c r="X923" s="31">
        <v>60000000</v>
      </c>
      <c r="Y923" s="31">
        <f t="shared" si="56"/>
        <v>705286658.5</v>
      </c>
      <c r="Z923" s="31">
        <f t="shared" si="57"/>
        <v>58180794.5</v>
      </c>
      <c r="AA923" s="31">
        <f t="shared" si="58"/>
        <v>7800000</v>
      </c>
      <c r="AB923" s="31">
        <f t="shared" si="59"/>
        <v>771267453</v>
      </c>
      <c r="AC923" s="31"/>
      <c r="AD923" s="31"/>
      <c r="AE923" s="31"/>
      <c r="AF923" s="31"/>
      <c r="AG923" s="31"/>
      <c r="AH923" s="31"/>
    </row>
    <row r="924" spans="1:34" x14ac:dyDescent="0.45">
      <c r="A924" s="9">
        <v>694</v>
      </c>
      <c r="B924" s="9" t="s">
        <v>3030</v>
      </c>
      <c r="C924" s="21"/>
      <c r="D924" s="8" t="s">
        <v>103</v>
      </c>
      <c r="E924" s="9" t="s">
        <v>3031</v>
      </c>
      <c r="F924" s="9" t="s">
        <v>3255</v>
      </c>
      <c r="G924" s="9" t="s">
        <v>3265</v>
      </c>
      <c r="H924" s="8">
        <v>336</v>
      </c>
      <c r="I924" s="8">
        <v>1001235494</v>
      </c>
      <c r="J924" s="8">
        <v>67800000</v>
      </c>
      <c r="K924" s="8">
        <v>15000000</v>
      </c>
      <c r="L924" s="8">
        <v>0</v>
      </c>
      <c r="M924" s="10">
        <v>0</v>
      </c>
      <c r="N924" s="10">
        <v>37201001</v>
      </c>
      <c r="O924" s="10">
        <v>37201557.5</v>
      </c>
      <c r="P924" s="10">
        <v>5580150</v>
      </c>
      <c r="Q924" s="10">
        <v>5580233.625</v>
      </c>
      <c r="R924" s="10">
        <v>0</v>
      </c>
      <c r="S924" s="10">
        <v>75935325</v>
      </c>
      <c r="T924" s="10">
        <v>1158438052.5</v>
      </c>
      <c r="U924" s="31">
        <v>87095708.625</v>
      </c>
      <c r="V924" s="31">
        <v>360000000</v>
      </c>
      <c r="W924" s="31">
        <v>30000000</v>
      </c>
      <c r="X924" s="31">
        <v>60000000</v>
      </c>
      <c r="Y924" s="31">
        <f t="shared" si="56"/>
        <v>708438052.5</v>
      </c>
      <c r="Z924" s="31">
        <f t="shared" si="57"/>
        <v>59402558.5</v>
      </c>
      <c r="AA924" s="31">
        <f t="shared" si="58"/>
        <v>7800000</v>
      </c>
      <c r="AB924" s="31">
        <f t="shared" si="59"/>
        <v>775640611</v>
      </c>
      <c r="AC924" s="31"/>
      <c r="AD924" s="31"/>
      <c r="AE924" s="31"/>
      <c r="AF924" s="31"/>
      <c r="AG924" s="31"/>
      <c r="AH924" s="31"/>
    </row>
    <row r="925" spans="1:34" x14ac:dyDescent="0.45">
      <c r="A925" s="9">
        <v>695</v>
      </c>
      <c r="B925" s="9" t="s">
        <v>3032</v>
      </c>
      <c r="C925" s="21"/>
      <c r="D925" s="8" t="s">
        <v>275</v>
      </c>
      <c r="E925" s="9" t="s">
        <v>108</v>
      </c>
      <c r="F925" s="9" t="s">
        <v>3255</v>
      </c>
      <c r="G925" s="9" t="s">
        <v>3265</v>
      </c>
      <c r="H925" s="8">
        <v>336</v>
      </c>
      <c r="I925" s="8">
        <v>1090555639</v>
      </c>
      <c r="J925" s="8">
        <v>67800000</v>
      </c>
      <c r="K925" s="8">
        <v>15000000</v>
      </c>
      <c r="L925" s="8">
        <v>0</v>
      </c>
      <c r="M925" s="10">
        <v>0</v>
      </c>
      <c r="N925" s="10">
        <v>42033440</v>
      </c>
      <c r="O925" s="10">
        <v>40130349.5</v>
      </c>
      <c r="P925" s="10">
        <v>6305016</v>
      </c>
      <c r="Q925" s="10">
        <v>6019552.4249999998</v>
      </c>
      <c r="R925" s="10">
        <v>0</v>
      </c>
      <c r="S925" s="10">
        <v>89333346</v>
      </c>
      <c r="T925" s="10">
        <v>1255519428.5</v>
      </c>
      <c r="U925" s="31">
        <v>101657914.425</v>
      </c>
      <c r="V925" s="31">
        <v>360000000</v>
      </c>
      <c r="W925" s="31">
        <v>30000000</v>
      </c>
      <c r="X925" s="31">
        <v>60000000</v>
      </c>
      <c r="Y925" s="31">
        <f t="shared" si="56"/>
        <v>805519428.5</v>
      </c>
      <c r="Z925" s="31">
        <f t="shared" si="57"/>
        <v>67163789.5</v>
      </c>
      <c r="AA925" s="31">
        <f t="shared" si="58"/>
        <v>7800000</v>
      </c>
      <c r="AB925" s="31">
        <f t="shared" si="59"/>
        <v>880483218</v>
      </c>
      <c r="AC925" s="31"/>
      <c r="AD925" s="31"/>
      <c r="AE925" s="31"/>
      <c r="AF925" s="31"/>
      <c r="AG925" s="31"/>
      <c r="AH925" s="31"/>
    </row>
    <row r="926" spans="1:34" x14ac:dyDescent="0.45">
      <c r="A926" s="9">
        <v>696</v>
      </c>
      <c r="B926" s="9" t="s">
        <v>3033</v>
      </c>
      <c r="C926" s="21"/>
      <c r="D926" s="8" t="s">
        <v>3034</v>
      </c>
      <c r="E926" s="9" t="s">
        <v>3035</v>
      </c>
      <c r="F926" s="9" t="s">
        <v>3255</v>
      </c>
      <c r="G926" s="9" t="s">
        <v>3265</v>
      </c>
      <c r="H926" s="8">
        <v>336</v>
      </c>
      <c r="I926" s="8">
        <v>1192221553</v>
      </c>
      <c r="J926" s="8">
        <v>67800000</v>
      </c>
      <c r="K926" s="8">
        <v>15000000</v>
      </c>
      <c r="L926" s="8">
        <v>0</v>
      </c>
      <c r="M926" s="10">
        <v>0</v>
      </c>
      <c r="N926" s="10">
        <v>41670834</v>
      </c>
      <c r="O926" s="10">
        <v>41670514</v>
      </c>
      <c r="P926" s="10">
        <v>6250625</v>
      </c>
      <c r="Q926" s="10">
        <v>6250577.0999999996</v>
      </c>
      <c r="R926" s="10">
        <v>0</v>
      </c>
      <c r="S926" s="10">
        <v>107489897</v>
      </c>
      <c r="T926" s="10">
        <v>1358362901</v>
      </c>
      <c r="U926" s="31">
        <v>119991099.09999999</v>
      </c>
      <c r="V926" s="31">
        <v>360000000</v>
      </c>
      <c r="W926" s="31">
        <v>30000000</v>
      </c>
      <c r="X926" s="31">
        <v>60000000</v>
      </c>
      <c r="Y926" s="31">
        <f t="shared" si="56"/>
        <v>908362901</v>
      </c>
      <c r="Z926" s="31">
        <f t="shared" si="57"/>
        <v>68341348</v>
      </c>
      <c r="AA926" s="31">
        <f t="shared" si="58"/>
        <v>7800000</v>
      </c>
      <c r="AB926" s="31">
        <f t="shared" si="59"/>
        <v>984504249</v>
      </c>
      <c r="AC926" s="31"/>
      <c r="AD926" s="31"/>
      <c r="AE926" s="31"/>
      <c r="AF926" s="31"/>
      <c r="AG926" s="31"/>
      <c r="AH926" s="31"/>
    </row>
    <row r="927" spans="1:34" x14ac:dyDescent="0.45">
      <c r="A927" s="9">
        <v>697</v>
      </c>
      <c r="B927" s="9" t="s">
        <v>3036</v>
      </c>
      <c r="C927" s="21"/>
      <c r="D927" s="8" t="s">
        <v>103</v>
      </c>
      <c r="E927" s="9" t="s">
        <v>3037</v>
      </c>
      <c r="F927" s="9" t="s">
        <v>3255</v>
      </c>
      <c r="G927" s="9" t="s">
        <v>3265</v>
      </c>
      <c r="H927" s="8">
        <v>336</v>
      </c>
      <c r="I927" s="8">
        <v>1138953147</v>
      </c>
      <c r="J927" s="8">
        <v>67800000</v>
      </c>
      <c r="K927" s="8">
        <v>15000000</v>
      </c>
      <c r="L927" s="8">
        <v>0</v>
      </c>
      <c r="M927" s="10">
        <v>0</v>
      </c>
      <c r="N927" s="10">
        <v>37406876</v>
      </c>
      <c r="O927" s="10">
        <v>37407682</v>
      </c>
      <c r="P927" s="10">
        <v>5611031</v>
      </c>
      <c r="Q927" s="10">
        <v>5611152.2999999998</v>
      </c>
      <c r="R927" s="10">
        <v>0</v>
      </c>
      <c r="S927" s="10">
        <v>96592972</v>
      </c>
      <c r="T927" s="10">
        <v>1296567705</v>
      </c>
      <c r="U927" s="31">
        <v>107815155.3</v>
      </c>
      <c r="V927" s="31">
        <v>360000000</v>
      </c>
      <c r="W927" s="31">
        <v>30000000</v>
      </c>
      <c r="X927" s="31">
        <v>60000000</v>
      </c>
      <c r="Y927" s="31">
        <f t="shared" si="56"/>
        <v>846567705</v>
      </c>
      <c r="Z927" s="31">
        <f t="shared" si="57"/>
        <v>59814558</v>
      </c>
      <c r="AA927" s="31">
        <f t="shared" si="58"/>
        <v>7800000</v>
      </c>
      <c r="AB927" s="31">
        <f t="shared" si="59"/>
        <v>914182263</v>
      </c>
      <c r="AC927" s="31"/>
      <c r="AD927" s="31"/>
      <c r="AE927" s="31"/>
      <c r="AF927" s="31"/>
      <c r="AG927" s="31"/>
      <c r="AH927" s="31"/>
    </row>
    <row r="928" spans="1:34" x14ac:dyDescent="0.45">
      <c r="A928" s="9">
        <v>822</v>
      </c>
      <c r="B928" s="9" t="s">
        <v>3077</v>
      </c>
      <c r="C928" s="21"/>
      <c r="D928" s="8" t="s">
        <v>356</v>
      </c>
      <c r="E928" s="9" t="s">
        <v>2672</v>
      </c>
      <c r="F928" s="9" t="s">
        <v>3255</v>
      </c>
      <c r="G928" s="9" t="s">
        <v>3265</v>
      </c>
      <c r="H928" s="8">
        <v>336</v>
      </c>
      <c r="I928" s="8">
        <v>1726285168</v>
      </c>
      <c r="J928" s="8">
        <v>67800000</v>
      </c>
      <c r="K928" s="8">
        <v>15000000</v>
      </c>
      <c r="L928" s="8">
        <v>0</v>
      </c>
      <c r="M928" s="10">
        <v>0</v>
      </c>
      <c r="N928" s="10">
        <v>81596829</v>
      </c>
      <c r="O928" s="10">
        <v>81596829</v>
      </c>
      <c r="P928" s="10">
        <v>12239524</v>
      </c>
      <c r="Q928" s="10">
        <v>12239524.35</v>
      </c>
      <c r="R928" s="10">
        <v>0</v>
      </c>
      <c r="S928" s="10">
        <v>217071291</v>
      </c>
      <c r="T928" s="10">
        <v>1972278826</v>
      </c>
      <c r="U928" s="31">
        <v>241550339.34999999</v>
      </c>
      <c r="V928" s="31">
        <v>360000000</v>
      </c>
      <c r="W928" s="31">
        <v>30000000</v>
      </c>
      <c r="X928" s="31">
        <v>60000000</v>
      </c>
      <c r="Y928" s="31">
        <f t="shared" si="56"/>
        <v>1522278826</v>
      </c>
      <c r="Z928" s="31">
        <f t="shared" si="57"/>
        <v>148193658</v>
      </c>
      <c r="AA928" s="31">
        <f t="shared" si="58"/>
        <v>7800000</v>
      </c>
      <c r="AB928" s="31">
        <f t="shared" si="59"/>
        <v>1678272484</v>
      </c>
      <c r="AC928" s="31"/>
      <c r="AD928" s="31"/>
      <c r="AE928" s="31"/>
      <c r="AF928" s="31"/>
      <c r="AG928" s="31"/>
      <c r="AH928" s="31"/>
    </row>
    <row r="929" spans="1:34" x14ac:dyDescent="0.45">
      <c r="A929" s="9">
        <v>402</v>
      </c>
      <c r="B929" s="9" t="s">
        <v>2737</v>
      </c>
      <c r="C929" s="21"/>
      <c r="D929" s="8" t="s">
        <v>641</v>
      </c>
      <c r="E929" s="9" t="s">
        <v>951</v>
      </c>
      <c r="F929" s="9" t="s">
        <v>3255</v>
      </c>
      <c r="G929" s="9" t="s">
        <v>3265</v>
      </c>
      <c r="H929" s="8">
        <v>336</v>
      </c>
      <c r="I929" s="8">
        <v>1140504527</v>
      </c>
      <c r="J929" s="8">
        <v>67800000</v>
      </c>
      <c r="K929" s="8">
        <v>15000000</v>
      </c>
      <c r="L929" s="8">
        <v>0</v>
      </c>
      <c r="M929" s="10">
        <v>0</v>
      </c>
      <c r="N929" s="10">
        <v>42464194</v>
      </c>
      <c r="O929" s="10">
        <v>42464516.5</v>
      </c>
      <c r="P929" s="10">
        <v>6369629</v>
      </c>
      <c r="Q929" s="10">
        <v>6369677.4749999996</v>
      </c>
      <c r="R929" s="10">
        <v>0</v>
      </c>
      <c r="S929" s="10">
        <v>96825680</v>
      </c>
      <c r="T929" s="10">
        <v>1308233237.5</v>
      </c>
      <c r="U929" s="31">
        <v>109564986.47499999</v>
      </c>
      <c r="V929" s="31">
        <v>360000000</v>
      </c>
      <c r="W929" s="31">
        <v>30000000</v>
      </c>
      <c r="X929" s="31">
        <v>60000000</v>
      </c>
      <c r="Y929" s="31">
        <f t="shared" si="56"/>
        <v>858233237.5</v>
      </c>
      <c r="Z929" s="31">
        <f t="shared" si="57"/>
        <v>69928710.5</v>
      </c>
      <c r="AA929" s="31">
        <f t="shared" si="58"/>
        <v>7800000</v>
      </c>
      <c r="AB929" s="31">
        <f t="shared" si="59"/>
        <v>935961948</v>
      </c>
      <c r="AC929" s="31"/>
      <c r="AD929" s="31"/>
      <c r="AE929" s="31"/>
      <c r="AF929" s="31"/>
      <c r="AG929" s="31"/>
      <c r="AH929" s="31"/>
    </row>
    <row r="930" spans="1:34" x14ac:dyDescent="0.45">
      <c r="A930" s="9">
        <v>1124</v>
      </c>
      <c r="B930" s="9" t="s">
        <v>1965</v>
      </c>
      <c r="C930" s="21"/>
      <c r="D930" s="8" t="s">
        <v>356</v>
      </c>
      <c r="E930" s="9" t="s">
        <v>1967</v>
      </c>
      <c r="F930" s="9" t="s">
        <v>3255</v>
      </c>
      <c r="G930" s="9" t="s">
        <v>3266</v>
      </c>
      <c r="H930" s="8">
        <v>336</v>
      </c>
      <c r="I930" s="8">
        <v>445935715</v>
      </c>
      <c r="J930" s="8">
        <v>54500000</v>
      </c>
      <c r="K930" s="8">
        <v>57312810</v>
      </c>
      <c r="L930" s="8">
        <v>8596921.5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5000000</v>
      </c>
      <c r="S930" s="10">
        <v>11593571</v>
      </c>
      <c r="T930" s="10">
        <v>562748525</v>
      </c>
      <c r="U930" s="31">
        <v>20190492.5</v>
      </c>
      <c r="V930" s="31">
        <v>360000000</v>
      </c>
      <c r="W930" s="31">
        <v>30000000</v>
      </c>
      <c r="X930" s="31">
        <v>60000000</v>
      </c>
      <c r="Y930" s="31">
        <f t="shared" si="56"/>
        <v>112748525</v>
      </c>
      <c r="Z930" s="31">
        <f t="shared" si="57"/>
        <v>32312810</v>
      </c>
      <c r="AA930" s="31">
        <f t="shared" si="58"/>
        <v>-5500000</v>
      </c>
      <c r="AB930" s="31">
        <f t="shared" si="59"/>
        <v>139561335</v>
      </c>
      <c r="AC930" s="31"/>
      <c r="AD930" s="31"/>
      <c r="AE930" s="31"/>
      <c r="AF930" s="31"/>
      <c r="AG930" s="31"/>
      <c r="AH930" s="31"/>
    </row>
    <row r="931" spans="1:34" x14ac:dyDescent="0.45">
      <c r="A931" s="9">
        <v>929</v>
      </c>
      <c r="B931" s="9" t="s">
        <v>1968</v>
      </c>
      <c r="C931" s="21"/>
      <c r="D931" s="8" t="s">
        <v>234</v>
      </c>
      <c r="E931" s="9" t="s">
        <v>371</v>
      </c>
      <c r="F931" s="9" t="s">
        <v>3255</v>
      </c>
      <c r="G931" s="9" t="s">
        <v>3266</v>
      </c>
      <c r="H931" s="8">
        <v>336</v>
      </c>
      <c r="I931" s="8">
        <v>511635231</v>
      </c>
      <c r="J931" s="8">
        <v>54500000</v>
      </c>
      <c r="K931" s="8">
        <v>57312810</v>
      </c>
      <c r="L931" s="8">
        <v>8596921.5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5000000</v>
      </c>
      <c r="S931" s="10">
        <v>18163523</v>
      </c>
      <c r="T931" s="10">
        <v>628448041</v>
      </c>
      <c r="U931" s="31">
        <v>26760444.5</v>
      </c>
      <c r="V931" s="31">
        <v>360000000</v>
      </c>
      <c r="W931" s="31">
        <v>30000000</v>
      </c>
      <c r="X931" s="31">
        <v>60000000</v>
      </c>
      <c r="Y931" s="31">
        <f t="shared" si="56"/>
        <v>178448041</v>
      </c>
      <c r="Z931" s="31">
        <f t="shared" si="57"/>
        <v>32312810</v>
      </c>
      <c r="AA931" s="31">
        <f t="shared" si="58"/>
        <v>-5500000</v>
      </c>
      <c r="AB931" s="31">
        <f t="shared" si="59"/>
        <v>205260851</v>
      </c>
      <c r="AC931" s="31"/>
      <c r="AD931" s="31"/>
      <c r="AE931" s="31"/>
      <c r="AF931" s="31"/>
      <c r="AG931" s="31"/>
      <c r="AH931" s="31"/>
    </row>
    <row r="932" spans="1:34" x14ac:dyDescent="0.45">
      <c r="A932" s="9">
        <v>930</v>
      </c>
      <c r="B932" s="9" t="s">
        <v>1970</v>
      </c>
      <c r="C932" s="21"/>
      <c r="D932" s="8" t="s">
        <v>72</v>
      </c>
      <c r="E932" s="9" t="s">
        <v>1972</v>
      </c>
      <c r="F932" s="9" t="s">
        <v>3255</v>
      </c>
      <c r="G932" s="9" t="s">
        <v>3266</v>
      </c>
      <c r="H932" s="8">
        <v>336</v>
      </c>
      <c r="I932" s="8">
        <v>418381181</v>
      </c>
      <c r="J932" s="8">
        <v>54500000</v>
      </c>
      <c r="K932" s="8">
        <v>57312810</v>
      </c>
      <c r="L932" s="8">
        <v>8596921.5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5000000</v>
      </c>
      <c r="S932" s="10">
        <v>8838118</v>
      </c>
      <c r="T932" s="10">
        <v>535193991</v>
      </c>
      <c r="U932" s="31">
        <v>17435039.5</v>
      </c>
      <c r="V932" s="31">
        <v>360000000</v>
      </c>
      <c r="W932" s="31">
        <v>30000000</v>
      </c>
      <c r="X932" s="31">
        <v>60000000</v>
      </c>
      <c r="Y932" s="31">
        <f t="shared" si="56"/>
        <v>85193991</v>
      </c>
      <c r="Z932" s="31">
        <f t="shared" si="57"/>
        <v>32312810</v>
      </c>
      <c r="AA932" s="31">
        <f t="shared" si="58"/>
        <v>-5500000</v>
      </c>
      <c r="AB932" s="31">
        <f t="shared" si="59"/>
        <v>112006801</v>
      </c>
      <c r="AC932" s="31"/>
      <c r="AD932" s="31"/>
      <c r="AE932" s="31"/>
      <c r="AF932" s="31"/>
      <c r="AG932" s="31"/>
      <c r="AH932" s="31"/>
    </row>
    <row r="933" spans="1:34" x14ac:dyDescent="0.45">
      <c r="A933" s="9">
        <v>1106</v>
      </c>
      <c r="B933" s="9" t="s">
        <v>1973</v>
      </c>
      <c r="C933" s="21"/>
      <c r="D933" s="8" t="s">
        <v>389</v>
      </c>
      <c r="E933" s="9" t="s">
        <v>478</v>
      </c>
      <c r="F933" s="9" t="s">
        <v>3255</v>
      </c>
      <c r="G933" s="9" t="s">
        <v>3266</v>
      </c>
      <c r="H933" s="8">
        <v>336</v>
      </c>
      <c r="I933" s="8">
        <v>463715031</v>
      </c>
      <c r="J933" s="8">
        <v>54500000</v>
      </c>
      <c r="K933" s="8">
        <v>57312810</v>
      </c>
      <c r="L933" s="8">
        <v>8596921.5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5000000</v>
      </c>
      <c r="S933" s="10">
        <v>13452403</v>
      </c>
      <c r="T933" s="10">
        <v>580527841</v>
      </c>
      <c r="U933" s="31">
        <v>22049324.5</v>
      </c>
      <c r="V933" s="31">
        <v>360000000</v>
      </c>
      <c r="W933" s="31">
        <v>30000000</v>
      </c>
      <c r="X933" s="31">
        <v>60000000</v>
      </c>
      <c r="Y933" s="31">
        <f t="shared" si="56"/>
        <v>130527841</v>
      </c>
      <c r="Z933" s="31">
        <f t="shared" si="57"/>
        <v>32312810</v>
      </c>
      <c r="AA933" s="31">
        <f t="shared" si="58"/>
        <v>-5500000</v>
      </c>
      <c r="AB933" s="31">
        <f t="shared" si="59"/>
        <v>157340651</v>
      </c>
      <c r="AC933" s="31"/>
      <c r="AD933" s="31"/>
      <c r="AE933" s="31"/>
      <c r="AF933" s="31"/>
      <c r="AG933" s="31"/>
      <c r="AH933" s="31"/>
    </row>
    <row r="934" spans="1:34" x14ac:dyDescent="0.45">
      <c r="A934" s="9">
        <v>928</v>
      </c>
      <c r="B934" s="9" t="s">
        <v>1975</v>
      </c>
      <c r="C934" s="21"/>
      <c r="D934" s="8" t="s">
        <v>1795</v>
      </c>
      <c r="E934" s="9" t="s">
        <v>104</v>
      </c>
      <c r="F934" s="9" t="s">
        <v>3255</v>
      </c>
      <c r="G934" s="9" t="s">
        <v>3266</v>
      </c>
      <c r="H934" s="8">
        <v>336</v>
      </c>
      <c r="I934" s="8">
        <v>464501138</v>
      </c>
      <c r="J934" s="8">
        <v>54500000</v>
      </c>
      <c r="K934" s="8">
        <v>57312810</v>
      </c>
      <c r="L934" s="8">
        <v>8596921.5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5000000</v>
      </c>
      <c r="S934" s="10">
        <v>13450114</v>
      </c>
      <c r="T934" s="10">
        <v>581313948</v>
      </c>
      <c r="U934" s="31">
        <v>22047035.5</v>
      </c>
      <c r="V934" s="31">
        <v>360000000</v>
      </c>
      <c r="W934" s="31">
        <v>30000000</v>
      </c>
      <c r="X934" s="31">
        <v>60000000</v>
      </c>
      <c r="Y934" s="31">
        <f t="shared" si="56"/>
        <v>131313948</v>
      </c>
      <c r="Z934" s="31">
        <f t="shared" si="57"/>
        <v>32312810</v>
      </c>
      <c r="AA934" s="31">
        <f t="shared" si="58"/>
        <v>-5500000</v>
      </c>
      <c r="AB934" s="31">
        <f t="shared" si="59"/>
        <v>158126758</v>
      </c>
      <c r="AC934" s="31"/>
      <c r="AD934" s="31"/>
      <c r="AE934" s="31"/>
      <c r="AF934" s="31"/>
      <c r="AG934" s="31"/>
      <c r="AH934" s="31"/>
    </row>
    <row r="935" spans="1:34" x14ac:dyDescent="0.45">
      <c r="A935" s="9">
        <v>927</v>
      </c>
      <c r="B935" s="9" t="s">
        <v>1977</v>
      </c>
      <c r="C935" s="21"/>
      <c r="D935" s="8" t="s">
        <v>1199</v>
      </c>
      <c r="E935" s="9" t="s">
        <v>1979</v>
      </c>
      <c r="F935" s="9" t="s">
        <v>3255</v>
      </c>
      <c r="G935" s="9" t="s">
        <v>3266</v>
      </c>
      <c r="H935" s="8">
        <v>336</v>
      </c>
      <c r="I935" s="8">
        <v>412435912</v>
      </c>
      <c r="J935" s="8">
        <v>54500000</v>
      </c>
      <c r="K935" s="8">
        <v>57312810</v>
      </c>
      <c r="L935" s="8">
        <v>8596921.5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5000000</v>
      </c>
      <c r="S935" s="10">
        <v>8243591</v>
      </c>
      <c r="T935" s="10">
        <v>529248722</v>
      </c>
      <c r="U935" s="31">
        <v>16840512.5</v>
      </c>
      <c r="V935" s="31">
        <v>360000000</v>
      </c>
      <c r="W935" s="31">
        <v>30000000</v>
      </c>
      <c r="X935" s="31">
        <v>60000000</v>
      </c>
      <c r="Y935" s="31">
        <f t="shared" si="56"/>
        <v>79248722</v>
      </c>
      <c r="Z935" s="31">
        <f t="shared" si="57"/>
        <v>32312810</v>
      </c>
      <c r="AA935" s="31">
        <f t="shared" si="58"/>
        <v>-5500000</v>
      </c>
      <c r="AB935" s="31">
        <f t="shared" si="59"/>
        <v>106061532</v>
      </c>
      <c r="AC935" s="31"/>
      <c r="AD935" s="31"/>
      <c r="AE935" s="31"/>
      <c r="AF935" s="31"/>
      <c r="AG935" s="31"/>
      <c r="AH935" s="31"/>
    </row>
    <row r="936" spans="1:34" x14ac:dyDescent="0.45">
      <c r="A936" s="9">
        <v>926</v>
      </c>
      <c r="B936" s="9" t="s">
        <v>1980</v>
      </c>
      <c r="C936" s="21"/>
      <c r="D936" s="8" t="s">
        <v>1090</v>
      </c>
      <c r="E936" s="9" t="s">
        <v>1449</v>
      </c>
      <c r="F936" s="9" t="s">
        <v>3255</v>
      </c>
      <c r="G936" s="9" t="s">
        <v>3266</v>
      </c>
      <c r="H936" s="8">
        <v>336</v>
      </c>
      <c r="I936" s="8">
        <v>540935357</v>
      </c>
      <c r="J936" s="8">
        <v>54500000</v>
      </c>
      <c r="K936" s="8">
        <v>57312810</v>
      </c>
      <c r="L936" s="8">
        <v>8596921.5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5000000</v>
      </c>
      <c r="S936" s="10">
        <v>21093536</v>
      </c>
      <c r="T936" s="10">
        <v>657748167</v>
      </c>
      <c r="U936" s="31">
        <v>29690457.5</v>
      </c>
      <c r="V936" s="31">
        <v>360000000</v>
      </c>
      <c r="W936" s="31">
        <v>30000000</v>
      </c>
      <c r="X936" s="31">
        <v>60000000</v>
      </c>
      <c r="Y936" s="31">
        <f t="shared" si="56"/>
        <v>207748167</v>
      </c>
      <c r="Z936" s="31">
        <f t="shared" si="57"/>
        <v>32312810</v>
      </c>
      <c r="AA936" s="31">
        <f t="shared" si="58"/>
        <v>-5500000</v>
      </c>
      <c r="AB936" s="31">
        <f t="shared" si="59"/>
        <v>234560977</v>
      </c>
      <c r="AC936" s="31"/>
      <c r="AD936" s="31"/>
      <c r="AE936" s="31"/>
      <c r="AF936" s="31"/>
      <c r="AG936" s="31"/>
      <c r="AH936" s="31"/>
    </row>
    <row r="937" spans="1:34" x14ac:dyDescent="0.45">
      <c r="A937" s="9">
        <v>976</v>
      </c>
      <c r="B937" s="9" t="s">
        <v>1982</v>
      </c>
      <c r="C937" s="21"/>
      <c r="D937" s="8" t="s">
        <v>1984</v>
      </c>
      <c r="E937" s="9" t="s">
        <v>815</v>
      </c>
      <c r="F937" s="9" t="s">
        <v>3255</v>
      </c>
      <c r="G937" s="9" t="s">
        <v>3266</v>
      </c>
      <c r="H937" s="8">
        <v>334</v>
      </c>
      <c r="I937" s="8">
        <v>394244761</v>
      </c>
      <c r="J937" s="8">
        <v>54500000</v>
      </c>
      <c r="K937" s="8">
        <v>57312810</v>
      </c>
      <c r="L937" s="8">
        <v>8596921.5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4972677.5956284152</v>
      </c>
      <c r="S937" s="10">
        <v>6620904</v>
      </c>
      <c r="T937" s="10">
        <v>511030248.59562844</v>
      </c>
      <c r="U937" s="31">
        <v>15217825.5</v>
      </c>
      <c r="V937" s="31">
        <v>360000000</v>
      </c>
      <c r="W937" s="31">
        <v>30000000</v>
      </c>
      <c r="X937" s="31">
        <v>60000000</v>
      </c>
      <c r="Y937" s="31">
        <f t="shared" si="56"/>
        <v>61030248.59562844</v>
      </c>
      <c r="Z937" s="31">
        <f t="shared" si="57"/>
        <v>32285487.595628418</v>
      </c>
      <c r="AA937" s="31">
        <f t="shared" si="58"/>
        <v>-5500000</v>
      </c>
      <c r="AB937" s="31">
        <f t="shared" si="59"/>
        <v>87815736.191256851</v>
      </c>
      <c r="AC937" s="31"/>
      <c r="AD937" s="31"/>
      <c r="AE937" s="31"/>
      <c r="AF937" s="31"/>
      <c r="AG937" s="31"/>
      <c r="AH937" s="31"/>
    </row>
    <row r="938" spans="1:34" x14ac:dyDescent="0.45">
      <c r="A938" s="9">
        <v>690</v>
      </c>
      <c r="B938" s="9" t="s">
        <v>3026</v>
      </c>
      <c r="C938" s="21"/>
      <c r="D938" s="8" t="s">
        <v>49</v>
      </c>
      <c r="E938" s="9" t="s">
        <v>481</v>
      </c>
      <c r="F938" s="9" t="s">
        <v>3255</v>
      </c>
      <c r="G938" s="9" t="s">
        <v>3265</v>
      </c>
      <c r="H938" s="8">
        <v>336</v>
      </c>
      <c r="I938" s="8">
        <v>1229874714</v>
      </c>
      <c r="J938" s="8">
        <v>67800000</v>
      </c>
      <c r="K938" s="8">
        <v>15000000</v>
      </c>
      <c r="L938" s="8">
        <v>0</v>
      </c>
      <c r="M938" s="10">
        <v>0</v>
      </c>
      <c r="N938" s="10">
        <v>39635661</v>
      </c>
      <c r="O938" s="10">
        <v>39635364</v>
      </c>
      <c r="P938" s="10">
        <v>5945349</v>
      </c>
      <c r="Q938" s="10">
        <v>5945304.5999999996</v>
      </c>
      <c r="R938" s="10">
        <v>0</v>
      </c>
      <c r="S938" s="10">
        <v>113974942</v>
      </c>
      <c r="T938" s="10">
        <v>1391945739</v>
      </c>
      <c r="U938" s="31">
        <v>125865595.59999999</v>
      </c>
      <c r="V938" s="31">
        <v>360000000</v>
      </c>
      <c r="W938" s="31">
        <v>30000000</v>
      </c>
      <c r="X938" s="31">
        <v>60000000</v>
      </c>
      <c r="Y938" s="31">
        <f t="shared" si="56"/>
        <v>941945739</v>
      </c>
      <c r="Z938" s="31">
        <f t="shared" si="57"/>
        <v>64271025</v>
      </c>
      <c r="AA938" s="31">
        <f t="shared" si="58"/>
        <v>7800000</v>
      </c>
      <c r="AB938" s="31">
        <f t="shared" si="59"/>
        <v>1014016764</v>
      </c>
      <c r="AC938" s="31"/>
      <c r="AD938" s="31"/>
      <c r="AE938" s="31"/>
      <c r="AF938" s="31"/>
      <c r="AG938" s="31"/>
      <c r="AH938" s="31"/>
    </row>
    <row r="939" spans="1:34" x14ac:dyDescent="0.45">
      <c r="A939" s="9">
        <v>691</v>
      </c>
      <c r="B939" s="9" t="s">
        <v>3027</v>
      </c>
      <c r="C939" s="21"/>
      <c r="D939" s="8" t="s">
        <v>356</v>
      </c>
      <c r="E939" s="9" t="s">
        <v>1228</v>
      </c>
      <c r="F939" s="9" t="s">
        <v>3255</v>
      </c>
      <c r="G939" s="9" t="s">
        <v>3265</v>
      </c>
      <c r="H939" s="8">
        <v>336</v>
      </c>
      <c r="I939" s="8">
        <v>1089448091</v>
      </c>
      <c r="J939" s="8">
        <v>67800000</v>
      </c>
      <c r="K939" s="8">
        <v>15000000</v>
      </c>
      <c r="L939" s="8">
        <v>0</v>
      </c>
      <c r="M939" s="10">
        <v>0</v>
      </c>
      <c r="N939" s="10">
        <v>40009034</v>
      </c>
      <c r="O939" s="10">
        <v>40008741</v>
      </c>
      <c r="P939" s="10">
        <v>6001355</v>
      </c>
      <c r="Q939" s="10">
        <v>6001311.1499999994</v>
      </c>
      <c r="R939" s="10">
        <v>0</v>
      </c>
      <c r="S939" s="10">
        <v>89167214</v>
      </c>
      <c r="T939" s="10">
        <v>1252265866</v>
      </c>
      <c r="U939" s="31">
        <v>101169880.15000001</v>
      </c>
      <c r="V939" s="31">
        <v>360000000</v>
      </c>
      <c r="W939" s="31">
        <v>30000000</v>
      </c>
      <c r="X939" s="31">
        <v>60000000</v>
      </c>
      <c r="Y939" s="31">
        <f t="shared" si="56"/>
        <v>802265866</v>
      </c>
      <c r="Z939" s="31">
        <f t="shared" si="57"/>
        <v>65017775</v>
      </c>
      <c r="AA939" s="31">
        <f t="shared" si="58"/>
        <v>7800000</v>
      </c>
      <c r="AB939" s="31">
        <f t="shared" si="59"/>
        <v>875083641</v>
      </c>
      <c r="AC939" s="31"/>
      <c r="AD939" s="31"/>
      <c r="AE939" s="31"/>
      <c r="AF939" s="31"/>
      <c r="AG939" s="31"/>
      <c r="AH939" s="31"/>
    </row>
    <row r="940" spans="1:34" x14ac:dyDescent="0.2">
      <c r="A940" s="9">
        <v>132</v>
      </c>
      <c r="B940" s="9" t="s">
        <v>1985</v>
      </c>
      <c r="C940" s="7"/>
      <c r="D940" s="8" t="s">
        <v>119</v>
      </c>
      <c r="E940" s="9" t="s">
        <v>1987</v>
      </c>
      <c r="F940" s="9" t="s">
        <v>3255</v>
      </c>
      <c r="G940" s="9" t="s">
        <v>3265</v>
      </c>
      <c r="H940" s="8">
        <v>336</v>
      </c>
      <c r="I940" s="8">
        <v>0</v>
      </c>
      <c r="J940" s="8">
        <v>67800000</v>
      </c>
      <c r="K940" s="8">
        <v>15000000</v>
      </c>
      <c r="L940" s="8">
        <v>0</v>
      </c>
      <c r="M940" s="10">
        <v>0</v>
      </c>
      <c r="N940" s="10">
        <v>51305060</v>
      </c>
      <c r="O940" s="10">
        <v>49758742.5</v>
      </c>
      <c r="P940" s="10">
        <v>7695759</v>
      </c>
      <c r="Q940" s="10">
        <v>7463811.375</v>
      </c>
      <c r="R940" s="10">
        <v>0</v>
      </c>
      <c r="S940" s="10">
        <v>0</v>
      </c>
      <c r="T940" s="10">
        <v>183863802.5</v>
      </c>
      <c r="U940" s="31">
        <v>15159570.375</v>
      </c>
      <c r="V940" s="31">
        <v>360000000</v>
      </c>
      <c r="W940" s="31">
        <v>30000000</v>
      </c>
      <c r="X940" s="31">
        <v>60000000</v>
      </c>
      <c r="Y940" s="31">
        <f t="shared" si="56"/>
        <v>-266136197.5</v>
      </c>
      <c r="Z940" s="31">
        <f t="shared" si="57"/>
        <v>86063802.5</v>
      </c>
      <c r="AA940" s="31">
        <f t="shared" si="58"/>
        <v>7800000</v>
      </c>
      <c r="AB940" s="31">
        <f t="shared" si="59"/>
        <v>-172272395</v>
      </c>
      <c r="AC940" s="31"/>
      <c r="AD940" s="31"/>
      <c r="AE940" s="31"/>
      <c r="AF940" s="31"/>
      <c r="AG940" s="31"/>
      <c r="AH940" s="31"/>
    </row>
    <row r="941" spans="1:34" x14ac:dyDescent="0.45">
      <c r="A941" s="9">
        <v>839</v>
      </c>
      <c r="B941" s="9" t="s">
        <v>1988</v>
      </c>
      <c r="C941" s="21"/>
      <c r="D941" s="8" t="s">
        <v>220</v>
      </c>
      <c r="E941" s="9" t="s">
        <v>1990</v>
      </c>
      <c r="F941" s="9" t="s">
        <v>3255</v>
      </c>
      <c r="G941" s="9" t="s">
        <v>3266</v>
      </c>
      <c r="H941" s="8">
        <v>336</v>
      </c>
      <c r="I941" s="8">
        <v>513794265</v>
      </c>
      <c r="J941" s="8">
        <v>54500000</v>
      </c>
      <c r="K941" s="8">
        <v>57312810</v>
      </c>
      <c r="L941" s="8">
        <v>8596921.5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5000000</v>
      </c>
      <c r="S941" s="10">
        <v>18379427</v>
      </c>
      <c r="T941" s="10">
        <v>630607075</v>
      </c>
      <c r="U941" s="31">
        <v>26976348.5</v>
      </c>
      <c r="V941" s="31">
        <v>360000000</v>
      </c>
      <c r="W941" s="31">
        <v>30000000</v>
      </c>
      <c r="X941" s="31">
        <v>60000000</v>
      </c>
      <c r="Y941" s="31">
        <f t="shared" si="56"/>
        <v>180607075</v>
      </c>
      <c r="Z941" s="31">
        <f t="shared" si="57"/>
        <v>32312810</v>
      </c>
      <c r="AA941" s="31">
        <f t="shared" si="58"/>
        <v>-5500000</v>
      </c>
      <c r="AB941" s="31">
        <f t="shared" si="59"/>
        <v>207419885</v>
      </c>
      <c r="AC941" s="31"/>
      <c r="AD941" s="31"/>
      <c r="AE941" s="31"/>
      <c r="AF941" s="31"/>
      <c r="AG941" s="31"/>
      <c r="AH941" s="31"/>
    </row>
    <row r="942" spans="1:34" x14ac:dyDescent="0.45">
      <c r="A942" s="9">
        <v>404</v>
      </c>
      <c r="B942" s="9" t="s">
        <v>1991</v>
      </c>
      <c r="C942" s="21"/>
      <c r="D942" s="8" t="s">
        <v>502</v>
      </c>
      <c r="E942" s="9" t="s">
        <v>1993</v>
      </c>
      <c r="F942" s="9" t="s">
        <v>3255</v>
      </c>
      <c r="G942" s="9" t="s">
        <v>3265</v>
      </c>
      <c r="H942" s="8">
        <v>336</v>
      </c>
      <c r="I942" s="8">
        <v>682510407</v>
      </c>
      <c r="J942" s="8">
        <v>67800000</v>
      </c>
      <c r="K942" s="8">
        <v>15000000</v>
      </c>
      <c r="L942" s="8">
        <v>0</v>
      </c>
      <c r="M942" s="10">
        <v>0</v>
      </c>
      <c r="N942" s="10">
        <v>33103140</v>
      </c>
      <c r="O942" s="10">
        <v>33103139.5</v>
      </c>
      <c r="P942" s="10">
        <v>4965471</v>
      </c>
      <c r="Q942" s="10">
        <v>4965470.9249999998</v>
      </c>
      <c r="R942" s="10">
        <v>0</v>
      </c>
      <c r="S942" s="10">
        <v>35251041</v>
      </c>
      <c r="T942" s="10">
        <v>831516686.5</v>
      </c>
      <c r="U942" s="31">
        <v>45181982.924999997</v>
      </c>
      <c r="V942" s="31">
        <v>360000000</v>
      </c>
      <c r="W942" s="31">
        <v>30000000</v>
      </c>
      <c r="X942" s="31">
        <v>60000000</v>
      </c>
      <c r="Y942" s="31">
        <f t="shared" si="56"/>
        <v>381516686.5</v>
      </c>
      <c r="Z942" s="31">
        <f t="shared" si="57"/>
        <v>51206279.5</v>
      </c>
      <c r="AA942" s="31">
        <f t="shared" si="58"/>
        <v>7800000</v>
      </c>
      <c r="AB942" s="31">
        <f t="shared" si="59"/>
        <v>440522966</v>
      </c>
      <c r="AC942" s="31"/>
      <c r="AD942" s="31"/>
      <c r="AE942" s="31"/>
      <c r="AF942" s="31"/>
      <c r="AG942" s="31"/>
      <c r="AH942" s="31"/>
    </row>
    <row r="943" spans="1:34" x14ac:dyDescent="0.45">
      <c r="A943" s="9">
        <v>613</v>
      </c>
      <c r="B943" s="9" t="s">
        <v>1994</v>
      </c>
      <c r="C943" s="21"/>
      <c r="D943" s="8" t="s">
        <v>80</v>
      </c>
      <c r="E943" s="9" t="s">
        <v>1996</v>
      </c>
      <c r="F943" s="9" t="s">
        <v>3255</v>
      </c>
      <c r="G943" s="9" t="s">
        <v>3265</v>
      </c>
      <c r="H943" s="8">
        <v>336</v>
      </c>
      <c r="I943" s="8">
        <v>933184740</v>
      </c>
      <c r="J943" s="8">
        <v>67800000</v>
      </c>
      <c r="K943" s="8">
        <v>15000000</v>
      </c>
      <c r="L943" s="8">
        <v>0</v>
      </c>
      <c r="M943" s="10">
        <v>0</v>
      </c>
      <c r="N943" s="10">
        <v>40703210</v>
      </c>
      <c r="O943" s="10">
        <v>40704073.5</v>
      </c>
      <c r="P943" s="10">
        <v>6105482</v>
      </c>
      <c r="Q943" s="10">
        <v>6105611.0249999994</v>
      </c>
      <c r="R943" s="10">
        <v>0</v>
      </c>
      <c r="S943" s="10">
        <v>71457674</v>
      </c>
      <c r="T943" s="10">
        <v>1097392023.5</v>
      </c>
      <c r="U943" s="31">
        <v>83668767.025000006</v>
      </c>
      <c r="V943" s="31">
        <v>360000000</v>
      </c>
      <c r="W943" s="31">
        <v>30000000</v>
      </c>
      <c r="X943" s="31">
        <v>60000000</v>
      </c>
      <c r="Y943" s="31">
        <f t="shared" si="56"/>
        <v>647392023.5</v>
      </c>
      <c r="Z943" s="31">
        <f t="shared" si="57"/>
        <v>66407283.5</v>
      </c>
      <c r="AA943" s="31">
        <f t="shared" si="58"/>
        <v>7800000</v>
      </c>
      <c r="AB943" s="31">
        <f t="shared" si="59"/>
        <v>721599307</v>
      </c>
      <c r="AC943" s="31"/>
      <c r="AD943" s="31"/>
      <c r="AE943" s="31"/>
      <c r="AF943" s="31"/>
      <c r="AG943" s="31"/>
      <c r="AH943" s="31"/>
    </row>
    <row r="944" spans="1:34" x14ac:dyDescent="0.45">
      <c r="A944" s="9">
        <v>293</v>
      </c>
      <c r="B944" s="9" t="s">
        <v>1997</v>
      </c>
      <c r="C944" s="21"/>
      <c r="D944" s="8" t="s">
        <v>103</v>
      </c>
      <c r="E944" s="9" t="s">
        <v>1999</v>
      </c>
      <c r="F944" s="9" t="s">
        <v>3255</v>
      </c>
      <c r="G944" s="9" t="s">
        <v>3265</v>
      </c>
      <c r="H944" s="8">
        <v>336</v>
      </c>
      <c r="I944" s="8">
        <v>800051384</v>
      </c>
      <c r="J944" s="8">
        <v>67800000</v>
      </c>
      <c r="K944" s="8">
        <v>15000000</v>
      </c>
      <c r="L944" s="8">
        <v>0</v>
      </c>
      <c r="M944" s="10">
        <v>0</v>
      </c>
      <c r="N944" s="10">
        <v>37672425</v>
      </c>
      <c r="O944" s="10">
        <v>37672296</v>
      </c>
      <c r="P944" s="10">
        <v>5650864</v>
      </c>
      <c r="Q944" s="10">
        <v>5650844.3999999994</v>
      </c>
      <c r="R944" s="10">
        <v>0</v>
      </c>
      <c r="S944" s="10">
        <v>47060000</v>
      </c>
      <c r="T944" s="10">
        <v>958196105</v>
      </c>
      <c r="U944" s="31">
        <v>58361708.399999999</v>
      </c>
      <c r="V944" s="31">
        <v>360000000</v>
      </c>
      <c r="W944" s="31">
        <v>30000000</v>
      </c>
      <c r="X944" s="31">
        <v>60000000</v>
      </c>
      <c r="Y944" s="31">
        <f t="shared" si="56"/>
        <v>508196105</v>
      </c>
      <c r="Z944" s="31">
        <f t="shared" si="57"/>
        <v>60344721</v>
      </c>
      <c r="AA944" s="31">
        <f t="shared" si="58"/>
        <v>7800000</v>
      </c>
      <c r="AB944" s="31">
        <f t="shared" si="59"/>
        <v>576340826</v>
      </c>
      <c r="AC944" s="31"/>
      <c r="AD944" s="31"/>
      <c r="AE944" s="31"/>
      <c r="AF944" s="31"/>
      <c r="AG944" s="31"/>
      <c r="AH944" s="31"/>
    </row>
    <row r="945" spans="1:34" x14ac:dyDescent="0.45">
      <c r="A945" s="9">
        <v>518</v>
      </c>
      <c r="B945" s="9" t="s">
        <v>2000</v>
      </c>
      <c r="C945" s="21"/>
      <c r="D945" s="8" t="s">
        <v>1671</v>
      </c>
      <c r="E945" s="9" t="s">
        <v>2002</v>
      </c>
      <c r="F945" s="9" t="s">
        <v>3255</v>
      </c>
      <c r="G945" s="9" t="s">
        <v>3265</v>
      </c>
      <c r="H945" s="8">
        <v>336</v>
      </c>
      <c r="I945" s="8">
        <v>676043519</v>
      </c>
      <c r="J945" s="8">
        <v>67800000</v>
      </c>
      <c r="K945" s="8">
        <v>15000000</v>
      </c>
      <c r="L945" s="8">
        <v>0</v>
      </c>
      <c r="M945" s="10">
        <v>0</v>
      </c>
      <c r="N945" s="10">
        <v>31263382</v>
      </c>
      <c r="O945" s="10">
        <v>31263123</v>
      </c>
      <c r="P945" s="10">
        <v>4689507</v>
      </c>
      <c r="Q945" s="10">
        <v>4689468.45</v>
      </c>
      <c r="R945" s="10">
        <v>0</v>
      </c>
      <c r="S945" s="10">
        <v>34794995</v>
      </c>
      <c r="T945" s="10">
        <v>821370024</v>
      </c>
      <c r="U945" s="31">
        <v>44173970.450000003</v>
      </c>
      <c r="V945" s="31">
        <v>360000000</v>
      </c>
      <c r="W945" s="31">
        <v>30000000</v>
      </c>
      <c r="X945" s="31">
        <v>60000000</v>
      </c>
      <c r="Y945" s="31">
        <f t="shared" si="56"/>
        <v>371370024</v>
      </c>
      <c r="Z945" s="31">
        <f t="shared" si="57"/>
        <v>47526505</v>
      </c>
      <c r="AA945" s="31">
        <f t="shared" si="58"/>
        <v>7800000</v>
      </c>
      <c r="AB945" s="31">
        <f t="shared" si="59"/>
        <v>426696529</v>
      </c>
      <c r="AC945" s="31"/>
      <c r="AD945" s="31"/>
      <c r="AE945" s="31"/>
      <c r="AF945" s="31"/>
      <c r="AG945" s="31"/>
      <c r="AH945" s="31"/>
    </row>
    <row r="946" spans="1:34" x14ac:dyDescent="0.45">
      <c r="A946" s="9">
        <v>493</v>
      </c>
      <c r="B946" s="9" t="s">
        <v>2003</v>
      </c>
      <c r="C946" s="21"/>
      <c r="D946" s="8" t="s">
        <v>169</v>
      </c>
      <c r="E946" s="9" t="s">
        <v>2005</v>
      </c>
      <c r="F946" s="9" t="s">
        <v>3255</v>
      </c>
      <c r="G946" s="9" t="s">
        <v>3265</v>
      </c>
      <c r="H946" s="8">
        <v>336</v>
      </c>
      <c r="I946" s="8">
        <v>751151950</v>
      </c>
      <c r="J946" s="8">
        <v>67800000</v>
      </c>
      <c r="K946" s="8">
        <v>15000000</v>
      </c>
      <c r="L946" s="8">
        <v>0</v>
      </c>
      <c r="M946" s="10">
        <v>0</v>
      </c>
      <c r="N946" s="10">
        <v>39325730</v>
      </c>
      <c r="O946" s="10">
        <v>39326250.5</v>
      </c>
      <c r="P946" s="10">
        <v>5898860</v>
      </c>
      <c r="Q946" s="10">
        <v>5898937.5750000002</v>
      </c>
      <c r="R946" s="10">
        <v>0</v>
      </c>
      <c r="S946" s="10">
        <v>41057348</v>
      </c>
      <c r="T946" s="10">
        <v>912603930.5</v>
      </c>
      <c r="U946" s="31">
        <v>52855145.575000003</v>
      </c>
      <c r="V946" s="31">
        <v>360000000</v>
      </c>
      <c r="W946" s="31">
        <v>30000000</v>
      </c>
      <c r="X946" s="31">
        <v>60000000</v>
      </c>
      <c r="Y946" s="31">
        <f t="shared" si="56"/>
        <v>462603930.5</v>
      </c>
      <c r="Z946" s="31">
        <f t="shared" si="57"/>
        <v>63651980.5</v>
      </c>
      <c r="AA946" s="31">
        <f t="shared" si="58"/>
        <v>7800000</v>
      </c>
      <c r="AB946" s="31">
        <f t="shared" si="59"/>
        <v>534055911</v>
      </c>
      <c r="AC946" s="31"/>
      <c r="AD946" s="31"/>
      <c r="AE946" s="31"/>
      <c r="AF946" s="31"/>
      <c r="AG946" s="31"/>
      <c r="AH946" s="31"/>
    </row>
    <row r="947" spans="1:34" x14ac:dyDescent="0.45">
      <c r="A947" s="9">
        <v>292</v>
      </c>
      <c r="B947" s="9" t="s">
        <v>2006</v>
      </c>
      <c r="C947" s="21"/>
      <c r="D947" s="8" t="s">
        <v>454</v>
      </c>
      <c r="E947" s="9" t="s">
        <v>2008</v>
      </c>
      <c r="F947" s="9" t="s">
        <v>3255</v>
      </c>
      <c r="G947" s="9" t="s">
        <v>3265</v>
      </c>
      <c r="H947" s="8">
        <v>336</v>
      </c>
      <c r="I947" s="8">
        <v>499298432</v>
      </c>
      <c r="J947" s="8">
        <v>67800000</v>
      </c>
      <c r="K947" s="8">
        <v>15000000</v>
      </c>
      <c r="L947" s="8">
        <v>0</v>
      </c>
      <c r="M947" s="10">
        <v>0</v>
      </c>
      <c r="N947" s="10">
        <v>29010592</v>
      </c>
      <c r="O947" s="10">
        <v>29010591.5</v>
      </c>
      <c r="P947" s="10">
        <v>4351589</v>
      </c>
      <c r="Q947" s="10">
        <v>4351588.7249999996</v>
      </c>
      <c r="R947" s="10">
        <v>0</v>
      </c>
      <c r="S947" s="10">
        <v>18191020</v>
      </c>
      <c r="T947" s="10">
        <v>640119615.5</v>
      </c>
      <c r="U947" s="31">
        <v>26894197.725000001</v>
      </c>
      <c r="V947" s="31">
        <v>360000000</v>
      </c>
      <c r="W947" s="31">
        <v>30000000</v>
      </c>
      <c r="X947" s="31">
        <v>60000000</v>
      </c>
      <c r="Y947" s="31">
        <f t="shared" si="56"/>
        <v>190119615.5</v>
      </c>
      <c r="Z947" s="31">
        <f t="shared" si="57"/>
        <v>43021183.5</v>
      </c>
      <c r="AA947" s="31">
        <f t="shared" si="58"/>
        <v>7800000</v>
      </c>
      <c r="AB947" s="31">
        <f t="shared" si="59"/>
        <v>240940799</v>
      </c>
      <c r="AC947" s="31"/>
      <c r="AD947" s="31"/>
      <c r="AE947" s="31"/>
      <c r="AF947" s="31"/>
      <c r="AG947" s="31"/>
      <c r="AH947" s="31"/>
    </row>
    <row r="948" spans="1:34" x14ac:dyDescent="0.45">
      <c r="A948" s="9">
        <v>291</v>
      </c>
      <c r="B948" s="9" t="s">
        <v>2009</v>
      </c>
      <c r="C948" s="21"/>
      <c r="D948" s="8" t="s">
        <v>396</v>
      </c>
      <c r="E948" s="9" t="s">
        <v>731</v>
      </c>
      <c r="F948" s="9" t="s">
        <v>3255</v>
      </c>
      <c r="G948" s="9" t="s">
        <v>3265</v>
      </c>
      <c r="H948" s="8">
        <v>336</v>
      </c>
      <c r="I948" s="8">
        <v>551168706</v>
      </c>
      <c r="J948" s="8">
        <v>67800000</v>
      </c>
      <c r="K948" s="8">
        <v>15000000</v>
      </c>
      <c r="L948" s="8">
        <v>0</v>
      </c>
      <c r="M948" s="10">
        <v>0</v>
      </c>
      <c r="N948" s="10">
        <v>29375839</v>
      </c>
      <c r="O948" s="10">
        <v>29375135.5</v>
      </c>
      <c r="P948" s="10">
        <v>4406376</v>
      </c>
      <c r="Q948" s="10">
        <v>4406270.3250000002</v>
      </c>
      <c r="R948" s="10">
        <v>0</v>
      </c>
      <c r="S948" s="10">
        <v>23268778</v>
      </c>
      <c r="T948" s="10">
        <v>692719680.5</v>
      </c>
      <c r="U948" s="31">
        <v>32081424.324999999</v>
      </c>
      <c r="V948" s="31">
        <v>360000000</v>
      </c>
      <c r="W948" s="31">
        <v>30000000</v>
      </c>
      <c r="X948" s="31">
        <v>60000000</v>
      </c>
      <c r="Y948" s="31">
        <f t="shared" si="56"/>
        <v>242719680.5</v>
      </c>
      <c r="Z948" s="31">
        <f t="shared" si="57"/>
        <v>43750974.5</v>
      </c>
      <c r="AA948" s="31">
        <f t="shared" si="58"/>
        <v>7800000</v>
      </c>
      <c r="AB948" s="31">
        <f t="shared" si="59"/>
        <v>294270655</v>
      </c>
      <c r="AC948" s="31"/>
      <c r="AD948" s="31"/>
      <c r="AE948" s="31"/>
      <c r="AF948" s="31"/>
      <c r="AG948" s="31"/>
      <c r="AH948" s="31"/>
    </row>
    <row r="949" spans="1:34" x14ac:dyDescent="0.45">
      <c r="A949" s="9">
        <v>747</v>
      </c>
      <c r="B949" s="9" t="s">
        <v>2011</v>
      </c>
      <c r="C949" s="21"/>
      <c r="D949" s="8" t="s">
        <v>1795</v>
      </c>
      <c r="E949" s="9" t="s">
        <v>150</v>
      </c>
      <c r="F949" s="9" t="s">
        <v>3255</v>
      </c>
      <c r="G949" s="9" t="s">
        <v>3265</v>
      </c>
      <c r="H949" s="8">
        <v>336</v>
      </c>
      <c r="I949" s="8">
        <v>578390270</v>
      </c>
      <c r="J949" s="8">
        <v>67800000</v>
      </c>
      <c r="K949" s="8">
        <v>15000000</v>
      </c>
      <c r="L949" s="8">
        <v>0</v>
      </c>
      <c r="M949" s="10">
        <v>0</v>
      </c>
      <c r="N949" s="10">
        <v>28464168</v>
      </c>
      <c r="O949" s="10">
        <v>28464662.499999996</v>
      </c>
      <c r="P949" s="10">
        <v>4269625</v>
      </c>
      <c r="Q949" s="10">
        <v>4269699.3749999991</v>
      </c>
      <c r="R949" s="10">
        <v>0</v>
      </c>
      <c r="S949" s="10">
        <v>26344993</v>
      </c>
      <c r="T949" s="10">
        <v>718119100.5</v>
      </c>
      <c r="U949" s="31">
        <v>34884317.375</v>
      </c>
      <c r="V949" s="31">
        <v>360000000</v>
      </c>
      <c r="W949" s="31">
        <v>30000000</v>
      </c>
      <c r="X949" s="31">
        <v>60000000</v>
      </c>
      <c r="Y949" s="31">
        <f t="shared" si="56"/>
        <v>268119100.5</v>
      </c>
      <c r="Z949" s="31">
        <f t="shared" si="57"/>
        <v>41928830.5</v>
      </c>
      <c r="AA949" s="31">
        <f t="shared" si="58"/>
        <v>7800000</v>
      </c>
      <c r="AB949" s="31">
        <f t="shared" si="59"/>
        <v>317847931</v>
      </c>
      <c r="AC949" s="31"/>
      <c r="AD949" s="31"/>
      <c r="AE949" s="31"/>
      <c r="AF949" s="31"/>
      <c r="AG949" s="31"/>
      <c r="AH949" s="31"/>
    </row>
    <row r="950" spans="1:34" x14ac:dyDescent="0.45">
      <c r="A950" s="9">
        <v>494</v>
      </c>
      <c r="B950" s="9" t="s">
        <v>2013</v>
      </c>
      <c r="C950" s="21"/>
      <c r="D950" s="8" t="s">
        <v>291</v>
      </c>
      <c r="E950" s="9" t="s">
        <v>88</v>
      </c>
      <c r="F950" s="9" t="s">
        <v>3255</v>
      </c>
      <c r="G950" s="9" t="s">
        <v>3265</v>
      </c>
      <c r="H950" s="8">
        <v>336</v>
      </c>
      <c r="I950" s="8">
        <v>734295875</v>
      </c>
      <c r="J950" s="8">
        <v>67800000</v>
      </c>
      <c r="K950" s="8">
        <v>15000000</v>
      </c>
      <c r="L950" s="8">
        <v>0</v>
      </c>
      <c r="M950" s="10">
        <v>0</v>
      </c>
      <c r="N950" s="10">
        <v>34753839</v>
      </c>
      <c r="O950" s="10">
        <v>34753839</v>
      </c>
      <c r="P950" s="10">
        <v>5213076</v>
      </c>
      <c r="Q950" s="10">
        <v>5213075.8499999996</v>
      </c>
      <c r="R950" s="10">
        <v>0</v>
      </c>
      <c r="S950" s="10">
        <v>40454238</v>
      </c>
      <c r="T950" s="10">
        <v>886603553</v>
      </c>
      <c r="U950" s="31">
        <v>50880389.850000001</v>
      </c>
      <c r="V950" s="31">
        <v>360000000</v>
      </c>
      <c r="W950" s="31">
        <v>30000000</v>
      </c>
      <c r="X950" s="31">
        <v>60000000</v>
      </c>
      <c r="Y950" s="31">
        <f t="shared" si="56"/>
        <v>436603553</v>
      </c>
      <c r="Z950" s="31">
        <f t="shared" si="57"/>
        <v>54507678</v>
      </c>
      <c r="AA950" s="31">
        <f t="shared" si="58"/>
        <v>7800000</v>
      </c>
      <c r="AB950" s="31">
        <f t="shared" si="59"/>
        <v>498911231</v>
      </c>
      <c r="AC950" s="31"/>
      <c r="AD950" s="31"/>
      <c r="AE950" s="31"/>
      <c r="AF950" s="31"/>
      <c r="AG950" s="31"/>
      <c r="AH950" s="31"/>
    </row>
    <row r="951" spans="1:34" x14ac:dyDescent="0.45">
      <c r="A951" s="9">
        <v>599</v>
      </c>
      <c r="B951" s="9" t="s">
        <v>2924</v>
      </c>
      <c r="C951" s="21"/>
      <c r="D951" s="8" t="s">
        <v>2925</v>
      </c>
      <c r="E951" s="9" t="s">
        <v>2926</v>
      </c>
      <c r="F951" s="9" t="s">
        <v>3255</v>
      </c>
      <c r="G951" s="9" t="s">
        <v>3265</v>
      </c>
      <c r="H951" s="8">
        <v>336</v>
      </c>
      <c r="I951" s="8">
        <v>915014245</v>
      </c>
      <c r="J951" s="8">
        <v>67800000</v>
      </c>
      <c r="K951" s="8">
        <v>15000000</v>
      </c>
      <c r="L951" s="8">
        <v>0</v>
      </c>
      <c r="M951" s="10">
        <v>0</v>
      </c>
      <c r="N951" s="10">
        <v>48121292</v>
      </c>
      <c r="O951" s="10">
        <v>48121632.000000007</v>
      </c>
      <c r="P951" s="10">
        <v>7218194</v>
      </c>
      <c r="Q951" s="10">
        <v>7218244.8000000007</v>
      </c>
      <c r="R951" s="10">
        <v>0</v>
      </c>
      <c r="S951" s="10">
        <v>65230790</v>
      </c>
      <c r="T951" s="10">
        <v>1094057169</v>
      </c>
      <c r="U951" s="31">
        <v>79667228.799999997</v>
      </c>
      <c r="V951" s="31">
        <v>360000000</v>
      </c>
      <c r="W951" s="31">
        <v>30000000</v>
      </c>
      <c r="X951" s="31">
        <v>60000000</v>
      </c>
      <c r="Y951" s="31">
        <f t="shared" si="56"/>
        <v>644057169</v>
      </c>
      <c r="Z951" s="31">
        <f t="shared" si="57"/>
        <v>81242924</v>
      </c>
      <c r="AA951" s="31">
        <f t="shared" si="58"/>
        <v>7800000</v>
      </c>
      <c r="AB951" s="31">
        <f t="shared" si="59"/>
        <v>733100093</v>
      </c>
      <c r="AC951" s="31"/>
      <c r="AD951" s="31"/>
      <c r="AE951" s="31"/>
      <c r="AF951" s="31"/>
      <c r="AG951" s="31"/>
      <c r="AH951" s="31"/>
    </row>
    <row r="952" spans="1:34" x14ac:dyDescent="0.45">
      <c r="A952" s="9">
        <v>411</v>
      </c>
      <c r="B952" s="9" t="s">
        <v>2015</v>
      </c>
      <c r="C952" s="21"/>
      <c r="D952" s="8" t="s">
        <v>756</v>
      </c>
      <c r="E952" s="9" t="s">
        <v>2017</v>
      </c>
      <c r="F952" s="9" t="s">
        <v>3255</v>
      </c>
      <c r="G952" s="9" t="s">
        <v>3265</v>
      </c>
      <c r="H952" s="8">
        <v>336</v>
      </c>
      <c r="I952" s="8">
        <v>507511911</v>
      </c>
      <c r="J952" s="8">
        <v>67800000</v>
      </c>
      <c r="K952" s="8">
        <v>15000000</v>
      </c>
      <c r="L952" s="8">
        <v>0</v>
      </c>
      <c r="M952" s="10">
        <v>0</v>
      </c>
      <c r="N952" s="10">
        <v>26111796</v>
      </c>
      <c r="O952" s="10">
        <v>26111795.500000004</v>
      </c>
      <c r="P952" s="10">
        <v>3916769</v>
      </c>
      <c r="Q952" s="10">
        <v>3916769.3250000002</v>
      </c>
      <c r="R952" s="10">
        <v>0</v>
      </c>
      <c r="S952" s="10">
        <v>18802507</v>
      </c>
      <c r="T952" s="10">
        <v>642535502.5</v>
      </c>
      <c r="U952" s="31">
        <v>26636045.324999999</v>
      </c>
      <c r="V952" s="31">
        <v>360000000</v>
      </c>
      <c r="W952" s="31">
        <v>30000000</v>
      </c>
      <c r="X952" s="31">
        <v>60000000</v>
      </c>
      <c r="Y952" s="31">
        <f t="shared" si="56"/>
        <v>192535502.5</v>
      </c>
      <c r="Z952" s="31">
        <f t="shared" si="57"/>
        <v>37223591.5</v>
      </c>
      <c r="AA952" s="31">
        <f t="shared" si="58"/>
        <v>7800000</v>
      </c>
      <c r="AB952" s="31">
        <f t="shared" si="59"/>
        <v>237559094</v>
      </c>
      <c r="AC952" s="31"/>
      <c r="AD952" s="31"/>
      <c r="AE952" s="31"/>
      <c r="AF952" s="31"/>
      <c r="AG952" s="31"/>
      <c r="AH952" s="31"/>
    </row>
    <row r="953" spans="1:34" x14ac:dyDescent="0.45">
      <c r="A953" s="9">
        <v>285</v>
      </c>
      <c r="B953" s="9" t="s">
        <v>2018</v>
      </c>
      <c r="C953" s="21"/>
      <c r="D953" s="8" t="s">
        <v>2020</v>
      </c>
      <c r="E953" s="9" t="s">
        <v>228</v>
      </c>
      <c r="F953" s="9" t="s">
        <v>3255</v>
      </c>
      <c r="G953" s="9" t="s">
        <v>3265</v>
      </c>
      <c r="H953" s="8">
        <v>336</v>
      </c>
      <c r="I953" s="8">
        <v>515950753</v>
      </c>
      <c r="J953" s="8">
        <v>67800000</v>
      </c>
      <c r="K953" s="8">
        <v>15000000</v>
      </c>
      <c r="L953" s="8">
        <v>0</v>
      </c>
      <c r="M953" s="10">
        <v>0</v>
      </c>
      <c r="N953" s="10">
        <v>27371355</v>
      </c>
      <c r="O953" s="10">
        <v>27372082</v>
      </c>
      <c r="P953" s="10">
        <v>4105703</v>
      </c>
      <c r="Q953" s="10">
        <v>4105812.3</v>
      </c>
      <c r="R953" s="10">
        <v>0</v>
      </c>
      <c r="S953" s="10">
        <v>18595075</v>
      </c>
      <c r="T953" s="10">
        <v>653494190</v>
      </c>
      <c r="U953" s="31">
        <v>26806590.300000001</v>
      </c>
      <c r="V953" s="31">
        <v>360000000</v>
      </c>
      <c r="W953" s="31">
        <v>30000000</v>
      </c>
      <c r="X953" s="31">
        <v>60000000</v>
      </c>
      <c r="Y953" s="31">
        <f t="shared" si="56"/>
        <v>203494190</v>
      </c>
      <c r="Z953" s="31">
        <f t="shared" si="57"/>
        <v>39743437</v>
      </c>
      <c r="AA953" s="31">
        <f t="shared" si="58"/>
        <v>7800000</v>
      </c>
      <c r="AB953" s="31">
        <f t="shared" si="59"/>
        <v>251037627</v>
      </c>
      <c r="AC953" s="31"/>
      <c r="AD953" s="31"/>
      <c r="AE953" s="31"/>
      <c r="AF953" s="31"/>
      <c r="AG953" s="31"/>
      <c r="AH953" s="31"/>
    </row>
    <row r="954" spans="1:34" x14ac:dyDescent="0.2">
      <c r="A954" s="9">
        <v>103</v>
      </c>
      <c r="B954" s="9" t="s">
        <v>2024</v>
      </c>
      <c r="C954" s="7"/>
      <c r="D954" s="8" t="s">
        <v>119</v>
      </c>
      <c r="E954" s="9" t="s">
        <v>788</v>
      </c>
      <c r="F954" s="9" t="s">
        <v>3255</v>
      </c>
      <c r="G954" s="9" t="s">
        <v>3266</v>
      </c>
      <c r="H954" s="8">
        <v>336</v>
      </c>
      <c r="I954" s="8">
        <v>546497016</v>
      </c>
      <c r="J954" s="8">
        <v>54500000</v>
      </c>
      <c r="K954" s="8">
        <v>57312810</v>
      </c>
      <c r="L954" s="8">
        <v>8596921.5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5000000</v>
      </c>
      <c r="S954" s="10">
        <v>21649702</v>
      </c>
      <c r="T954" s="10">
        <v>663309826</v>
      </c>
      <c r="U954" s="31">
        <v>30246623.5</v>
      </c>
      <c r="V954" s="31">
        <v>360000000</v>
      </c>
      <c r="W954" s="31">
        <v>30000000</v>
      </c>
      <c r="X954" s="31">
        <v>60000000</v>
      </c>
      <c r="Y954" s="31">
        <f t="shared" si="56"/>
        <v>213309826</v>
      </c>
      <c r="Z954" s="31">
        <f t="shared" si="57"/>
        <v>32312810</v>
      </c>
      <c r="AA954" s="31">
        <f t="shared" si="58"/>
        <v>-5500000</v>
      </c>
      <c r="AB954" s="31">
        <f t="shared" si="59"/>
        <v>240122636</v>
      </c>
      <c r="AC954" s="31"/>
      <c r="AD954" s="31"/>
      <c r="AE954" s="31"/>
      <c r="AF954" s="31"/>
      <c r="AG954" s="31"/>
      <c r="AH954" s="31"/>
    </row>
    <row r="955" spans="1:34" x14ac:dyDescent="0.45">
      <c r="A955" s="9">
        <v>519</v>
      </c>
      <c r="B955" s="9" t="s">
        <v>2026</v>
      </c>
      <c r="C955" s="21"/>
      <c r="D955" s="8" t="s">
        <v>80</v>
      </c>
      <c r="E955" s="9" t="s">
        <v>871</v>
      </c>
      <c r="F955" s="9" t="s">
        <v>3255</v>
      </c>
      <c r="G955" s="9" t="s">
        <v>3265</v>
      </c>
      <c r="H955" s="8">
        <v>336</v>
      </c>
      <c r="I955" s="8">
        <v>760114892</v>
      </c>
      <c r="J955" s="8">
        <v>67800000</v>
      </c>
      <c r="K955" s="8">
        <v>15000000</v>
      </c>
      <c r="L955" s="8">
        <v>0</v>
      </c>
      <c r="M955" s="10">
        <v>0</v>
      </c>
      <c r="N955" s="10">
        <v>40668973</v>
      </c>
      <c r="O955" s="10">
        <v>40669504</v>
      </c>
      <c r="P955" s="10">
        <v>6100346</v>
      </c>
      <c r="Q955" s="10">
        <v>6100425.5999999996</v>
      </c>
      <c r="R955" s="10">
        <v>0</v>
      </c>
      <c r="S955" s="10">
        <v>43657637</v>
      </c>
      <c r="T955" s="10">
        <v>924253369</v>
      </c>
      <c r="U955" s="31">
        <v>55858408.600000001</v>
      </c>
      <c r="V955" s="31">
        <v>360000000</v>
      </c>
      <c r="W955" s="31">
        <v>30000000</v>
      </c>
      <c r="X955" s="31">
        <v>60000000</v>
      </c>
      <c r="Y955" s="31">
        <f t="shared" si="56"/>
        <v>474253369</v>
      </c>
      <c r="Z955" s="31">
        <f t="shared" si="57"/>
        <v>66338477</v>
      </c>
      <c r="AA955" s="31">
        <f t="shared" si="58"/>
        <v>7800000</v>
      </c>
      <c r="AB955" s="31">
        <f t="shared" si="59"/>
        <v>548391846</v>
      </c>
      <c r="AC955" s="31"/>
      <c r="AD955" s="31"/>
      <c r="AE955" s="31"/>
      <c r="AF955" s="31"/>
      <c r="AG955" s="31"/>
      <c r="AH955" s="31"/>
    </row>
    <row r="956" spans="1:34" x14ac:dyDescent="0.45">
      <c r="A956" s="9">
        <v>405</v>
      </c>
      <c r="B956" s="9" t="s">
        <v>2028</v>
      </c>
      <c r="C956" s="21"/>
      <c r="D956" s="8" t="s">
        <v>2030</v>
      </c>
      <c r="E956" s="9" t="s">
        <v>624</v>
      </c>
      <c r="F956" s="9" t="s">
        <v>3255</v>
      </c>
      <c r="G956" s="9" t="s">
        <v>3265</v>
      </c>
      <c r="H956" s="8">
        <v>336</v>
      </c>
      <c r="I956" s="8">
        <v>597476566</v>
      </c>
      <c r="J956" s="8">
        <v>67800000</v>
      </c>
      <c r="K956" s="8">
        <v>15000000</v>
      </c>
      <c r="L956" s="8">
        <v>0</v>
      </c>
      <c r="M956" s="10">
        <v>0</v>
      </c>
      <c r="N956" s="10">
        <v>28679130</v>
      </c>
      <c r="O956" s="10">
        <v>28678653.499999996</v>
      </c>
      <c r="P956" s="10">
        <v>4301870</v>
      </c>
      <c r="Q956" s="10">
        <v>4301798.0249999994</v>
      </c>
      <c r="R956" s="10">
        <v>0</v>
      </c>
      <c r="S956" s="10">
        <v>26747656</v>
      </c>
      <c r="T956" s="10">
        <v>737634349.5</v>
      </c>
      <c r="U956" s="31">
        <v>35351324.024999999</v>
      </c>
      <c r="V956" s="31">
        <v>360000000</v>
      </c>
      <c r="W956" s="31">
        <v>30000000</v>
      </c>
      <c r="X956" s="31">
        <v>60000000</v>
      </c>
      <c r="Y956" s="31">
        <f t="shared" si="56"/>
        <v>287634349.5</v>
      </c>
      <c r="Z956" s="31">
        <f t="shared" si="57"/>
        <v>42357783.5</v>
      </c>
      <c r="AA956" s="31">
        <f t="shared" si="58"/>
        <v>7800000</v>
      </c>
      <c r="AB956" s="31">
        <f t="shared" si="59"/>
        <v>337792133</v>
      </c>
      <c r="AC956" s="31"/>
      <c r="AD956" s="31"/>
      <c r="AE956" s="31"/>
      <c r="AF956" s="31"/>
      <c r="AG956" s="31"/>
      <c r="AH956" s="31"/>
    </row>
    <row r="957" spans="1:34" x14ac:dyDescent="0.45">
      <c r="A957" s="9">
        <v>698</v>
      </c>
      <c r="B957" s="9" t="s">
        <v>3038</v>
      </c>
      <c r="C957" s="21"/>
      <c r="D957" s="8" t="s">
        <v>389</v>
      </c>
      <c r="E957" s="9" t="s">
        <v>3039</v>
      </c>
      <c r="F957" s="9" t="s">
        <v>3255</v>
      </c>
      <c r="G957" s="9" t="s">
        <v>3265</v>
      </c>
      <c r="H957" s="8">
        <v>336</v>
      </c>
      <c r="I957" s="8">
        <v>991238512</v>
      </c>
      <c r="J957" s="8">
        <v>67800000</v>
      </c>
      <c r="K957" s="8">
        <v>15000000</v>
      </c>
      <c r="L957" s="8">
        <v>0</v>
      </c>
      <c r="M957" s="10">
        <v>0</v>
      </c>
      <c r="N957" s="10">
        <v>38310144</v>
      </c>
      <c r="O957" s="10">
        <v>38310028</v>
      </c>
      <c r="P957" s="10">
        <v>5746522</v>
      </c>
      <c r="Q957" s="10">
        <v>5746504.2000000002</v>
      </c>
      <c r="R957" s="10">
        <v>0</v>
      </c>
      <c r="S957" s="10">
        <v>74435777</v>
      </c>
      <c r="T957" s="10">
        <v>1150658684</v>
      </c>
      <c r="U957" s="31">
        <v>85928803.200000003</v>
      </c>
      <c r="V957" s="31">
        <v>360000000</v>
      </c>
      <c r="W957" s="31">
        <v>30000000</v>
      </c>
      <c r="X957" s="31">
        <v>60000000</v>
      </c>
      <c r="Y957" s="31">
        <f t="shared" si="56"/>
        <v>700658684</v>
      </c>
      <c r="Z957" s="31">
        <f t="shared" si="57"/>
        <v>61620172</v>
      </c>
      <c r="AA957" s="31">
        <f t="shared" si="58"/>
        <v>7800000</v>
      </c>
      <c r="AB957" s="31">
        <f t="shared" si="59"/>
        <v>770078856</v>
      </c>
      <c r="AC957" s="31"/>
      <c r="AD957" s="31"/>
      <c r="AE957" s="31"/>
      <c r="AF957" s="31"/>
      <c r="AG957" s="31"/>
      <c r="AH957" s="31"/>
    </row>
    <row r="958" spans="1:34" x14ac:dyDescent="0.2">
      <c r="A958" s="9">
        <v>39</v>
      </c>
      <c r="B958" s="9" t="s">
        <v>2031</v>
      </c>
      <c r="C958" s="7"/>
      <c r="D958" s="8" t="s">
        <v>895</v>
      </c>
      <c r="E958" s="9" t="s">
        <v>2033</v>
      </c>
      <c r="F958" s="9" t="s">
        <v>3255</v>
      </c>
      <c r="G958" s="9" t="s">
        <v>3265</v>
      </c>
      <c r="H958" s="8">
        <v>336</v>
      </c>
      <c r="I958" s="8">
        <v>803372853</v>
      </c>
      <c r="J958" s="8">
        <v>67800000</v>
      </c>
      <c r="K958" s="8">
        <v>15000000</v>
      </c>
      <c r="L958" s="8">
        <v>0</v>
      </c>
      <c r="M958" s="10">
        <v>0</v>
      </c>
      <c r="N958" s="10">
        <v>38232292</v>
      </c>
      <c r="O958" s="10">
        <v>38231719</v>
      </c>
      <c r="P958" s="10">
        <v>5734844</v>
      </c>
      <c r="Q958" s="10">
        <v>5734757.8499999996</v>
      </c>
      <c r="R958" s="10">
        <v>0</v>
      </c>
      <c r="S958" s="10">
        <v>48010633</v>
      </c>
      <c r="T958" s="10">
        <v>962636864</v>
      </c>
      <c r="U958" s="31">
        <v>59480234.850000001</v>
      </c>
      <c r="V958" s="31">
        <v>360000000</v>
      </c>
      <c r="W958" s="31">
        <v>30000000</v>
      </c>
      <c r="X958" s="31">
        <v>60000000</v>
      </c>
      <c r="Y958" s="31">
        <f t="shared" si="56"/>
        <v>512636864</v>
      </c>
      <c r="Z958" s="31">
        <f t="shared" si="57"/>
        <v>61464011</v>
      </c>
      <c r="AA958" s="31">
        <f t="shared" si="58"/>
        <v>7800000</v>
      </c>
      <c r="AB958" s="31">
        <f t="shared" si="59"/>
        <v>581900875</v>
      </c>
      <c r="AC958" s="31"/>
      <c r="AD958" s="31"/>
      <c r="AE958" s="31"/>
      <c r="AF958" s="31"/>
      <c r="AG958" s="31"/>
      <c r="AH958" s="31"/>
    </row>
    <row r="959" spans="1:34" x14ac:dyDescent="0.2">
      <c r="A959" s="9">
        <v>133</v>
      </c>
      <c r="B959" s="9" t="s">
        <v>2034</v>
      </c>
      <c r="C959" s="7"/>
      <c r="D959" s="8" t="s">
        <v>2036</v>
      </c>
      <c r="E959" s="9" t="s">
        <v>2037</v>
      </c>
      <c r="F959" s="9" t="s">
        <v>3255</v>
      </c>
      <c r="G959" s="9" t="s">
        <v>3265</v>
      </c>
      <c r="H959" s="8">
        <v>336</v>
      </c>
      <c r="I959" s="8">
        <v>740047690</v>
      </c>
      <c r="J959" s="8">
        <v>67800000</v>
      </c>
      <c r="K959" s="8">
        <v>15000000</v>
      </c>
      <c r="L959" s="8">
        <v>0</v>
      </c>
      <c r="M959" s="10">
        <v>0</v>
      </c>
      <c r="N959" s="10">
        <v>34669467</v>
      </c>
      <c r="O959" s="10">
        <v>34669467</v>
      </c>
      <c r="P959" s="10">
        <v>5200420</v>
      </c>
      <c r="Q959" s="10">
        <v>5200420.05</v>
      </c>
      <c r="R959" s="10">
        <v>0</v>
      </c>
      <c r="S959" s="10">
        <v>41865007</v>
      </c>
      <c r="T959" s="10">
        <v>892186624</v>
      </c>
      <c r="U959" s="31">
        <v>52265847.049999997</v>
      </c>
      <c r="V959" s="31">
        <v>360000000</v>
      </c>
      <c r="W959" s="31">
        <v>30000000</v>
      </c>
      <c r="X959" s="31">
        <v>60000000</v>
      </c>
      <c r="Y959" s="31">
        <f t="shared" si="56"/>
        <v>442186624</v>
      </c>
      <c r="Z959" s="31">
        <f t="shared" si="57"/>
        <v>54338934</v>
      </c>
      <c r="AA959" s="31">
        <f t="shared" si="58"/>
        <v>7800000</v>
      </c>
      <c r="AB959" s="31">
        <f t="shared" si="59"/>
        <v>504325558</v>
      </c>
      <c r="AC959" s="31"/>
      <c r="AD959" s="31"/>
      <c r="AE959" s="31"/>
      <c r="AF959" s="31"/>
      <c r="AG959" s="31"/>
      <c r="AH959" s="31"/>
    </row>
    <row r="960" spans="1:34" x14ac:dyDescent="0.45">
      <c r="A960" s="9">
        <v>403</v>
      </c>
      <c r="B960" s="9" t="s">
        <v>2038</v>
      </c>
      <c r="C960" s="21"/>
      <c r="D960" s="26" t="s">
        <v>72</v>
      </c>
      <c r="E960" s="27" t="s">
        <v>2040</v>
      </c>
      <c r="F960" s="9" t="s">
        <v>3255</v>
      </c>
      <c r="G960" s="9" t="s">
        <v>3263</v>
      </c>
      <c r="H960" s="8">
        <v>93</v>
      </c>
      <c r="I960" s="8">
        <v>95562983</v>
      </c>
      <c r="J960" s="8">
        <v>36500000</v>
      </c>
      <c r="K960" s="8">
        <v>3811475</v>
      </c>
      <c r="L960" s="8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3223981</v>
      </c>
      <c r="T960" s="10">
        <v>135874458</v>
      </c>
      <c r="U960" s="31">
        <v>3223981</v>
      </c>
      <c r="V960" s="31">
        <v>360000000</v>
      </c>
      <c r="W960" s="31">
        <v>30000000</v>
      </c>
      <c r="X960" s="31">
        <v>60000000</v>
      </c>
      <c r="Y960" s="31">
        <f t="shared" si="56"/>
        <v>-314125542</v>
      </c>
      <c r="Z960" s="31">
        <f t="shared" si="57"/>
        <v>-26188525</v>
      </c>
      <c r="AA960" s="31">
        <f t="shared" si="58"/>
        <v>-23500000</v>
      </c>
      <c r="AB960" s="31">
        <f t="shared" si="59"/>
        <v>-363814067</v>
      </c>
      <c r="AC960" s="31"/>
      <c r="AD960" s="31"/>
      <c r="AE960" s="31"/>
      <c r="AF960" s="31"/>
      <c r="AG960" s="31"/>
      <c r="AH960" s="31"/>
    </row>
    <row r="961" spans="1:34" x14ac:dyDescent="0.45">
      <c r="A961" s="9">
        <v>874</v>
      </c>
      <c r="B961" s="9" t="s">
        <v>2041</v>
      </c>
      <c r="C961" s="21"/>
      <c r="D961" s="8" t="s">
        <v>123</v>
      </c>
      <c r="E961" s="9" t="s">
        <v>815</v>
      </c>
      <c r="F961" s="9" t="s">
        <v>3255</v>
      </c>
      <c r="G961" s="9" t="s">
        <v>3266</v>
      </c>
      <c r="H961" s="8">
        <v>336</v>
      </c>
      <c r="I961" s="8">
        <v>589799662</v>
      </c>
      <c r="J961" s="8">
        <v>54500000</v>
      </c>
      <c r="K961" s="8">
        <v>57312810</v>
      </c>
      <c r="L961" s="8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5000000</v>
      </c>
      <c r="S961" s="10">
        <v>27083001</v>
      </c>
      <c r="T961" s="10">
        <v>706612472</v>
      </c>
      <c r="U961" s="31">
        <v>27083001</v>
      </c>
      <c r="V961" s="31">
        <v>360000000</v>
      </c>
      <c r="W961" s="31">
        <v>30000000</v>
      </c>
      <c r="X961" s="31">
        <v>60000000</v>
      </c>
      <c r="Y961" s="31">
        <f t="shared" si="56"/>
        <v>256612472</v>
      </c>
      <c r="Z961" s="31">
        <f t="shared" si="57"/>
        <v>32312810</v>
      </c>
      <c r="AA961" s="31">
        <f t="shared" si="58"/>
        <v>-5500000</v>
      </c>
      <c r="AB961" s="31">
        <f t="shared" si="59"/>
        <v>283425282</v>
      </c>
      <c r="AC961" s="31"/>
      <c r="AD961" s="31"/>
      <c r="AE961" s="31"/>
      <c r="AF961" s="31"/>
      <c r="AG961" s="31"/>
      <c r="AH961" s="31"/>
    </row>
    <row r="962" spans="1:34" x14ac:dyDescent="0.45">
      <c r="A962" s="9">
        <v>789</v>
      </c>
      <c r="B962" s="9" t="s">
        <v>2043</v>
      </c>
      <c r="C962" s="21"/>
      <c r="D962" s="8" t="s">
        <v>76</v>
      </c>
      <c r="E962" s="9" t="s">
        <v>2045</v>
      </c>
      <c r="F962" s="9" t="s">
        <v>3254</v>
      </c>
      <c r="G962" s="9" t="s">
        <v>3266</v>
      </c>
      <c r="H962" s="8">
        <v>336</v>
      </c>
      <c r="I962" s="8">
        <v>470293555</v>
      </c>
      <c r="J962" s="8">
        <v>54500000</v>
      </c>
      <c r="K962" s="8">
        <v>57312810</v>
      </c>
      <c r="L962" s="8">
        <v>8596921.5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5000000</v>
      </c>
      <c r="S962" s="10">
        <v>14029356</v>
      </c>
      <c r="T962" s="10">
        <v>587106365</v>
      </c>
      <c r="U962" s="31">
        <v>22626277.5</v>
      </c>
      <c r="V962" s="31">
        <v>360000000</v>
      </c>
      <c r="W962" s="31">
        <v>30000000</v>
      </c>
      <c r="X962" s="31">
        <v>60000000</v>
      </c>
      <c r="Y962" s="31">
        <f t="shared" si="56"/>
        <v>137106365</v>
      </c>
      <c r="Z962" s="31">
        <f t="shared" si="57"/>
        <v>32312810</v>
      </c>
      <c r="AA962" s="31">
        <f t="shared" si="58"/>
        <v>-5500000</v>
      </c>
      <c r="AB962" s="31">
        <f t="shared" si="59"/>
        <v>163919175</v>
      </c>
      <c r="AC962" s="31"/>
      <c r="AD962" s="31"/>
      <c r="AE962" s="31"/>
      <c r="AF962" s="31"/>
      <c r="AG962" s="31"/>
      <c r="AH962" s="31"/>
    </row>
    <row r="963" spans="1:34" x14ac:dyDescent="0.45">
      <c r="A963" s="9">
        <v>921</v>
      </c>
      <c r="B963" s="9" t="s">
        <v>2046</v>
      </c>
      <c r="C963" s="21"/>
      <c r="D963" s="8" t="s">
        <v>103</v>
      </c>
      <c r="E963" s="9" t="s">
        <v>635</v>
      </c>
      <c r="F963" s="9" t="s">
        <v>3254</v>
      </c>
      <c r="G963" s="9" t="s">
        <v>3266</v>
      </c>
      <c r="H963" s="8">
        <v>336</v>
      </c>
      <c r="I963" s="8">
        <v>369148673</v>
      </c>
      <c r="J963" s="8">
        <v>54500000</v>
      </c>
      <c r="K963" s="8">
        <v>57312810</v>
      </c>
      <c r="L963" s="8">
        <v>8596921.5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5000000</v>
      </c>
      <c r="S963" s="10">
        <v>3914867</v>
      </c>
      <c r="T963" s="10">
        <v>485961483</v>
      </c>
      <c r="U963" s="31">
        <v>12511788.5</v>
      </c>
      <c r="V963" s="31">
        <v>360000000</v>
      </c>
      <c r="W963" s="31">
        <v>30000000</v>
      </c>
      <c r="X963" s="31">
        <v>60000000</v>
      </c>
      <c r="Y963" s="31">
        <f t="shared" ref="Y963:Y1026" si="60">T963-V963-W963-X963</f>
        <v>35961483</v>
      </c>
      <c r="Z963" s="31">
        <f t="shared" ref="Z963:Z1026" si="61">K963+N963+O963+R963-W963</f>
        <v>32312810</v>
      </c>
      <c r="AA963" s="31">
        <f t="shared" ref="AA963:AA1026" si="62">J963-X963</f>
        <v>-5500000</v>
      </c>
      <c r="AB963" s="31">
        <f t="shared" ref="AB963:AB1026" si="63">Y963+Z963+AA963</f>
        <v>62774293</v>
      </c>
      <c r="AC963" s="31"/>
      <c r="AD963" s="31"/>
      <c r="AE963" s="31"/>
      <c r="AF963" s="31"/>
      <c r="AG963" s="31"/>
      <c r="AH963" s="31"/>
    </row>
    <row r="964" spans="1:34" x14ac:dyDescent="0.45">
      <c r="A964" s="9">
        <v>873</v>
      </c>
      <c r="B964" s="9" t="s">
        <v>2048</v>
      </c>
      <c r="C964" s="21"/>
      <c r="D964" s="8" t="s">
        <v>80</v>
      </c>
      <c r="E964" s="9" t="s">
        <v>2050</v>
      </c>
      <c r="F964" s="9" t="s">
        <v>3254</v>
      </c>
      <c r="G964" s="9" t="s">
        <v>3266</v>
      </c>
      <c r="H964" s="8">
        <v>335</v>
      </c>
      <c r="I964" s="8">
        <v>329707697</v>
      </c>
      <c r="J964" s="8">
        <v>54500000</v>
      </c>
      <c r="K964" s="8">
        <v>57312810</v>
      </c>
      <c r="L964" s="8">
        <v>8596921.5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4986338.7978142081</v>
      </c>
      <c r="S964" s="10">
        <v>957054</v>
      </c>
      <c r="T964" s="10">
        <v>446506845.79781419</v>
      </c>
      <c r="U964" s="31">
        <v>9553975.5</v>
      </c>
      <c r="V964" s="31">
        <v>360000000</v>
      </c>
      <c r="W964" s="31">
        <v>30000000</v>
      </c>
      <c r="X964" s="31">
        <v>60000000</v>
      </c>
      <c r="Y964" s="31">
        <f t="shared" si="60"/>
        <v>-3493154.2021858096</v>
      </c>
      <c r="Z964" s="31">
        <f t="shared" si="61"/>
        <v>32299148.797814205</v>
      </c>
      <c r="AA964" s="31">
        <f t="shared" si="62"/>
        <v>-5500000</v>
      </c>
      <c r="AB964" s="31">
        <f t="shared" si="63"/>
        <v>23305994.595628396</v>
      </c>
      <c r="AC964" s="31"/>
      <c r="AD964" s="31"/>
      <c r="AE964" s="31"/>
      <c r="AF964" s="31"/>
      <c r="AG964" s="31"/>
      <c r="AH964" s="31"/>
    </row>
    <row r="965" spans="1:34" x14ac:dyDescent="0.45">
      <c r="A965" s="9">
        <v>918</v>
      </c>
      <c r="B965" s="9" t="s">
        <v>2051</v>
      </c>
      <c r="C965" s="21"/>
      <c r="D965" s="8" t="s">
        <v>2053</v>
      </c>
      <c r="E965" s="9" t="s">
        <v>2054</v>
      </c>
      <c r="F965" s="9" t="s">
        <v>3254</v>
      </c>
      <c r="G965" s="9" t="s">
        <v>3266</v>
      </c>
      <c r="H965" s="8">
        <v>336</v>
      </c>
      <c r="I965" s="8">
        <v>386241229</v>
      </c>
      <c r="J965" s="8">
        <v>54500000</v>
      </c>
      <c r="K965" s="8">
        <v>57312810</v>
      </c>
      <c r="L965" s="8">
        <v>8596921.5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5000000</v>
      </c>
      <c r="S965" s="10">
        <v>5630759</v>
      </c>
      <c r="T965" s="10">
        <v>503054039</v>
      </c>
      <c r="U965" s="31">
        <v>14227680.5</v>
      </c>
      <c r="V965" s="31">
        <v>360000000</v>
      </c>
      <c r="W965" s="31">
        <v>30000000</v>
      </c>
      <c r="X965" s="31">
        <v>60000000</v>
      </c>
      <c r="Y965" s="31">
        <f t="shared" si="60"/>
        <v>53054039</v>
      </c>
      <c r="Z965" s="31">
        <f t="shared" si="61"/>
        <v>32312810</v>
      </c>
      <c r="AA965" s="31">
        <f t="shared" si="62"/>
        <v>-5500000</v>
      </c>
      <c r="AB965" s="31">
        <f t="shared" si="63"/>
        <v>79866849</v>
      </c>
      <c r="AC965" s="31"/>
      <c r="AD965" s="31"/>
      <c r="AE965" s="31"/>
      <c r="AF965" s="31"/>
      <c r="AG965" s="31"/>
      <c r="AH965" s="31"/>
    </row>
    <row r="966" spans="1:34" x14ac:dyDescent="0.45">
      <c r="A966" s="9">
        <v>979</v>
      </c>
      <c r="B966" s="9" t="s">
        <v>2055</v>
      </c>
      <c r="C966" s="21"/>
      <c r="D966" s="8" t="s">
        <v>291</v>
      </c>
      <c r="E966" s="9" t="s">
        <v>2057</v>
      </c>
      <c r="F966" s="9" t="s">
        <v>3254</v>
      </c>
      <c r="G966" s="9" t="s">
        <v>3266</v>
      </c>
      <c r="H966" s="8">
        <v>336</v>
      </c>
      <c r="I966" s="8">
        <v>433042407</v>
      </c>
      <c r="J966" s="8">
        <v>54500000</v>
      </c>
      <c r="K966" s="8">
        <v>57312810</v>
      </c>
      <c r="L966" s="8">
        <v>8596921.5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5000000</v>
      </c>
      <c r="S966" s="10">
        <v>10304241</v>
      </c>
      <c r="T966" s="10">
        <v>549855217</v>
      </c>
      <c r="U966" s="31">
        <v>18901162.5</v>
      </c>
      <c r="V966" s="31">
        <v>360000000</v>
      </c>
      <c r="W966" s="31">
        <v>30000000</v>
      </c>
      <c r="X966" s="31">
        <v>60000000</v>
      </c>
      <c r="Y966" s="31">
        <f t="shared" si="60"/>
        <v>99855217</v>
      </c>
      <c r="Z966" s="31">
        <f t="shared" si="61"/>
        <v>32312810</v>
      </c>
      <c r="AA966" s="31">
        <f t="shared" si="62"/>
        <v>-5500000</v>
      </c>
      <c r="AB966" s="31">
        <f t="shared" si="63"/>
        <v>126668027</v>
      </c>
      <c r="AC966" s="31"/>
      <c r="AD966" s="31"/>
      <c r="AE966" s="31"/>
      <c r="AF966" s="31"/>
      <c r="AG966" s="31"/>
      <c r="AH966" s="31"/>
    </row>
    <row r="967" spans="1:34" x14ac:dyDescent="0.45">
      <c r="A967" s="9">
        <v>790</v>
      </c>
      <c r="B967" s="9" t="s">
        <v>2058</v>
      </c>
      <c r="C967" s="21"/>
      <c r="D967" s="28" t="s">
        <v>84</v>
      </c>
      <c r="E967" s="29" t="s">
        <v>2060</v>
      </c>
      <c r="F967" s="9" t="s">
        <v>3254</v>
      </c>
      <c r="G967" s="9" t="s">
        <v>3264</v>
      </c>
      <c r="H967" s="8">
        <v>31</v>
      </c>
      <c r="I967" s="8">
        <v>30922908</v>
      </c>
      <c r="J967" s="8">
        <v>9000000</v>
      </c>
      <c r="K967" s="8">
        <v>0</v>
      </c>
      <c r="L967" s="8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92291</v>
      </c>
      <c r="T967" s="10">
        <v>39922908</v>
      </c>
      <c r="U967" s="31">
        <v>92291</v>
      </c>
      <c r="V967" s="31">
        <v>360000000</v>
      </c>
      <c r="W967" s="31">
        <v>30000000</v>
      </c>
      <c r="X967" s="31">
        <v>60000000</v>
      </c>
      <c r="Y967" s="31">
        <f t="shared" si="60"/>
        <v>-410077092</v>
      </c>
      <c r="Z967" s="31">
        <f t="shared" si="61"/>
        <v>-30000000</v>
      </c>
      <c r="AA967" s="31">
        <f t="shared" si="62"/>
        <v>-51000000</v>
      </c>
      <c r="AB967" s="31">
        <f t="shared" si="63"/>
        <v>-491077092</v>
      </c>
      <c r="AC967" s="31"/>
      <c r="AD967" s="31"/>
      <c r="AE967" s="31"/>
      <c r="AF967" s="31"/>
      <c r="AG967" s="31"/>
      <c r="AH967" s="31"/>
    </row>
    <row r="968" spans="1:34" x14ac:dyDescent="0.45">
      <c r="A968" s="9">
        <v>924</v>
      </c>
      <c r="B968" s="9" t="s">
        <v>2061</v>
      </c>
      <c r="C968" s="21"/>
      <c r="D968" s="8" t="s">
        <v>454</v>
      </c>
      <c r="E968" s="9" t="s">
        <v>2063</v>
      </c>
      <c r="F968" s="9" t="s">
        <v>3254</v>
      </c>
      <c r="G968" s="9" t="s">
        <v>3266</v>
      </c>
      <c r="H968" s="8">
        <v>336</v>
      </c>
      <c r="I968" s="8">
        <v>407884725</v>
      </c>
      <c r="J968" s="8">
        <v>54500000</v>
      </c>
      <c r="K968" s="8">
        <v>57312810</v>
      </c>
      <c r="L968" s="8">
        <v>8596921.5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5000000</v>
      </c>
      <c r="S968" s="10">
        <v>7788473</v>
      </c>
      <c r="T968" s="10">
        <v>524697535</v>
      </c>
      <c r="U968" s="31">
        <v>16385394.5</v>
      </c>
      <c r="V968" s="31">
        <v>360000000</v>
      </c>
      <c r="W968" s="31">
        <v>30000000</v>
      </c>
      <c r="X968" s="31">
        <v>60000000</v>
      </c>
      <c r="Y968" s="31">
        <f t="shared" si="60"/>
        <v>74697535</v>
      </c>
      <c r="Z968" s="31">
        <f t="shared" si="61"/>
        <v>32312810</v>
      </c>
      <c r="AA968" s="31">
        <f t="shared" si="62"/>
        <v>-5500000</v>
      </c>
      <c r="AB968" s="31">
        <f t="shared" si="63"/>
        <v>101510345</v>
      </c>
      <c r="AC968" s="31"/>
      <c r="AD968" s="31"/>
      <c r="AE968" s="31"/>
      <c r="AF968" s="31"/>
      <c r="AG968" s="31"/>
      <c r="AH968" s="31"/>
    </row>
    <row r="969" spans="1:34" x14ac:dyDescent="0.45">
      <c r="A969" s="9">
        <v>925</v>
      </c>
      <c r="B969" s="9" t="s">
        <v>3085</v>
      </c>
      <c r="C969" s="21"/>
      <c r="D969" s="8" t="s">
        <v>3086</v>
      </c>
      <c r="E969" s="9" t="s">
        <v>3087</v>
      </c>
      <c r="F969" s="9" t="s">
        <v>3254</v>
      </c>
      <c r="G969" s="9" t="s">
        <v>3266</v>
      </c>
      <c r="H969" s="8">
        <v>293</v>
      </c>
      <c r="I969" s="8">
        <v>351248509</v>
      </c>
      <c r="J969" s="8">
        <v>54500000</v>
      </c>
      <c r="K969" s="8">
        <v>57312810</v>
      </c>
      <c r="L969" s="8">
        <v>8596921.5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5000000</v>
      </c>
      <c r="S969" s="10">
        <v>6348065</v>
      </c>
      <c r="T969" s="10">
        <v>468061319</v>
      </c>
      <c r="U969" s="31">
        <v>14944986.5</v>
      </c>
      <c r="V969" s="31">
        <v>360000000</v>
      </c>
      <c r="W969" s="31">
        <v>30000000</v>
      </c>
      <c r="X969" s="31">
        <v>60000000</v>
      </c>
      <c r="Y969" s="31">
        <f t="shared" si="60"/>
        <v>18061319</v>
      </c>
      <c r="Z969" s="31">
        <f t="shared" si="61"/>
        <v>32312810</v>
      </c>
      <c r="AA969" s="31">
        <f t="shared" si="62"/>
        <v>-5500000</v>
      </c>
      <c r="AB969" s="31">
        <f t="shared" si="63"/>
        <v>44874129</v>
      </c>
      <c r="AC969" s="31"/>
      <c r="AD969" s="31"/>
      <c r="AE969" s="31"/>
      <c r="AF969" s="31"/>
      <c r="AG969" s="31"/>
      <c r="AH969" s="31"/>
    </row>
    <row r="970" spans="1:34" x14ac:dyDescent="0.45">
      <c r="A970" s="9">
        <v>791</v>
      </c>
      <c r="B970" s="9" t="s">
        <v>2064</v>
      </c>
      <c r="C970" s="21"/>
      <c r="D970" s="8" t="s">
        <v>2066</v>
      </c>
      <c r="E970" s="9" t="s">
        <v>725</v>
      </c>
      <c r="F970" s="9" t="s">
        <v>3254</v>
      </c>
      <c r="G970" s="9" t="s">
        <v>3266</v>
      </c>
      <c r="H970" s="8">
        <v>336</v>
      </c>
      <c r="I970" s="8">
        <v>575806772</v>
      </c>
      <c r="J970" s="8">
        <v>54500000</v>
      </c>
      <c r="K970" s="8">
        <v>57312810</v>
      </c>
      <c r="L970" s="8">
        <v>8596921.5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5000000</v>
      </c>
      <c r="S970" s="10">
        <v>24580677</v>
      </c>
      <c r="T970" s="10">
        <v>692619582</v>
      </c>
      <c r="U970" s="31">
        <v>33177598.5</v>
      </c>
      <c r="V970" s="31">
        <v>360000000</v>
      </c>
      <c r="W970" s="31">
        <v>30000000</v>
      </c>
      <c r="X970" s="31">
        <v>60000000</v>
      </c>
      <c r="Y970" s="31">
        <f t="shared" si="60"/>
        <v>242619582</v>
      </c>
      <c r="Z970" s="31">
        <f t="shared" si="61"/>
        <v>32312810</v>
      </c>
      <c r="AA970" s="31">
        <f t="shared" si="62"/>
        <v>-5500000</v>
      </c>
      <c r="AB970" s="31">
        <f t="shared" si="63"/>
        <v>269432392</v>
      </c>
      <c r="AC970" s="31"/>
      <c r="AD970" s="31"/>
      <c r="AE970" s="31"/>
      <c r="AF970" s="31"/>
      <c r="AG970" s="31"/>
      <c r="AH970" s="31"/>
    </row>
    <row r="971" spans="1:34" x14ac:dyDescent="0.45">
      <c r="A971" s="9">
        <v>977</v>
      </c>
      <c r="B971" s="9" t="s">
        <v>2067</v>
      </c>
      <c r="C971" s="21"/>
      <c r="D971" s="8" t="s">
        <v>526</v>
      </c>
      <c r="E971" s="9" t="s">
        <v>1341</v>
      </c>
      <c r="F971" s="9" t="s">
        <v>3254</v>
      </c>
      <c r="G971" s="9" t="s">
        <v>3266</v>
      </c>
      <c r="H971" s="8">
        <v>336</v>
      </c>
      <c r="I971" s="8">
        <v>398044569</v>
      </c>
      <c r="J971" s="8">
        <v>54500000</v>
      </c>
      <c r="K971" s="8">
        <v>57312810</v>
      </c>
      <c r="L971" s="8">
        <v>8596921.5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5000000</v>
      </c>
      <c r="S971" s="10">
        <v>6804457</v>
      </c>
      <c r="T971" s="10">
        <v>514857379</v>
      </c>
      <c r="U971" s="31">
        <v>15401378.5</v>
      </c>
      <c r="V971" s="31">
        <v>360000000</v>
      </c>
      <c r="W971" s="31">
        <v>30000000</v>
      </c>
      <c r="X971" s="31">
        <v>60000000</v>
      </c>
      <c r="Y971" s="31">
        <f t="shared" si="60"/>
        <v>64857379</v>
      </c>
      <c r="Z971" s="31">
        <f t="shared" si="61"/>
        <v>32312810</v>
      </c>
      <c r="AA971" s="31">
        <f t="shared" si="62"/>
        <v>-5500000</v>
      </c>
      <c r="AB971" s="31">
        <f t="shared" si="63"/>
        <v>91670189</v>
      </c>
      <c r="AC971" s="31"/>
      <c r="AD971" s="31"/>
      <c r="AE971" s="31"/>
      <c r="AF971" s="31"/>
      <c r="AG971" s="31"/>
      <c r="AH971" s="31"/>
    </row>
    <row r="972" spans="1:34" x14ac:dyDescent="0.45">
      <c r="A972" s="9">
        <v>792</v>
      </c>
      <c r="B972" s="9" t="s">
        <v>2069</v>
      </c>
      <c r="C972" s="21"/>
      <c r="D972" s="8" t="s">
        <v>275</v>
      </c>
      <c r="E972" s="9" t="s">
        <v>2071</v>
      </c>
      <c r="F972" s="9" t="s">
        <v>3254</v>
      </c>
      <c r="G972" s="9" t="s">
        <v>3266</v>
      </c>
      <c r="H972" s="8">
        <v>336</v>
      </c>
      <c r="I972" s="8">
        <v>490788002</v>
      </c>
      <c r="J972" s="8">
        <v>54500000</v>
      </c>
      <c r="K972" s="8">
        <v>57312810</v>
      </c>
      <c r="L972" s="8">
        <v>8596921.5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5000000</v>
      </c>
      <c r="S972" s="10">
        <v>16078800</v>
      </c>
      <c r="T972" s="10">
        <v>607600812</v>
      </c>
      <c r="U972" s="31">
        <v>24675721.5</v>
      </c>
      <c r="V972" s="31">
        <v>360000000</v>
      </c>
      <c r="W972" s="31">
        <v>30000000</v>
      </c>
      <c r="X972" s="31">
        <v>60000000</v>
      </c>
      <c r="Y972" s="31">
        <f t="shared" si="60"/>
        <v>157600812</v>
      </c>
      <c r="Z972" s="31">
        <f t="shared" si="61"/>
        <v>32312810</v>
      </c>
      <c r="AA972" s="31">
        <f t="shared" si="62"/>
        <v>-5500000</v>
      </c>
      <c r="AB972" s="31">
        <f t="shared" si="63"/>
        <v>184413622</v>
      </c>
      <c r="AC972" s="31"/>
      <c r="AD972" s="31"/>
      <c r="AE972" s="31"/>
      <c r="AF972" s="31"/>
      <c r="AG972" s="31"/>
      <c r="AH972" s="31"/>
    </row>
    <row r="973" spans="1:34" x14ac:dyDescent="0.45">
      <c r="A973" s="9">
        <v>923</v>
      </c>
      <c r="B973" s="9" t="s">
        <v>2072</v>
      </c>
      <c r="C973" s="21"/>
      <c r="D973" s="8" t="s">
        <v>1951</v>
      </c>
      <c r="E973" s="9" t="s">
        <v>1407</v>
      </c>
      <c r="F973" s="9" t="s">
        <v>3254</v>
      </c>
      <c r="G973" s="9" t="s">
        <v>3266</v>
      </c>
      <c r="H973" s="8">
        <v>336</v>
      </c>
      <c r="I973" s="8">
        <v>292956919</v>
      </c>
      <c r="J973" s="8">
        <v>54500000</v>
      </c>
      <c r="K973" s="8">
        <v>57312810</v>
      </c>
      <c r="L973" s="8">
        <v>8596921.5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5000000</v>
      </c>
      <c r="S973" s="10">
        <v>0</v>
      </c>
      <c r="T973" s="10">
        <v>409769729</v>
      </c>
      <c r="U973" s="31">
        <v>8596921.5</v>
      </c>
      <c r="V973" s="31">
        <v>360000000</v>
      </c>
      <c r="W973" s="31">
        <v>30000000</v>
      </c>
      <c r="X973" s="31">
        <v>60000000</v>
      </c>
      <c r="Y973" s="31">
        <f t="shared" si="60"/>
        <v>-40230271</v>
      </c>
      <c r="Z973" s="31">
        <f t="shared" si="61"/>
        <v>32312810</v>
      </c>
      <c r="AA973" s="31">
        <f t="shared" si="62"/>
        <v>-5500000</v>
      </c>
      <c r="AB973" s="31">
        <f t="shared" si="63"/>
        <v>-13417461</v>
      </c>
      <c r="AC973" s="31"/>
      <c r="AD973" s="31"/>
      <c r="AE973" s="31"/>
      <c r="AF973" s="31"/>
      <c r="AG973" s="31"/>
      <c r="AH973" s="31"/>
    </row>
    <row r="974" spans="1:34" x14ac:dyDescent="0.45">
      <c r="A974" s="9">
        <v>978</v>
      </c>
      <c r="B974" s="9" t="s">
        <v>2074</v>
      </c>
      <c r="C974" s="21"/>
      <c r="D974" s="8" t="s">
        <v>652</v>
      </c>
      <c r="E974" s="9" t="s">
        <v>1860</v>
      </c>
      <c r="F974" s="9" t="s">
        <v>3254</v>
      </c>
      <c r="G974" s="9" t="s">
        <v>3266</v>
      </c>
      <c r="H974" s="8">
        <v>336</v>
      </c>
      <c r="I974" s="8">
        <v>440926611</v>
      </c>
      <c r="J974" s="8">
        <v>54500000</v>
      </c>
      <c r="K974" s="8">
        <v>57312810</v>
      </c>
      <c r="L974" s="8">
        <v>8596921.5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5000000</v>
      </c>
      <c r="S974" s="10">
        <v>11092661</v>
      </c>
      <c r="T974" s="10">
        <v>557739421</v>
      </c>
      <c r="U974" s="31">
        <v>19689582.5</v>
      </c>
      <c r="V974" s="31">
        <v>360000000</v>
      </c>
      <c r="W974" s="31">
        <v>30000000</v>
      </c>
      <c r="X974" s="31">
        <v>60000000</v>
      </c>
      <c r="Y974" s="31">
        <f t="shared" si="60"/>
        <v>107739421</v>
      </c>
      <c r="Z974" s="31">
        <f t="shared" si="61"/>
        <v>32312810</v>
      </c>
      <c r="AA974" s="31">
        <f t="shared" si="62"/>
        <v>-5500000</v>
      </c>
      <c r="AB974" s="31">
        <f t="shared" si="63"/>
        <v>134552231</v>
      </c>
      <c r="AC974" s="31"/>
      <c r="AD974" s="31"/>
      <c r="AE974" s="31"/>
      <c r="AF974" s="31"/>
      <c r="AG974" s="31"/>
      <c r="AH974" s="31"/>
    </row>
    <row r="975" spans="1:34" x14ac:dyDescent="0.45">
      <c r="A975" s="9">
        <v>793</v>
      </c>
      <c r="B975" s="9" t="s">
        <v>2076</v>
      </c>
      <c r="C975" s="21"/>
      <c r="D975" s="8" t="s">
        <v>91</v>
      </c>
      <c r="E975" s="9" t="s">
        <v>439</v>
      </c>
      <c r="F975" s="9" t="s">
        <v>3254</v>
      </c>
      <c r="G975" s="9" t="s">
        <v>3266</v>
      </c>
      <c r="H975" s="8">
        <v>336</v>
      </c>
      <c r="I975" s="8">
        <v>503463536</v>
      </c>
      <c r="J975" s="8">
        <v>54500000</v>
      </c>
      <c r="K975" s="8">
        <v>57312810</v>
      </c>
      <c r="L975" s="8">
        <v>8596921.5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5000000</v>
      </c>
      <c r="S975" s="10">
        <v>17346353</v>
      </c>
      <c r="T975" s="10">
        <v>620276346</v>
      </c>
      <c r="U975" s="31">
        <v>25943274.5</v>
      </c>
      <c r="V975" s="31">
        <v>360000000</v>
      </c>
      <c r="W975" s="31">
        <v>30000000</v>
      </c>
      <c r="X975" s="31">
        <v>60000000</v>
      </c>
      <c r="Y975" s="31">
        <f t="shared" si="60"/>
        <v>170276346</v>
      </c>
      <c r="Z975" s="31">
        <f t="shared" si="61"/>
        <v>32312810</v>
      </c>
      <c r="AA975" s="31">
        <f t="shared" si="62"/>
        <v>-5500000</v>
      </c>
      <c r="AB975" s="31">
        <f t="shared" si="63"/>
        <v>197089156</v>
      </c>
      <c r="AC975" s="31"/>
      <c r="AD975" s="31"/>
      <c r="AE975" s="31"/>
      <c r="AF975" s="31"/>
      <c r="AG975" s="31"/>
      <c r="AH975" s="31"/>
    </row>
    <row r="976" spans="1:34" x14ac:dyDescent="0.45">
      <c r="A976" s="9">
        <v>794</v>
      </c>
      <c r="B976" s="9" t="s">
        <v>2078</v>
      </c>
      <c r="C976" s="21"/>
      <c r="D976" s="8" t="s">
        <v>352</v>
      </c>
      <c r="E976" s="9" t="s">
        <v>2080</v>
      </c>
      <c r="F976" s="9" t="s">
        <v>3254</v>
      </c>
      <c r="G976" s="9" t="s">
        <v>3266</v>
      </c>
      <c r="H976" s="8">
        <v>336</v>
      </c>
      <c r="I976" s="8">
        <v>500469363</v>
      </c>
      <c r="J976" s="8">
        <v>54500000</v>
      </c>
      <c r="K976" s="8">
        <v>57312810</v>
      </c>
      <c r="L976" s="8">
        <v>8596921.5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5000000</v>
      </c>
      <c r="S976" s="10">
        <v>17046937</v>
      </c>
      <c r="T976" s="10">
        <v>617282173</v>
      </c>
      <c r="U976" s="31">
        <v>25643858.5</v>
      </c>
      <c r="V976" s="31">
        <v>360000000</v>
      </c>
      <c r="W976" s="31">
        <v>30000000</v>
      </c>
      <c r="X976" s="31">
        <v>60000000</v>
      </c>
      <c r="Y976" s="31">
        <f t="shared" si="60"/>
        <v>167282173</v>
      </c>
      <c r="Z976" s="31">
        <f t="shared" si="61"/>
        <v>32312810</v>
      </c>
      <c r="AA976" s="31">
        <f t="shared" si="62"/>
        <v>-5500000</v>
      </c>
      <c r="AB976" s="31">
        <f t="shared" si="63"/>
        <v>194094983</v>
      </c>
      <c r="AC976" s="31"/>
      <c r="AD976" s="31"/>
      <c r="AE976" s="31"/>
      <c r="AF976" s="31"/>
      <c r="AG976" s="31"/>
      <c r="AH976" s="31"/>
    </row>
    <row r="977" spans="1:34" x14ac:dyDescent="0.45">
      <c r="A977" s="9">
        <v>922</v>
      </c>
      <c r="B977" s="9" t="s">
        <v>2081</v>
      </c>
      <c r="C977" s="21"/>
      <c r="D977" s="8" t="s">
        <v>902</v>
      </c>
      <c r="E977" s="9" t="s">
        <v>2083</v>
      </c>
      <c r="F977" s="9" t="s">
        <v>3254</v>
      </c>
      <c r="G977" s="9" t="s">
        <v>3266</v>
      </c>
      <c r="H977" s="8">
        <v>336</v>
      </c>
      <c r="I977" s="8">
        <v>327752820</v>
      </c>
      <c r="J977" s="8">
        <v>54500000</v>
      </c>
      <c r="K977" s="8">
        <v>57312810</v>
      </c>
      <c r="L977" s="8">
        <v>8596921.5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5000000</v>
      </c>
      <c r="S977" s="10">
        <v>228489</v>
      </c>
      <c r="T977" s="10">
        <v>444565630</v>
      </c>
      <c r="U977" s="31">
        <v>8825410.5</v>
      </c>
      <c r="V977" s="31">
        <v>360000000</v>
      </c>
      <c r="W977" s="31">
        <v>30000000</v>
      </c>
      <c r="X977" s="31">
        <v>60000000</v>
      </c>
      <c r="Y977" s="31">
        <f t="shared" si="60"/>
        <v>-5434370</v>
      </c>
      <c r="Z977" s="31">
        <f t="shared" si="61"/>
        <v>32312810</v>
      </c>
      <c r="AA977" s="31">
        <f t="shared" si="62"/>
        <v>-5500000</v>
      </c>
      <c r="AB977" s="31">
        <f t="shared" si="63"/>
        <v>21378440</v>
      </c>
      <c r="AC977" s="31"/>
      <c r="AD977" s="31"/>
      <c r="AE977" s="31"/>
      <c r="AF977" s="31"/>
      <c r="AG977" s="31"/>
      <c r="AH977" s="31"/>
    </row>
    <row r="978" spans="1:34" x14ac:dyDescent="0.45">
      <c r="A978" s="9">
        <v>786</v>
      </c>
      <c r="B978" s="9" t="s">
        <v>2084</v>
      </c>
      <c r="C978" s="21"/>
      <c r="D978" s="8" t="s">
        <v>2086</v>
      </c>
      <c r="E978" s="9" t="s">
        <v>624</v>
      </c>
      <c r="F978" s="9" t="s">
        <v>3254</v>
      </c>
      <c r="G978" s="9" t="s">
        <v>3266</v>
      </c>
      <c r="H978" s="8">
        <v>336</v>
      </c>
      <c r="I978" s="8">
        <v>467113687</v>
      </c>
      <c r="J978" s="8">
        <v>54500000</v>
      </c>
      <c r="K978" s="8">
        <v>57312810</v>
      </c>
      <c r="L978" s="8">
        <v>8596921.5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5000000</v>
      </c>
      <c r="S978" s="10">
        <v>13711369</v>
      </c>
      <c r="T978" s="10">
        <v>583926497</v>
      </c>
      <c r="U978" s="31">
        <v>22308290.5</v>
      </c>
      <c r="V978" s="31">
        <v>360000000</v>
      </c>
      <c r="W978" s="31">
        <v>30000000</v>
      </c>
      <c r="X978" s="31">
        <v>60000000</v>
      </c>
      <c r="Y978" s="31">
        <f t="shared" si="60"/>
        <v>133926497</v>
      </c>
      <c r="Z978" s="31">
        <f t="shared" si="61"/>
        <v>32312810</v>
      </c>
      <c r="AA978" s="31">
        <f t="shared" si="62"/>
        <v>-5500000</v>
      </c>
      <c r="AB978" s="31">
        <f t="shared" si="63"/>
        <v>160739307</v>
      </c>
      <c r="AC978" s="31"/>
      <c r="AD978" s="31"/>
      <c r="AE978" s="31"/>
      <c r="AF978" s="31"/>
      <c r="AG978" s="31"/>
      <c r="AH978" s="31"/>
    </row>
    <row r="979" spans="1:34" x14ac:dyDescent="0.45">
      <c r="A979" s="9">
        <v>175</v>
      </c>
      <c r="B979" s="9" t="s">
        <v>2087</v>
      </c>
      <c r="C979" s="21"/>
      <c r="D979" s="8" t="s">
        <v>72</v>
      </c>
      <c r="E979" s="9" t="s">
        <v>2089</v>
      </c>
      <c r="F979" s="9" t="s">
        <v>3255</v>
      </c>
      <c r="G979" s="9" t="s">
        <v>3265</v>
      </c>
      <c r="H979" s="8">
        <v>336</v>
      </c>
      <c r="I979" s="8">
        <v>752951848</v>
      </c>
      <c r="J979" s="8">
        <v>67800000</v>
      </c>
      <c r="K979" s="8">
        <v>15000000</v>
      </c>
      <c r="L979" s="8">
        <v>0</v>
      </c>
      <c r="M979" s="10">
        <v>0</v>
      </c>
      <c r="N979" s="10">
        <v>35549970</v>
      </c>
      <c r="O979" s="10">
        <v>34621552</v>
      </c>
      <c r="P979" s="10">
        <v>5332496</v>
      </c>
      <c r="Q979" s="10">
        <v>5193232.8</v>
      </c>
      <c r="R979" s="10">
        <v>0</v>
      </c>
      <c r="S979" s="10">
        <v>45075483</v>
      </c>
      <c r="T979" s="10">
        <v>905923370</v>
      </c>
      <c r="U979" s="31">
        <v>55601211.799999997</v>
      </c>
      <c r="V979" s="31">
        <v>360000000</v>
      </c>
      <c r="W979" s="31">
        <v>30000000</v>
      </c>
      <c r="X979" s="31">
        <v>60000000</v>
      </c>
      <c r="Y979" s="31">
        <f t="shared" si="60"/>
        <v>455923370</v>
      </c>
      <c r="Z979" s="31">
        <f t="shared" si="61"/>
        <v>55171522</v>
      </c>
      <c r="AA979" s="31">
        <f t="shared" si="62"/>
        <v>7800000</v>
      </c>
      <c r="AB979" s="31">
        <f t="shared" si="63"/>
        <v>518894892</v>
      </c>
      <c r="AC979" s="31"/>
      <c r="AD979" s="31"/>
      <c r="AE979" s="31"/>
      <c r="AF979" s="31"/>
      <c r="AG979" s="31"/>
      <c r="AH979" s="31"/>
    </row>
    <row r="980" spans="1:34" x14ac:dyDescent="0.45">
      <c r="A980" s="9">
        <v>919</v>
      </c>
      <c r="B980" s="9" t="s">
        <v>2090</v>
      </c>
      <c r="C980" s="21"/>
      <c r="D980" s="8" t="s">
        <v>190</v>
      </c>
      <c r="E980" s="9" t="s">
        <v>371</v>
      </c>
      <c r="F980" s="9" t="s">
        <v>3254</v>
      </c>
      <c r="G980" s="9" t="s">
        <v>3266</v>
      </c>
      <c r="H980" s="8">
        <v>336</v>
      </c>
      <c r="I980" s="8">
        <v>461379536</v>
      </c>
      <c r="J980" s="8">
        <v>54500000</v>
      </c>
      <c r="K980" s="8">
        <v>57312810</v>
      </c>
      <c r="L980" s="8">
        <v>8596921.5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5000000</v>
      </c>
      <c r="S980" s="10">
        <v>13137953</v>
      </c>
      <c r="T980" s="10">
        <v>578192346</v>
      </c>
      <c r="U980" s="31">
        <v>21734874.5</v>
      </c>
      <c r="V980" s="31">
        <v>360000000</v>
      </c>
      <c r="W980" s="31">
        <v>30000000</v>
      </c>
      <c r="X980" s="31">
        <v>60000000</v>
      </c>
      <c r="Y980" s="31">
        <f t="shared" si="60"/>
        <v>128192346</v>
      </c>
      <c r="Z980" s="31">
        <f t="shared" si="61"/>
        <v>32312810</v>
      </c>
      <c r="AA980" s="31">
        <f t="shared" si="62"/>
        <v>-5500000</v>
      </c>
      <c r="AB980" s="31">
        <f t="shared" si="63"/>
        <v>155005156</v>
      </c>
      <c r="AC980" s="31"/>
      <c r="AD980" s="31"/>
      <c r="AE980" s="31"/>
      <c r="AF980" s="31"/>
      <c r="AG980" s="31"/>
      <c r="AH980" s="31"/>
    </row>
    <row r="981" spans="1:34" x14ac:dyDescent="0.45">
      <c r="A981" s="9">
        <v>1074</v>
      </c>
      <c r="B981" s="9" t="s">
        <v>3118</v>
      </c>
      <c r="C981" s="21"/>
      <c r="D981" s="8" t="s">
        <v>356</v>
      </c>
      <c r="E981" s="9" t="s">
        <v>3119</v>
      </c>
      <c r="F981" s="9" t="s">
        <v>3254</v>
      </c>
      <c r="G981" s="9" t="s">
        <v>3266</v>
      </c>
      <c r="H981" s="8">
        <v>336</v>
      </c>
      <c r="I981" s="8">
        <v>345633790</v>
      </c>
      <c r="J981" s="8">
        <v>54500000</v>
      </c>
      <c r="K981" s="8">
        <v>57312810</v>
      </c>
      <c r="L981" s="8">
        <v>8596921.5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5000000</v>
      </c>
      <c r="S981" s="10">
        <v>1563379</v>
      </c>
      <c r="T981" s="10">
        <v>462446600</v>
      </c>
      <c r="U981" s="31">
        <v>10160300.5</v>
      </c>
      <c r="V981" s="31">
        <v>360000000</v>
      </c>
      <c r="W981" s="31">
        <v>30000000</v>
      </c>
      <c r="X981" s="31">
        <v>60000000</v>
      </c>
      <c r="Y981" s="31">
        <f t="shared" si="60"/>
        <v>12446600</v>
      </c>
      <c r="Z981" s="31">
        <f t="shared" si="61"/>
        <v>32312810</v>
      </c>
      <c r="AA981" s="31">
        <f t="shared" si="62"/>
        <v>-5500000</v>
      </c>
      <c r="AB981" s="31">
        <f t="shared" si="63"/>
        <v>39259410</v>
      </c>
      <c r="AC981" s="31"/>
      <c r="AD981" s="31"/>
      <c r="AE981" s="31"/>
      <c r="AF981" s="31"/>
      <c r="AG981" s="31"/>
      <c r="AH981" s="31"/>
    </row>
    <row r="982" spans="1:34" x14ac:dyDescent="0.45">
      <c r="A982" s="9">
        <v>1072</v>
      </c>
      <c r="B982" s="9" t="s">
        <v>3116</v>
      </c>
      <c r="C982" s="21"/>
      <c r="D982" s="8" t="s">
        <v>123</v>
      </c>
      <c r="E982" s="9" t="s">
        <v>3117</v>
      </c>
      <c r="F982" s="9" t="s">
        <v>3254</v>
      </c>
      <c r="G982" s="9" t="s">
        <v>3266</v>
      </c>
      <c r="H982" s="8">
        <v>336</v>
      </c>
      <c r="I982" s="8">
        <v>362105165</v>
      </c>
      <c r="J982" s="8">
        <v>54500000</v>
      </c>
      <c r="K982" s="8">
        <v>57312810</v>
      </c>
      <c r="L982" s="8">
        <v>8596921.5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5000000</v>
      </c>
      <c r="S982" s="10">
        <v>3210516</v>
      </c>
      <c r="T982" s="10">
        <v>478917975</v>
      </c>
      <c r="U982" s="31">
        <v>11807437.5</v>
      </c>
      <c r="V982" s="31">
        <v>360000000</v>
      </c>
      <c r="W982" s="31">
        <v>30000000</v>
      </c>
      <c r="X982" s="31">
        <v>60000000</v>
      </c>
      <c r="Y982" s="31">
        <f t="shared" si="60"/>
        <v>28917975</v>
      </c>
      <c r="Z982" s="31">
        <f t="shared" si="61"/>
        <v>32312810</v>
      </c>
      <c r="AA982" s="31">
        <f t="shared" si="62"/>
        <v>-5500000</v>
      </c>
      <c r="AB982" s="31">
        <f t="shared" si="63"/>
        <v>55730785</v>
      </c>
      <c r="AC982" s="31"/>
      <c r="AD982" s="31"/>
      <c r="AE982" s="31"/>
      <c r="AF982" s="31"/>
      <c r="AG982" s="31"/>
      <c r="AH982" s="31"/>
    </row>
    <row r="983" spans="1:34" x14ac:dyDescent="0.45">
      <c r="A983" s="9">
        <v>1073</v>
      </c>
      <c r="B983" s="9" t="s">
        <v>2092</v>
      </c>
      <c r="C983" s="21"/>
      <c r="D983" s="8" t="s">
        <v>145</v>
      </c>
      <c r="E983" s="9" t="s">
        <v>2094</v>
      </c>
      <c r="F983" s="9" t="s">
        <v>3254</v>
      </c>
      <c r="G983" s="9" t="s">
        <v>3266</v>
      </c>
      <c r="H983" s="8">
        <v>336</v>
      </c>
      <c r="I983" s="8">
        <v>390618419</v>
      </c>
      <c r="J983" s="8">
        <v>54500000</v>
      </c>
      <c r="K983" s="8">
        <v>57312810</v>
      </c>
      <c r="L983" s="8">
        <v>8596921.5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5000000</v>
      </c>
      <c r="S983" s="10">
        <v>6061842</v>
      </c>
      <c r="T983" s="10">
        <v>507431229</v>
      </c>
      <c r="U983" s="31">
        <v>14658763.5</v>
      </c>
      <c r="V983" s="31">
        <v>360000000</v>
      </c>
      <c r="W983" s="31">
        <v>30000000</v>
      </c>
      <c r="X983" s="31">
        <v>60000000</v>
      </c>
      <c r="Y983" s="31">
        <f t="shared" si="60"/>
        <v>57431229</v>
      </c>
      <c r="Z983" s="31">
        <f t="shared" si="61"/>
        <v>32312810</v>
      </c>
      <c r="AA983" s="31">
        <f t="shared" si="62"/>
        <v>-5500000</v>
      </c>
      <c r="AB983" s="31">
        <f t="shared" si="63"/>
        <v>84244039</v>
      </c>
      <c r="AC983" s="31"/>
      <c r="AD983" s="31"/>
      <c r="AE983" s="31"/>
      <c r="AF983" s="31"/>
      <c r="AG983" s="31"/>
      <c r="AH983" s="31"/>
    </row>
    <row r="984" spans="1:34" x14ac:dyDescent="0.45">
      <c r="A984" s="9">
        <v>920</v>
      </c>
      <c r="B984" s="9" t="s">
        <v>2095</v>
      </c>
      <c r="C984" s="21"/>
      <c r="D984" s="8" t="s">
        <v>2097</v>
      </c>
      <c r="E984" s="9" t="s">
        <v>2098</v>
      </c>
      <c r="F984" s="9" t="s">
        <v>3254</v>
      </c>
      <c r="G984" s="9" t="s">
        <v>3266</v>
      </c>
      <c r="H984" s="8">
        <v>336</v>
      </c>
      <c r="I984" s="8">
        <v>489662829</v>
      </c>
      <c r="J984" s="8">
        <v>54500000</v>
      </c>
      <c r="K984" s="8">
        <v>57312810</v>
      </c>
      <c r="L984" s="8">
        <v>8596921.5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5000000</v>
      </c>
      <c r="S984" s="10">
        <v>15966283</v>
      </c>
      <c r="T984" s="10">
        <v>606475639</v>
      </c>
      <c r="U984" s="31">
        <v>24563204.5</v>
      </c>
      <c r="V984" s="31">
        <v>360000000</v>
      </c>
      <c r="W984" s="31">
        <v>30000000</v>
      </c>
      <c r="X984" s="31">
        <v>60000000</v>
      </c>
      <c r="Y984" s="31">
        <f t="shared" si="60"/>
        <v>156475639</v>
      </c>
      <c r="Z984" s="31">
        <f t="shared" si="61"/>
        <v>32312810</v>
      </c>
      <c r="AA984" s="31">
        <f t="shared" si="62"/>
        <v>-5500000</v>
      </c>
      <c r="AB984" s="31">
        <f t="shared" si="63"/>
        <v>183288449</v>
      </c>
      <c r="AC984" s="31"/>
      <c r="AD984" s="31"/>
      <c r="AE984" s="31"/>
      <c r="AF984" s="31"/>
      <c r="AG984" s="31"/>
      <c r="AH984" s="31"/>
    </row>
    <row r="985" spans="1:34" x14ac:dyDescent="0.45">
      <c r="A985" s="9">
        <v>699</v>
      </c>
      <c r="B985" s="9" t="s">
        <v>2099</v>
      </c>
      <c r="C985" s="21"/>
      <c r="D985" s="8" t="s">
        <v>454</v>
      </c>
      <c r="E985" s="9" t="s">
        <v>2101</v>
      </c>
      <c r="F985" s="9" t="s">
        <v>3255</v>
      </c>
      <c r="G985" s="9" t="s">
        <v>3265</v>
      </c>
      <c r="H985" s="8">
        <v>336</v>
      </c>
      <c r="I985" s="8">
        <v>804886736</v>
      </c>
      <c r="J985" s="8">
        <v>67800000</v>
      </c>
      <c r="K985" s="8">
        <v>15000000</v>
      </c>
      <c r="L985" s="8">
        <v>0</v>
      </c>
      <c r="M985" s="10">
        <v>0</v>
      </c>
      <c r="N985" s="10">
        <v>35759951</v>
      </c>
      <c r="O985" s="10">
        <v>35760227.5</v>
      </c>
      <c r="P985" s="10">
        <v>5363993</v>
      </c>
      <c r="Q985" s="10">
        <v>5364034.125</v>
      </c>
      <c r="R985" s="10">
        <v>0</v>
      </c>
      <c r="S985" s="10">
        <v>57779191</v>
      </c>
      <c r="T985" s="10">
        <v>959206914.5</v>
      </c>
      <c r="U985" s="31">
        <v>68507218.125</v>
      </c>
      <c r="V985" s="31">
        <v>360000000</v>
      </c>
      <c r="W985" s="31">
        <v>30000000</v>
      </c>
      <c r="X985" s="31">
        <v>60000000</v>
      </c>
      <c r="Y985" s="31">
        <f t="shared" si="60"/>
        <v>509206914.5</v>
      </c>
      <c r="Z985" s="31">
        <f t="shared" si="61"/>
        <v>56520178.5</v>
      </c>
      <c r="AA985" s="31">
        <f t="shared" si="62"/>
        <v>7800000</v>
      </c>
      <c r="AB985" s="31">
        <f t="shared" si="63"/>
        <v>573527093</v>
      </c>
      <c r="AC985" s="31"/>
      <c r="AD985" s="31"/>
      <c r="AE985" s="31"/>
      <c r="AF985" s="31"/>
      <c r="AG985" s="31"/>
      <c r="AH985" s="31"/>
    </row>
    <row r="986" spans="1:34" x14ac:dyDescent="0.45">
      <c r="A986" s="9">
        <v>916</v>
      </c>
      <c r="B986" s="9" t="s">
        <v>2102</v>
      </c>
      <c r="C986" s="21"/>
      <c r="D986" s="8" t="s">
        <v>2104</v>
      </c>
      <c r="E986" s="9" t="s">
        <v>2105</v>
      </c>
      <c r="F986" s="9" t="s">
        <v>3254</v>
      </c>
      <c r="G986" s="9" t="s">
        <v>3266</v>
      </c>
      <c r="H986" s="8">
        <v>336</v>
      </c>
      <c r="I986" s="8">
        <v>417726502</v>
      </c>
      <c r="J986" s="8">
        <v>54500000</v>
      </c>
      <c r="K986" s="8">
        <v>57312810</v>
      </c>
      <c r="L986" s="8">
        <v>8596921.5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5000000</v>
      </c>
      <c r="S986" s="10">
        <v>8772651</v>
      </c>
      <c r="T986" s="10">
        <v>534539312</v>
      </c>
      <c r="U986" s="31">
        <v>17369572.5</v>
      </c>
      <c r="V986" s="31">
        <v>360000000</v>
      </c>
      <c r="W986" s="31">
        <v>30000000</v>
      </c>
      <c r="X986" s="31">
        <v>60000000</v>
      </c>
      <c r="Y986" s="31">
        <f t="shared" si="60"/>
        <v>84539312</v>
      </c>
      <c r="Z986" s="31">
        <f t="shared" si="61"/>
        <v>32312810</v>
      </c>
      <c r="AA986" s="31">
        <f t="shared" si="62"/>
        <v>-5500000</v>
      </c>
      <c r="AB986" s="31">
        <f t="shared" si="63"/>
        <v>111352122</v>
      </c>
      <c r="AC986" s="31"/>
      <c r="AD986" s="31"/>
      <c r="AE986" s="31"/>
      <c r="AF986" s="31"/>
      <c r="AG986" s="31"/>
      <c r="AH986" s="31"/>
    </row>
    <row r="987" spans="1:34" x14ac:dyDescent="0.45">
      <c r="A987" s="9">
        <v>915</v>
      </c>
      <c r="B987" s="9" t="s">
        <v>2106</v>
      </c>
      <c r="C987" s="21"/>
      <c r="D987" s="8" t="s">
        <v>2108</v>
      </c>
      <c r="E987" s="9" t="s">
        <v>2109</v>
      </c>
      <c r="F987" s="9" t="s">
        <v>3254</v>
      </c>
      <c r="G987" s="9" t="s">
        <v>3266</v>
      </c>
      <c r="H987" s="8">
        <v>336</v>
      </c>
      <c r="I987" s="8">
        <v>424129743</v>
      </c>
      <c r="J987" s="8">
        <v>54500000</v>
      </c>
      <c r="K987" s="8">
        <v>57312810</v>
      </c>
      <c r="L987" s="8">
        <v>8596921.5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5000000</v>
      </c>
      <c r="S987" s="10">
        <v>9412974</v>
      </c>
      <c r="T987" s="10">
        <v>540942553</v>
      </c>
      <c r="U987" s="31">
        <v>18009895.5</v>
      </c>
      <c r="V987" s="31">
        <v>360000000</v>
      </c>
      <c r="W987" s="31">
        <v>30000000</v>
      </c>
      <c r="X987" s="31">
        <v>60000000</v>
      </c>
      <c r="Y987" s="31">
        <f t="shared" si="60"/>
        <v>90942553</v>
      </c>
      <c r="Z987" s="31">
        <f t="shared" si="61"/>
        <v>32312810</v>
      </c>
      <c r="AA987" s="31">
        <f t="shared" si="62"/>
        <v>-5500000</v>
      </c>
      <c r="AB987" s="31">
        <f t="shared" si="63"/>
        <v>117755363</v>
      </c>
      <c r="AC987" s="31"/>
      <c r="AD987" s="31"/>
      <c r="AE987" s="31"/>
      <c r="AF987" s="31"/>
      <c r="AG987" s="31"/>
      <c r="AH987" s="31"/>
    </row>
    <row r="988" spans="1:34" x14ac:dyDescent="0.45">
      <c r="A988" s="9">
        <v>917</v>
      </c>
      <c r="B988" s="9" t="s">
        <v>3084</v>
      </c>
      <c r="C988" s="21"/>
      <c r="D988" s="8" t="s">
        <v>828</v>
      </c>
      <c r="E988" s="9" t="s">
        <v>1273</v>
      </c>
      <c r="F988" s="9" t="s">
        <v>3254</v>
      </c>
      <c r="G988" s="9" t="s">
        <v>3266</v>
      </c>
      <c r="H988" s="8">
        <v>336</v>
      </c>
      <c r="I988" s="8">
        <v>530129551</v>
      </c>
      <c r="J988" s="8">
        <v>54500000</v>
      </c>
      <c r="K988" s="8">
        <v>57312810</v>
      </c>
      <c r="L988" s="8">
        <v>8596921.5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5000000</v>
      </c>
      <c r="S988" s="10">
        <v>20012956</v>
      </c>
      <c r="T988" s="10">
        <v>646942361</v>
      </c>
      <c r="U988" s="31">
        <v>28609877.5</v>
      </c>
      <c r="V988" s="31">
        <v>360000000</v>
      </c>
      <c r="W988" s="31">
        <v>30000000</v>
      </c>
      <c r="X988" s="31">
        <v>60000000</v>
      </c>
      <c r="Y988" s="31">
        <f t="shared" si="60"/>
        <v>196942361</v>
      </c>
      <c r="Z988" s="31">
        <f t="shared" si="61"/>
        <v>32312810</v>
      </c>
      <c r="AA988" s="31">
        <f t="shared" si="62"/>
        <v>-5500000</v>
      </c>
      <c r="AB988" s="31">
        <f t="shared" si="63"/>
        <v>223755171</v>
      </c>
      <c r="AC988" s="31"/>
      <c r="AD988" s="31"/>
      <c r="AE988" s="31"/>
      <c r="AF988" s="31"/>
      <c r="AG988" s="31"/>
      <c r="AH988" s="31"/>
    </row>
    <row r="989" spans="1:34" x14ac:dyDescent="0.45">
      <c r="A989" s="9">
        <v>914</v>
      </c>
      <c r="B989" s="9" t="s">
        <v>2110</v>
      </c>
      <c r="C989" s="21"/>
      <c r="D989" s="8" t="s">
        <v>2112</v>
      </c>
      <c r="E989" s="9" t="s">
        <v>2113</v>
      </c>
      <c r="F989" s="9" t="s">
        <v>3254</v>
      </c>
      <c r="G989" s="9" t="s">
        <v>3266</v>
      </c>
      <c r="H989" s="8">
        <v>336</v>
      </c>
      <c r="I989" s="8">
        <v>537329563</v>
      </c>
      <c r="J989" s="8">
        <v>54500000</v>
      </c>
      <c r="K989" s="8">
        <v>57312810</v>
      </c>
      <c r="L989" s="8">
        <v>8596921.5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5000000</v>
      </c>
      <c r="S989" s="10">
        <v>20732956</v>
      </c>
      <c r="T989" s="10">
        <v>654142373</v>
      </c>
      <c r="U989" s="31">
        <v>29329877.5</v>
      </c>
      <c r="V989" s="31">
        <v>360000000</v>
      </c>
      <c r="W989" s="31">
        <v>30000000</v>
      </c>
      <c r="X989" s="31">
        <v>60000000</v>
      </c>
      <c r="Y989" s="31">
        <f t="shared" si="60"/>
        <v>204142373</v>
      </c>
      <c r="Z989" s="31">
        <f t="shared" si="61"/>
        <v>32312810</v>
      </c>
      <c r="AA989" s="31">
        <f t="shared" si="62"/>
        <v>-5500000</v>
      </c>
      <c r="AB989" s="31">
        <f t="shared" si="63"/>
        <v>230955183</v>
      </c>
      <c r="AC989" s="31"/>
      <c r="AD989" s="31"/>
      <c r="AE989" s="31"/>
      <c r="AF989" s="31"/>
      <c r="AG989" s="31"/>
      <c r="AH989" s="31"/>
    </row>
    <row r="990" spans="1:34" x14ac:dyDescent="0.45">
      <c r="A990" s="9">
        <v>821</v>
      </c>
      <c r="B990" s="9" t="s">
        <v>2114</v>
      </c>
      <c r="C990" s="21"/>
      <c r="D990" s="8" t="s">
        <v>1257</v>
      </c>
      <c r="E990" s="9" t="s">
        <v>150</v>
      </c>
      <c r="F990" s="9" t="s">
        <v>3254</v>
      </c>
      <c r="G990" s="9" t="s">
        <v>3266</v>
      </c>
      <c r="H990" s="8">
        <v>336</v>
      </c>
      <c r="I990" s="8">
        <v>454956833</v>
      </c>
      <c r="J990" s="8">
        <v>54500000</v>
      </c>
      <c r="K990" s="8">
        <v>57312810</v>
      </c>
      <c r="L990" s="8">
        <v>8596921.5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5000000</v>
      </c>
      <c r="S990" s="10">
        <v>12495683</v>
      </c>
      <c r="T990" s="10">
        <v>571769643</v>
      </c>
      <c r="U990" s="31">
        <v>21092604.5</v>
      </c>
      <c r="V990" s="31">
        <v>360000000</v>
      </c>
      <c r="W990" s="31">
        <v>30000000</v>
      </c>
      <c r="X990" s="31">
        <v>60000000</v>
      </c>
      <c r="Y990" s="31">
        <f t="shared" si="60"/>
        <v>121769643</v>
      </c>
      <c r="Z990" s="31">
        <f t="shared" si="61"/>
        <v>32312810</v>
      </c>
      <c r="AA990" s="31">
        <f t="shared" si="62"/>
        <v>-5500000</v>
      </c>
      <c r="AB990" s="31">
        <f t="shared" si="63"/>
        <v>148582453</v>
      </c>
      <c r="AC990" s="31"/>
      <c r="AD990" s="31"/>
      <c r="AE990" s="31"/>
      <c r="AF990" s="31"/>
      <c r="AG990" s="31"/>
      <c r="AH990" s="31"/>
    </row>
    <row r="991" spans="1:34" x14ac:dyDescent="0.2">
      <c r="A991" s="9">
        <v>102</v>
      </c>
      <c r="B991" s="9" t="s">
        <v>2116</v>
      </c>
      <c r="C991" s="7"/>
      <c r="D991" s="8" t="s">
        <v>536</v>
      </c>
      <c r="E991" s="9" t="s">
        <v>1133</v>
      </c>
      <c r="F991" s="9" t="s">
        <v>3254</v>
      </c>
      <c r="G991" s="9" t="s">
        <v>3266</v>
      </c>
      <c r="H991" s="8">
        <v>336</v>
      </c>
      <c r="I991" s="8">
        <v>363513531</v>
      </c>
      <c r="J991" s="8">
        <v>54500000</v>
      </c>
      <c r="K991" s="8">
        <v>57312810</v>
      </c>
      <c r="L991" s="8">
        <v>8596921.5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5000000</v>
      </c>
      <c r="S991" s="10">
        <v>3351354</v>
      </c>
      <c r="T991" s="10">
        <v>480326341</v>
      </c>
      <c r="U991" s="31">
        <v>11948275.5</v>
      </c>
      <c r="V991" s="31">
        <v>360000000</v>
      </c>
      <c r="W991" s="31">
        <v>30000000</v>
      </c>
      <c r="X991" s="31">
        <v>60000000</v>
      </c>
      <c r="Y991" s="31">
        <f t="shared" si="60"/>
        <v>30326341</v>
      </c>
      <c r="Z991" s="31">
        <f t="shared" si="61"/>
        <v>32312810</v>
      </c>
      <c r="AA991" s="31">
        <f t="shared" si="62"/>
        <v>-5500000</v>
      </c>
      <c r="AB991" s="31">
        <f t="shared" si="63"/>
        <v>57139151</v>
      </c>
      <c r="AC991" s="31"/>
      <c r="AD991" s="31"/>
      <c r="AE991" s="31"/>
      <c r="AF991" s="31"/>
      <c r="AG991" s="31"/>
      <c r="AH991" s="31"/>
    </row>
    <row r="992" spans="1:34" x14ac:dyDescent="0.45">
      <c r="A992" s="9">
        <v>983</v>
      </c>
      <c r="B992" s="9" t="s">
        <v>3101</v>
      </c>
      <c r="C992" s="21"/>
      <c r="D992" s="8" t="s">
        <v>1319</v>
      </c>
      <c r="E992" s="9" t="s">
        <v>3102</v>
      </c>
      <c r="F992" s="9" t="s">
        <v>3254</v>
      </c>
      <c r="G992" s="9" t="s">
        <v>3266</v>
      </c>
      <c r="H992" s="8">
        <v>336</v>
      </c>
      <c r="I992" s="8">
        <v>331335314</v>
      </c>
      <c r="J992" s="8">
        <v>54500000</v>
      </c>
      <c r="K992" s="8">
        <v>57312810</v>
      </c>
      <c r="L992" s="8">
        <v>8596921.5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5000000</v>
      </c>
      <c r="S992" s="10">
        <v>543802</v>
      </c>
      <c r="T992" s="10">
        <v>448148124</v>
      </c>
      <c r="U992" s="31">
        <v>9140723.5</v>
      </c>
      <c r="V992" s="31">
        <v>360000000</v>
      </c>
      <c r="W992" s="31">
        <v>30000000</v>
      </c>
      <c r="X992" s="31">
        <v>60000000</v>
      </c>
      <c r="Y992" s="31">
        <f t="shared" si="60"/>
        <v>-1851876</v>
      </c>
      <c r="Z992" s="31">
        <f t="shared" si="61"/>
        <v>32312810</v>
      </c>
      <c r="AA992" s="31">
        <f t="shared" si="62"/>
        <v>-5500000</v>
      </c>
      <c r="AB992" s="31">
        <f t="shared" si="63"/>
        <v>24960934</v>
      </c>
      <c r="AC992" s="31"/>
      <c r="AD992" s="31"/>
      <c r="AE992" s="31"/>
      <c r="AF992" s="31"/>
      <c r="AG992" s="31"/>
      <c r="AH992" s="31"/>
    </row>
    <row r="993" spans="1:34" x14ac:dyDescent="0.45">
      <c r="A993" s="9">
        <v>913</v>
      </c>
      <c r="B993" s="9" t="s">
        <v>2118</v>
      </c>
      <c r="C993" s="21"/>
      <c r="D993" s="8" t="s">
        <v>84</v>
      </c>
      <c r="E993" s="9" t="s">
        <v>2120</v>
      </c>
      <c r="F993" s="9" t="s">
        <v>3254</v>
      </c>
      <c r="G993" s="9" t="s">
        <v>3265</v>
      </c>
      <c r="H993" s="8">
        <v>336</v>
      </c>
      <c r="I993" s="8">
        <v>608654812</v>
      </c>
      <c r="J993" s="8">
        <v>67800000</v>
      </c>
      <c r="K993" s="8">
        <v>15000000</v>
      </c>
      <c r="L993" s="8">
        <v>0</v>
      </c>
      <c r="M993" s="10">
        <v>0</v>
      </c>
      <c r="N993" s="10">
        <v>28639231</v>
      </c>
      <c r="O993" s="10">
        <v>28639421</v>
      </c>
      <c r="P993" s="10">
        <v>4295885</v>
      </c>
      <c r="Q993" s="10">
        <v>4295913.1499999994</v>
      </c>
      <c r="R993" s="10">
        <v>0</v>
      </c>
      <c r="S993" s="10">
        <v>32674658</v>
      </c>
      <c r="T993" s="10">
        <v>748733464</v>
      </c>
      <c r="U993" s="31">
        <v>41266456.149999999</v>
      </c>
      <c r="V993" s="31">
        <v>360000000</v>
      </c>
      <c r="W993" s="31">
        <v>30000000</v>
      </c>
      <c r="X993" s="31">
        <v>60000000</v>
      </c>
      <c r="Y993" s="31">
        <f t="shared" si="60"/>
        <v>298733464</v>
      </c>
      <c r="Z993" s="31">
        <f t="shared" si="61"/>
        <v>42278652</v>
      </c>
      <c r="AA993" s="31">
        <f t="shared" si="62"/>
        <v>7800000</v>
      </c>
      <c r="AB993" s="31">
        <f t="shared" si="63"/>
        <v>348812116</v>
      </c>
      <c r="AC993" s="31"/>
      <c r="AD993" s="31"/>
      <c r="AE993" s="31"/>
      <c r="AF993" s="31"/>
      <c r="AG993" s="31"/>
      <c r="AH993" s="31"/>
    </row>
    <row r="994" spans="1:34" x14ac:dyDescent="0.45">
      <c r="A994" s="9">
        <v>787</v>
      </c>
      <c r="B994" s="9" t="s">
        <v>2121</v>
      </c>
      <c r="C994" s="21"/>
      <c r="D994" s="8" t="s">
        <v>2123</v>
      </c>
      <c r="E994" s="9" t="s">
        <v>2124</v>
      </c>
      <c r="F994" s="9" t="s">
        <v>3254</v>
      </c>
      <c r="G994" s="9" t="s">
        <v>3265</v>
      </c>
      <c r="H994" s="8">
        <v>336</v>
      </c>
      <c r="I994" s="8">
        <v>724195858</v>
      </c>
      <c r="J994" s="8">
        <v>67800000</v>
      </c>
      <c r="K994" s="8">
        <v>15000000</v>
      </c>
      <c r="L994" s="8">
        <v>0</v>
      </c>
      <c r="M994" s="10">
        <v>0</v>
      </c>
      <c r="N994" s="10">
        <v>26837904</v>
      </c>
      <c r="O994" s="10">
        <v>26837343</v>
      </c>
      <c r="P994" s="10">
        <v>4025686</v>
      </c>
      <c r="Q994" s="10">
        <v>4025601.4499999997</v>
      </c>
      <c r="R994" s="10">
        <v>0</v>
      </c>
      <c r="S994" s="10">
        <v>44972509</v>
      </c>
      <c r="T994" s="10">
        <v>860671105</v>
      </c>
      <c r="U994" s="31">
        <v>53023796.450000003</v>
      </c>
      <c r="V994" s="31">
        <v>360000000</v>
      </c>
      <c r="W994" s="31">
        <v>30000000</v>
      </c>
      <c r="X994" s="31">
        <v>60000000</v>
      </c>
      <c r="Y994" s="31">
        <f t="shared" si="60"/>
        <v>410671105</v>
      </c>
      <c r="Z994" s="31">
        <f t="shared" si="61"/>
        <v>38675247</v>
      </c>
      <c r="AA994" s="31">
        <f t="shared" si="62"/>
        <v>7800000</v>
      </c>
      <c r="AB994" s="31">
        <f t="shared" si="63"/>
        <v>457146352</v>
      </c>
      <c r="AC994" s="31"/>
      <c r="AD994" s="31"/>
      <c r="AE994" s="31"/>
      <c r="AF994" s="31"/>
      <c r="AG994" s="31"/>
      <c r="AH994" s="31"/>
    </row>
    <row r="995" spans="1:34" x14ac:dyDescent="0.45">
      <c r="A995" s="9">
        <v>980</v>
      </c>
      <c r="B995" s="9" t="s">
        <v>2125</v>
      </c>
      <c r="C995" s="21"/>
      <c r="D995" s="8" t="s">
        <v>2127</v>
      </c>
      <c r="E995" s="9" t="s">
        <v>1919</v>
      </c>
      <c r="F995" s="9" t="s">
        <v>3254</v>
      </c>
      <c r="G995" s="9" t="s">
        <v>3265</v>
      </c>
      <c r="H995" s="8">
        <v>336</v>
      </c>
      <c r="I995" s="8">
        <v>710800868</v>
      </c>
      <c r="J995" s="8">
        <v>67800000</v>
      </c>
      <c r="K995" s="8">
        <v>15000000</v>
      </c>
      <c r="L995" s="8">
        <v>0</v>
      </c>
      <c r="M995" s="10">
        <v>0</v>
      </c>
      <c r="N995" s="10">
        <v>30231898</v>
      </c>
      <c r="O995" s="10">
        <v>30231846.000000004</v>
      </c>
      <c r="P995" s="10">
        <v>4534785</v>
      </c>
      <c r="Q995" s="10">
        <v>4534776.9000000004</v>
      </c>
      <c r="R995" s="10">
        <v>0</v>
      </c>
      <c r="S995" s="10">
        <v>43750205</v>
      </c>
      <c r="T995" s="10">
        <v>854064612</v>
      </c>
      <c r="U995" s="31">
        <v>52819766.899999999</v>
      </c>
      <c r="V995" s="31">
        <v>360000000</v>
      </c>
      <c r="W995" s="31">
        <v>30000000</v>
      </c>
      <c r="X995" s="31">
        <v>60000000</v>
      </c>
      <c r="Y995" s="31">
        <f t="shared" si="60"/>
        <v>404064612</v>
      </c>
      <c r="Z995" s="31">
        <f t="shared" si="61"/>
        <v>45463744</v>
      </c>
      <c r="AA995" s="31">
        <f t="shared" si="62"/>
        <v>7800000</v>
      </c>
      <c r="AB995" s="31">
        <f t="shared" si="63"/>
        <v>457328356</v>
      </c>
      <c r="AC995" s="31"/>
      <c r="AD995" s="31"/>
      <c r="AE995" s="31"/>
      <c r="AF995" s="31"/>
      <c r="AG995" s="31"/>
      <c r="AH995" s="31"/>
    </row>
    <row r="996" spans="1:34" x14ac:dyDescent="0.45">
      <c r="A996" s="9">
        <v>981</v>
      </c>
      <c r="B996" s="9" t="s">
        <v>2128</v>
      </c>
      <c r="C996" s="21"/>
      <c r="D996" s="8" t="s">
        <v>322</v>
      </c>
      <c r="E996" s="9" t="s">
        <v>2130</v>
      </c>
      <c r="F996" s="9" t="s">
        <v>3254</v>
      </c>
      <c r="G996" s="9" t="s">
        <v>3265</v>
      </c>
      <c r="H996" s="8">
        <v>336</v>
      </c>
      <c r="I996" s="8">
        <v>713565079</v>
      </c>
      <c r="J996" s="8">
        <v>67800000</v>
      </c>
      <c r="K996" s="8">
        <v>15000000</v>
      </c>
      <c r="L996" s="8">
        <v>0</v>
      </c>
      <c r="M996" s="10">
        <v>0</v>
      </c>
      <c r="N996" s="10">
        <v>29669312</v>
      </c>
      <c r="O996" s="10">
        <v>29669974.500000004</v>
      </c>
      <c r="P996" s="10">
        <v>4450397</v>
      </c>
      <c r="Q996" s="10">
        <v>4450496.1750000007</v>
      </c>
      <c r="R996" s="10">
        <v>0</v>
      </c>
      <c r="S996" s="10">
        <v>45355377</v>
      </c>
      <c r="T996" s="10">
        <v>855704365.5</v>
      </c>
      <c r="U996" s="31">
        <v>54256270.174999997</v>
      </c>
      <c r="V996" s="31">
        <v>360000000</v>
      </c>
      <c r="W996" s="31">
        <v>30000000</v>
      </c>
      <c r="X996" s="31">
        <v>60000000</v>
      </c>
      <c r="Y996" s="31">
        <f t="shared" si="60"/>
        <v>405704365.5</v>
      </c>
      <c r="Z996" s="31">
        <f t="shared" si="61"/>
        <v>44339286.5</v>
      </c>
      <c r="AA996" s="31">
        <f t="shared" si="62"/>
        <v>7800000</v>
      </c>
      <c r="AB996" s="31">
        <f t="shared" si="63"/>
        <v>457843652</v>
      </c>
      <c r="AC996" s="31"/>
      <c r="AD996" s="31"/>
      <c r="AE996" s="31"/>
      <c r="AF996" s="31"/>
      <c r="AG996" s="31"/>
      <c r="AH996" s="31"/>
    </row>
    <row r="997" spans="1:34" x14ac:dyDescent="0.45">
      <c r="A997" s="9">
        <v>911</v>
      </c>
      <c r="B997" s="9" t="s">
        <v>2131</v>
      </c>
      <c r="C997" s="21"/>
      <c r="D997" s="8" t="s">
        <v>103</v>
      </c>
      <c r="E997" s="9" t="s">
        <v>2133</v>
      </c>
      <c r="F997" s="9" t="s">
        <v>3254</v>
      </c>
      <c r="G997" s="9" t="s">
        <v>3265</v>
      </c>
      <c r="H997" s="8">
        <v>336</v>
      </c>
      <c r="I997" s="8">
        <v>777565417</v>
      </c>
      <c r="J997" s="8">
        <v>67800000</v>
      </c>
      <c r="K997" s="8">
        <v>15000000</v>
      </c>
      <c r="L997" s="8">
        <v>0</v>
      </c>
      <c r="M997" s="10">
        <v>0</v>
      </c>
      <c r="N997" s="10">
        <v>32200824</v>
      </c>
      <c r="O997" s="10">
        <v>32201100</v>
      </c>
      <c r="P997" s="10">
        <v>4830124</v>
      </c>
      <c r="Q997" s="10">
        <v>4830165</v>
      </c>
      <c r="R997" s="10">
        <v>0</v>
      </c>
      <c r="S997" s="10">
        <v>52128045</v>
      </c>
      <c r="T997" s="10">
        <v>924767341</v>
      </c>
      <c r="U997" s="31">
        <v>61788334</v>
      </c>
      <c r="V997" s="31">
        <v>360000000</v>
      </c>
      <c r="W997" s="31">
        <v>30000000</v>
      </c>
      <c r="X997" s="31">
        <v>60000000</v>
      </c>
      <c r="Y997" s="31">
        <f t="shared" si="60"/>
        <v>474767341</v>
      </c>
      <c r="Z997" s="31">
        <f t="shared" si="61"/>
        <v>49401924</v>
      </c>
      <c r="AA997" s="31">
        <f t="shared" si="62"/>
        <v>7800000</v>
      </c>
      <c r="AB997" s="31">
        <f t="shared" si="63"/>
        <v>531969265</v>
      </c>
      <c r="AC997" s="31"/>
      <c r="AD997" s="31"/>
      <c r="AE997" s="31"/>
      <c r="AF997" s="31"/>
      <c r="AG997" s="31"/>
      <c r="AH997" s="31"/>
    </row>
    <row r="998" spans="1:34" x14ac:dyDescent="0.45">
      <c r="A998" s="9">
        <v>912</v>
      </c>
      <c r="B998" s="9" t="s">
        <v>2134</v>
      </c>
      <c r="C998" s="21"/>
      <c r="D998" s="8" t="s">
        <v>157</v>
      </c>
      <c r="E998" s="9" t="s">
        <v>2136</v>
      </c>
      <c r="F998" s="9" t="s">
        <v>3254</v>
      </c>
      <c r="G998" s="9" t="s">
        <v>3265</v>
      </c>
      <c r="H998" s="8">
        <v>336</v>
      </c>
      <c r="I998" s="8">
        <v>713933305</v>
      </c>
      <c r="J998" s="8">
        <v>67800000</v>
      </c>
      <c r="K998" s="8">
        <v>15000000</v>
      </c>
      <c r="L998" s="8">
        <v>0</v>
      </c>
      <c r="M998" s="10">
        <v>0</v>
      </c>
      <c r="N998" s="10">
        <v>33217428</v>
      </c>
      <c r="O998" s="10">
        <v>33217711.5</v>
      </c>
      <c r="P998" s="10">
        <v>4982614</v>
      </c>
      <c r="Q998" s="10">
        <v>4982656.7249999996</v>
      </c>
      <c r="R998" s="10">
        <v>0</v>
      </c>
      <c r="S998" s="10">
        <v>42893313</v>
      </c>
      <c r="T998" s="10">
        <v>863168444.5</v>
      </c>
      <c r="U998" s="31">
        <v>52858583.725000001</v>
      </c>
      <c r="V998" s="31">
        <v>360000000</v>
      </c>
      <c r="W998" s="31">
        <v>30000000</v>
      </c>
      <c r="X998" s="31">
        <v>60000000</v>
      </c>
      <c r="Y998" s="31">
        <f t="shared" si="60"/>
        <v>413168444.5</v>
      </c>
      <c r="Z998" s="31">
        <f t="shared" si="61"/>
        <v>51435139.5</v>
      </c>
      <c r="AA998" s="31">
        <f t="shared" si="62"/>
        <v>7800000</v>
      </c>
      <c r="AB998" s="31">
        <f t="shared" si="63"/>
        <v>472403584</v>
      </c>
      <c r="AC998" s="31"/>
      <c r="AD998" s="31"/>
      <c r="AE998" s="31"/>
      <c r="AF998" s="31"/>
      <c r="AG998" s="31"/>
      <c r="AH998" s="31"/>
    </row>
    <row r="999" spans="1:34" x14ac:dyDescent="0.45">
      <c r="A999" s="9">
        <v>788</v>
      </c>
      <c r="B999" s="9" t="s">
        <v>2137</v>
      </c>
      <c r="C999" s="21"/>
      <c r="D999" s="8" t="s">
        <v>1518</v>
      </c>
      <c r="E999" s="9" t="s">
        <v>2139</v>
      </c>
      <c r="F999" s="9" t="s">
        <v>3254</v>
      </c>
      <c r="G999" s="9" t="s">
        <v>3265</v>
      </c>
      <c r="H999" s="8">
        <v>336</v>
      </c>
      <c r="I999" s="8">
        <v>686916440</v>
      </c>
      <c r="J999" s="8">
        <v>67800000</v>
      </c>
      <c r="K999" s="8">
        <v>15000000</v>
      </c>
      <c r="L999" s="8">
        <v>0</v>
      </c>
      <c r="M999" s="10">
        <v>0</v>
      </c>
      <c r="N999" s="10">
        <v>24746386</v>
      </c>
      <c r="O999" s="10">
        <v>24746345</v>
      </c>
      <c r="P999" s="10">
        <v>3711958</v>
      </c>
      <c r="Q999" s="10">
        <v>3711951.75</v>
      </c>
      <c r="R999" s="10">
        <v>0</v>
      </c>
      <c r="S999" s="10">
        <v>41840827</v>
      </c>
      <c r="T999" s="10">
        <v>819209171</v>
      </c>
      <c r="U999" s="31">
        <v>49264736.75</v>
      </c>
      <c r="V999" s="31">
        <v>360000000</v>
      </c>
      <c r="W999" s="31">
        <v>30000000</v>
      </c>
      <c r="X999" s="31">
        <v>60000000</v>
      </c>
      <c r="Y999" s="31">
        <f t="shared" si="60"/>
        <v>369209171</v>
      </c>
      <c r="Z999" s="31">
        <f t="shared" si="61"/>
        <v>34492731</v>
      </c>
      <c r="AA999" s="31">
        <f t="shared" si="62"/>
        <v>7800000</v>
      </c>
      <c r="AB999" s="31">
        <f t="shared" si="63"/>
        <v>411501902</v>
      </c>
      <c r="AC999" s="31"/>
      <c r="AD999" s="31"/>
      <c r="AE999" s="31"/>
      <c r="AF999" s="31"/>
      <c r="AG999" s="31"/>
      <c r="AH999" s="31"/>
    </row>
    <row r="1000" spans="1:34" x14ac:dyDescent="0.45">
      <c r="A1000" s="9">
        <v>910</v>
      </c>
      <c r="B1000" s="9" t="s">
        <v>2140</v>
      </c>
      <c r="C1000" s="21"/>
      <c r="D1000" s="8" t="s">
        <v>380</v>
      </c>
      <c r="E1000" s="9" t="s">
        <v>2142</v>
      </c>
      <c r="F1000" s="9" t="s">
        <v>3254</v>
      </c>
      <c r="G1000" s="9" t="s">
        <v>3265</v>
      </c>
      <c r="H1000" s="8">
        <v>336</v>
      </c>
      <c r="I1000" s="8">
        <v>750328698</v>
      </c>
      <c r="J1000" s="8">
        <v>67800000</v>
      </c>
      <c r="K1000" s="8">
        <v>15000000</v>
      </c>
      <c r="L1000" s="8">
        <v>0</v>
      </c>
      <c r="M1000" s="10">
        <v>0</v>
      </c>
      <c r="N1000" s="10">
        <v>29966547</v>
      </c>
      <c r="O1000" s="10">
        <v>29967229.5</v>
      </c>
      <c r="P1000" s="10">
        <v>4494982</v>
      </c>
      <c r="Q1000" s="10">
        <v>4495084.4249999998</v>
      </c>
      <c r="R1000" s="10">
        <v>0</v>
      </c>
      <c r="S1000" s="10">
        <v>53016567</v>
      </c>
      <c r="T1000" s="10">
        <v>893062474.5</v>
      </c>
      <c r="U1000" s="31">
        <v>62006633.424999997</v>
      </c>
      <c r="V1000" s="31">
        <v>360000000</v>
      </c>
      <c r="W1000" s="31">
        <v>30000000</v>
      </c>
      <c r="X1000" s="31">
        <v>60000000</v>
      </c>
      <c r="Y1000" s="31">
        <f t="shared" si="60"/>
        <v>443062474.5</v>
      </c>
      <c r="Z1000" s="31">
        <f t="shared" si="61"/>
        <v>44933776.5</v>
      </c>
      <c r="AA1000" s="31">
        <f t="shared" si="62"/>
        <v>7800000</v>
      </c>
      <c r="AB1000" s="31">
        <f t="shared" si="63"/>
        <v>495796251</v>
      </c>
      <c r="AC1000" s="31"/>
      <c r="AD1000" s="31"/>
      <c r="AE1000" s="31"/>
      <c r="AF1000" s="31"/>
      <c r="AG1000" s="31"/>
      <c r="AH1000" s="31"/>
    </row>
    <row r="1001" spans="1:34" x14ac:dyDescent="0.45">
      <c r="A1001" s="9">
        <v>876</v>
      </c>
      <c r="B1001" s="9" t="s">
        <v>2143</v>
      </c>
      <c r="C1001" s="21"/>
      <c r="D1001" s="26" t="s">
        <v>123</v>
      </c>
      <c r="E1001" s="27" t="s">
        <v>2145</v>
      </c>
      <c r="F1001" s="9" t="s">
        <v>3254</v>
      </c>
      <c r="G1001" s="9" t="s">
        <v>3265</v>
      </c>
      <c r="H1001" s="8">
        <v>270</v>
      </c>
      <c r="I1001" s="8">
        <v>368113239</v>
      </c>
      <c r="J1001" s="8">
        <v>67800000</v>
      </c>
      <c r="K1001" s="8">
        <v>11065574</v>
      </c>
      <c r="L1001" s="8">
        <v>0</v>
      </c>
      <c r="M1001" s="10">
        <v>0</v>
      </c>
      <c r="N1001" s="10">
        <v>22537674</v>
      </c>
      <c r="O1001" s="10">
        <v>0</v>
      </c>
      <c r="P1001" s="10">
        <v>3380651</v>
      </c>
      <c r="Q1001" s="10">
        <v>0</v>
      </c>
      <c r="R1001" s="10">
        <v>0</v>
      </c>
      <c r="S1001" s="10">
        <v>10398281</v>
      </c>
      <c r="T1001" s="10">
        <v>469516487</v>
      </c>
      <c r="U1001" s="31">
        <v>13778932</v>
      </c>
      <c r="V1001" s="31">
        <v>360000000</v>
      </c>
      <c r="W1001" s="31">
        <v>30000000</v>
      </c>
      <c r="X1001" s="31">
        <v>60000000</v>
      </c>
      <c r="Y1001" s="31">
        <f t="shared" si="60"/>
        <v>19516487</v>
      </c>
      <c r="Z1001" s="31">
        <f t="shared" si="61"/>
        <v>3603248</v>
      </c>
      <c r="AA1001" s="31">
        <f t="shared" si="62"/>
        <v>7800000</v>
      </c>
      <c r="AB1001" s="31">
        <f t="shared" si="63"/>
        <v>30919735</v>
      </c>
      <c r="AC1001" s="31"/>
      <c r="AD1001" s="31"/>
      <c r="AE1001" s="31"/>
      <c r="AF1001" s="31"/>
      <c r="AG1001" s="31"/>
      <c r="AH1001" s="31"/>
    </row>
    <row r="1002" spans="1:34" x14ac:dyDescent="0.45">
      <c r="A1002" s="9">
        <v>877</v>
      </c>
      <c r="B1002" s="9" t="s">
        <v>2146</v>
      </c>
      <c r="C1002" s="21"/>
      <c r="D1002" s="8" t="s">
        <v>91</v>
      </c>
      <c r="E1002" s="9" t="s">
        <v>1310</v>
      </c>
      <c r="F1002" s="9" t="s">
        <v>3254</v>
      </c>
      <c r="G1002" s="9" t="s">
        <v>3265</v>
      </c>
      <c r="H1002" s="8">
        <v>336</v>
      </c>
      <c r="I1002" s="8">
        <v>553409490</v>
      </c>
      <c r="J1002" s="8">
        <v>67800000</v>
      </c>
      <c r="K1002" s="8">
        <v>15000000</v>
      </c>
      <c r="L1002" s="8">
        <v>0</v>
      </c>
      <c r="M1002" s="10">
        <v>0</v>
      </c>
      <c r="N1002" s="10">
        <v>28990155</v>
      </c>
      <c r="O1002" s="10">
        <v>28989447</v>
      </c>
      <c r="P1002" s="10">
        <v>4348523</v>
      </c>
      <c r="Q1002" s="10">
        <v>4348417.05</v>
      </c>
      <c r="R1002" s="10">
        <v>0</v>
      </c>
      <c r="S1002" s="10">
        <v>22340949</v>
      </c>
      <c r="T1002" s="10">
        <v>694189092</v>
      </c>
      <c r="U1002" s="31">
        <v>31037889.050000001</v>
      </c>
      <c r="V1002" s="31">
        <v>360000000</v>
      </c>
      <c r="W1002" s="31">
        <v>30000000</v>
      </c>
      <c r="X1002" s="31">
        <v>60000000</v>
      </c>
      <c r="Y1002" s="31">
        <f t="shared" si="60"/>
        <v>244189092</v>
      </c>
      <c r="Z1002" s="31">
        <f t="shared" si="61"/>
        <v>42979602</v>
      </c>
      <c r="AA1002" s="31">
        <f t="shared" si="62"/>
        <v>7800000</v>
      </c>
      <c r="AB1002" s="31">
        <f t="shared" si="63"/>
        <v>294968694</v>
      </c>
      <c r="AC1002" s="31"/>
      <c r="AD1002" s="31"/>
      <c r="AE1002" s="31"/>
      <c r="AF1002" s="31"/>
      <c r="AG1002" s="31"/>
      <c r="AH1002" s="31"/>
    </row>
    <row r="1003" spans="1:34" x14ac:dyDescent="0.45">
      <c r="A1003" s="9">
        <v>982</v>
      </c>
      <c r="B1003" s="9" t="s">
        <v>2148</v>
      </c>
      <c r="C1003" s="21"/>
      <c r="D1003" s="8" t="s">
        <v>103</v>
      </c>
      <c r="E1003" s="9" t="s">
        <v>2150</v>
      </c>
      <c r="F1003" s="9" t="s">
        <v>3254</v>
      </c>
      <c r="G1003" s="9" t="s">
        <v>3265</v>
      </c>
      <c r="H1003" s="8">
        <v>336</v>
      </c>
      <c r="I1003" s="8">
        <v>572169023</v>
      </c>
      <c r="J1003" s="8">
        <v>67800000</v>
      </c>
      <c r="K1003" s="8">
        <v>15000000</v>
      </c>
      <c r="L1003" s="8">
        <v>0</v>
      </c>
      <c r="M1003" s="10">
        <v>0</v>
      </c>
      <c r="N1003" s="10">
        <v>27340063</v>
      </c>
      <c r="O1003" s="10">
        <v>27339723</v>
      </c>
      <c r="P1003" s="10">
        <v>4101009</v>
      </c>
      <c r="Q1003" s="10">
        <v>4100958.4499999997</v>
      </c>
      <c r="R1003" s="10">
        <v>0</v>
      </c>
      <c r="S1003" s="10">
        <v>28429675</v>
      </c>
      <c r="T1003" s="10">
        <v>709648809</v>
      </c>
      <c r="U1003" s="31">
        <v>36631642.450000003</v>
      </c>
      <c r="V1003" s="31">
        <v>360000000</v>
      </c>
      <c r="W1003" s="31">
        <v>30000000</v>
      </c>
      <c r="X1003" s="31">
        <v>60000000</v>
      </c>
      <c r="Y1003" s="31">
        <f t="shared" si="60"/>
        <v>259648809</v>
      </c>
      <c r="Z1003" s="31">
        <f t="shared" si="61"/>
        <v>39679786</v>
      </c>
      <c r="AA1003" s="31">
        <f t="shared" si="62"/>
        <v>7800000</v>
      </c>
      <c r="AB1003" s="31">
        <f t="shared" si="63"/>
        <v>307128595</v>
      </c>
      <c r="AC1003" s="31"/>
      <c r="AD1003" s="31"/>
      <c r="AE1003" s="31"/>
      <c r="AF1003" s="31"/>
      <c r="AG1003" s="31"/>
      <c r="AH1003" s="31"/>
    </row>
    <row r="1004" spans="1:34" x14ac:dyDescent="0.45">
      <c r="A1004" s="9">
        <v>798</v>
      </c>
      <c r="B1004" s="9" t="s">
        <v>2151</v>
      </c>
      <c r="C1004" s="21"/>
      <c r="D1004" s="8" t="s">
        <v>103</v>
      </c>
      <c r="E1004" s="9" t="s">
        <v>2153</v>
      </c>
      <c r="F1004" s="9" t="s">
        <v>3254</v>
      </c>
      <c r="G1004" s="9" t="s">
        <v>3265</v>
      </c>
      <c r="H1004" s="8">
        <v>336</v>
      </c>
      <c r="I1004" s="8">
        <v>713982829</v>
      </c>
      <c r="J1004" s="8">
        <v>67800000</v>
      </c>
      <c r="K1004" s="8">
        <v>15000000</v>
      </c>
      <c r="L1004" s="8">
        <v>0</v>
      </c>
      <c r="M1004" s="10">
        <v>0</v>
      </c>
      <c r="N1004" s="10">
        <v>25646632</v>
      </c>
      <c r="O1004" s="10">
        <v>25646590</v>
      </c>
      <c r="P1004" s="10">
        <v>3846995</v>
      </c>
      <c r="Q1004" s="10">
        <v>3846988.5</v>
      </c>
      <c r="R1004" s="10">
        <v>0</v>
      </c>
      <c r="S1004" s="10">
        <v>43757269</v>
      </c>
      <c r="T1004" s="10">
        <v>848076051</v>
      </c>
      <c r="U1004" s="31">
        <v>51451252.5</v>
      </c>
      <c r="V1004" s="31">
        <v>360000000</v>
      </c>
      <c r="W1004" s="31">
        <v>30000000</v>
      </c>
      <c r="X1004" s="31">
        <v>60000000</v>
      </c>
      <c r="Y1004" s="31">
        <f t="shared" si="60"/>
        <v>398076051</v>
      </c>
      <c r="Z1004" s="31">
        <f t="shared" si="61"/>
        <v>36293222</v>
      </c>
      <c r="AA1004" s="31">
        <f t="shared" si="62"/>
        <v>7800000</v>
      </c>
      <c r="AB1004" s="31">
        <f t="shared" si="63"/>
        <v>442169273</v>
      </c>
      <c r="AC1004" s="31"/>
      <c r="AD1004" s="31"/>
      <c r="AE1004" s="31"/>
      <c r="AF1004" s="31"/>
      <c r="AG1004" s="31"/>
      <c r="AH1004" s="31"/>
    </row>
    <row r="1005" spans="1:34" x14ac:dyDescent="0.2">
      <c r="A1005" s="9">
        <v>40</v>
      </c>
      <c r="B1005" s="9" t="s">
        <v>2154</v>
      </c>
      <c r="C1005" s="7"/>
      <c r="D1005" s="8" t="s">
        <v>2086</v>
      </c>
      <c r="E1005" s="9" t="s">
        <v>2156</v>
      </c>
      <c r="F1005" s="9" t="s">
        <v>3254</v>
      </c>
      <c r="G1005" s="9" t="s">
        <v>3265</v>
      </c>
      <c r="H1005" s="8">
        <v>336</v>
      </c>
      <c r="I1005" s="8">
        <v>481410848</v>
      </c>
      <c r="J1005" s="8">
        <v>67800000</v>
      </c>
      <c r="K1005" s="8">
        <v>15000000</v>
      </c>
      <c r="L1005" s="8">
        <v>0</v>
      </c>
      <c r="M1005" s="10">
        <v>0</v>
      </c>
      <c r="N1005" s="10">
        <v>24271801</v>
      </c>
      <c r="O1005" s="10">
        <v>24271981.999999996</v>
      </c>
      <c r="P1005" s="10">
        <v>3640770</v>
      </c>
      <c r="Q1005" s="10">
        <v>3640797.2999999993</v>
      </c>
      <c r="R1005" s="10">
        <v>0</v>
      </c>
      <c r="S1005" s="10">
        <v>16339126</v>
      </c>
      <c r="T1005" s="10">
        <v>612754631</v>
      </c>
      <c r="U1005" s="31">
        <v>23620693.299999997</v>
      </c>
      <c r="V1005" s="31">
        <v>360000000</v>
      </c>
      <c r="W1005" s="31">
        <v>30000000</v>
      </c>
      <c r="X1005" s="31">
        <v>60000000</v>
      </c>
      <c r="Y1005" s="31">
        <f t="shared" si="60"/>
        <v>162754631</v>
      </c>
      <c r="Z1005" s="31">
        <f t="shared" si="61"/>
        <v>33543783</v>
      </c>
      <c r="AA1005" s="31">
        <f t="shared" si="62"/>
        <v>7800000</v>
      </c>
      <c r="AB1005" s="31">
        <f t="shared" si="63"/>
        <v>204098414</v>
      </c>
      <c r="AC1005" s="31"/>
      <c r="AD1005" s="31"/>
      <c r="AE1005" s="31"/>
      <c r="AF1005" s="31"/>
      <c r="AG1005" s="31"/>
      <c r="AH1005" s="31"/>
    </row>
    <row r="1006" spans="1:34" x14ac:dyDescent="0.45">
      <c r="A1006" s="9">
        <v>881</v>
      </c>
      <c r="B1006" s="9" t="s">
        <v>2157</v>
      </c>
      <c r="C1006" s="21"/>
      <c r="D1006" s="8" t="s">
        <v>448</v>
      </c>
      <c r="E1006" s="9" t="s">
        <v>2159</v>
      </c>
      <c r="F1006" s="9" t="s">
        <v>3254</v>
      </c>
      <c r="G1006" s="9" t="s">
        <v>3265</v>
      </c>
      <c r="H1006" s="8">
        <v>336</v>
      </c>
      <c r="I1006" s="8">
        <v>528457053</v>
      </c>
      <c r="J1006" s="8">
        <v>67800000</v>
      </c>
      <c r="K1006" s="8">
        <v>15000000</v>
      </c>
      <c r="L1006" s="8">
        <v>0</v>
      </c>
      <c r="M1006" s="10">
        <v>0</v>
      </c>
      <c r="N1006" s="10">
        <v>29402010</v>
      </c>
      <c r="O1006" s="10">
        <v>29401318.000000004</v>
      </c>
      <c r="P1006" s="10">
        <v>4410302</v>
      </c>
      <c r="Q1006" s="10">
        <v>4410197.7</v>
      </c>
      <c r="R1006" s="10">
        <v>0</v>
      </c>
      <c r="S1006" s="10">
        <v>19845705</v>
      </c>
      <c r="T1006" s="10">
        <v>670060381</v>
      </c>
      <c r="U1006" s="31">
        <v>28666204.699999999</v>
      </c>
      <c r="V1006" s="31">
        <v>360000000</v>
      </c>
      <c r="W1006" s="31">
        <v>30000000</v>
      </c>
      <c r="X1006" s="31">
        <v>60000000</v>
      </c>
      <c r="Y1006" s="31">
        <f t="shared" si="60"/>
        <v>220060381</v>
      </c>
      <c r="Z1006" s="31">
        <f t="shared" si="61"/>
        <v>43803328</v>
      </c>
      <c r="AA1006" s="31">
        <f t="shared" si="62"/>
        <v>7800000</v>
      </c>
      <c r="AB1006" s="31">
        <f t="shared" si="63"/>
        <v>271663709</v>
      </c>
      <c r="AC1006" s="31"/>
      <c r="AD1006" s="31"/>
      <c r="AE1006" s="31"/>
      <c r="AF1006" s="31"/>
      <c r="AG1006" s="31"/>
      <c r="AH1006" s="31"/>
    </row>
    <row r="1007" spans="1:34" x14ac:dyDescent="0.45">
      <c r="A1007" s="9">
        <v>903</v>
      </c>
      <c r="B1007" s="9" t="s">
        <v>2160</v>
      </c>
      <c r="C1007" s="21"/>
      <c r="D1007" s="8" t="s">
        <v>310</v>
      </c>
      <c r="E1007" s="9" t="s">
        <v>2162</v>
      </c>
      <c r="F1007" s="9" t="s">
        <v>3254</v>
      </c>
      <c r="G1007" s="9" t="s">
        <v>3265</v>
      </c>
      <c r="H1007" s="8">
        <v>336</v>
      </c>
      <c r="I1007" s="8">
        <v>759167672</v>
      </c>
      <c r="J1007" s="8">
        <v>67800000</v>
      </c>
      <c r="K1007" s="8">
        <v>15000000</v>
      </c>
      <c r="L1007" s="8">
        <v>0</v>
      </c>
      <c r="M1007" s="10">
        <v>0</v>
      </c>
      <c r="N1007" s="10">
        <v>33586051</v>
      </c>
      <c r="O1007" s="10">
        <v>33586346</v>
      </c>
      <c r="P1007" s="10">
        <v>5037908</v>
      </c>
      <c r="Q1007" s="10">
        <v>5037951.8999999994</v>
      </c>
      <c r="R1007" s="10">
        <v>0</v>
      </c>
      <c r="S1007" s="10">
        <v>47556497</v>
      </c>
      <c r="T1007" s="10">
        <v>909140069</v>
      </c>
      <c r="U1007" s="31">
        <v>57632356.899999999</v>
      </c>
      <c r="V1007" s="31">
        <v>360000000</v>
      </c>
      <c r="W1007" s="31">
        <v>30000000</v>
      </c>
      <c r="X1007" s="31">
        <v>60000000</v>
      </c>
      <c r="Y1007" s="31">
        <f t="shared" si="60"/>
        <v>459140069</v>
      </c>
      <c r="Z1007" s="31">
        <f t="shared" si="61"/>
        <v>52172397</v>
      </c>
      <c r="AA1007" s="31">
        <f t="shared" si="62"/>
        <v>7800000</v>
      </c>
      <c r="AB1007" s="31">
        <f t="shared" si="63"/>
        <v>519112466</v>
      </c>
      <c r="AC1007" s="31"/>
      <c r="AD1007" s="31"/>
      <c r="AE1007" s="31"/>
      <c r="AF1007" s="31"/>
      <c r="AG1007" s="31"/>
      <c r="AH1007" s="31"/>
    </row>
    <row r="1008" spans="1:34" x14ac:dyDescent="0.45">
      <c r="A1008" s="9">
        <v>993</v>
      </c>
      <c r="B1008" s="9" t="s">
        <v>2163</v>
      </c>
      <c r="C1008" s="21"/>
      <c r="D1008" s="8" t="s">
        <v>169</v>
      </c>
      <c r="E1008" s="9" t="s">
        <v>2165</v>
      </c>
      <c r="F1008" s="9" t="s">
        <v>3254</v>
      </c>
      <c r="G1008" s="9" t="s">
        <v>3265</v>
      </c>
      <c r="H1008" s="8">
        <v>336</v>
      </c>
      <c r="I1008" s="8">
        <v>785461605</v>
      </c>
      <c r="J1008" s="8">
        <v>67800000</v>
      </c>
      <c r="K1008" s="8">
        <v>15000000</v>
      </c>
      <c r="L1008" s="8">
        <v>0</v>
      </c>
      <c r="M1008" s="10">
        <v>0</v>
      </c>
      <c r="N1008" s="10">
        <v>34773361</v>
      </c>
      <c r="O1008" s="10">
        <v>34773675.5</v>
      </c>
      <c r="P1008" s="10">
        <v>5216004</v>
      </c>
      <c r="Q1008" s="10">
        <v>5216051.3250000002</v>
      </c>
      <c r="R1008" s="10">
        <v>0</v>
      </c>
      <c r="S1008" s="10">
        <v>50850338</v>
      </c>
      <c r="T1008" s="10">
        <v>937808641.5</v>
      </c>
      <c r="U1008" s="31">
        <v>61282393.325000003</v>
      </c>
      <c r="V1008" s="31">
        <v>360000000</v>
      </c>
      <c r="W1008" s="31">
        <v>30000000</v>
      </c>
      <c r="X1008" s="31">
        <v>60000000</v>
      </c>
      <c r="Y1008" s="31">
        <f t="shared" si="60"/>
        <v>487808641.5</v>
      </c>
      <c r="Z1008" s="31">
        <f t="shared" si="61"/>
        <v>54547036.5</v>
      </c>
      <c r="AA1008" s="31">
        <f t="shared" si="62"/>
        <v>7800000</v>
      </c>
      <c r="AB1008" s="31">
        <f t="shared" si="63"/>
        <v>550155678</v>
      </c>
      <c r="AC1008" s="31"/>
      <c r="AD1008" s="31"/>
      <c r="AE1008" s="31"/>
      <c r="AF1008" s="31"/>
      <c r="AG1008" s="31"/>
      <c r="AH1008" s="31"/>
    </row>
    <row r="1009" spans="1:34" x14ac:dyDescent="0.45">
      <c r="A1009" s="9">
        <v>797</v>
      </c>
      <c r="B1009" s="9" t="s">
        <v>2166</v>
      </c>
      <c r="C1009" s="21"/>
      <c r="D1009" s="8" t="s">
        <v>72</v>
      </c>
      <c r="E1009" s="9" t="s">
        <v>1329</v>
      </c>
      <c r="F1009" s="9" t="s">
        <v>3254</v>
      </c>
      <c r="G1009" s="9" t="s">
        <v>3265</v>
      </c>
      <c r="H1009" s="8">
        <v>336</v>
      </c>
      <c r="I1009" s="8">
        <v>992195075</v>
      </c>
      <c r="J1009" s="8">
        <v>67800000</v>
      </c>
      <c r="K1009" s="8">
        <v>15000000</v>
      </c>
      <c r="L1009" s="8">
        <v>0</v>
      </c>
      <c r="M1009" s="10">
        <v>0</v>
      </c>
      <c r="N1009" s="10">
        <v>35477973</v>
      </c>
      <c r="O1009" s="10">
        <v>35477972.5</v>
      </c>
      <c r="P1009" s="10">
        <v>5321696</v>
      </c>
      <c r="Q1009" s="10">
        <v>5321695.875</v>
      </c>
      <c r="R1009" s="10">
        <v>0</v>
      </c>
      <c r="S1009" s="10">
        <v>84598999</v>
      </c>
      <c r="T1009" s="10">
        <v>1145951020.5</v>
      </c>
      <c r="U1009" s="31">
        <v>95242390.875</v>
      </c>
      <c r="V1009" s="31">
        <v>360000000</v>
      </c>
      <c r="W1009" s="31">
        <v>30000000</v>
      </c>
      <c r="X1009" s="31">
        <v>60000000</v>
      </c>
      <c r="Y1009" s="31">
        <f t="shared" si="60"/>
        <v>695951020.5</v>
      </c>
      <c r="Z1009" s="31">
        <f t="shared" si="61"/>
        <v>55955945.5</v>
      </c>
      <c r="AA1009" s="31">
        <f t="shared" si="62"/>
        <v>7800000</v>
      </c>
      <c r="AB1009" s="31">
        <f t="shared" si="63"/>
        <v>759706966</v>
      </c>
      <c r="AC1009" s="31"/>
      <c r="AD1009" s="31"/>
      <c r="AE1009" s="31"/>
      <c r="AF1009" s="31"/>
      <c r="AG1009" s="31"/>
      <c r="AH1009" s="31"/>
    </row>
    <row r="1010" spans="1:34" x14ac:dyDescent="0.45">
      <c r="A1010" s="9">
        <v>992</v>
      </c>
      <c r="B1010" s="9" t="s">
        <v>2168</v>
      </c>
      <c r="C1010" s="21"/>
      <c r="D1010" s="26" t="s">
        <v>119</v>
      </c>
      <c r="E1010" s="27" t="s">
        <v>537</v>
      </c>
      <c r="F1010" s="9" t="s">
        <v>3254</v>
      </c>
      <c r="G1010" s="9" t="s">
        <v>3265</v>
      </c>
      <c r="H1010" s="8">
        <v>93</v>
      </c>
      <c r="I1010" s="8">
        <v>173312706</v>
      </c>
      <c r="J1010" s="8">
        <v>28500000</v>
      </c>
      <c r="K1010" s="8">
        <v>3811475</v>
      </c>
      <c r="L1010" s="8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15229760</v>
      </c>
      <c r="T1010" s="10">
        <v>205624181</v>
      </c>
      <c r="U1010" s="31">
        <v>15229760</v>
      </c>
      <c r="V1010" s="31">
        <v>360000000</v>
      </c>
      <c r="W1010" s="31">
        <v>30000000</v>
      </c>
      <c r="X1010" s="31">
        <v>60000000</v>
      </c>
      <c r="Y1010" s="31">
        <f t="shared" si="60"/>
        <v>-244375819</v>
      </c>
      <c r="Z1010" s="31">
        <f t="shared" si="61"/>
        <v>-26188525</v>
      </c>
      <c r="AA1010" s="31">
        <f t="shared" si="62"/>
        <v>-31500000</v>
      </c>
      <c r="AB1010" s="31">
        <f t="shared" si="63"/>
        <v>-302064344</v>
      </c>
      <c r="AC1010" s="31"/>
      <c r="AD1010" s="31"/>
      <c r="AE1010" s="31"/>
      <c r="AF1010" s="31"/>
      <c r="AG1010" s="31"/>
      <c r="AH1010" s="31"/>
    </row>
    <row r="1011" spans="1:34" x14ac:dyDescent="0.45">
      <c r="A1011" s="9">
        <v>1101</v>
      </c>
      <c r="B1011" s="9" t="s">
        <v>2170</v>
      </c>
      <c r="C1011" s="21"/>
      <c r="D1011" s="8" t="s">
        <v>190</v>
      </c>
      <c r="E1011" s="9" t="s">
        <v>2172</v>
      </c>
      <c r="F1011" s="9" t="s">
        <v>3254</v>
      </c>
      <c r="G1011" s="9" t="s">
        <v>3265</v>
      </c>
      <c r="H1011" s="8">
        <v>336</v>
      </c>
      <c r="I1011" s="8">
        <v>539148431</v>
      </c>
      <c r="J1011" s="8">
        <v>67800000</v>
      </c>
      <c r="K1011" s="8">
        <v>15000000</v>
      </c>
      <c r="L1011" s="8">
        <v>0</v>
      </c>
      <c r="M1011" s="10">
        <v>0</v>
      </c>
      <c r="N1011" s="10">
        <v>25561823</v>
      </c>
      <c r="O1011" s="10">
        <v>25562015.5</v>
      </c>
      <c r="P1011" s="10">
        <v>3834273</v>
      </c>
      <c r="Q1011" s="10">
        <v>3834302.3249999997</v>
      </c>
      <c r="R1011" s="10">
        <v>0</v>
      </c>
      <c r="S1011" s="10">
        <v>22116311</v>
      </c>
      <c r="T1011" s="10">
        <v>673072269.5</v>
      </c>
      <c r="U1011" s="31">
        <v>29784886.324999999</v>
      </c>
      <c r="V1011" s="31">
        <v>360000000</v>
      </c>
      <c r="W1011" s="31">
        <v>30000000</v>
      </c>
      <c r="X1011" s="31">
        <v>60000000</v>
      </c>
      <c r="Y1011" s="31">
        <f t="shared" si="60"/>
        <v>223072269.5</v>
      </c>
      <c r="Z1011" s="31">
        <f t="shared" si="61"/>
        <v>36123838.5</v>
      </c>
      <c r="AA1011" s="31">
        <f t="shared" si="62"/>
        <v>7800000</v>
      </c>
      <c r="AB1011" s="31">
        <f t="shared" si="63"/>
        <v>266996108</v>
      </c>
      <c r="AC1011" s="31"/>
      <c r="AD1011" s="31"/>
      <c r="AE1011" s="31"/>
      <c r="AF1011" s="31"/>
      <c r="AG1011" s="31"/>
      <c r="AH1011" s="31"/>
    </row>
    <row r="1012" spans="1:34" x14ac:dyDescent="0.45">
      <c r="A1012" s="9">
        <v>904</v>
      </c>
      <c r="B1012" s="9" t="s">
        <v>2173</v>
      </c>
      <c r="C1012" s="21"/>
      <c r="D1012" s="8" t="s">
        <v>1094</v>
      </c>
      <c r="E1012" s="9" t="s">
        <v>2175</v>
      </c>
      <c r="F1012" s="9" t="s">
        <v>3254</v>
      </c>
      <c r="G1012" s="9" t="s">
        <v>3265</v>
      </c>
      <c r="H1012" s="8">
        <v>336</v>
      </c>
      <c r="I1012" s="8">
        <v>683659016</v>
      </c>
      <c r="J1012" s="8">
        <v>67800000</v>
      </c>
      <c r="K1012" s="8">
        <v>15000000</v>
      </c>
      <c r="L1012" s="8">
        <v>0</v>
      </c>
      <c r="M1012" s="10">
        <v>0</v>
      </c>
      <c r="N1012" s="10">
        <v>29996196</v>
      </c>
      <c r="O1012" s="10">
        <v>29995903.000000004</v>
      </c>
      <c r="P1012" s="10">
        <v>4499429</v>
      </c>
      <c r="Q1012" s="10">
        <v>4499385.45</v>
      </c>
      <c r="R1012" s="10">
        <v>0</v>
      </c>
      <c r="S1012" s="10">
        <v>40007373</v>
      </c>
      <c r="T1012" s="10">
        <v>826451115</v>
      </c>
      <c r="U1012" s="31">
        <v>49006187.450000003</v>
      </c>
      <c r="V1012" s="31">
        <v>360000000</v>
      </c>
      <c r="W1012" s="31">
        <v>30000000</v>
      </c>
      <c r="X1012" s="31">
        <v>60000000</v>
      </c>
      <c r="Y1012" s="31">
        <f t="shared" si="60"/>
        <v>376451115</v>
      </c>
      <c r="Z1012" s="31">
        <f t="shared" si="61"/>
        <v>44992099</v>
      </c>
      <c r="AA1012" s="31">
        <f t="shared" si="62"/>
        <v>7800000</v>
      </c>
      <c r="AB1012" s="31">
        <f t="shared" si="63"/>
        <v>429243214</v>
      </c>
      <c r="AC1012" s="31"/>
      <c r="AD1012" s="31"/>
      <c r="AE1012" s="31"/>
      <c r="AF1012" s="31"/>
      <c r="AG1012" s="31"/>
      <c r="AH1012" s="31"/>
    </row>
    <row r="1013" spans="1:34" x14ac:dyDescent="0.45">
      <c r="A1013" s="9">
        <v>905</v>
      </c>
      <c r="B1013" s="9" t="s">
        <v>2176</v>
      </c>
      <c r="C1013" s="21"/>
      <c r="D1013" s="8" t="s">
        <v>2178</v>
      </c>
      <c r="E1013" s="9" t="s">
        <v>725</v>
      </c>
      <c r="F1013" s="9" t="s">
        <v>3254</v>
      </c>
      <c r="G1013" s="9" t="s">
        <v>3265</v>
      </c>
      <c r="H1013" s="8">
        <v>223</v>
      </c>
      <c r="I1013" s="8">
        <v>500309115</v>
      </c>
      <c r="J1013" s="8">
        <v>55833000</v>
      </c>
      <c r="K1013" s="8">
        <v>10368852</v>
      </c>
      <c r="L1013" s="8">
        <v>0</v>
      </c>
      <c r="M1013" s="10">
        <v>0</v>
      </c>
      <c r="N1013" s="10">
        <v>0</v>
      </c>
      <c r="O1013" s="10">
        <v>21689887</v>
      </c>
      <c r="P1013" s="10">
        <v>0</v>
      </c>
      <c r="Q1013" s="10">
        <v>3253483.05</v>
      </c>
      <c r="R1013" s="10">
        <v>0</v>
      </c>
      <c r="S1013" s="10">
        <v>32208941</v>
      </c>
      <c r="T1013" s="10">
        <v>588200854</v>
      </c>
      <c r="U1013" s="31">
        <v>35462424.049999997</v>
      </c>
      <c r="V1013" s="31">
        <v>360000000</v>
      </c>
      <c r="W1013" s="31">
        <v>30000000</v>
      </c>
      <c r="X1013" s="31">
        <v>60000000</v>
      </c>
      <c r="Y1013" s="31">
        <f t="shared" si="60"/>
        <v>138200854</v>
      </c>
      <c r="Z1013" s="31">
        <f t="shared" si="61"/>
        <v>2058739</v>
      </c>
      <c r="AA1013" s="31">
        <f t="shared" si="62"/>
        <v>-4167000</v>
      </c>
      <c r="AB1013" s="31">
        <f t="shared" si="63"/>
        <v>136092593</v>
      </c>
      <c r="AC1013" s="31"/>
      <c r="AD1013" s="31"/>
      <c r="AE1013" s="31"/>
      <c r="AF1013" s="31"/>
      <c r="AG1013" s="31"/>
      <c r="AH1013" s="31"/>
    </row>
    <row r="1014" spans="1:34" x14ac:dyDescent="0.45">
      <c r="A1014" s="9">
        <v>880</v>
      </c>
      <c r="B1014" s="9" t="s">
        <v>2179</v>
      </c>
      <c r="C1014" s="21"/>
      <c r="D1014" s="8" t="s">
        <v>72</v>
      </c>
      <c r="E1014" s="9" t="s">
        <v>838</v>
      </c>
      <c r="F1014" s="9" t="s">
        <v>3254</v>
      </c>
      <c r="G1014" s="9" t="s">
        <v>3265</v>
      </c>
      <c r="H1014" s="8">
        <v>335</v>
      </c>
      <c r="I1014" s="8">
        <v>528779285</v>
      </c>
      <c r="J1014" s="8">
        <v>67800000</v>
      </c>
      <c r="K1014" s="8">
        <v>14959016</v>
      </c>
      <c r="L1014" s="8">
        <v>0</v>
      </c>
      <c r="M1014" s="10">
        <v>0</v>
      </c>
      <c r="N1014" s="10">
        <v>27029094</v>
      </c>
      <c r="O1014" s="10">
        <v>27127556.500000004</v>
      </c>
      <c r="P1014" s="10">
        <v>4054364</v>
      </c>
      <c r="Q1014" s="10">
        <v>4069133.4750000006</v>
      </c>
      <c r="R1014" s="10">
        <v>0</v>
      </c>
      <c r="S1014" s="10">
        <v>19976143</v>
      </c>
      <c r="T1014" s="10">
        <v>665694951.5</v>
      </c>
      <c r="U1014" s="31">
        <v>28099640.475000001</v>
      </c>
      <c r="V1014" s="31">
        <v>360000000</v>
      </c>
      <c r="W1014" s="31">
        <v>30000000</v>
      </c>
      <c r="X1014" s="31">
        <v>60000000</v>
      </c>
      <c r="Y1014" s="31">
        <f t="shared" si="60"/>
        <v>215694951.5</v>
      </c>
      <c r="Z1014" s="31">
        <f t="shared" si="61"/>
        <v>39115666.5</v>
      </c>
      <c r="AA1014" s="31">
        <f t="shared" si="62"/>
        <v>7800000</v>
      </c>
      <c r="AB1014" s="31">
        <f t="shared" si="63"/>
        <v>262610618</v>
      </c>
      <c r="AC1014" s="31"/>
      <c r="AD1014" s="31"/>
      <c r="AE1014" s="31"/>
      <c r="AF1014" s="31"/>
      <c r="AG1014" s="31"/>
      <c r="AH1014" s="31"/>
    </row>
    <row r="1015" spans="1:34" x14ac:dyDescent="0.45">
      <c r="A1015" s="9">
        <v>1123</v>
      </c>
      <c r="B1015" s="9" t="s">
        <v>2181</v>
      </c>
      <c r="C1015" s="21"/>
      <c r="D1015" s="8" t="s">
        <v>29</v>
      </c>
      <c r="E1015" s="9" t="s">
        <v>2183</v>
      </c>
      <c r="F1015" s="9" t="s">
        <v>3254</v>
      </c>
      <c r="G1015" s="9" t="s">
        <v>3265</v>
      </c>
      <c r="H1015" s="8">
        <v>322</v>
      </c>
      <c r="I1015" s="8">
        <v>522914891</v>
      </c>
      <c r="J1015" s="8">
        <v>67800000</v>
      </c>
      <c r="K1015" s="8">
        <v>14959016</v>
      </c>
      <c r="L1015" s="8">
        <v>0</v>
      </c>
      <c r="M1015" s="10">
        <v>0</v>
      </c>
      <c r="N1015" s="10">
        <v>23757748</v>
      </c>
      <c r="O1015" s="10">
        <v>24546433.500000004</v>
      </c>
      <c r="P1015" s="10">
        <v>3563662</v>
      </c>
      <c r="Q1015" s="10">
        <v>3681965.0250000004</v>
      </c>
      <c r="R1015" s="10">
        <v>0</v>
      </c>
      <c r="S1015" s="10">
        <v>24672822</v>
      </c>
      <c r="T1015" s="10">
        <v>653978088.5</v>
      </c>
      <c r="U1015" s="31">
        <v>31918449.024999999</v>
      </c>
      <c r="V1015" s="31">
        <v>360000000</v>
      </c>
      <c r="W1015" s="31">
        <v>30000000</v>
      </c>
      <c r="X1015" s="31">
        <v>60000000</v>
      </c>
      <c r="Y1015" s="31">
        <f t="shared" si="60"/>
        <v>203978088.5</v>
      </c>
      <c r="Z1015" s="31">
        <f t="shared" si="61"/>
        <v>33263197.5</v>
      </c>
      <c r="AA1015" s="31">
        <f t="shared" si="62"/>
        <v>7800000</v>
      </c>
      <c r="AB1015" s="31">
        <f t="shared" si="63"/>
        <v>245041286</v>
      </c>
      <c r="AC1015" s="31"/>
      <c r="AD1015" s="31"/>
      <c r="AE1015" s="31"/>
      <c r="AF1015" s="31"/>
      <c r="AG1015" s="31"/>
      <c r="AH1015" s="31"/>
    </row>
    <row r="1016" spans="1:34" x14ac:dyDescent="0.45">
      <c r="A1016" s="9">
        <v>994</v>
      </c>
      <c r="B1016" s="9" t="s">
        <v>2184</v>
      </c>
      <c r="C1016" s="21"/>
      <c r="D1016" s="8" t="s">
        <v>1585</v>
      </c>
      <c r="E1016" s="9" t="s">
        <v>2186</v>
      </c>
      <c r="F1016" s="9" t="s">
        <v>3254</v>
      </c>
      <c r="G1016" s="9" t="s">
        <v>3265</v>
      </c>
      <c r="H1016" s="8">
        <v>336</v>
      </c>
      <c r="I1016" s="8">
        <v>604302194</v>
      </c>
      <c r="J1016" s="8">
        <v>67800000</v>
      </c>
      <c r="K1016" s="8">
        <v>15000000</v>
      </c>
      <c r="L1016" s="8">
        <v>0</v>
      </c>
      <c r="M1016" s="10">
        <v>0</v>
      </c>
      <c r="N1016" s="10">
        <v>25330976</v>
      </c>
      <c r="O1016" s="10">
        <v>25330936</v>
      </c>
      <c r="P1016" s="10">
        <v>3799646</v>
      </c>
      <c r="Q1016" s="10">
        <v>3799640.4</v>
      </c>
      <c r="R1016" s="10">
        <v>0</v>
      </c>
      <c r="S1016" s="10">
        <v>31301247</v>
      </c>
      <c r="T1016" s="10">
        <v>737764106</v>
      </c>
      <c r="U1016" s="31">
        <v>38900533.399999999</v>
      </c>
      <c r="V1016" s="31">
        <v>360000000</v>
      </c>
      <c r="W1016" s="31">
        <v>30000000</v>
      </c>
      <c r="X1016" s="31">
        <v>60000000</v>
      </c>
      <c r="Y1016" s="31">
        <f t="shared" si="60"/>
        <v>287764106</v>
      </c>
      <c r="Z1016" s="31">
        <f t="shared" si="61"/>
        <v>35661912</v>
      </c>
      <c r="AA1016" s="31">
        <f t="shared" si="62"/>
        <v>7800000</v>
      </c>
      <c r="AB1016" s="31">
        <f t="shared" si="63"/>
        <v>331226018</v>
      </c>
      <c r="AC1016" s="31"/>
      <c r="AD1016" s="31"/>
      <c r="AE1016" s="31"/>
      <c r="AF1016" s="31"/>
      <c r="AG1016" s="31"/>
      <c r="AH1016" s="31"/>
    </row>
    <row r="1017" spans="1:34" x14ac:dyDescent="0.45">
      <c r="A1017" s="9">
        <v>1070</v>
      </c>
      <c r="B1017" s="9" t="s">
        <v>2187</v>
      </c>
      <c r="C1017" s="21"/>
      <c r="D1017" s="8" t="s">
        <v>84</v>
      </c>
      <c r="E1017" s="9" t="s">
        <v>2189</v>
      </c>
      <c r="F1017" s="9" t="s">
        <v>3254</v>
      </c>
      <c r="G1017" s="9" t="s">
        <v>3265</v>
      </c>
      <c r="H1017" s="8">
        <v>336</v>
      </c>
      <c r="I1017" s="8">
        <v>660128537</v>
      </c>
      <c r="J1017" s="8">
        <v>67800000</v>
      </c>
      <c r="K1017" s="8">
        <v>15000000</v>
      </c>
      <c r="L1017" s="8">
        <v>0</v>
      </c>
      <c r="M1017" s="10">
        <v>0</v>
      </c>
      <c r="N1017" s="10">
        <v>24255195</v>
      </c>
      <c r="O1017" s="10">
        <v>24255384.5</v>
      </c>
      <c r="P1017" s="10">
        <v>3638279</v>
      </c>
      <c r="Q1017" s="10">
        <v>3638307.6749999998</v>
      </c>
      <c r="R1017" s="10">
        <v>0</v>
      </c>
      <c r="S1017" s="10">
        <v>36865174</v>
      </c>
      <c r="T1017" s="10">
        <v>791439116.5</v>
      </c>
      <c r="U1017" s="31">
        <v>44141760.674999997</v>
      </c>
      <c r="V1017" s="31">
        <v>360000000</v>
      </c>
      <c r="W1017" s="31">
        <v>30000000</v>
      </c>
      <c r="X1017" s="31">
        <v>60000000</v>
      </c>
      <c r="Y1017" s="31">
        <f t="shared" si="60"/>
        <v>341439116.5</v>
      </c>
      <c r="Z1017" s="31">
        <f t="shared" si="61"/>
        <v>33510579.5</v>
      </c>
      <c r="AA1017" s="31">
        <f t="shared" si="62"/>
        <v>7800000</v>
      </c>
      <c r="AB1017" s="31">
        <f t="shared" si="63"/>
        <v>382749696</v>
      </c>
      <c r="AC1017" s="31"/>
      <c r="AD1017" s="31"/>
      <c r="AE1017" s="31"/>
      <c r="AF1017" s="31"/>
      <c r="AG1017" s="31"/>
      <c r="AH1017" s="31"/>
    </row>
    <row r="1018" spans="1:34" x14ac:dyDescent="0.45">
      <c r="A1018" s="9">
        <v>879</v>
      </c>
      <c r="B1018" s="9" t="s">
        <v>2190</v>
      </c>
      <c r="C1018" s="21"/>
      <c r="D1018" s="8" t="s">
        <v>123</v>
      </c>
      <c r="E1018" s="9" t="s">
        <v>405</v>
      </c>
      <c r="F1018" s="9" t="s">
        <v>3254</v>
      </c>
      <c r="G1018" s="9" t="s">
        <v>3265</v>
      </c>
      <c r="H1018" s="8">
        <v>336</v>
      </c>
      <c r="I1018" s="8">
        <v>545308908</v>
      </c>
      <c r="J1018" s="8">
        <v>67800000</v>
      </c>
      <c r="K1018" s="8">
        <v>15000000</v>
      </c>
      <c r="L1018" s="8">
        <v>0</v>
      </c>
      <c r="M1018" s="10">
        <v>0</v>
      </c>
      <c r="N1018" s="10">
        <v>29020997</v>
      </c>
      <c r="O1018" s="10">
        <v>29021469.5</v>
      </c>
      <c r="P1018" s="10">
        <v>4353150</v>
      </c>
      <c r="Q1018" s="10">
        <v>4353220.4249999998</v>
      </c>
      <c r="R1018" s="10">
        <v>0</v>
      </c>
      <c r="S1018" s="10">
        <v>21530891</v>
      </c>
      <c r="T1018" s="10">
        <v>686151374.5</v>
      </c>
      <c r="U1018" s="31">
        <v>30237261.425000001</v>
      </c>
      <c r="V1018" s="31">
        <v>360000000</v>
      </c>
      <c r="W1018" s="31">
        <v>30000000</v>
      </c>
      <c r="X1018" s="31">
        <v>60000000</v>
      </c>
      <c r="Y1018" s="31">
        <f t="shared" si="60"/>
        <v>236151374.5</v>
      </c>
      <c r="Z1018" s="31">
        <f t="shared" si="61"/>
        <v>43042466.5</v>
      </c>
      <c r="AA1018" s="31">
        <f t="shared" si="62"/>
        <v>7800000</v>
      </c>
      <c r="AB1018" s="31">
        <f t="shared" si="63"/>
        <v>286993841</v>
      </c>
      <c r="AC1018" s="31"/>
      <c r="AD1018" s="31"/>
      <c r="AE1018" s="31"/>
      <c r="AF1018" s="31"/>
      <c r="AG1018" s="31"/>
      <c r="AH1018" s="31"/>
    </row>
    <row r="1019" spans="1:34" x14ac:dyDescent="0.45">
      <c r="A1019" s="9">
        <v>799</v>
      </c>
      <c r="B1019" s="9" t="s">
        <v>2192</v>
      </c>
      <c r="C1019" s="21"/>
      <c r="D1019" s="8" t="s">
        <v>173</v>
      </c>
      <c r="E1019" s="9" t="s">
        <v>104</v>
      </c>
      <c r="F1019" s="9" t="s">
        <v>3254</v>
      </c>
      <c r="G1019" s="9" t="s">
        <v>3265</v>
      </c>
      <c r="H1019" s="8">
        <v>336</v>
      </c>
      <c r="I1019" s="8">
        <v>719150021</v>
      </c>
      <c r="J1019" s="8">
        <v>67800000</v>
      </c>
      <c r="K1019" s="8">
        <v>15000000</v>
      </c>
      <c r="L1019" s="8">
        <v>0</v>
      </c>
      <c r="M1019" s="10">
        <v>0</v>
      </c>
      <c r="N1019" s="10">
        <v>26637769</v>
      </c>
      <c r="O1019" s="10">
        <v>26637620.500000004</v>
      </c>
      <c r="P1019" s="10">
        <v>3995665</v>
      </c>
      <c r="Q1019" s="10">
        <v>3995643.0750000002</v>
      </c>
      <c r="R1019" s="10">
        <v>0</v>
      </c>
      <c r="S1019" s="10">
        <v>44403924</v>
      </c>
      <c r="T1019" s="10">
        <v>855225410.5</v>
      </c>
      <c r="U1019" s="31">
        <v>52395232.075000003</v>
      </c>
      <c r="V1019" s="31">
        <v>360000000</v>
      </c>
      <c r="W1019" s="31">
        <v>30000000</v>
      </c>
      <c r="X1019" s="31">
        <v>60000000</v>
      </c>
      <c r="Y1019" s="31">
        <f t="shared" si="60"/>
        <v>405225410.5</v>
      </c>
      <c r="Z1019" s="31">
        <f t="shared" si="61"/>
        <v>38275389.5</v>
      </c>
      <c r="AA1019" s="31">
        <f t="shared" si="62"/>
        <v>7800000</v>
      </c>
      <c r="AB1019" s="31">
        <f t="shared" si="63"/>
        <v>451300800</v>
      </c>
      <c r="AC1019" s="31"/>
      <c r="AD1019" s="31"/>
      <c r="AE1019" s="31"/>
      <c r="AF1019" s="31"/>
      <c r="AG1019" s="31"/>
      <c r="AH1019" s="31"/>
    </row>
    <row r="1020" spans="1:34" x14ac:dyDescent="0.45">
      <c r="A1020" s="9">
        <v>878</v>
      </c>
      <c r="B1020" s="9" t="s">
        <v>2194</v>
      </c>
      <c r="C1020" s="21"/>
      <c r="D1020" s="8" t="s">
        <v>2196</v>
      </c>
      <c r="E1020" s="9" t="s">
        <v>2197</v>
      </c>
      <c r="F1020" s="9" t="s">
        <v>3254</v>
      </c>
      <c r="G1020" s="9" t="s">
        <v>3265</v>
      </c>
      <c r="H1020" s="8">
        <v>336</v>
      </c>
      <c r="I1020" s="8">
        <v>520761816</v>
      </c>
      <c r="J1020" s="8">
        <v>67800000</v>
      </c>
      <c r="K1020" s="8">
        <v>15000000</v>
      </c>
      <c r="L1020" s="8">
        <v>0</v>
      </c>
      <c r="M1020" s="10">
        <v>0</v>
      </c>
      <c r="N1020" s="10">
        <v>29015023</v>
      </c>
      <c r="O1020" s="10">
        <v>29015496.000000004</v>
      </c>
      <c r="P1020" s="10">
        <v>4352253</v>
      </c>
      <c r="Q1020" s="10">
        <v>4352324.4000000004</v>
      </c>
      <c r="R1020" s="10">
        <v>0</v>
      </c>
      <c r="S1020" s="10">
        <v>19076181</v>
      </c>
      <c r="T1020" s="10">
        <v>661592335</v>
      </c>
      <c r="U1020" s="31">
        <v>27780758.399999999</v>
      </c>
      <c r="V1020" s="31">
        <v>360000000</v>
      </c>
      <c r="W1020" s="31">
        <v>30000000</v>
      </c>
      <c r="X1020" s="31">
        <v>60000000</v>
      </c>
      <c r="Y1020" s="31">
        <f t="shared" si="60"/>
        <v>211592335</v>
      </c>
      <c r="Z1020" s="31">
        <f t="shared" si="61"/>
        <v>43030519</v>
      </c>
      <c r="AA1020" s="31">
        <f t="shared" si="62"/>
        <v>7800000</v>
      </c>
      <c r="AB1020" s="31">
        <f t="shared" si="63"/>
        <v>262422854</v>
      </c>
      <c r="AC1020" s="31"/>
      <c r="AD1020" s="31"/>
      <c r="AE1020" s="31"/>
      <c r="AF1020" s="31"/>
      <c r="AG1020" s="31"/>
      <c r="AH1020" s="31"/>
    </row>
    <row r="1021" spans="1:34" x14ac:dyDescent="0.45">
      <c r="A1021" s="9">
        <v>995</v>
      </c>
      <c r="B1021" s="9" t="s">
        <v>2198</v>
      </c>
      <c r="C1021" s="21"/>
      <c r="D1021" s="8" t="s">
        <v>1307</v>
      </c>
      <c r="E1021" s="9" t="s">
        <v>774</v>
      </c>
      <c r="F1021" s="9" t="s">
        <v>3254</v>
      </c>
      <c r="G1021" s="9" t="s">
        <v>3265</v>
      </c>
      <c r="H1021" s="8">
        <v>336</v>
      </c>
      <c r="I1021" s="8">
        <v>812490167</v>
      </c>
      <c r="J1021" s="8">
        <v>67800000</v>
      </c>
      <c r="K1021" s="8">
        <v>15000000</v>
      </c>
      <c r="L1021" s="8">
        <v>0</v>
      </c>
      <c r="M1021" s="10">
        <v>0</v>
      </c>
      <c r="N1021" s="10">
        <v>31989959</v>
      </c>
      <c r="O1021" s="10">
        <v>31990236</v>
      </c>
      <c r="P1021" s="10">
        <v>4798494</v>
      </c>
      <c r="Q1021" s="10">
        <v>4798535.3999999994</v>
      </c>
      <c r="R1021" s="10">
        <v>0</v>
      </c>
      <c r="S1021" s="10">
        <v>60139090</v>
      </c>
      <c r="T1021" s="10">
        <v>959270362</v>
      </c>
      <c r="U1021" s="31">
        <v>69736119.400000006</v>
      </c>
      <c r="V1021" s="31">
        <v>360000000</v>
      </c>
      <c r="W1021" s="31">
        <v>30000000</v>
      </c>
      <c r="X1021" s="31">
        <v>60000000</v>
      </c>
      <c r="Y1021" s="31">
        <f t="shared" si="60"/>
        <v>509270362</v>
      </c>
      <c r="Z1021" s="31">
        <f t="shared" si="61"/>
        <v>48980195</v>
      </c>
      <c r="AA1021" s="31">
        <f t="shared" si="62"/>
        <v>7800000</v>
      </c>
      <c r="AB1021" s="31">
        <f t="shared" si="63"/>
        <v>566050557</v>
      </c>
      <c r="AC1021" s="31"/>
      <c r="AD1021" s="31"/>
      <c r="AE1021" s="31"/>
      <c r="AF1021" s="31"/>
      <c r="AG1021" s="31"/>
      <c r="AH1021" s="31"/>
    </row>
    <row r="1022" spans="1:34" x14ac:dyDescent="0.45">
      <c r="A1022" s="9">
        <v>800</v>
      </c>
      <c r="B1022" s="9" t="s">
        <v>2200</v>
      </c>
      <c r="C1022" s="21"/>
      <c r="D1022" s="8" t="s">
        <v>389</v>
      </c>
      <c r="E1022" s="9" t="s">
        <v>2202</v>
      </c>
      <c r="F1022" s="9" t="s">
        <v>3254</v>
      </c>
      <c r="G1022" s="9" t="s">
        <v>3265</v>
      </c>
      <c r="H1022" s="8">
        <v>336</v>
      </c>
      <c r="I1022" s="8">
        <v>687022991</v>
      </c>
      <c r="J1022" s="8">
        <v>67800000</v>
      </c>
      <c r="K1022" s="8">
        <v>15000000</v>
      </c>
      <c r="L1022" s="8">
        <v>0</v>
      </c>
      <c r="M1022" s="10">
        <v>0</v>
      </c>
      <c r="N1022" s="10">
        <v>24852866</v>
      </c>
      <c r="O1022" s="10">
        <v>24853442.5</v>
      </c>
      <c r="P1022" s="10">
        <v>3727930</v>
      </c>
      <c r="Q1022" s="10">
        <v>3728016.375</v>
      </c>
      <c r="R1022" s="10">
        <v>0</v>
      </c>
      <c r="S1022" s="10">
        <v>40646165</v>
      </c>
      <c r="T1022" s="10">
        <v>819529299.5</v>
      </c>
      <c r="U1022" s="31">
        <v>48102111.375</v>
      </c>
      <c r="V1022" s="31">
        <v>360000000</v>
      </c>
      <c r="W1022" s="31">
        <v>30000000</v>
      </c>
      <c r="X1022" s="31">
        <v>60000000</v>
      </c>
      <c r="Y1022" s="31">
        <f t="shared" si="60"/>
        <v>369529299.5</v>
      </c>
      <c r="Z1022" s="31">
        <f t="shared" si="61"/>
        <v>34706308.5</v>
      </c>
      <c r="AA1022" s="31">
        <f t="shared" si="62"/>
        <v>7800000</v>
      </c>
      <c r="AB1022" s="31">
        <f t="shared" si="63"/>
        <v>412035608</v>
      </c>
      <c r="AC1022" s="31"/>
      <c r="AD1022" s="31"/>
      <c r="AE1022" s="31"/>
      <c r="AF1022" s="31"/>
      <c r="AG1022" s="31"/>
      <c r="AH1022" s="31"/>
    </row>
    <row r="1023" spans="1:34" x14ac:dyDescent="0.45">
      <c r="A1023" s="9">
        <v>1071</v>
      </c>
      <c r="B1023" s="9" t="s">
        <v>2203</v>
      </c>
      <c r="C1023" s="21"/>
      <c r="D1023" s="8" t="s">
        <v>314</v>
      </c>
      <c r="E1023" s="9" t="s">
        <v>1024</v>
      </c>
      <c r="F1023" s="9" t="s">
        <v>3254</v>
      </c>
      <c r="G1023" s="9" t="s">
        <v>3265</v>
      </c>
      <c r="H1023" s="8">
        <v>336</v>
      </c>
      <c r="I1023" s="8">
        <v>689386460</v>
      </c>
      <c r="J1023" s="8">
        <v>67800000</v>
      </c>
      <c r="K1023" s="8">
        <v>15000000</v>
      </c>
      <c r="L1023" s="8">
        <v>0</v>
      </c>
      <c r="M1023" s="10">
        <v>0</v>
      </c>
      <c r="N1023" s="10">
        <v>26089777</v>
      </c>
      <c r="O1023" s="10">
        <v>26089515.5</v>
      </c>
      <c r="P1023" s="10">
        <v>3913467</v>
      </c>
      <c r="Q1023" s="10">
        <v>3913427.3249999997</v>
      </c>
      <c r="R1023" s="10">
        <v>0</v>
      </c>
      <c r="S1023" s="10">
        <v>40890769</v>
      </c>
      <c r="T1023" s="10">
        <v>824365752.5</v>
      </c>
      <c r="U1023" s="31">
        <v>48717663.325000003</v>
      </c>
      <c r="V1023" s="31">
        <v>360000000</v>
      </c>
      <c r="W1023" s="31">
        <v>30000000</v>
      </c>
      <c r="X1023" s="31">
        <v>60000000</v>
      </c>
      <c r="Y1023" s="31">
        <f t="shared" si="60"/>
        <v>374365752.5</v>
      </c>
      <c r="Z1023" s="31">
        <f t="shared" si="61"/>
        <v>37179292.5</v>
      </c>
      <c r="AA1023" s="31">
        <f t="shared" si="62"/>
        <v>7800000</v>
      </c>
      <c r="AB1023" s="31">
        <f t="shared" si="63"/>
        <v>419345045</v>
      </c>
      <c r="AC1023" s="31"/>
      <c r="AD1023" s="31"/>
      <c r="AE1023" s="31"/>
      <c r="AF1023" s="31"/>
      <c r="AG1023" s="31"/>
      <c r="AH1023" s="31"/>
    </row>
    <row r="1024" spans="1:34" x14ac:dyDescent="0.45">
      <c r="A1024" s="9">
        <v>801</v>
      </c>
      <c r="B1024" s="9" t="s">
        <v>2205</v>
      </c>
      <c r="C1024" s="21"/>
      <c r="D1024" s="8" t="s">
        <v>2207</v>
      </c>
      <c r="E1024" s="9" t="s">
        <v>393</v>
      </c>
      <c r="F1024" s="9" t="s">
        <v>3254</v>
      </c>
      <c r="G1024" s="9" t="s">
        <v>3265</v>
      </c>
      <c r="H1024" s="8">
        <v>336</v>
      </c>
      <c r="I1024" s="8">
        <v>694908997</v>
      </c>
      <c r="J1024" s="8">
        <v>67800000</v>
      </c>
      <c r="K1024" s="8">
        <v>15000000</v>
      </c>
      <c r="L1024" s="8">
        <v>0</v>
      </c>
      <c r="M1024" s="10">
        <v>0</v>
      </c>
      <c r="N1024" s="10">
        <v>25386309</v>
      </c>
      <c r="O1024" s="10">
        <v>25386903.499999996</v>
      </c>
      <c r="P1024" s="10">
        <v>3807946</v>
      </c>
      <c r="Q1024" s="10">
        <v>3808035.5249999994</v>
      </c>
      <c r="R1024" s="10">
        <v>0</v>
      </c>
      <c r="S1024" s="10">
        <v>41648847</v>
      </c>
      <c r="T1024" s="10">
        <v>828482209.5</v>
      </c>
      <c r="U1024" s="31">
        <v>49264828.524999999</v>
      </c>
      <c r="V1024" s="31">
        <v>360000000</v>
      </c>
      <c r="W1024" s="31">
        <v>30000000</v>
      </c>
      <c r="X1024" s="31">
        <v>60000000</v>
      </c>
      <c r="Y1024" s="31">
        <f t="shared" si="60"/>
        <v>378482209.5</v>
      </c>
      <c r="Z1024" s="31">
        <f t="shared" si="61"/>
        <v>35773212.5</v>
      </c>
      <c r="AA1024" s="31">
        <f t="shared" si="62"/>
        <v>7800000</v>
      </c>
      <c r="AB1024" s="31">
        <f t="shared" si="63"/>
        <v>422055422</v>
      </c>
      <c r="AC1024" s="31"/>
      <c r="AD1024" s="31"/>
      <c r="AE1024" s="31"/>
      <c r="AF1024" s="31"/>
      <c r="AG1024" s="31"/>
      <c r="AH1024" s="31"/>
    </row>
    <row r="1025" spans="1:34" x14ac:dyDescent="0.45">
      <c r="A1025" s="9">
        <v>987</v>
      </c>
      <c r="B1025" s="9" t="s">
        <v>2208</v>
      </c>
      <c r="C1025" s="21"/>
      <c r="D1025" s="8" t="s">
        <v>72</v>
      </c>
      <c r="E1025" s="9" t="s">
        <v>2210</v>
      </c>
      <c r="F1025" s="9" t="s">
        <v>3254</v>
      </c>
      <c r="G1025" s="9" t="s">
        <v>3265</v>
      </c>
      <c r="H1025" s="8">
        <v>336</v>
      </c>
      <c r="I1025" s="8">
        <v>699285323</v>
      </c>
      <c r="J1025" s="8">
        <v>67800000</v>
      </c>
      <c r="K1025" s="8">
        <v>15000000</v>
      </c>
      <c r="L1025" s="8">
        <v>0</v>
      </c>
      <c r="M1025" s="10">
        <v>0</v>
      </c>
      <c r="N1025" s="10">
        <v>27158630</v>
      </c>
      <c r="O1025" s="10">
        <v>27158848</v>
      </c>
      <c r="P1025" s="10">
        <v>4073795</v>
      </c>
      <c r="Q1025" s="10">
        <v>4073827.1999999997</v>
      </c>
      <c r="R1025" s="10">
        <v>0</v>
      </c>
      <c r="S1025" s="10">
        <v>45434540</v>
      </c>
      <c r="T1025" s="10">
        <v>836402801</v>
      </c>
      <c r="U1025" s="31">
        <v>53582162.200000003</v>
      </c>
      <c r="V1025" s="31">
        <v>360000000</v>
      </c>
      <c r="W1025" s="31">
        <v>30000000</v>
      </c>
      <c r="X1025" s="31">
        <v>60000000</v>
      </c>
      <c r="Y1025" s="31">
        <f t="shared" si="60"/>
        <v>386402801</v>
      </c>
      <c r="Z1025" s="31">
        <f t="shared" si="61"/>
        <v>39317478</v>
      </c>
      <c r="AA1025" s="31">
        <f t="shared" si="62"/>
        <v>7800000</v>
      </c>
      <c r="AB1025" s="31">
        <f t="shared" si="63"/>
        <v>433520279</v>
      </c>
      <c r="AC1025" s="31"/>
      <c r="AD1025" s="31"/>
      <c r="AE1025" s="31"/>
      <c r="AF1025" s="31"/>
      <c r="AG1025" s="31"/>
      <c r="AH1025" s="31"/>
    </row>
    <row r="1026" spans="1:34" x14ac:dyDescent="0.45">
      <c r="A1026" s="9">
        <v>906</v>
      </c>
      <c r="B1026" s="9" t="s">
        <v>2211</v>
      </c>
      <c r="C1026" s="21"/>
      <c r="D1026" s="26" t="s">
        <v>91</v>
      </c>
      <c r="E1026" s="27" t="s">
        <v>131</v>
      </c>
      <c r="F1026" s="9" t="s">
        <v>3254</v>
      </c>
      <c r="G1026" s="9" t="s">
        <v>3265</v>
      </c>
      <c r="H1026" s="8">
        <v>124</v>
      </c>
      <c r="I1026" s="8">
        <v>268984793</v>
      </c>
      <c r="J1026" s="8">
        <v>28500000</v>
      </c>
      <c r="K1026" s="8">
        <v>5081967</v>
      </c>
      <c r="L1026" s="8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21937425</v>
      </c>
      <c r="T1026" s="10">
        <v>302566760</v>
      </c>
      <c r="U1026" s="31">
        <v>21937425</v>
      </c>
      <c r="V1026" s="31">
        <v>360000000</v>
      </c>
      <c r="W1026" s="31">
        <v>30000000</v>
      </c>
      <c r="X1026" s="31">
        <v>60000000</v>
      </c>
      <c r="Y1026" s="31">
        <f t="shared" si="60"/>
        <v>-147433240</v>
      </c>
      <c r="Z1026" s="31">
        <f t="shared" si="61"/>
        <v>-24918033</v>
      </c>
      <c r="AA1026" s="31">
        <f t="shared" si="62"/>
        <v>-31500000</v>
      </c>
      <c r="AB1026" s="31">
        <f t="shared" si="63"/>
        <v>-203851273</v>
      </c>
      <c r="AC1026" s="31"/>
      <c r="AD1026" s="31"/>
      <c r="AE1026" s="31"/>
      <c r="AF1026" s="31"/>
      <c r="AG1026" s="31"/>
      <c r="AH1026" s="31"/>
    </row>
    <row r="1027" spans="1:34" x14ac:dyDescent="0.45">
      <c r="A1027" s="9">
        <v>988</v>
      </c>
      <c r="B1027" s="9" t="s">
        <v>2213</v>
      </c>
      <c r="C1027" s="21"/>
      <c r="D1027" s="8" t="s">
        <v>49</v>
      </c>
      <c r="E1027" s="9" t="s">
        <v>1662</v>
      </c>
      <c r="F1027" s="9" t="s">
        <v>3254</v>
      </c>
      <c r="G1027" s="9" t="s">
        <v>3265</v>
      </c>
      <c r="H1027" s="8">
        <v>336</v>
      </c>
      <c r="I1027" s="8">
        <v>688007350</v>
      </c>
      <c r="J1027" s="8">
        <v>67800000</v>
      </c>
      <c r="K1027" s="8">
        <v>15000000</v>
      </c>
      <c r="L1027" s="8">
        <v>0</v>
      </c>
      <c r="M1027" s="10">
        <v>0</v>
      </c>
      <c r="N1027" s="10">
        <v>33554366</v>
      </c>
      <c r="O1027" s="10">
        <v>33553738.5</v>
      </c>
      <c r="P1027" s="10">
        <v>5033155</v>
      </c>
      <c r="Q1027" s="10">
        <v>5033060.7749999994</v>
      </c>
      <c r="R1027" s="10">
        <v>0</v>
      </c>
      <c r="S1027" s="10">
        <v>42862266</v>
      </c>
      <c r="T1027" s="10">
        <v>837915454.5</v>
      </c>
      <c r="U1027" s="31">
        <v>52928481.774999999</v>
      </c>
      <c r="V1027" s="31">
        <v>360000000</v>
      </c>
      <c r="W1027" s="31">
        <v>30000000</v>
      </c>
      <c r="X1027" s="31">
        <v>60000000</v>
      </c>
      <c r="Y1027" s="31">
        <f t="shared" ref="Y1027:Y1090" si="64">T1027-V1027-W1027-X1027</f>
        <v>387915454.5</v>
      </c>
      <c r="Z1027" s="31">
        <f t="shared" ref="Z1027:Z1090" si="65">K1027+N1027+O1027+R1027-W1027</f>
        <v>52108104.5</v>
      </c>
      <c r="AA1027" s="31">
        <f t="shared" ref="AA1027:AA1090" si="66">J1027-X1027</f>
        <v>7800000</v>
      </c>
      <c r="AB1027" s="31">
        <f t="shared" ref="AB1027:AB1090" si="67">Y1027+Z1027+AA1027</f>
        <v>447823559</v>
      </c>
      <c r="AC1027" s="31"/>
      <c r="AD1027" s="31"/>
      <c r="AE1027" s="31"/>
      <c r="AF1027" s="31"/>
      <c r="AG1027" s="31"/>
      <c r="AH1027" s="31"/>
    </row>
    <row r="1028" spans="1:34" x14ac:dyDescent="0.45">
      <c r="A1028" s="9">
        <v>802</v>
      </c>
      <c r="B1028" s="9" t="s">
        <v>2215</v>
      </c>
      <c r="C1028" s="21"/>
      <c r="D1028" s="8" t="s">
        <v>291</v>
      </c>
      <c r="E1028" s="9" t="s">
        <v>2217</v>
      </c>
      <c r="F1028" s="9" t="s">
        <v>3254</v>
      </c>
      <c r="G1028" s="9" t="s">
        <v>3265</v>
      </c>
      <c r="H1028" s="8">
        <v>336</v>
      </c>
      <c r="I1028" s="8">
        <v>756183909</v>
      </c>
      <c r="J1028" s="8">
        <v>67800000</v>
      </c>
      <c r="K1028" s="8">
        <v>15000000</v>
      </c>
      <c r="L1028" s="8">
        <v>0</v>
      </c>
      <c r="M1028" s="10">
        <v>0</v>
      </c>
      <c r="N1028" s="10">
        <v>25670936</v>
      </c>
      <c r="O1028" s="10">
        <v>25670676</v>
      </c>
      <c r="P1028" s="10">
        <v>3850640</v>
      </c>
      <c r="Q1028" s="10">
        <v>3850601.4</v>
      </c>
      <c r="R1028" s="10">
        <v>0</v>
      </c>
      <c r="S1028" s="10">
        <v>49548714</v>
      </c>
      <c r="T1028" s="10">
        <v>890325521</v>
      </c>
      <c r="U1028" s="31">
        <v>57249955.399999999</v>
      </c>
      <c r="V1028" s="31">
        <v>360000000</v>
      </c>
      <c r="W1028" s="31">
        <v>30000000</v>
      </c>
      <c r="X1028" s="31">
        <v>60000000</v>
      </c>
      <c r="Y1028" s="31">
        <f t="shared" si="64"/>
        <v>440325521</v>
      </c>
      <c r="Z1028" s="31">
        <f t="shared" si="65"/>
        <v>36341612</v>
      </c>
      <c r="AA1028" s="31">
        <f t="shared" si="66"/>
        <v>7800000</v>
      </c>
      <c r="AB1028" s="31">
        <f t="shared" si="67"/>
        <v>484467133</v>
      </c>
      <c r="AC1028" s="31"/>
      <c r="AD1028" s="31"/>
      <c r="AE1028" s="31"/>
      <c r="AF1028" s="31"/>
      <c r="AG1028" s="31"/>
      <c r="AH1028" s="31"/>
    </row>
    <row r="1029" spans="1:34" x14ac:dyDescent="0.45">
      <c r="A1029" s="9">
        <v>795</v>
      </c>
      <c r="B1029" s="9" t="s">
        <v>2218</v>
      </c>
      <c r="C1029" s="21"/>
      <c r="D1029" s="8" t="s">
        <v>2220</v>
      </c>
      <c r="E1029" s="9" t="s">
        <v>439</v>
      </c>
      <c r="F1029" s="9" t="s">
        <v>3254</v>
      </c>
      <c r="G1029" s="9" t="s">
        <v>3265</v>
      </c>
      <c r="H1029" s="8">
        <v>336</v>
      </c>
      <c r="I1029" s="8">
        <v>726318333</v>
      </c>
      <c r="J1029" s="8">
        <v>67800000</v>
      </c>
      <c r="K1029" s="8">
        <v>15000000</v>
      </c>
      <c r="L1029" s="8">
        <v>0</v>
      </c>
      <c r="M1029" s="10">
        <v>0</v>
      </c>
      <c r="N1029" s="10">
        <v>26132044</v>
      </c>
      <c r="O1029" s="10">
        <v>26132655</v>
      </c>
      <c r="P1029" s="10">
        <v>3919807</v>
      </c>
      <c r="Q1029" s="10">
        <v>3919898.25</v>
      </c>
      <c r="R1029" s="10">
        <v>0</v>
      </c>
      <c r="S1029" s="10">
        <v>45357095</v>
      </c>
      <c r="T1029" s="10">
        <v>861383032</v>
      </c>
      <c r="U1029" s="31">
        <v>53196800.25</v>
      </c>
      <c r="V1029" s="31">
        <v>360000000</v>
      </c>
      <c r="W1029" s="31">
        <v>30000000</v>
      </c>
      <c r="X1029" s="31">
        <v>60000000</v>
      </c>
      <c r="Y1029" s="31">
        <f t="shared" si="64"/>
        <v>411383032</v>
      </c>
      <c r="Z1029" s="31">
        <f t="shared" si="65"/>
        <v>37264699</v>
      </c>
      <c r="AA1029" s="31">
        <f t="shared" si="66"/>
        <v>7800000</v>
      </c>
      <c r="AB1029" s="31">
        <f t="shared" si="67"/>
        <v>456447731</v>
      </c>
      <c r="AC1029" s="31"/>
      <c r="AD1029" s="31"/>
      <c r="AE1029" s="31"/>
      <c r="AF1029" s="31"/>
      <c r="AG1029" s="31"/>
      <c r="AH1029" s="31"/>
    </row>
    <row r="1030" spans="1:34" x14ac:dyDescent="0.45">
      <c r="A1030" s="9">
        <v>985</v>
      </c>
      <c r="B1030" s="9" t="s">
        <v>2221</v>
      </c>
      <c r="C1030" s="21"/>
      <c r="D1030" s="8" t="s">
        <v>91</v>
      </c>
      <c r="E1030" s="9" t="s">
        <v>2223</v>
      </c>
      <c r="F1030" s="9" t="s">
        <v>3254</v>
      </c>
      <c r="G1030" s="9" t="s">
        <v>3265</v>
      </c>
      <c r="H1030" s="8">
        <v>336</v>
      </c>
      <c r="I1030" s="8">
        <v>848626398</v>
      </c>
      <c r="J1030" s="8">
        <v>67800000</v>
      </c>
      <c r="K1030" s="8">
        <v>15000000</v>
      </c>
      <c r="L1030" s="8">
        <v>0</v>
      </c>
      <c r="M1030" s="10">
        <v>0</v>
      </c>
      <c r="N1030" s="10">
        <v>33348142</v>
      </c>
      <c r="O1030" s="10">
        <v>33348142</v>
      </c>
      <c r="P1030" s="10">
        <v>5002221</v>
      </c>
      <c r="Q1030" s="10">
        <v>5002221.3</v>
      </c>
      <c r="R1030" s="10">
        <v>0</v>
      </c>
      <c r="S1030" s="10">
        <v>60009069</v>
      </c>
      <c r="T1030" s="10">
        <v>998122682</v>
      </c>
      <c r="U1030" s="31">
        <v>70013511.299999997</v>
      </c>
      <c r="V1030" s="31">
        <v>360000000</v>
      </c>
      <c r="W1030" s="31">
        <v>30000000</v>
      </c>
      <c r="X1030" s="31">
        <v>60000000</v>
      </c>
      <c r="Y1030" s="31">
        <f t="shared" si="64"/>
        <v>548122682</v>
      </c>
      <c r="Z1030" s="31">
        <f t="shared" si="65"/>
        <v>51696284</v>
      </c>
      <c r="AA1030" s="31">
        <f t="shared" si="66"/>
        <v>7800000</v>
      </c>
      <c r="AB1030" s="31">
        <f t="shared" si="67"/>
        <v>607618966</v>
      </c>
      <c r="AC1030" s="31"/>
      <c r="AD1030" s="31"/>
      <c r="AE1030" s="31"/>
      <c r="AF1030" s="31"/>
      <c r="AG1030" s="31"/>
      <c r="AH1030" s="31"/>
    </row>
    <row r="1031" spans="1:34" x14ac:dyDescent="0.45">
      <c r="A1031" s="9">
        <v>803</v>
      </c>
      <c r="B1031" s="9" t="s">
        <v>2224</v>
      </c>
      <c r="C1031" s="21"/>
      <c r="D1031" s="8" t="s">
        <v>76</v>
      </c>
      <c r="E1031" s="9" t="s">
        <v>408</v>
      </c>
      <c r="F1031" s="9" t="s">
        <v>3254</v>
      </c>
      <c r="G1031" s="9" t="s">
        <v>3265</v>
      </c>
      <c r="H1031" s="8">
        <v>336</v>
      </c>
      <c r="I1031" s="8">
        <v>725018944</v>
      </c>
      <c r="J1031" s="8">
        <v>67800000</v>
      </c>
      <c r="K1031" s="8">
        <v>15000000</v>
      </c>
      <c r="L1031" s="8">
        <v>0</v>
      </c>
      <c r="M1031" s="10">
        <v>0</v>
      </c>
      <c r="N1031" s="10">
        <v>26138335</v>
      </c>
      <c r="O1031" s="10">
        <v>26138203.5</v>
      </c>
      <c r="P1031" s="10">
        <v>3920750</v>
      </c>
      <c r="Q1031" s="10">
        <v>3920730.5249999999</v>
      </c>
      <c r="R1031" s="10">
        <v>0</v>
      </c>
      <c r="S1031" s="10">
        <v>45302252</v>
      </c>
      <c r="T1031" s="10">
        <v>860095482.5</v>
      </c>
      <c r="U1031" s="31">
        <v>53143732.524999999</v>
      </c>
      <c r="V1031" s="31">
        <v>360000000</v>
      </c>
      <c r="W1031" s="31">
        <v>30000000</v>
      </c>
      <c r="X1031" s="31">
        <v>60000000</v>
      </c>
      <c r="Y1031" s="31">
        <f t="shared" si="64"/>
        <v>410095482.5</v>
      </c>
      <c r="Z1031" s="31">
        <f t="shared" si="65"/>
        <v>37276538.5</v>
      </c>
      <c r="AA1031" s="31">
        <f t="shared" si="66"/>
        <v>7800000</v>
      </c>
      <c r="AB1031" s="31">
        <f t="shared" si="67"/>
        <v>455172021</v>
      </c>
      <c r="AC1031" s="31"/>
      <c r="AD1031" s="31"/>
      <c r="AE1031" s="31"/>
      <c r="AF1031" s="31"/>
      <c r="AG1031" s="31"/>
      <c r="AH1031" s="31"/>
    </row>
    <row r="1032" spans="1:34" x14ac:dyDescent="0.45">
      <c r="A1032" s="9">
        <v>907</v>
      </c>
      <c r="B1032" s="9" t="s">
        <v>2226</v>
      </c>
      <c r="C1032" s="21"/>
      <c r="D1032" s="8" t="s">
        <v>29</v>
      </c>
      <c r="E1032" s="9" t="s">
        <v>585</v>
      </c>
      <c r="F1032" s="9" t="s">
        <v>3254</v>
      </c>
      <c r="G1032" s="9" t="s">
        <v>3265</v>
      </c>
      <c r="H1032" s="8">
        <v>336</v>
      </c>
      <c r="I1032" s="8">
        <v>811171303</v>
      </c>
      <c r="J1032" s="8">
        <v>67800000</v>
      </c>
      <c r="K1032" s="8">
        <v>15000000</v>
      </c>
      <c r="L1032" s="8">
        <v>0</v>
      </c>
      <c r="M1032" s="10">
        <v>0</v>
      </c>
      <c r="N1032" s="10">
        <v>34205445</v>
      </c>
      <c r="O1032" s="10">
        <v>34206319</v>
      </c>
      <c r="P1032" s="10">
        <v>5130817</v>
      </c>
      <c r="Q1032" s="10">
        <v>5130947.8499999996</v>
      </c>
      <c r="R1032" s="10">
        <v>0</v>
      </c>
      <c r="S1032" s="10">
        <v>55289535</v>
      </c>
      <c r="T1032" s="10">
        <v>962383067</v>
      </c>
      <c r="U1032" s="31">
        <v>65551299.850000001</v>
      </c>
      <c r="V1032" s="31">
        <v>360000000</v>
      </c>
      <c r="W1032" s="31">
        <v>30000000</v>
      </c>
      <c r="X1032" s="31">
        <v>60000000</v>
      </c>
      <c r="Y1032" s="31">
        <f t="shared" si="64"/>
        <v>512383067</v>
      </c>
      <c r="Z1032" s="31">
        <f t="shared" si="65"/>
        <v>53411764</v>
      </c>
      <c r="AA1032" s="31">
        <f t="shared" si="66"/>
        <v>7800000</v>
      </c>
      <c r="AB1032" s="31">
        <f t="shared" si="67"/>
        <v>573594831</v>
      </c>
      <c r="AC1032" s="31"/>
      <c r="AD1032" s="31"/>
      <c r="AE1032" s="31"/>
      <c r="AF1032" s="31"/>
      <c r="AG1032" s="31"/>
      <c r="AH1032" s="31"/>
    </row>
    <row r="1033" spans="1:34" x14ac:dyDescent="0.45">
      <c r="A1033" s="9">
        <v>908</v>
      </c>
      <c r="B1033" s="9" t="s">
        <v>2228</v>
      </c>
      <c r="C1033" s="21"/>
      <c r="D1033" s="8" t="s">
        <v>974</v>
      </c>
      <c r="E1033" s="9" t="s">
        <v>2230</v>
      </c>
      <c r="F1033" s="9" t="s">
        <v>3254</v>
      </c>
      <c r="G1033" s="9" t="s">
        <v>3265</v>
      </c>
      <c r="H1033" s="8">
        <v>336</v>
      </c>
      <c r="I1033" s="8">
        <v>595096249</v>
      </c>
      <c r="J1033" s="8">
        <v>67800000</v>
      </c>
      <c r="K1033" s="8">
        <v>15000000</v>
      </c>
      <c r="L1033" s="8">
        <v>0</v>
      </c>
      <c r="M1033" s="10">
        <v>0</v>
      </c>
      <c r="N1033" s="10">
        <v>27862213</v>
      </c>
      <c r="O1033" s="10">
        <v>27862854.999999996</v>
      </c>
      <c r="P1033" s="10">
        <v>4179332</v>
      </c>
      <c r="Q1033" s="10">
        <v>4179428.2499999991</v>
      </c>
      <c r="R1033" s="10">
        <v>0</v>
      </c>
      <c r="S1033" s="10">
        <v>29872370</v>
      </c>
      <c r="T1033" s="10">
        <v>733621317</v>
      </c>
      <c r="U1033" s="31">
        <v>38231130.25</v>
      </c>
      <c r="V1033" s="31">
        <v>360000000</v>
      </c>
      <c r="W1033" s="31">
        <v>30000000</v>
      </c>
      <c r="X1033" s="31">
        <v>60000000</v>
      </c>
      <c r="Y1033" s="31">
        <f t="shared" si="64"/>
        <v>283621317</v>
      </c>
      <c r="Z1033" s="31">
        <f t="shared" si="65"/>
        <v>40725068</v>
      </c>
      <c r="AA1033" s="31">
        <f t="shared" si="66"/>
        <v>7800000</v>
      </c>
      <c r="AB1033" s="31">
        <f t="shared" si="67"/>
        <v>332146385</v>
      </c>
      <c r="AC1033" s="31"/>
      <c r="AD1033" s="31"/>
      <c r="AE1033" s="31"/>
      <c r="AF1033" s="31"/>
      <c r="AG1033" s="31"/>
      <c r="AH1033" s="31"/>
    </row>
    <row r="1034" spans="1:34" x14ac:dyDescent="0.45">
      <c r="A1034" s="9">
        <v>804</v>
      </c>
      <c r="B1034" s="9" t="s">
        <v>2231</v>
      </c>
      <c r="C1034" s="21"/>
      <c r="D1034" s="8" t="s">
        <v>322</v>
      </c>
      <c r="E1034" s="9" t="s">
        <v>2233</v>
      </c>
      <c r="F1034" s="9" t="s">
        <v>3254</v>
      </c>
      <c r="G1034" s="9" t="s">
        <v>3265</v>
      </c>
      <c r="H1034" s="8">
        <v>336</v>
      </c>
      <c r="I1034" s="8">
        <v>723497928</v>
      </c>
      <c r="J1034" s="8">
        <v>67800000</v>
      </c>
      <c r="K1034" s="8">
        <v>15000000</v>
      </c>
      <c r="L1034" s="8">
        <v>0</v>
      </c>
      <c r="M1034" s="10">
        <v>0</v>
      </c>
      <c r="N1034" s="10">
        <v>25384837</v>
      </c>
      <c r="O1034" s="10">
        <v>25384549.5</v>
      </c>
      <c r="P1034" s="10">
        <v>3807726</v>
      </c>
      <c r="Q1034" s="10">
        <v>3807682.4249999998</v>
      </c>
      <c r="R1034" s="10">
        <v>0</v>
      </c>
      <c r="S1034" s="10">
        <v>47814238</v>
      </c>
      <c r="T1034" s="10">
        <v>857067314.5</v>
      </c>
      <c r="U1034" s="31">
        <v>55429646.424999997</v>
      </c>
      <c r="V1034" s="31">
        <v>360000000</v>
      </c>
      <c r="W1034" s="31">
        <v>30000000</v>
      </c>
      <c r="X1034" s="31">
        <v>60000000</v>
      </c>
      <c r="Y1034" s="31">
        <f t="shared" si="64"/>
        <v>407067314.5</v>
      </c>
      <c r="Z1034" s="31">
        <f t="shared" si="65"/>
        <v>35769386.5</v>
      </c>
      <c r="AA1034" s="31">
        <f t="shared" si="66"/>
        <v>7800000</v>
      </c>
      <c r="AB1034" s="31">
        <f t="shared" si="67"/>
        <v>450636701</v>
      </c>
      <c r="AC1034" s="31"/>
      <c r="AD1034" s="31"/>
      <c r="AE1034" s="31"/>
      <c r="AF1034" s="31"/>
      <c r="AG1034" s="31"/>
      <c r="AH1034" s="31"/>
    </row>
    <row r="1035" spans="1:34" x14ac:dyDescent="0.45">
      <c r="A1035" s="9">
        <v>1100</v>
      </c>
      <c r="B1035" s="9" t="s">
        <v>2234</v>
      </c>
      <c r="C1035" s="21"/>
      <c r="D1035" s="8" t="s">
        <v>190</v>
      </c>
      <c r="E1035" s="9" t="s">
        <v>2236</v>
      </c>
      <c r="F1035" s="9" t="s">
        <v>3254</v>
      </c>
      <c r="G1035" s="9" t="s">
        <v>3265</v>
      </c>
      <c r="H1035" s="8">
        <v>336</v>
      </c>
      <c r="I1035" s="8">
        <v>677395058</v>
      </c>
      <c r="J1035" s="8">
        <v>67800000</v>
      </c>
      <c r="K1035" s="8">
        <v>15000000</v>
      </c>
      <c r="L1035" s="8">
        <v>0</v>
      </c>
      <c r="M1035" s="10">
        <v>0</v>
      </c>
      <c r="N1035" s="10">
        <v>32142260</v>
      </c>
      <c r="O1035" s="10">
        <v>32142534.5</v>
      </c>
      <c r="P1035" s="10">
        <v>4821339</v>
      </c>
      <c r="Q1035" s="10">
        <v>4821380.1749999998</v>
      </c>
      <c r="R1035" s="10">
        <v>0</v>
      </c>
      <c r="S1035" s="10">
        <v>37451504</v>
      </c>
      <c r="T1035" s="10">
        <v>824479852.5</v>
      </c>
      <c r="U1035" s="31">
        <v>47094223.174999997</v>
      </c>
      <c r="V1035" s="31">
        <v>360000000</v>
      </c>
      <c r="W1035" s="31">
        <v>30000000</v>
      </c>
      <c r="X1035" s="31">
        <v>60000000</v>
      </c>
      <c r="Y1035" s="31">
        <f t="shared" si="64"/>
        <v>374479852.5</v>
      </c>
      <c r="Z1035" s="31">
        <f t="shared" si="65"/>
        <v>49284794.5</v>
      </c>
      <c r="AA1035" s="31">
        <f t="shared" si="66"/>
        <v>7800000</v>
      </c>
      <c r="AB1035" s="31">
        <f t="shared" si="67"/>
        <v>431564647</v>
      </c>
      <c r="AC1035" s="31"/>
      <c r="AD1035" s="31"/>
      <c r="AE1035" s="31"/>
      <c r="AF1035" s="31"/>
      <c r="AG1035" s="31"/>
      <c r="AH1035" s="31"/>
    </row>
    <row r="1036" spans="1:34" x14ac:dyDescent="0.45">
      <c r="A1036" s="9">
        <v>909</v>
      </c>
      <c r="B1036" s="9" t="s">
        <v>2237</v>
      </c>
      <c r="C1036" s="21"/>
      <c r="D1036" s="8" t="s">
        <v>2239</v>
      </c>
      <c r="E1036" s="9" t="s">
        <v>854</v>
      </c>
      <c r="F1036" s="9" t="s">
        <v>3254</v>
      </c>
      <c r="G1036" s="9" t="s">
        <v>3265</v>
      </c>
      <c r="H1036" s="8">
        <v>336</v>
      </c>
      <c r="I1036" s="8">
        <v>764192592</v>
      </c>
      <c r="J1036" s="8">
        <v>67800000</v>
      </c>
      <c r="K1036" s="8">
        <v>15000000</v>
      </c>
      <c r="L1036" s="8">
        <v>0</v>
      </c>
      <c r="M1036" s="10">
        <v>0</v>
      </c>
      <c r="N1036" s="10">
        <v>34357340</v>
      </c>
      <c r="O1036" s="10">
        <v>34356753.5</v>
      </c>
      <c r="P1036" s="10">
        <v>5153601</v>
      </c>
      <c r="Q1036" s="10">
        <v>5153513.0249999994</v>
      </c>
      <c r="R1036" s="10">
        <v>0</v>
      </c>
      <c r="S1036" s="10">
        <v>51417361</v>
      </c>
      <c r="T1036" s="10">
        <v>915706685.5</v>
      </c>
      <c r="U1036" s="31">
        <v>61724475.024999999</v>
      </c>
      <c r="V1036" s="31">
        <v>360000000</v>
      </c>
      <c r="W1036" s="31">
        <v>30000000</v>
      </c>
      <c r="X1036" s="31">
        <v>60000000</v>
      </c>
      <c r="Y1036" s="31">
        <f t="shared" si="64"/>
        <v>465706685.5</v>
      </c>
      <c r="Z1036" s="31">
        <f t="shared" si="65"/>
        <v>53714093.5</v>
      </c>
      <c r="AA1036" s="31">
        <f t="shared" si="66"/>
        <v>7800000</v>
      </c>
      <c r="AB1036" s="31">
        <f t="shared" si="67"/>
        <v>527220779</v>
      </c>
      <c r="AC1036" s="31"/>
      <c r="AD1036" s="31"/>
      <c r="AE1036" s="31"/>
      <c r="AF1036" s="31"/>
      <c r="AG1036" s="31"/>
      <c r="AH1036" s="31"/>
    </row>
    <row r="1037" spans="1:34" x14ac:dyDescent="0.45">
      <c r="A1037" s="9">
        <v>1122</v>
      </c>
      <c r="B1037" s="9" t="s">
        <v>2240</v>
      </c>
      <c r="C1037" s="21"/>
      <c r="D1037" s="8" t="s">
        <v>2242</v>
      </c>
      <c r="E1037" s="9" t="s">
        <v>2243</v>
      </c>
      <c r="F1037" s="9" t="s">
        <v>3254</v>
      </c>
      <c r="G1037" s="9" t="s">
        <v>3265</v>
      </c>
      <c r="H1037" s="8">
        <v>336</v>
      </c>
      <c r="I1037" s="8">
        <v>766676483</v>
      </c>
      <c r="J1037" s="8">
        <v>67800000</v>
      </c>
      <c r="K1037" s="8">
        <v>15000000</v>
      </c>
      <c r="L1037" s="8">
        <v>0</v>
      </c>
      <c r="M1037" s="10">
        <v>0</v>
      </c>
      <c r="N1037" s="10">
        <v>31853984</v>
      </c>
      <c r="O1037" s="10">
        <v>31854260.000000004</v>
      </c>
      <c r="P1037" s="10">
        <v>4778098</v>
      </c>
      <c r="Q1037" s="10">
        <v>4778139</v>
      </c>
      <c r="R1037" s="10">
        <v>0</v>
      </c>
      <c r="S1037" s="10">
        <v>50606896</v>
      </c>
      <c r="T1037" s="10">
        <v>913184727</v>
      </c>
      <c r="U1037" s="31">
        <v>60163133</v>
      </c>
      <c r="V1037" s="31">
        <v>360000000</v>
      </c>
      <c r="W1037" s="31">
        <v>30000000</v>
      </c>
      <c r="X1037" s="31">
        <v>60000000</v>
      </c>
      <c r="Y1037" s="31">
        <f t="shared" si="64"/>
        <v>463184727</v>
      </c>
      <c r="Z1037" s="31">
        <f t="shared" si="65"/>
        <v>48708244</v>
      </c>
      <c r="AA1037" s="31">
        <f t="shared" si="66"/>
        <v>7800000</v>
      </c>
      <c r="AB1037" s="31">
        <f t="shared" si="67"/>
        <v>519692971</v>
      </c>
      <c r="AC1037" s="31"/>
      <c r="AD1037" s="31"/>
      <c r="AE1037" s="31"/>
      <c r="AF1037" s="31"/>
      <c r="AG1037" s="31"/>
      <c r="AH1037" s="31"/>
    </row>
    <row r="1038" spans="1:34" x14ac:dyDescent="0.45">
      <c r="A1038" s="9">
        <v>986</v>
      </c>
      <c r="B1038" s="9" t="s">
        <v>2244</v>
      </c>
      <c r="C1038" s="21"/>
      <c r="D1038" s="8" t="s">
        <v>91</v>
      </c>
      <c r="E1038" s="9" t="s">
        <v>556</v>
      </c>
      <c r="F1038" s="9" t="s">
        <v>3254</v>
      </c>
      <c r="G1038" s="9" t="s">
        <v>3265</v>
      </c>
      <c r="H1038" s="8">
        <v>336</v>
      </c>
      <c r="I1038" s="8">
        <v>583628261</v>
      </c>
      <c r="J1038" s="8">
        <v>67800000</v>
      </c>
      <c r="K1038" s="8">
        <v>15000000</v>
      </c>
      <c r="L1038" s="8">
        <v>0</v>
      </c>
      <c r="M1038" s="10">
        <v>0</v>
      </c>
      <c r="N1038" s="10">
        <v>26517839</v>
      </c>
      <c r="O1038" s="10">
        <v>26518226.5</v>
      </c>
      <c r="P1038" s="10">
        <v>3977676</v>
      </c>
      <c r="Q1038" s="10">
        <v>3977733.9749999996</v>
      </c>
      <c r="R1038" s="10">
        <v>0</v>
      </c>
      <c r="S1038" s="10">
        <v>28649897</v>
      </c>
      <c r="T1038" s="10">
        <v>719464326.5</v>
      </c>
      <c r="U1038" s="31">
        <v>36605306.975000001</v>
      </c>
      <c r="V1038" s="31">
        <v>360000000</v>
      </c>
      <c r="W1038" s="31">
        <v>30000000</v>
      </c>
      <c r="X1038" s="31">
        <v>60000000</v>
      </c>
      <c r="Y1038" s="31">
        <f t="shared" si="64"/>
        <v>269464326.5</v>
      </c>
      <c r="Z1038" s="31">
        <f t="shared" si="65"/>
        <v>38036065.5</v>
      </c>
      <c r="AA1038" s="31">
        <f t="shared" si="66"/>
        <v>7800000</v>
      </c>
      <c r="AB1038" s="31">
        <f t="shared" si="67"/>
        <v>315300392</v>
      </c>
      <c r="AC1038" s="31"/>
      <c r="AD1038" s="31"/>
      <c r="AE1038" s="31"/>
      <c r="AF1038" s="31"/>
      <c r="AG1038" s="31"/>
      <c r="AH1038" s="31"/>
    </row>
    <row r="1039" spans="1:34" x14ac:dyDescent="0.45">
      <c r="A1039" s="9">
        <v>805</v>
      </c>
      <c r="B1039" s="9" t="s">
        <v>2246</v>
      </c>
      <c r="C1039" s="21"/>
      <c r="D1039" s="8" t="s">
        <v>91</v>
      </c>
      <c r="E1039" s="9" t="s">
        <v>825</v>
      </c>
      <c r="F1039" s="9" t="s">
        <v>3254</v>
      </c>
      <c r="G1039" s="9" t="s">
        <v>3265</v>
      </c>
      <c r="H1039" s="8">
        <v>336</v>
      </c>
      <c r="I1039" s="8">
        <v>762358394</v>
      </c>
      <c r="J1039" s="8">
        <v>67800000</v>
      </c>
      <c r="K1039" s="8">
        <v>15000000</v>
      </c>
      <c r="L1039" s="8">
        <v>0</v>
      </c>
      <c r="M1039" s="10">
        <v>0</v>
      </c>
      <c r="N1039" s="10">
        <v>24928945</v>
      </c>
      <c r="O1039" s="10">
        <v>24928903.000000004</v>
      </c>
      <c r="P1039" s="10">
        <v>3739342</v>
      </c>
      <c r="Q1039" s="10">
        <v>3739335.4500000007</v>
      </c>
      <c r="R1039" s="10">
        <v>0</v>
      </c>
      <c r="S1039" s="10">
        <v>48768512</v>
      </c>
      <c r="T1039" s="10">
        <v>895016242</v>
      </c>
      <c r="U1039" s="31">
        <v>56247189.450000003</v>
      </c>
      <c r="V1039" s="31">
        <v>360000000</v>
      </c>
      <c r="W1039" s="31">
        <v>30000000</v>
      </c>
      <c r="X1039" s="31">
        <v>60000000</v>
      </c>
      <c r="Y1039" s="31">
        <f t="shared" si="64"/>
        <v>445016242</v>
      </c>
      <c r="Z1039" s="31">
        <f t="shared" si="65"/>
        <v>34857848</v>
      </c>
      <c r="AA1039" s="31">
        <f t="shared" si="66"/>
        <v>7800000</v>
      </c>
      <c r="AB1039" s="31">
        <f t="shared" si="67"/>
        <v>487674090</v>
      </c>
      <c r="AC1039" s="31"/>
      <c r="AD1039" s="31"/>
      <c r="AE1039" s="31"/>
      <c r="AF1039" s="31"/>
      <c r="AG1039" s="31"/>
      <c r="AH1039" s="31"/>
    </row>
    <row r="1040" spans="1:34" x14ac:dyDescent="0.45">
      <c r="A1040" s="9">
        <v>989</v>
      </c>
      <c r="B1040" s="9" t="s">
        <v>2248</v>
      </c>
      <c r="C1040" s="21"/>
      <c r="D1040" s="26" t="s">
        <v>275</v>
      </c>
      <c r="E1040" s="27" t="s">
        <v>2250</v>
      </c>
      <c r="F1040" s="9" t="s">
        <v>3255</v>
      </c>
      <c r="G1040" s="9" t="s">
        <v>3263</v>
      </c>
      <c r="H1040" s="8">
        <v>78</v>
      </c>
      <c r="I1040" s="8">
        <v>161254541</v>
      </c>
      <c r="J1040" s="8">
        <v>25000000</v>
      </c>
      <c r="K1040" s="8">
        <v>3196721</v>
      </c>
      <c r="L1040" s="8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10770921</v>
      </c>
      <c r="T1040" s="10">
        <v>189451262</v>
      </c>
      <c r="U1040" s="31">
        <v>10770921</v>
      </c>
      <c r="V1040" s="31">
        <v>360000000</v>
      </c>
      <c r="W1040" s="31">
        <v>30000000</v>
      </c>
      <c r="X1040" s="31">
        <v>60000000</v>
      </c>
      <c r="Y1040" s="31">
        <f t="shared" si="64"/>
        <v>-260548738</v>
      </c>
      <c r="Z1040" s="31">
        <f t="shared" si="65"/>
        <v>-26803279</v>
      </c>
      <c r="AA1040" s="31">
        <f t="shared" si="66"/>
        <v>-35000000</v>
      </c>
      <c r="AB1040" s="31">
        <f t="shared" si="67"/>
        <v>-322352017</v>
      </c>
      <c r="AC1040" s="31"/>
      <c r="AD1040" s="31"/>
      <c r="AE1040" s="31"/>
      <c r="AF1040" s="31"/>
      <c r="AG1040" s="31"/>
      <c r="AH1040" s="31"/>
    </row>
    <row r="1041" spans="1:34" x14ac:dyDescent="0.45">
      <c r="A1041" s="9">
        <v>796</v>
      </c>
      <c r="B1041" s="9" t="s">
        <v>3066</v>
      </c>
      <c r="C1041" s="21"/>
      <c r="D1041" s="26" t="s">
        <v>80</v>
      </c>
      <c r="E1041" s="27" t="s">
        <v>1845</v>
      </c>
      <c r="F1041" s="9" t="s">
        <v>3255</v>
      </c>
      <c r="G1041" s="9" t="s">
        <v>3263</v>
      </c>
      <c r="H1041" s="8">
        <v>31</v>
      </c>
      <c r="I1041" s="8">
        <v>38423299</v>
      </c>
      <c r="J1041" s="8">
        <v>28500000</v>
      </c>
      <c r="K1041" s="8">
        <v>3852459</v>
      </c>
      <c r="L1041" s="8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842330</v>
      </c>
      <c r="T1041" s="10">
        <v>70775758</v>
      </c>
      <c r="U1041" s="31">
        <v>842330</v>
      </c>
      <c r="V1041" s="31">
        <v>360000000</v>
      </c>
      <c r="W1041" s="31">
        <v>30000000</v>
      </c>
      <c r="X1041" s="31">
        <v>60000000</v>
      </c>
      <c r="Y1041" s="31">
        <f t="shared" si="64"/>
        <v>-379224242</v>
      </c>
      <c r="Z1041" s="31">
        <f t="shared" si="65"/>
        <v>-26147541</v>
      </c>
      <c r="AA1041" s="31">
        <f t="shared" si="66"/>
        <v>-31500000</v>
      </c>
      <c r="AB1041" s="31">
        <f t="shared" si="67"/>
        <v>-436871783</v>
      </c>
      <c r="AC1041" s="31"/>
      <c r="AD1041" s="31"/>
      <c r="AE1041" s="31"/>
      <c r="AF1041" s="31"/>
      <c r="AG1041" s="31"/>
      <c r="AH1041" s="31"/>
    </row>
    <row r="1042" spans="1:34" x14ac:dyDescent="0.45">
      <c r="A1042" s="9">
        <v>990</v>
      </c>
      <c r="B1042" s="9" t="s">
        <v>2251</v>
      </c>
      <c r="C1042" s="21"/>
      <c r="D1042" s="8" t="s">
        <v>123</v>
      </c>
      <c r="E1042" s="9" t="s">
        <v>2253</v>
      </c>
      <c r="F1042" s="9" t="s">
        <v>3255</v>
      </c>
      <c r="G1042" s="9" t="s">
        <v>3265</v>
      </c>
      <c r="H1042" s="8">
        <v>336</v>
      </c>
      <c r="I1042" s="8">
        <v>814765438</v>
      </c>
      <c r="J1042" s="8">
        <v>67800000</v>
      </c>
      <c r="K1042" s="8">
        <v>15000000</v>
      </c>
      <c r="L1042" s="8">
        <v>0</v>
      </c>
      <c r="M1042" s="10">
        <v>0</v>
      </c>
      <c r="N1042" s="10">
        <v>33987696</v>
      </c>
      <c r="O1042" s="10">
        <v>33987101</v>
      </c>
      <c r="P1042" s="10">
        <v>5098154</v>
      </c>
      <c r="Q1042" s="10">
        <v>5098065.1499999994</v>
      </c>
      <c r="R1042" s="10">
        <v>0</v>
      </c>
      <c r="S1042" s="10">
        <v>58149850</v>
      </c>
      <c r="T1042" s="10">
        <v>965540235</v>
      </c>
      <c r="U1042" s="31">
        <v>68346069.150000006</v>
      </c>
      <c r="V1042" s="31">
        <v>360000000</v>
      </c>
      <c r="W1042" s="31">
        <v>30000000</v>
      </c>
      <c r="X1042" s="31">
        <v>60000000</v>
      </c>
      <c r="Y1042" s="31">
        <f t="shared" si="64"/>
        <v>515540235</v>
      </c>
      <c r="Z1042" s="31">
        <f t="shared" si="65"/>
        <v>52974797</v>
      </c>
      <c r="AA1042" s="31">
        <f t="shared" si="66"/>
        <v>7800000</v>
      </c>
      <c r="AB1042" s="31">
        <f t="shared" si="67"/>
        <v>576315032</v>
      </c>
      <c r="AC1042" s="31"/>
      <c r="AD1042" s="31"/>
      <c r="AE1042" s="31"/>
      <c r="AF1042" s="31"/>
      <c r="AG1042" s="31"/>
      <c r="AH1042" s="31"/>
    </row>
    <row r="1043" spans="1:34" x14ac:dyDescent="0.45">
      <c r="A1043" s="9">
        <v>991</v>
      </c>
      <c r="B1043" s="9" t="s">
        <v>2254</v>
      </c>
      <c r="C1043" s="21"/>
      <c r="D1043" s="8" t="s">
        <v>756</v>
      </c>
      <c r="E1043" s="9" t="s">
        <v>2256</v>
      </c>
      <c r="F1043" s="9" t="s">
        <v>3255</v>
      </c>
      <c r="G1043" s="9" t="s">
        <v>3265</v>
      </c>
      <c r="H1043" s="8">
        <v>336</v>
      </c>
      <c r="I1043" s="8">
        <v>602413949</v>
      </c>
      <c r="J1043" s="8">
        <v>67800000</v>
      </c>
      <c r="K1043" s="8">
        <v>15000000</v>
      </c>
      <c r="L1043" s="8">
        <v>0</v>
      </c>
      <c r="M1043" s="10">
        <v>0</v>
      </c>
      <c r="N1043" s="10">
        <v>27065992</v>
      </c>
      <c r="O1043" s="10">
        <v>27066619.5</v>
      </c>
      <c r="P1043" s="10">
        <v>4059899</v>
      </c>
      <c r="Q1043" s="10">
        <v>4059992.9249999998</v>
      </c>
      <c r="R1043" s="10">
        <v>0</v>
      </c>
      <c r="S1043" s="10">
        <v>33212701</v>
      </c>
      <c r="T1043" s="10">
        <v>739346560.5</v>
      </c>
      <c r="U1043" s="31">
        <v>41332592.924999997</v>
      </c>
      <c r="V1043" s="31">
        <v>360000000</v>
      </c>
      <c r="W1043" s="31">
        <v>30000000</v>
      </c>
      <c r="X1043" s="31">
        <v>60000000</v>
      </c>
      <c r="Y1043" s="31">
        <f t="shared" si="64"/>
        <v>289346560.5</v>
      </c>
      <c r="Z1043" s="31">
        <f t="shared" si="65"/>
        <v>39132611.5</v>
      </c>
      <c r="AA1043" s="31">
        <f t="shared" si="66"/>
        <v>7800000</v>
      </c>
      <c r="AB1043" s="31">
        <f t="shared" si="67"/>
        <v>336279172</v>
      </c>
      <c r="AC1043" s="31"/>
      <c r="AD1043" s="31"/>
      <c r="AE1043" s="31"/>
      <c r="AF1043" s="31"/>
      <c r="AG1043" s="31"/>
      <c r="AH1043" s="31"/>
    </row>
    <row r="1044" spans="1:34" x14ac:dyDescent="0.45">
      <c r="A1044" s="9">
        <v>984</v>
      </c>
      <c r="B1044" s="9" t="s">
        <v>2257</v>
      </c>
      <c r="C1044" s="21"/>
      <c r="D1044" s="8" t="s">
        <v>2259</v>
      </c>
      <c r="E1044" s="9" t="s">
        <v>2260</v>
      </c>
      <c r="F1044" s="9" t="s">
        <v>3255</v>
      </c>
      <c r="G1044" s="9" t="s">
        <v>3266</v>
      </c>
      <c r="H1044" s="8">
        <v>336</v>
      </c>
      <c r="I1044" s="8">
        <v>365824654</v>
      </c>
      <c r="J1044" s="8">
        <v>54500000</v>
      </c>
      <c r="K1044" s="8">
        <v>57312810</v>
      </c>
      <c r="L1044" s="8">
        <v>8596921.5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5000000</v>
      </c>
      <c r="S1044" s="10">
        <v>3582466</v>
      </c>
      <c r="T1044" s="10">
        <v>482637464</v>
      </c>
      <c r="U1044" s="31">
        <v>12179387.5</v>
      </c>
      <c r="V1044" s="31">
        <v>360000000</v>
      </c>
      <c r="W1044" s="31">
        <v>30000000</v>
      </c>
      <c r="X1044" s="31">
        <v>60000000</v>
      </c>
      <c r="Y1044" s="31">
        <f t="shared" si="64"/>
        <v>32637464</v>
      </c>
      <c r="Z1044" s="31">
        <f t="shared" si="65"/>
        <v>32312810</v>
      </c>
      <c r="AA1044" s="31">
        <f t="shared" si="66"/>
        <v>-5500000</v>
      </c>
      <c r="AB1044" s="31">
        <f t="shared" si="67"/>
        <v>59450274</v>
      </c>
      <c r="AC1044" s="31"/>
      <c r="AD1044" s="31"/>
      <c r="AE1044" s="31"/>
      <c r="AF1044" s="31"/>
      <c r="AG1044" s="31"/>
      <c r="AH1044" s="31"/>
    </row>
    <row r="1045" spans="1:34" x14ac:dyDescent="0.45">
      <c r="A1045" s="9">
        <v>406</v>
      </c>
      <c r="B1045" s="9" t="s">
        <v>2261</v>
      </c>
      <c r="C1045" s="21"/>
      <c r="D1045" s="8" t="s">
        <v>119</v>
      </c>
      <c r="E1045" s="9" t="s">
        <v>594</v>
      </c>
      <c r="F1045" s="9" t="s">
        <v>3255</v>
      </c>
      <c r="G1045" s="9" t="s">
        <v>3265</v>
      </c>
      <c r="H1045" s="8">
        <v>336</v>
      </c>
      <c r="I1045" s="8">
        <v>760823317</v>
      </c>
      <c r="J1045" s="8">
        <v>67800000</v>
      </c>
      <c r="K1045" s="8">
        <v>15000000</v>
      </c>
      <c r="L1045" s="8">
        <v>0</v>
      </c>
      <c r="M1045" s="10">
        <v>0</v>
      </c>
      <c r="N1045" s="10">
        <v>33879321</v>
      </c>
      <c r="O1045" s="10">
        <v>33878749.5</v>
      </c>
      <c r="P1045" s="10">
        <v>5081898</v>
      </c>
      <c r="Q1045" s="10">
        <v>5081812.4249999998</v>
      </c>
      <c r="R1045" s="10">
        <v>0</v>
      </c>
      <c r="S1045" s="10">
        <v>43082332</v>
      </c>
      <c r="T1045" s="10">
        <v>911381387.5</v>
      </c>
      <c r="U1045" s="31">
        <v>53246042.424999997</v>
      </c>
      <c r="V1045" s="31">
        <v>360000000</v>
      </c>
      <c r="W1045" s="31">
        <v>30000000</v>
      </c>
      <c r="X1045" s="31">
        <v>60000000</v>
      </c>
      <c r="Y1045" s="31">
        <f t="shared" si="64"/>
        <v>461381387.5</v>
      </c>
      <c r="Z1045" s="31">
        <f t="shared" si="65"/>
        <v>52758070.5</v>
      </c>
      <c r="AA1045" s="31">
        <f t="shared" si="66"/>
        <v>7800000</v>
      </c>
      <c r="AB1045" s="31">
        <f t="shared" si="67"/>
        <v>521939458</v>
      </c>
      <c r="AC1045" s="31"/>
      <c r="AD1045" s="31"/>
      <c r="AE1045" s="31"/>
      <c r="AF1045" s="31"/>
      <c r="AG1045" s="31"/>
      <c r="AH1045" s="31"/>
    </row>
    <row r="1046" spans="1:34" x14ac:dyDescent="0.45">
      <c r="A1046" s="9">
        <v>407</v>
      </c>
      <c r="B1046" s="9" t="s">
        <v>2263</v>
      </c>
      <c r="C1046" s="21"/>
      <c r="D1046" s="8" t="s">
        <v>127</v>
      </c>
      <c r="E1046" s="9" t="s">
        <v>2265</v>
      </c>
      <c r="F1046" s="9" t="s">
        <v>3255</v>
      </c>
      <c r="G1046" s="9" t="s">
        <v>3265</v>
      </c>
      <c r="H1046" s="8">
        <v>336</v>
      </c>
      <c r="I1046" s="8">
        <v>450966003</v>
      </c>
      <c r="J1046" s="8">
        <v>67800000</v>
      </c>
      <c r="K1046" s="8">
        <v>15000000</v>
      </c>
      <c r="L1046" s="8">
        <v>0</v>
      </c>
      <c r="M1046" s="10">
        <v>0</v>
      </c>
      <c r="N1046" s="10">
        <v>20740682</v>
      </c>
      <c r="O1046" s="10">
        <v>20740525</v>
      </c>
      <c r="P1046" s="10">
        <v>3111102</v>
      </c>
      <c r="Q1046" s="10">
        <v>3111078.75</v>
      </c>
      <c r="R1046" s="10">
        <v>0</v>
      </c>
      <c r="S1046" s="10">
        <v>12096600</v>
      </c>
      <c r="T1046" s="10">
        <v>575247210</v>
      </c>
      <c r="U1046" s="31">
        <v>18318780.75</v>
      </c>
      <c r="V1046" s="31">
        <v>360000000</v>
      </c>
      <c r="W1046" s="31">
        <v>30000000</v>
      </c>
      <c r="X1046" s="31">
        <v>60000000</v>
      </c>
      <c r="Y1046" s="31">
        <f t="shared" si="64"/>
        <v>125247210</v>
      </c>
      <c r="Z1046" s="31">
        <f t="shared" si="65"/>
        <v>26481207</v>
      </c>
      <c r="AA1046" s="31">
        <f t="shared" si="66"/>
        <v>7800000</v>
      </c>
      <c r="AB1046" s="31">
        <f t="shared" si="67"/>
        <v>159528417</v>
      </c>
      <c r="AC1046" s="31"/>
      <c r="AD1046" s="31"/>
      <c r="AE1046" s="31"/>
      <c r="AF1046" s="31"/>
      <c r="AG1046" s="31"/>
      <c r="AH1046" s="31"/>
    </row>
    <row r="1047" spans="1:34" x14ac:dyDescent="0.45">
      <c r="A1047" s="9">
        <v>289</v>
      </c>
      <c r="B1047" s="9" t="s">
        <v>2266</v>
      </c>
      <c r="C1047" s="21"/>
      <c r="D1047" s="8" t="s">
        <v>103</v>
      </c>
      <c r="E1047" s="9" t="s">
        <v>2268</v>
      </c>
      <c r="F1047" s="9" t="s">
        <v>3255</v>
      </c>
      <c r="G1047" s="9" t="s">
        <v>3265</v>
      </c>
      <c r="H1047" s="8">
        <v>336</v>
      </c>
      <c r="I1047" s="8">
        <v>750334905</v>
      </c>
      <c r="J1047" s="8">
        <v>67800000</v>
      </c>
      <c r="K1047" s="8">
        <v>15000000</v>
      </c>
      <c r="L1047" s="8">
        <v>0</v>
      </c>
      <c r="M1047" s="10">
        <v>0</v>
      </c>
      <c r="N1047" s="10">
        <v>36239674</v>
      </c>
      <c r="O1047" s="10">
        <v>36238812</v>
      </c>
      <c r="P1047" s="10">
        <v>5435951</v>
      </c>
      <c r="Q1047" s="10">
        <v>5435821.7999999998</v>
      </c>
      <c r="R1047" s="10">
        <v>0</v>
      </c>
      <c r="S1047" s="10">
        <v>42480941</v>
      </c>
      <c r="T1047" s="10">
        <v>905613391</v>
      </c>
      <c r="U1047" s="31">
        <v>53352713.799999997</v>
      </c>
      <c r="V1047" s="31">
        <v>360000000</v>
      </c>
      <c r="W1047" s="31">
        <v>30000000</v>
      </c>
      <c r="X1047" s="31">
        <v>60000000</v>
      </c>
      <c r="Y1047" s="31">
        <f t="shared" si="64"/>
        <v>455613391</v>
      </c>
      <c r="Z1047" s="31">
        <f t="shared" si="65"/>
        <v>57478486</v>
      </c>
      <c r="AA1047" s="31">
        <f t="shared" si="66"/>
        <v>7800000</v>
      </c>
      <c r="AB1047" s="31">
        <f t="shared" si="67"/>
        <v>520891877</v>
      </c>
      <c r="AC1047" s="31"/>
      <c r="AD1047" s="31"/>
      <c r="AE1047" s="31"/>
      <c r="AF1047" s="31"/>
      <c r="AG1047" s="31"/>
      <c r="AH1047" s="31"/>
    </row>
    <row r="1048" spans="1:34" x14ac:dyDescent="0.45">
      <c r="A1048" s="9">
        <v>408</v>
      </c>
      <c r="B1048" s="9" t="s">
        <v>2269</v>
      </c>
      <c r="C1048" s="21"/>
      <c r="D1048" s="8" t="s">
        <v>2271</v>
      </c>
      <c r="E1048" s="9" t="s">
        <v>228</v>
      </c>
      <c r="F1048" s="9" t="s">
        <v>3255</v>
      </c>
      <c r="G1048" s="9" t="s">
        <v>3265</v>
      </c>
      <c r="H1048" s="8">
        <v>336</v>
      </c>
      <c r="I1048" s="8">
        <v>680623761</v>
      </c>
      <c r="J1048" s="8">
        <v>67800000</v>
      </c>
      <c r="K1048" s="8">
        <v>15000000</v>
      </c>
      <c r="L1048" s="8">
        <v>0</v>
      </c>
      <c r="M1048" s="10">
        <v>0</v>
      </c>
      <c r="N1048" s="10">
        <v>31547689</v>
      </c>
      <c r="O1048" s="10">
        <v>31548205.499999996</v>
      </c>
      <c r="P1048" s="10">
        <v>4732153</v>
      </c>
      <c r="Q1048" s="10">
        <v>4732230.8249999993</v>
      </c>
      <c r="R1048" s="10">
        <v>0</v>
      </c>
      <c r="S1048" s="10">
        <v>35062376</v>
      </c>
      <c r="T1048" s="10">
        <v>826519655.5</v>
      </c>
      <c r="U1048" s="31">
        <v>44526759.825000003</v>
      </c>
      <c r="V1048" s="31">
        <v>360000000</v>
      </c>
      <c r="W1048" s="31">
        <v>30000000</v>
      </c>
      <c r="X1048" s="31">
        <v>60000000</v>
      </c>
      <c r="Y1048" s="31">
        <f t="shared" si="64"/>
        <v>376519655.5</v>
      </c>
      <c r="Z1048" s="31">
        <f t="shared" si="65"/>
        <v>48095894.5</v>
      </c>
      <c r="AA1048" s="31">
        <f t="shared" si="66"/>
        <v>7800000</v>
      </c>
      <c r="AB1048" s="31">
        <f t="shared" si="67"/>
        <v>432415550</v>
      </c>
      <c r="AC1048" s="31"/>
      <c r="AD1048" s="31"/>
      <c r="AE1048" s="31"/>
      <c r="AF1048" s="31"/>
      <c r="AG1048" s="31"/>
      <c r="AH1048" s="31"/>
    </row>
    <row r="1049" spans="1:34" x14ac:dyDescent="0.45">
      <c r="A1049" s="9">
        <v>409</v>
      </c>
      <c r="B1049" s="9" t="s">
        <v>2272</v>
      </c>
      <c r="C1049" s="21"/>
      <c r="D1049" s="8" t="s">
        <v>604</v>
      </c>
      <c r="E1049" s="9" t="s">
        <v>2274</v>
      </c>
      <c r="F1049" s="9" t="s">
        <v>3255</v>
      </c>
      <c r="G1049" s="9" t="s">
        <v>3265</v>
      </c>
      <c r="H1049" s="8">
        <v>336</v>
      </c>
      <c r="I1049" s="8">
        <v>672433885</v>
      </c>
      <c r="J1049" s="8">
        <v>67800000</v>
      </c>
      <c r="K1049" s="8">
        <v>15000000</v>
      </c>
      <c r="L1049" s="8">
        <v>0</v>
      </c>
      <c r="M1049" s="10">
        <v>0</v>
      </c>
      <c r="N1049" s="10">
        <v>30422535</v>
      </c>
      <c r="O1049" s="10">
        <v>30422282.999999996</v>
      </c>
      <c r="P1049" s="10">
        <v>4563380</v>
      </c>
      <c r="Q1049" s="10">
        <v>4563342.4499999993</v>
      </c>
      <c r="R1049" s="10">
        <v>0</v>
      </c>
      <c r="S1049" s="10">
        <v>34243388</v>
      </c>
      <c r="T1049" s="10">
        <v>816078703</v>
      </c>
      <c r="U1049" s="31">
        <v>43370110.450000003</v>
      </c>
      <c r="V1049" s="31">
        <v>360000000</v>
      </c>
      <c r="W1049" s="31">
        <v>30000000</v>
      </c>
      <c r="X1049" s="31">
        <v>60000000</v>
      </c>
      <c r="Y1049" s="31">
        <f t="shared" si="64"/>
        <v>366078703</v>
      </c>
      <c r="Z1049" s="31">
        <f t="shared" si="65"/>
        <v>45844818</v>
      </c>
      <c r="AA1049" s="31">
        <f t="shared" si="66"/>
        <v>7800000</v>
      </c>
      <c r="AB1049" s="31">
        <f t="shared" si="67"/>
        <v>419723521</v>
      </c>
      <c r="AC1049" s="31"/>
      <c r="AD1049" s="31"/>
      <c r="AE1049" s="31"/>
      <c r="AF1049" s="31"/>
      <c r="AG1049" s="31"/>
      <c r="AH1049" s="31"/>
    </row>
    <row r="1050" spans="1:34" x14ac:dyDescent="0.45">
      <c r="A1050" s="9">
        <v>700</v>
      </c>
      <c r="B1050" s="9" t="s">
        <v>2275</v>
      </c>
      <c r="C1050" s="21"/>
      <c r="D1050" s="8" t="s">
        <v>377</v>
      </c>
      <c r="E1050" s="9" t="s">
        <v>154</v>
      </c>
      <c r="F1050" s="9" t="s">
        <v>3255</v>
      </c>
      <c r="G1050" s="9" t="s">
        <v>3265</v>
      </c>
      <c r="H1050" s="8">
        <v>336</v>
      </c>
      <c r="I1050" s="8">
        <v>717480580</v>
      </c>
      <c r="J1050" s="8">
        <v>67800000</v>
      </c>
      <c r="K1050" s="8">
        <v>15000000</v>
      </c>
      <c r="L1050" s="8">
        <v>0</v>
      </c>
      <c r="M1050" s="10">
        <v>0</v>
      </c>
      <c r="N1050" s="10">
        <v>27889689</v>
      </c>
      <c r="O1050" s="10">
        <v>27890073</v>
      </c>
      <c r="P1050" s="10">
        <v>4183453</v>
      </c>
      <c r="Q1050" s="10">
        <v>4183510.9499999997</v>
      </c>
      <c r="R1050" s="10">
        <v>0</v>
      </c>
      <c r="S1050" s="10">
        <v>38748058</v>
      </c>
      <c r="T1050" s="10">
        <v>856060342</v>
      </c>
      <c r="U1050" s="31">
        <v>47115021.950000003</v>
      </c>
      <c r="V1050" s="31">
        <v>360000000</v>
      </c>
      <c r="W1050" s="31">
        <v>30000000</v>
      </c>
      <c r="X1050" s="31">
        <v>60000000</v>
      </c>
      <c r="Y1050" s="31">
        <f t="shared" si="64"/>
        <v>406060342</v>
      </c>
      <c r="Z1050" s="31">
        <f t="shared" si="65"/>
        <v>40779762</v>
      </c>
      <c r="AA1050" s="31">
        <f t="shared" si="66"/>
        <v>7800000</v>
      </c>
      <c r="AB1050" s="31">
        <f t="shared" si="67"/>
        <v>454640104</v>
      </c>
      <c r="AC1050" s="31"/>
      <c r="AD1050" s="31"/>
      <c r="AE1050" s="31"/>
      <c r="AF1050" s="31"/>
      <c r="AG1050" s="31"/>
      <c r="AH1050" s="31"/>
    </row>
    <row r="1051" spans="1:34" x14ac:dyDescent="0.45">
      <c r="A1051" s="9">
        <v>701</v>
      </c>
      <c r="B1051" s="9" t="s">
        <v>2277</v>
      </c>
      <c r="C1051" s="21"/>
      <c r="D1051" s="8" t="s">
        <v>76</v>
      </c>
      <c r="E1051" s="9" t="s">
        <v>2279</v>
      </c>
      <c r="F1051" s="9" t="s">
        <v>3255</v>
      </c>
      <c r="G1051" s="9" t="s">
        <v>3265</v>
      </c>
      <c r="H1051" s="8">
        <v>336</v>
      </c>
      <c r="I1051" s="8">
        <v>767563937</v>
      </c>
      <c r="J1051" s="8">
        <v>67800000</v>
      </c>
      <c r="K1051" s="8">
        <v>15000000</v>
      </c>
      <c r="L1051" s="8">
        <v>0</v>
      </c>
      <c r="M1051" s="10">
        <v>0</v>
      </c>
      <c r="N1051" s="10">
        <v>29723565</v>
      </c>
      <c r="O1051" s="10">
        <v>29723702.999999996</v>
      </c>
      <c r="P1051" s="10">
        <v>4458535</v>
      </c>
      <c r="Q1051" s="10">
        <v>4458555.4499999993</v>
      </c>
      <c r="R1051" s="10">
        <v>0</v>
      </c>
      <c r="S1051" s="10">
        <v>44626259</v>
      </c>
      <c r="T1051" s="10">
        <v>909811205</v>
      </c>
      <c r="U1051" s="31">
        <v>53543349.450000003</v>
      </c>
      <c r="V1051" s="31">
        <v>360000000</v>
      </c>
      <c r="W1051" s="31">
        <v>30000000</v>
      </c>
      <c r="X1051" s="31">
        <v>60000000</v>
      </c>
      <c r="Y1051" s="31">
        <f t="shared" si="64"/>
        <v>459811205</v>
      </c>
      <c r="Z1051" s="31">
        <f t="shared" si="65"/>
        <v>44447268</v>
      </c>
      <c r="AA1051" s="31">
        <f t="shared" si="66"/>
        <v>7800000</v>
      </c>
      <c r="AB1051" s="31">
        <f t="shared" si="67"/>
        <v>512058473</v>
      </c>
      <c r="AC1051" s="31"/>
      <c r="AD1051" s="31"/>
      <c r="AE1051" s="31"/>
      <c r="AF1051" s="31"/>
      <c r="AG1051" s="31"/>
      <c r="AH1051" s="31"/>
    </row>
    <row r="1052" spans="1:34" x14ac:dyDescent="0.45">
      <c r="A1052" s="9">
        <v>1102</v>
      </c>
      <c r="B1052" s="9" t="s">
        <v>2280</v>
      </c>
      <c r="C1052" s="21"/>
      <c r="D1052" s="8" t="s">
        <v>2282</v>
      </c>
      <c r="E1052" s="9" t="s">
        <v>624</v>
      </c>
      <c r="F1052" s="9" t="s">
        <v>3255</v>
      </c>
      <c r="G1052" s="9" t="s">
        <v>3265</v>
      </c>
      <c r="H1052" s="8">
        <v>336</v>
      </c>
      <c r="I1052" s="8">
        <v>620839649</v>
      </c>
      <c r="J1052" s="8">
        <v>67800000</v>
      </c>
      <c r="K1052" s="8">
        <v>15000000</v>
      </c>
      <c r="L1052" s="8">
        <v>0</v>
      </c>
      <c r="M1052" s="10">
        <v>0</v>
      </c>
      <c r="N1052" s="10">
        <v>31188429</v>
      </c>
      <c r="O1052" s="10">
        <v>31188156</v>
      </c>
      <c r="P1052" s="10">
        <v>4678264</v>
      </c>
      <c r="Q1052" s="10">
        <v>4678223.3999999994</v>
      </c>
      <c r="R1052" s="10">
        <v>0</v>
      </c>
      <c r="S1052" s="10">
        <v>31574247</v>
      </c>
      <c r="T1052" s="10">
        <v>766016234</v>
      </c>
      <c r="U1052" s="31">
        <v>40930734.399999999</v>
      </c>
      <c r="V1052" s="31">
        <v>360000000</v>
      </c>
      <c r="W1052" s="31">
        <v>30000000</v>
      </c>
      <c r="X1052" s="31">
        <v>60000000</v>
      </c>
      <c r="Y1052" s="31">
        <f t="shared" si="64"/>
        <v>316016234</v>
      </c>
      <c r="Z1052" s="31">
        <f t="shared" si="65"/>
        <v>47376585</v>
      </c>
      <c r="AA1052" s="31">
        <f t="shared" si="66"/>
        <v>7800000</v>
      </c>
      <c r="AB1052" s="31">
        <f t="shared" si="67"/>
        <v>371192819</v>
      </c>
      <c r="AC1052" s="31"/>
      <c r="AD1052" s="31"/>
      <c r="AE1052" s="31"/>
      <c r="AF1052" s="31"/>
      <c r="AG1052" s="31"/>
      <c r="AH1052" s="31"/>
    </row>
    <row r="1053" spans="1:34" x14ac:dyDescent="0.45">
      <c r="A1053" s="9">
        <v>290</v>
      </c>
      <c r="B1053" s="9" t="s">
        <v>2283</v>
      </c>
      <c r="C1053" s="21"/>
      <c r="D1053" s="8" t="s">
        <v>2285</v>
      </c>
      <c r="E1053" s="9" t="s">
        <v>2286</v>
      </c>
      <c r="F1053" s="9" t="s">
        <v>3255</v>
      </c>
      <c r="G1053" s="9" t="s">
        <v>3265</v>
      </c>
      <c r="H1053" s="8">
        <v>336</v>
      </c>
      <c r="I1053" s="8">
        <v>711146072</v>
      </c>
      <c r="J1053" s="8">
        <v>67800000</v>
      </c>
      <c r="K1053" s="8">
        <v>15000000</v>
      </c>
      <c r="L1053" s="8">
        <v>0</v>
      </c>
      <c r="M1053" s="10">
        <v>0</v>
      </c>
      <c r="N1053" s="10">
        <v>33613793</v>
      </c>
      <c r="O1053" s="10">
        <v>33613533.5</v>
      </c>
      <c r="P1053" s="10">
        <v>5042069</v>
      </c>
      <c r="Q1053" s="10">
        <v>5042030.0249999994</v>
      </c>
      <c r="R1053" s="10">
        <v>0</v>
      </c>
      <c r="S1053" s="10">
        <v>38270913</v>
      </c>
      <c r="T1053" s="10">
        <v>861173398.5</v>
      </c>
      <c r="U1053" s="31">
        <v>48355012.024999999</v>
      </c>
      <c r="V1053" s="31">
        <v>360000000</v>
      </c>
      <c r="W1053" s="31">
        <v>30000000</v>
      </c>
      <c r="X1053" s="31">
        <v>60000000</v>
      </c>
      <c r="Y1053" s="31">
        <f t="shared" si="64"/>
        <v>411173398.5</v>
      </c>
      <c r="Z1053" s="31">
        <f t="shared" si="65"/>
        <v>52227326.5</v>
      </c>
      <c r="AA1053" s="31">
        <f t="shared" si="66"/>
        <v>7800000</v>
      </c>
      <c r="AB1053" s="31">
        <f t="shared" si="67"/>
        <v>471200725</v>
      </c>
      <c r="AC1053" s="31"/>
      <c r="AD1053" s="31"/>
      <c r="AE1053" s="31"/>
      <c r="AF1053" s="31"/>
      <c r="AG1053" s="31"/>
      <c r="AH1053" s="31"/>
    </row>
    <row r="1054" spans="1:34" x14ac:dyDescent="0.45">
      <c r="A1054" s="9">
        <v>602</v>
      </c>
      <c r="B1054" s="9" t="s">
        <v>2287</v>
      </c>
      <c r="C1054" s="21"/>
      <c r="D1054" s="8" t="s">
        <v>72</v>
      </c>
      <c r="E1054" s="9" t="s">
        <v>2289</v>
      </c>
      <c r="F1054" s="9" t="s">
        <v>3255</v>
      </c>
      <c r="G1054" s="9" t="s">
        <v>3265</v>
      </c>
      <c r="H1054" s="8">
        <v>336</v>
      </c>
      <c r="I1054" s="8">
        <v>659629666</v>
      </c>
      <c r="J1054" s="8">
        <v>67800000</v>
      </c>
      <c r="K1054" s="8">
        <v>15000000</v>
      </c>
      <c r="L1054" s="8">
        <v>0</v>
      </c>
      <c r="M1054" s="10">
        <v>0</v>
      </c>
      <c r="N1054" s="10">
        <v>31590486</v>
      </c>
      <c r="O1054" s="10">
        <v>31590486.000000004</v>
      </c>
      <c r="P1054" s="10">
        <v>4738573</v>
      </c>
      <c r="Q1054" s="10">
        <v>4738572.9000000004</v>
      </c>
      <c r="R1054" s="10">
        <v>0</v>
      </c>
      <c r="S1054" s="10">
        <v>35425801</v>
      </c>
      <c r="T1054" s="10">
        <v>805610638</v>
      </c>
      <c r="U1054" s="31">
        <v>44902946.899999999</v>
      </c>
      <c r="V1054" s="31">
        <v>360000000</v>
      </c>
      <c r="W1054" s="31">
        <v>30000000</v>
      </c>
      <c r="X1054" s="31">
        <v>60000000</v>
      </c>
      <c r="Y1054" s="31">
        <f t="shared" si="64"/>
        <v>355610638</v>
      </c>
      <c r="Z1054" s="31">
        <f t="shared" si="65"/>
        <v>48180972</v>
      </c>
      <c r="AA1054" s="31">
        <f t="shared" si="66"/>
        <v>7800000</v>
      </c>
      <c r="AB1054" s="31">
        <f t="shared" si="67"/>
        <v>411591610</v>
      </c>
      <c r="AC1054" s="31"/>
      <c r="AD1054" s="31"/>
      <c r="AE1054" s="31"/>
      <c r="AF1054" s="31"/>
      <c r="AG1054" s="31"/>
      <c r="AH1054" s="31"/>
    </row>
    <row r="1055" spans="1:34" x14ac:dyDescent="0.45">
      <c r="A1055" s="9">
        <v>287</v>
      </c>
      <c r="B1055" s="9" t="s">
        <v>2290</v>
      </c>
      <c r="C1055" s="21"/>
      <c r="D1055" s="8" t="s">
        <v>220</v>
      </c>
      <c r="E1055" s="9" t="s">
        <v>2292</v>
      </c>
      <c r="F1055" s="9" t="s">
        <v>3255</v>
      </c>
      <c r="G1055" s="9" t="s">
        <v>3265</v>
      </c>
      <c r="H1055" s="8">
        <v>336</v>
      </c>
      <c r="I1055" s="8">
        <v>744727682</v>
      </c>
      <c r="J1055" s="8">
        <v>67800000</v>
      </c>
      <c r="K1055" s="8">
        <v>15000000</v>
      </c>
      <c r="L1055" s="8">
        <v>0</v>
      </c>
      <c r="M1055" s="10">
        <v>0</v>
      </c>
      <c r="N1055" s="10">
        <v>30925278</v>
      </c>
      <c r="O1055" s="10">
        <v>30925278</v>
      </c>
      <c r="P1055" s="10">
        <v>4638792</v>
      </c>
      <c r="Q1055" s="10">
        <v>4638791.7</v>
      </c>
      <c r="R1055" s="10">
        <v>0</v>
      </c>
      <c r="S1055" s="10">
        <v>43935957</v>
      </c>
      <c r="T1055" s="10">
        <v>889378238</v>
      </c>
      <c r="U1055" s="31">
        <v>53213540.700000003</v>
      </c>
      <c r="V1055" s="31">
        <v>360000000</v>
      </c>
      <c r="W1055" s="31">
        <v>30000000</v>
      </c>
      <c r="X1055" s="31">
        <v>60000000</v>
      </c>
      <c r="Y1055" s="31">
        <f t="shared" si="64"/>
        <v>439378238</v>
      </c>
      <c r="Z1055" s="31">
        <f t="shared" si="65"/>
        <v>46850556</v>
      </c>
      <c r="AA1055" s="31">
        <f t="shared" si="66"/>
        <v>7800000</v>
      </c>
      <c r="AB1055" s="31">
        <f t="shared" si="67"/>
        <v>494028794</v>
      </c>
      <c r="AC1055" s="31"/>
      <c r="AD1055" s="31"/>
      <c r="AE1055" s="31"/>
      <c r="AF1055" s="31"/>
      <c r="AG1055" s="31"/>
      <c r="AH1055" s="31"/>
    </row>
    <row r="1056" spans="1:34" x14ac:dyDescent="0.45">
      <c r="A1056" s="9">
        <v>174</v>
      </c>
      <c r="B1056" s="9" t="s">
        <v>2293</v>
      </c>
      <c r="C1056" s="21"/>
      <c r="D1056" s="8" t="s">
        <v>322</v>
      </c>
      <c r="E1056" s="9" t="s">
        <v>2295</v>
      </c>
      <c r="F1056" s="9" t="s">
        <v>3255</v>
      </c>
      <c r="G1056" s="9" t="s">
        <v>3265</v>
      </c>
      <c r="H1056" s="8">
        <v>336</v>
      </c>
      <c r="I1056" s="8">
        <v>660508016</v>
      </c>
      <c r="J1056" s="8">
        <v>67800000</v>
      </c>
      <c r="K1056" s="8">
        <v>15000000</v>
      </c>
      <c r="L1056" s="8">
        <v>0</v>
      </c>
      <c r="M1056" s="10">
        <v>0</v>
      </c>
      <c r="N1056" s="10">
        <v>33929814</v>
      </c>
      <c r="O1056" s="10">
        <v>33929515.5</v>
      </c>
      <c r="P1056" s="10">
        <v>5089472</v>
      </c>
      <c r="Q1056" s="10">
        <v>5089427.3250000002</v>
      </c>
      <c r="R1056" s="10">
        <v>0</v>
      </c>
      <c r="S1056" s="10">
        <v>35303669</v>
      </c>
      <c r="T1056" s="10">
        <v>811167345.5</v>
      </c>
      <c r="U1056" s="31">
        <v>45482568.325000003</v>
      </c>
      <c r="V1056" s="31">
        <v>360000000</v>
      </c>
      <c r="W1056" s="31">
        <v>30000000</v>
      </c>
      <c r="X1056" s="31">
        <v>60000000</v>
      </c>
      <c r="Y1056" s="31">
        <f t="shared" si="64"/>
        <v>361167345.5</v>
      </c>
      <c r="Z1056" s="31">
        <f t="shared" si="65"/>
        <v>52859329.5</v>
      </c>
      <c r="AA1056" s="31">
        <f t="shared" si="66"/>
        <v>7800000</v>
      </c>
      <c r="AB1056" s="31">
        <f t="shared" si="67"/>
        <v>421826675</v>
      </c>
      <c r="AC1056" s="31"/>
      <c r="AD1056" s="31"/>
      <c r="AE1056" s="31"/>
      <c r="AF1056" s="31"/>
      <c r="AG1056" s="31"/>
      <c r="AH1056" s="31"/>
    </row>
    <row r="1057" spans="1:34" x14ac:dyDescent="0.45">
      <c r="A1057" s="9">
        <v>286</v>
      </c>
      <c r="B1057" s="9" t="s">
        <v>2296</v>
      </c>
      <c r="C1057" s="21"/>
      <c r="D1057" s="8" t="s">
        <v>2097</v>
      </c>
      <c r="E1057" s="9" t="s">
        <v>2298</v>
      </c>
      <c r="F1057" s="9" t="s">
        <v>3255</v>
      </c>
      <c r="G1057" s="9" t="s">
        <v>3265</v>
      </c>
      <c r="H1057" s="8">
        <v>336</v>
      </c>
      <c r="I1057" s="8">
        <v>559053568</v>
      </c>
      <c r="J1057" s="8">
        <v>67800000</v>
      </c>
      <c r="K1057" s="8">
        <v>15000000</v>
      </c>
      <c r="L1057" s="8">
        <v>0</v>
      </c>
      <c r="M1057" s="10">
        <v>0</v>
      </c>
      <c r="N1057" s="10">
        <v>28486736</v>
      </c>
      <c r="O1057" s="10">
        <v>28491309.5</v>
      </c>
      <c r="P1057" s="10">
        <v>4273010</v>
      </c>
      <c r="Q1057" s="10">
        <v>4273696.4249999998</v>
      </c>
      <c r="R1057" s="10">
        <v>0</v>
      </c>
      <c r="S1057" s="10">
        <v>22905357</v>
      </c>
      <c r="T1057" s="10">
        <v>698831613.5</v>
      </c>
      <c r="U1057" s="31">
        <v>31452063.425000001</v>
      </c>
      <c r="V1057" s="31">
        <v>360000000</v>
      </c>
      <c r="W1057" s="31">
        <v>30000000</v>
      </c>
      <c r="X1057" s="31">
        <v>60000000</v>
      </c>
      <c r="Y1057" s="31">
        <f t="shared" si="64"/>
        <v>248831613.5</v>
      </c>
      <c r="Z1057" s="31">
        <f t="shared" si="65"/>
        <v>41978045.5</v>
      </c>
      <c r="AA1057" s="31">
        <f t="shared" si="66"/>
        <v>7800000</v>
      </c>
      <c r="AB1057" s="31">
        <f t="shared" si="67"/>
        <v>298609659</v>
      </c>
      <c r="AC1057" s="31"/>
      <c r="AD1057" s="31"/>
      <c r="AE1057" s="31"/>
      <c r="AF1057" s="31"/>
      <c r="AG1057" s="31"/>
      <c r="AH1057" s="31"/>
    </row>
    <row r="1058" spans="1:34" x14ac:dyDescent="0.45">
      <c r="A1058" s="9">
        <v>746</v>
      </c>
      <c r="B1058" s="9" t="s">
        <v>2299</v>
      </c>
      <c r="C1058" s="21"/>
      <c r="D1058" s="8" t="s">
        <v>190</v>
      </c>
      <c r="E1058" s="9" t="s">
        <v>2301</v>
      </c>
      <c r="F1058" s="9" t="s">
        <v>3255</v>
      </c>
      <c r="G1058" s="9" t="s">
        <v>3265</v>
      </c>
      <c r="H1058" s="8">
        <v>336</v>
      </c>
      <c r="I1058" s="8">
        <v>566268386</v>
      </c>
      <c r="J1058" s="8">
        <v>67800000</v>
      </c>
      <c r="K1058" s="8">
        <v>15000000</v>
      </c>
      <c r="L1058" s="8">
        <v>0</v>
      </c>
      <c r="M1058" s="10">
        <v>0</v>
      </c>
      <c r="N1058" s="10">
        <v>30186944</v>
      </c>
      <c r="O1058" s="10">
        <v>30187447.5</v>
      </c>
      <c r="P1058" s="10">
        <v>4528042</v>
      </c>
      <c r="Q1058" s="10">
        <v>4528117.125</v>
      </c>
      <c r="R1058" s="10">
        <v>0</v>
      </c>
      <c r="S1058" s="10">
        <v>27715988</v>
      </c>
      <c r="T1058" s="10">
        <v>709442777.5</v>
      </c>
      <c r="U1058" s="31">
        <v>36772147.125</v>
      </c>
      <c r="V1058" s="31">
        <v>360000000</v>
      </c>
      <c r="W1058" s="31">
        <v>30000000</v>
      </c>
      <c r="X1058" s="31">
        <v>60000000</v>
      </c>
      <c r="Y1058" s="31">
        <f t="shared" si="64"/>
        <v>259442777.5</v>
      </c>
      <c r="Z1058" s="31">
        <f t="shared" si="65"/>
        <v>45374391.5</v>
      </c>
      <c r="AA1058" s="31">
        <f t="shared" si="66"/>
        <v>7800000</v>
      </c>
      <c r="AB1058" s="31">
        <f t="shared" si="67"/>
        <v>312617169</v>
      </c>
      <c r="AC1058" s="31"/>
      <c r="AD1058" s="31"/>
      <c r="AE1058" s="31"/>
      <c r="AF1058" s="31"/>
      <c r="AG1058" s="31"/>
      <c r="AH1058" s="31"/>
    </row>
    <row r="1059" spans="1:34" x14ac:dyDescent="0.45">
      <c r="A1059" s="9">
        <v>173</v>
      </c>
      <c r="B1059" s="9" t="s">
        <v>2302</v>
      </c>
      <c r="C1059" s="21"/>
      <c r="D1059" s="8" t="s">
        <v>2304</v>
      </c>
      <c r="E1059" s="9" t="s">
        <v>2305</v>
      </c>
      <c r="F1059" s="9" t="s">
        <v>3255</v>
      </c>
      <c r="G1059" s="9" t="s">
        <v>3265</v>
      </c>
      <c r="H1059" s="8">
        <v>336</v>
      </c>
      <c r="I1059" s="8">
        <v>660049183</v>
      </c>
      <c r="J1059" s="8">
        <v>67800000</v>
      </c>
      <c r="K1059" s="8">
        <v>15000000</v>
      </c>
      <c r="L1059" s="8">
        <v>0</v>
      </c>
      <c r="M1059" s="10">
        <v>0</v>
      </c>
      <c r="N1059" s="10">
        <v>31740455</v>
      </c>
      <c r="O1059" s="10">
        <v>31740183.499999996</v>
      </c>
      <c r="P1059" s="10">
        <v>4761068</v>
      </c>
      <c r="Q1059" s="10">
        <v>4761027.5249999994</v>
      </c>
      <c r="R1059" s="10">
        <v>0</v>
      </c>
      <c r="S1059" s="10">
        <v>37845985</v>
      </c>
      <c r="T1059" s="10">
        <v>806329821.5</v>
      </c>
      <c r="U1059" s="31">
        <v>47368080.524999999</v>
      </c>
      <c r="V1059" s="31">
        <v>360000000</v>
      </c>
      <c r="W1059" s="31">
        <v>30000000</v>
      </c>
      <c r="X1059" s="31">
        <v>60000000</v>
      </c>
      <c r="Y1059" s="31">
        <f t="shared" si="64"/>
        <v>356329821.5</v>
      </c>
      <c r="Z1059" s="31">
        <f t="shared" si="65"/>
        <v>48480638.5</v>
      </c>
      <c r="AA1059" s="31">
        <f t="shared" si="66"/>
        <v>7800000</v>
      </c>
      <c r="AB1059" s="31">
        <f t="shared" si="67"/>
        <v>412610460</v>
      </c>
      <c r="AC1059" s="31"/>
      <c r="AD1059" s="31"/>
      <c r="AE1059" s="31"/>
      <c r="AF1059" s="31"/>
      <c r="AG1059" s="31"/>
      <c r="AH1059" s="31"/>
    </row>
    <row r="1060" spans="1:34" x14ac:dyDescent="0.45">
      <c r="A1060" s="9">
        <v>288</v>
      </c>
      <c r="B1060" s="9" t="s">
        <v>2306</v>
      </c>
      <c r="C1060" s="21"/>
      <c r="D1060" s="8" t="s">
        <v>1795</v>
      </c>
      <c r="E1060" s="9" t="s">
        <v>2308</v>
      </c>
      <c r="F1060" s="9" t="s">
        <v>3255</v>
      </c>
      <c r="G1060" s="9" t="s">
        <v>3265</v>
      </c>
      <c r="H1060" s="8">
        <v>336</v>
      </c>
      <c r="I1060" s="8">
        <v>689781419</v>
      </c>
      <c r="J1060" s="8">
        <v>67800000</v>
      </c>
      <c r="K1060" s="8">
        <v>15000000</v>
      </c>
      <c r="L1060" s="8">
        <v>0</v>
      </c>
      <c r="M1060" s="10">
        <v>0</v>
      </c>
      <c r="N1060" s="10">
        <v>34763766</v>
      </c>
      <c r="O1060" s="10">
        <v>34763228</v>
      </c>
      <c r="P1060" s="10">
        <v>5214565</v>
      </c>
      <c r="Q1060" s="10">
        <v>5214484.2</v>
      </c>
      <c r="R1060" s="10">
        <v>0</v>
      </c>
      <c r="S1060" s="10">
        <v>36422183</v>
      </c>
      <c r="T1060" s="10">
        <v>842108413</v>
      </c>
      <c r="U1060" s="31">
        <v>46851232.200000003</v>
      </c>
      <c r="V1060" s="31">
        <v>360000000</v>
      </c>
      <c r="W1060" s="31">
        <v>30000000</v>
      </c>
      <c r="X1060" s="31">
        <v>60000000</v>
      </c>
      <c r="Y1060" s="31">
        <f t="shared" si="64"/>
        <v>392108413</v>
      </c>
      <c r="Z1060" s="31">
        <f t="shared" si="65"/>
        <v>54526994</v>
      </c>
      <c r="AA1060" s="31">
        <f t="shared" si="66"/>
        <v>7800000</v>
      </c>
      <c r="AB1060" s="31">
        <f t="shared" si="67"/>
        <v>454435407</v>
      </c>
      <c r="AC1060" s="31"/>
      <c r="AD1060" s="31"/>
      <c r="AE1060" s="31"/>
      <c r="AF1060" s="31"/>
      <c r="AG1060" s="31"/>
      <c r="AH1060" s="31"/>
    </row>
    <row r="1061" spans="1:34" x14ac:dyDescent="0.45">
      <c r="A1061" s="9">
        <v>167</v>
      </c>
      <c r="B1061" s="9" t="s">
        <v>2309</v>
      </c>
      <c r="C1061" s="21"/>
      <c r="D1061" s="8" t="s">
        <v>177</v>
      </c>
      <c r="E1061" s="9" t="s">
        <v>2311</v>
      </c>
      <c r="F1061" s="9" t="s">
        <v>3255</v>
      </c>
      <c r="G1061" s="9" t="s">
        <v>3265</v>
      </c>
      <c r="H1061" s="8">
        <v>336</v>
      </c>
      <c r="I1061" s="8">
        <v>617773307</v>
      </c>
      <c r="J1061" s="8">
        <v>67800000</v>
      </c>
      <c r="K1061" s="8">
        <v>15000000</v>
      </c>
      <c r="L1061" s="8">
        <v>0</v>
      </c>
      <c r="M1061" s="10">
        <v>0</v>
      </c>
      <c r="N1061" s="10">
        <v>28963467</v>
      </c>
      <c r="O1061" s="10">
        <v>28963692</v>
      </c>
      <c r="P1061" s="10">
        <v>4344520</v>
      </c>
      <c r="Q1061" s="10">
        <v>4344553.8</v>
      </c>
      <c r="R1061" s="10">
        <v>0</v>
      </c>
      <c r="S1061" s="10">
        <v>31192240</v>
      </c>
      <c r="T1061" s="10">
        <v>758500466</v>
      </c>
      <c r="U1061" s="31">
        <v>39881313.799999997</v>
      </c>
      <c r="V1061" s="31">
        <v>360000000</v>
      </c>
      <c r="W1061" s="31">
        <v>30000000</v>
      </c>
      <c r="X1061" s="31">
        <v>60000000</v>
      </c>
      <c r="Y1061" s="31">
        <f t="shared" si="64"/>
        <v>308500466</v>
      </c>
      <c r="Z1061" s="31">
        <f t="shared" si="65"/>
        <v>42927159</v>
      </c>
      <c r="AA1061" s="31">
        <f t="shared" si="66"/>
        <v>7800000</v>
      </c>
      <c r="AB1061" s="31">
        <f t="shared" si="67"/>
        <v>359227625</v>
      </c>
      <c r="AC1061" s="31"/>
      <c r="AD1061" s="31"/>
      <c r="AE1061" s="31"/>
      <c r="AF1061" s="31"/>
      <c r="AG1061" s="31"/>
      <c r="AH1061" s="31"/>
    </row>
    <row r="1062" spans="1:34" x14ac:dyDescent="0.45">
      <c r="A1062" s="9">
        <v>172</v>
      </c>
      <c r="B1062" s="9" t="s">
        <v>2312</v>
      </c>
      <c r="C1062" s="21"/>
      <c r="D1062" s="8" t="s">
        <v>76</v>
      </c>
      <c r="E1062" s="9" t="s">
        <v>2314</v>
      </c>
      <c r="F1062" s="9" t="s">
        <v>3255</v>
      </c>
      <c r="G1062" s="9" t="s">
        <v>3265</v>
      </c>
      <c r="H1062" s="8">
        <v>336</v>
      </c>
      <c r="I1062" s="8">
        <v>606444445</v>
      </c>
      <c r="J1062" s="8">
        <v>67800000</v>
      </c>
      <c r="K1062" s="8">
        <v>15000000</v>
      </c>
      <c r="L1062" s="8">
        <v>0</v>
      </c>
      <c r="M1062" s="10">
        <v>0</v>
      </c>
      <c r="N1062" s="10">
        <v>26705042</v>
      </c>
      <c r="O1062" s="10">
        <v>26704829</v>
      </c>
      <c r="P1062" s="10">
        <v>4005756</v>
      </c>
      <c r="Q1062" s="10">
        <v>4005724.3499999996</v>
      </c>
      <c r="R1062" s="10">
        <v>0</v>
      </c>
      <c r="S1062" s="10">
        <v>29856256</v>
      </c>
      <c r="T1062" s="10">
        <v>742654316</v>
      </c>
      <c r="U1062" s="31">
        <v>37867736.350000001</v>
      </c>
      <c r="V1062" s="31">
        <v>360000000</v>
      </c>
      <c r="W1062" s="31">
        <v>30000000</v>
      </c>
      <c r="X1062" s="31">
        <v>60000000</v>
      </c>
      <c r="Y1062" s="31">
        <f t="shared" si="64"/>
        <v>292654316</v>
      </c>
      <c r="Z1062" s="31">
        <f t="shared" si="65"/>
        <v>38409871</v>
      </c>
      <c r="AA1062" s="31">
        <f t="shared" si="66"/>
        <v>7800000</v>
      </c>
      <c r="AB1062" s="31">
        <f t="shared" si="67"/>
        <v>338864187</v>
      </c>
      <c r="AC1062" s="31"/>
      <c r="AD1062" s="31"/>
      <c r="AE1062" s="31"/>
      <c r="AF1062" s="31"/>
      <c r="AG1062" s="31"/>
      <c r="AH1062" s="31"/>
    </row>
    <row r="1063" spans="1:34" x14ac:dyDescent="0.45">
      <c r="A1063" s="9">
        <v>745</v>
      </c>
      <c r="B1063" s="9" t="s">
        <v>2315</v>
      </c>
      <c r="C1063" s="21"/>
      <c r="D1063" s="8" t="s">
        <v>123</v>
      </c>
      <c r="E1063" s="9" t="s">
        <v>2317</v>
      </c>
      <c r="F1063" s="9" t="s">
        <v>3255</v>
      </c>
      <c r="G1063" s="9" t="s">
        <v>3265</v>
      </c>
      <c r="H1063" s="8">
        <v>336</v>
      </c>
      <c r="I1063" s="8">
        <v>688760713</v>
      </c>
      <c r="J1063" s="8">
        <v>67800000</v>
      </c>
      <c r="K1063" s="8">
        <v>15000000</v>
      </c>
      <c r="L1063" s="8">
        <v>0</v>
      </c>
      <c r="M1063" s="10">
        <v>0</v>
      </c>
      <c r="N1063" s="10">
        <v>34171982</v>
      </c>
      <c r="O1063" s="10">
        <v>34171419</v>
      </c>
      <c r="P1063" s="10">
        <v>5125797</v>
      </c>
      <c r="Q1063" s="10">
        <v>5125712.8499999996</v>
      </c>
      <c r="R1063" s="10">
        <v>0</v>
      </c>
      <c r="S1063" s="10">
        <v>41973321</v>
      </c>
      <c r="T1063" s="10">
        <v>839904114</v>
      </c>
      <c r="U1063" s="31">
        <v>52224830.850000001</v>
      </c>
      <c r="V1063" s="31">
        <v>360000000</v>
      </c>
      <c r="W1063" s="31">
        <v>30000000</v>
      </c>
      <c r="X1063" s="31">
        <v>60000000</v>
      </c>
      <c r="Y1063" s="31">
        <f t="shared" si="64"/>
        <v>389904114</v>
      </c>
      <c r="Z1063" s="31">
        <f t="shared" si="65"/>
        <v>53343401</v>
      </c>
      <c r="AA1063" s="31">
        <f t="shared" si="66"/>
        <v>7800000</v>
      </c>
      <c r="AB1063" s="31">
        <f t="shared" si="67"/>
        <v>451047515</v>
      </c>
      <c r="AC1063" s="31"/>
      <c r="AD1063" s="31"/>
      <c r="AE1063" s="31"/>
      <c r="AF1063" s="31"/>
      <c r="AG1063" s="31"/>
      <c r="AH1063" s="31"/>
    </row>
    <row r="1064" spans="1:34" x14ac:dyDescent="0.45">
      <c r="A1064" s="9">
        <v>171</v>
      </c>
      <c r="B1064" s="9" t="s">
        <v>2318</v>
      </c>
      <c r="C1064" s="21"/>
      <c r="D1064" s="8" t="s">
        <v>91</v>
      </c>
      <c r="E1064" s="9" t="s">
        <v>104</v>
      </c>
      <c r="F1064" s="9" t="s">
        <v>3255</v>
      </c>
      <c r="G1064" s="9" t="s">
        <v>3265</v>
      </c>
      <c r="H1064" s="8">
        <v>336</v>
      </c>
      <c r="I1064" s="8">
        <v>564574766</v>
      </c>
      <c r="J1064" s="8">
        <v>67800000</v>
      </c>
      <c r="K1064" s="8">
        <v>15000000</v>
      </c>
      <c r="L1064" s="8">
        <v>0</v>
      </c>
      <c r="M1064" s="10">
        <v>0</v>
      </c>
      <c r="N1064" s="10">
        <v>28402576</v>
      </c>
      <c r="O1064" s="10">
        <v>28402575.5</v>
      </c>
      <c r="P1064" s="10">
        <v>4260386</v>
      </c>
      <c r="Q1064" s="10">
        <v>4260386.3250000002</v>
      </c>
      <c r="R1064" s="10">
        <v>0</v>
      </c>
      <c r="S1064" s="10">
        <v>25975199</v>
      </c>
      <c r="T1064" s="10">
        <v>704179917.5</v>
      </c>
      <c r="U1064" s="31">
        <v>34495971.325000003</v>
      </c>
      <c r="V1064" s="31">
        <v>360000000</v>
      </c>
      <c r="W1064" s="31">
        <v>30000000</v>
      </c>
      <c r="X1064" s="31">
        <v>60000000</v>
      </c>
      <c r="Y1064" s="31">
        <f t="shared" si="64"/>
        <v>254179917.5</v>
      </c>
      <c r="Z1064" s="31">
        <f t="shared" si="65"/>
        <v>41805151.5</v>
      </c>
      <c r="AA1064" s="31">
        <f t="shared" si="66"/>
        <v>7800000</v>
      </c>
      <c r="AB1064" s="31">
        <f t="shared" si="67"/>
        <v>303785069</v>
      </c>
      <c r="AC1064" s="31"/>
      <c r="AD1064" s="31"/>
      <c r="AE1064" s="31"/>
      <c r="AF1064" s="31"/>
      <c r="AG1064" s="31"/>
      <c r="AH1064" s="31"/>
    </row>
    <row r="1065" spans="1:34" x14ac:dyDescent="0.45">
      <c r="A1065" s="9">
        <v>410</v>
      </c>
      <c r="B1065" s="9" t="s">
        <v>2320</v>
      </c>
      <c r="C1065" s="21"/>
      <c r="D1065" s="8" t="s">
        <v>2322</v>
      </c>
      <c r="E1065" s="9" t="s">
        <v>2323</v>
      </c>
      <c r="F1065" s="9" t="s">
        <v>3255</v>
      </c>
      <c r="G1065" s="9" t="s">
        <v>3265</v>
      </c>
      <c r="H1065" s="8">
        <v>336</v>
      </c>
      <c r="I1065" s="8">
        <v>713190375</v>
      </c>
      <c r="J1065" s="8">
        <v>67800000</v>
      </c>
      <c r="K1065" s="8">
        <v>15000000</v>
      </c>
      <c r="L1065" s="8">
        <v>0</v>
      </c>
      <c r="M1065" s="10">
        <v>0</v>
      </c>
      <c r="N1065" s="10">
        <v>26111243</v>
      </c>
      <c r="O1065" s="10">
        <v>26110620.5</v>
      </c>
      <c r="P1065" s="10">
        <v>3916686</v>
      </c>
      <c r="Q1065" s="10">
        <v>3916593.0749999997</v>
      </c>
      <c r="R1065" s="10">
        <v>0</v>
      </c>
      <c r="S1065" s="10">
        <v>41824194</v>
      </c>
      <c r="T1065" s="10">
        <v>848212238.5</v>
      </c>
      <c r="U1065" s="31">
        <v>49657473.075000003</v>
      </c>
      <c r="V1065" s="31">
        <v>360000000</v>
      </c>
      <c r="W1065" s="31">
        <v>30000000</v>
      </c>
      <c r="X1065" s="31">
        <v>60000000</v>
      </c>
      <c r="Y1065" s="31">
        <f t="shared" si="64"/>
        <v>398212238.5</v>
      </c>
      <c r="Z1065" s="31">
        <f t="shared" si="65"/>
        <v>37221863.5</v>
      </c>
      <c r="AA1065" s="31">
        <f t="shared" si="66"/>
        <v>7800000</v>
      </c>
      <c r="AB1065" s="31">
        <f t="shared" si="67"/>
        <v>443234102</v>
      </c>
      <c r="AC1065" s="31"/>
      <c r="AD1065" s="31"/>
      <c r="AE1065" s="31"/>
      <c r="AF1065" s="31"/>
      <c r="AG1065" s="31"/>
      <c r="AH1065" s="31"/>
    </row>
    <row r="1066" spans="1:34" x14ac:dyDescent="0.45">
      <c r="A1066" s="9">
        <v>743</v>
      </c>
      <c r="B1066" s="9" t="s">
        <v>2324</v>
      </c>
      <c r="C1066" s="21"/>
      <c r="D1066" s="8" t="s">
        <v>291</v>
      </c>
      <c r="E1066" s="9" t="s">
        <v>1310</v>
      </c>
      <c r="F1066" s="9" t="s">
        <v>3255</v>
      </c>
      <c r="G1066" s="9" t="s">
        <v>3265</v>
      </c>
      <c r="H1066" s="8">
        <v>336</v>
      </c>
      <c r="I1066" s="8">
        <v>670684898</v>
      </c>
      <c r="J1066" s="8">
        <v>67800000</v>
      </c>
      <c r="K1066" s="8">
        <v>15000000</v>
      </c>
      <c r="L1066" s="8">
        <v>0</v>
      </c>
      <c r="M1066" s="10">
        <v>0</v>
      </c>
      <c r="N1066" s="10">
        <v>30777466</v>
      </c>
      <c r="O1066" s="10">
        <v>30777923.5</v>
      </c>
      <c r="P1066" s="10">
        <v>4616620</v>
      </c>
      <c r="Q1066" s="10">
        <v>4616688.5249999994</v>
      </c>
      <c r="R1066" s="10">
        <v>0</v>
      </c>
      <c r="S1066" s="10">
        <v>36350932</v>
      </c>
      <c r="T1066" s="10">
        <v>815040287.5</v>
      </c>
      <c r="U1066" s="31">
        <v>45584240.524999999</v>
      </c>
      <c r="V1066" s="31">
        <v>360000000</v>
      </c>
      <c r="W1066" s="31">
        <v>30000000</v>
      </c>
      <c r="X1066" s="31">
        <v>60000000</v>
      </c>
      <c r="Y1066" s="31">
        <f t="shared" si="64"/>
        <v>365040287.5</v>
      </c>
      <c r="Z1066" s="31">
        <f t="shared" si="65"/>
        <v>46555389.5</v>
      </c>
      <c r="AA1066" s="31">
        <f t="shared" si="66"/>
        <v>7800000</v>
      </c>
      <c r="AB1066" s="31">
        <f t="shared" si="67"/>
        <v>419395677</v>
      </c>
      <c r="AC1066" s="31"/>
      <c r="AD1066" s="31"/>
      <c r="AE1066" s="31"/>
      <c r="AF1066" s="31"/>
      <c r="AG1066" s="31"/>
      <c r="AH1066" s="31"/>
    </row>
    <row r="1067" spans="1:34" x14ac:dyDescent="0.45">
      <c r="A1067" s="9">
        <v>744</v>
      </c>
      <c r="B1067" s="9" t="s">
        <v>2326</v>
      </c>
      <c r="C1067" s="21"/>
      <c r="D1067" s="8" t="s">
        <v>2328</v>
      </c>
      <c r="E1067" s="9" t="s">
        <v>725</v>
      </c>
      <c r="F1067" s="9" t="s">
        <v>3255</v>
      </c>
      <c r="G1067" s="9" t="s">
        <v>3265</v>
      </c>
      <c r="H1067" s="8">
        <v>336</v>
      </c>
      <c r="I1067" s="8">
        <v>685641543</v>
      </c>
      <c r="J1067" s="8">
        <v>67800000</v>
      </c>
      <c r="K1067" s="8">
        <v>15000000</v>
      </c>
      <c r="L1067" s="8">
        <v>0</v>
      </c>
      <c r="M1067" s="10">
        <v>0</v>
      </c>
      <c r="N1067" s="10">
        <v>31209597</v>
      </c>
      <c r="O1067" s="10">
        <v>31209133</v>
      </c>
      <c r="P1067" s="10">
        <v>4681440</v>
      </c>
      <c r="Q1067" s="10">
        <v>4681369.95</v>
      </c>
      <c r="R1067" s="10">
        <v>0</v>
      </c>
      <c r="S1067" s="10">
        <v>37707509</v>
      </c>
      <c r="T1067" s="10">
        <v>830860273</v>
      </c>
      <c r="U1067" s="31">
        <v>47070318.950000003</v>
      </c>
      <c r="V1067" s="31">
        <v>360000000</v>
      </c>
      <c r="W1067" s="31">
        <v>30000000</v>
      </c>
      <c r="X1067" s="31">
        <v>60000000</v>
      </c>
      <c r="Y1067" s="31">
        <f t="shared" si="64"/>
        <v>380860273</v>
      </c>
      <c r="Z1067" s="31">
        <f t="shared" si="65"/>
        <v>47418730</v>
      </c>
      <c r="AA1067" s="31">
        <f t="shared" si="66"/>
        <v>7800000</v>
      </c>
      <c r="AB1067" s="31">
        <f t="shared" si="67"/>
        <v>436079003</v>
      </c>
      <c r="AC1067" s="31"/>
      <c r="AD1067" s="31"/>
      <c r="AE1067" s="31"/>
      <c r="AF1067" s="31"/>
      <c r="AG1067" s="31"/>
      <c r="AH1067" s="31"/>
    </row>
    <row r="1068" spans="1:34" x14ac:dyDescent="0.45">
      <c r="A1068" s="9">
        <v>622</v>
      </c>
      <c r="B1068" s="9" t="s">
        <v>2329</v>
      </c>
      <c r="C1068" s="21"/>
      <c r="D1068" s="8" t="s">
        <v>119</v>
      </c>
      <c r="E1068" s="9" t="s">
        <v>725</v>
      </c>
      <c r="F1068" s="9" t="s">
        <v>3255</v>
      </c>
      <c r="G1068" s="9" t="s">
        <v>3265</v>
      </c>
      <c r="H1068" s="8">
        <v>336</v>
      </c>
      <c r="I1068" s="8">
        <v>808624905</v>
      </c>
      <c r="J1068" s="8">
        <v>67800000</v>
      </c>
      <c r="K1068" s="8">
        <v>15000000</v>
      </c>
      <c r="L1068" s="8">
        <v>0</v>
      </c>
      <c r="M1068" s="10">
        <v>0</v>
      </c>
      <c r="N1068" s="10">
        <v>29933736</v>
      </c>
      <c r="O1068" s="10">
        <v>29933050.5</v>
      </c>
      <c r="P1068" s="10">
        <v>4490060</v>
      </c>
      <c r="Q1068" s="10">
        <v>4489957.5750000002</v>
      </c>
      <c r="R1068" s="10">
        <v>0</v>
      </c>
      <c r="S1068" s="10">
        <v>55213767</v>
      </c>
      <c r="T1068" s="10">
        <v>951291691.5</v>
      </c>
      <c r="U1068" s="31">
        <v>64193784.575000003</v>
      </c>
      <c r="V1068" s="31">
        <v>360000000</v>
      </c>
      <c r="W1068" s="31">
        <v>30000000</v>
      </c>
      <c r="X1068" s="31">
        <v>60000000</v>
      </c>
      <c r="Y1068" s="31">
        <f t="shared" si="64"/>
        <v>501291691.5</v>
      </c>
      <c r="Z1068" s="31">
        <f t="shared" si="65"/>
        <v>44866786.5</v>
      </c>
      <c r="AA1068" s="31">
        <f t="shared" si="66"/>
        <v>7800000</v>
      </c>
      <c r="AB1068" s="31">
        <f t="shared" si="67"/>
        <v>553958478</v>
      </c>
      <c r="AC1068" s="31"/>
      <c r="AD1068" s="31"/>
      <c r="AE1068" s="31"/>
      <c r="AF1068" s="31"/>
      <c r="AG1068" s="31"/>
      <c r="AH1068" s="31"/>
    </row>
    <row r="1069" spans="1:34" x14ac:dyDescent="0.45">
      <c r="A1069" s="9">
        <v>169</v>
      </c>
      <c r="B1069" s="9" t="s">
        <v>2331</v>
      </c>
      <c r="C1069" s="21"/>
      <c r="D1069" s="8" t="s">
        <v>1489</v>
      </c>
      <c r="E1069" s="9" t="s">
        <v>2333</v>
      </c>
      <c r="F1069" s="9" t="s">
        <v>3255</v>
      </c>
      <c r="G1069" s="9" t="s">
        <v>3265</v>
      </c>
      <c r="H1069" s="8">
        <v>336</v>
      </c>
      <c r="I1069" s="8">
        <v>611690910</v>
      </c>
      <c r="J1069" s="8">
        <v>67800000</v>
      </c>
      <c r="K1069" s="8">
        <v>15000000</v>
      </c>
      <c r="L1069" s="8">
        <v>0</v>
      </c>
      <c r="M1069" s="10">
        <v>0</v>
      </c>
      <c r="N1069" s="10">
        <v>31376367</v>
      </c>
      <c r="O1069" s="10">
        <v>31376110</v>
      </c>
      <c r="P1069" s="10">
        <v>4706455</v>
      </c>
      <c r="Q1069" s="10">
        <v>4706416.5</v>
      </c>
      <c r="R1069" s="10">
        <v>0</v>
      </c>
      <c r="S1069" s="10">
        <v>33389585</v>
      </c>
      <c r="T1069" s="10">
        <v>757243387</v>
      </c>
      <c r="U1069" s="31">
        <v>42802456.5</v>
      </c>
      <c r="V1069" s="31">
        <v>360000000</v>
      </c>
      <c r="W1069" s="31">
        <v>30000000</v>
      </c>
      <c r="X1069" s="31">
        <v>60000000</v>
      </c>
      <c r="Y1069" s="31">
        <f t="shared" si="64"/>
        <v>307243387</v>
      </c>
      <c r="Z1069" s="31">
        <f t="shared" si="65"/>
        <v>47752477</v>
      </c>
      <c r="AA1069" s="31">
        <f t="shared" si="66"/>
        <v>7800000</v>
      </c>
      <c r="AB1069" s="31">
        <f t="shared" si="67"/>
        <v>362795864</v>
      </c>
      <c r="AC1069" s="31"/>
      <c r="AD1069" s="31"/>
      <c r="AE1069" s="31"/>
      <c r="AF1069" s="31"/>
      <c r="AG1069" s="31"/>
      <c r="AH1069" s="31"/>
    </row>
    <row r="1070" spans="1:34" x14ac:dyDescent="0.45">
      <c r="A1070" s="9">
        <v>170</v>
      </c>
      <c r="B1070" s="9" t="s">
        <v>2334</v>
      </c>
      <c r="C1070" s="21"/>
      <c r="D1070" s="8" t="s">
        <v>1869</v>
      </c>
      <c r="E1070" s="9" t="s">
        <v>228</v>
      </c>
      <c r="F1070" s="9" t="s">
        <v>3255</v>
      </c>
      <c r="G1070" s="9" t="s">
        <v>3265</v>
      </c>
      <c r="H1070" s="8">
        <v>336</v>
      </c>
      <c r="I1070" s="8">
        <v>547102603</v>
      </c>
      <c r="J1070" s="8">
        <v>67800000</v>
      </c>
      <c r="K1070" s="8">
        <v>15000000</v>
      </c>
      <c r="L1070" s="8">
        <v>0</v>
      </c>
      <c r="M1070" s="10">
        <v>0</v>
      </c>
      <c r="N1070" s="10">
        <v>28744477</v>
      </c>
      <c r="O1070" s="10">
        <v>28744244.5</v>
      </c>
      <c r="P1070" s="10">
        <v>4311672</v>
      </c>
      <c r="Q1070" s="10">
        <v>4311636.6749999998</v>
      </c>
      <c r="R1070" s="10">
        <v>0</v>
      </c>
      <c r="S1070" s="10">
        <v>24695191</v>
      </c>
      <c r="T1070" s="10">
        <v>687391324.5</v>
      </c>
      <c r="U1070" s="31">
        <v>33318499.675000001</v>
      </c>
      <c r="V1070" s="31">
        <v>360000000</v>
      </c>
      <c r="W1070" s="31">
        <v>30000000</v>
      </c>
      <c r="X1070" s="31">
        <v>60000000</v>
      </c>
      <c r="Y1070" s="31">
        <f t="shared" si="64"/>
        <v>237391324.5</v>
      </c>
      <c r="Z1070" s="31">
        <f t="shared" si="65"/>
        <v>42488721.5</v>
      </c>
      <c r="AA1070" s="31">
        <f t="shared" si="66"/>
        <v>7800000</v>
      </c>
      <c r="AB1070" s="31">
        <f t="shared" si="67"/>
        <v>287680046</v>
      </c>
      <c r="AC1070" s="31"/>
      <c r="AD1070" s="31"/>
      <c r="AE1070" s="31"/>
      <c r="AF1070" s="31"/>
      <c r="AG1070" s="31"/>
      <c r="AH1070" s="31"/>
    </row>
    <row r="1071" spans="1:34" x14ac:dyDescent="0.45">
      <c r="A1071" s="9">
        <v>168</v>
      </c>
      <c r="B1071" s="9" t="s">
        <v>2336</v>
      </c>
      <c r="C1071" s="21"/>
      <c r="D1071" s="8" t="s">
        <v>275</v>
      </c>
      <c r="E1071" s="9" t="s">
        <v>2338</v>
      </c>
      <c r="F1071" s="9" t="s">
        <v>3255</v>
      </c>
      <c r="G1071" s="9" t="s">
        <v>3265</v>
      </c>
      <c r="H1071" s="8">
        <v>336</v>
      </c>
      <c r="I1071" s="8">
        <v>469835998</v>
      </c>
      <c r="J1071" s="8">
        <v>67800000</v>
      </c>
      <c r="K1071" s="8">
        <v>15000000</v>
      </c>
      <c r="L1071" s="8">
        <v>0</v>
      </c>
      <c r="M1071" s="10">
        <v>0</v>
      </c>
      <c r="N1071" s="10">
        <v>24504970</v>
      </c>
      <c r="O1071" s="10">
        <v>24504779</v>
      </c>
      <c r="P1071" s="10">
        <v>3675746</v>
      </c>
      <c r="Q1071" s="10">
        <v>3675716.85</v>
      </c>
      <c r="R1071" s="10">
        <v>0</v>
      </c>
      <c r="S1071" s="10">
        <v>17005769</v>
      </c>
      <c r="T1071" s="10">
        <v>601645747</v>
      </c>
      <c r="U1071" s="31">
        <v>24357231.850000001</v>
      </c>
      <c r="V1071" s="31">
        <v>360000000</v>
      </c>
      <c r="W1071" s="31">
        <v>30000000</v>
      </c>
      <c r="X1071" s="31">
        <v>60000000</v>
      </c>
      <c r="Y1071" s="31">
        <f t="shared" si="64"/>
        <v>151645747</v>
      </c>
      <c r="Z1071" s="31">
        <f t="shared" si="65"/>
        <v>34009749</v>
      </c>
      <c r="AA1071" s="31">
        <f t="shared" si="66"/>
        <v>7800000</v>
      </c>
      <c r="AB1071" s="31">
        <f t="shared" si="67"/>
        <v>193455496</v>
      </c>
      <c r="AC1071" s="31"/>
      <c r="AD1071" s="31"/>
      <c r="AE1071" s="31"/>
      <c r="AF1071" s="31"/>
      <c r="AG1071" s="31"/>
      <c r="AH1071" s="31"/>
    </row>
    <row r="1072" spans="1:34" x14ac:dyDescent="0.45">
      <c r="A1072" s="9">
        <v>601</v>
      </c>
      <c r="B1072" s="9" t="s">
        <v>2339</v>
      </c>
      <c r="C1072" s="21"/>
      <c r="D1072" s="8" t="s">
        <v>80</v>
      </c>
      <c r="E1072" s="9" t="s">
        <v>2341</v>
      </c>
      <c r="F1072" s="9" t="s">
        <v>3255</v>
      </c>
      <c r="G1072" s="9" t="s">
        <v>3265</v>
      </c>
      <c r="H1072" s="8">
        <v>336</v>
      </c>
      <c r="I1072" s="8">
        <v>704649317</v>
      </c>
      <c r="J1072" s="8">
        <v>67800000</v>
      </c>
      <c r="K1072" s="8">
        <v>15000000</v>
      </c>
      <c r="L1072" s="8">
        <v>0</v>
      </c>
      <c r="M1072" s="10">
        <v>0</v>
      </c>
      <c r="N1072" s="10">
        <v>33598192</v>
      </c>
      <c r="O1072" s="10">
        <v>33598438</v>
      </c>
      <c r="P1072" s="10">
        <v>5039729</v>
      </c>
      <c r="Q1072" s="10">
        <v>5039765.7</v>
      </c>
      <c r="R1072" s="10">
        <v>0</v>
      </c>
      <c r="S1072" s="10">
        <v>40010779</v>
      </c>
      <c r="T1072" s="10">
        <v>854645947</v>
      </c>
      <c r="U1072" s="31">
        <v>50090273.700000003</v>
      </c>
      <c r="V1072" s="31">
        <v>360000000</v>
      </c>
      <c r="W1072" s="31">
        <v>30000000</v>
      </c>
      <c r="X1072" s="31">
        <v>60000000</v>
      </c>
      <c r="Y1072" s="31">
        <f t="shared" si="64"/>
        <v>404645947</v>
      </c>
      <c r="Z1072" s="31">
        <f t="shared" si="65"/>
        <v>52196630</v>
      </c>
      <c r="AA1072" s="31">
        <f t="shared" si="66"/>
        <v>7800000</v>
      </c>
      <c r="AB1072" s="31">
        <f t="shared" si="67"/>
        <v>464642577</v>
      </c>
      <c r="AC1072" s="31"/>
      <c r="AD1072" s="31"/>
      <c r="AE1072" s="31"/>
      <c r="AF1072" s="31"/>
      <c r="AG1072" s="31"/>
      <c r="AH1072" s="31"/>
    </row>
    <row r="1073" spans="1:34" x14ac:dyDescent="0.45">
      <c r="A1073" s="9">
        <v>742</v>
      </c>
      <c r="B1073" s="9" t="s">
        <v>2342</v>
      </c>
      <c r="C1073" s="21"/>
      <c r="D1073" s="8" t="s">
        <v>72</v>
      </c>
      <c r="E1073" s="9" t="s">
        <v>624</v>
      </c>
      <c r="F1073" s="9" t="s">
        <v>3255</v>
      </c>
      <c r="G1073" s="9" t="s">
        <v>3265</v>
      </c>
      <c r="H1073" s="8">
        <v>336</v>
      </c>
      <c r="I1073" s="8">
        <v>644135849</v>
      </c>
      <c r="J1073" s="8">
        <v>67800000</v>
      </c>
      <c r="K1073" s="8">
        <v>15000000</v>
      </c>
      <c r="L1073" s="8">
        <v>0</v>
      </c>
      <c r="M1073" s="10">
        <v>0</v>
      </c>
      <c r="N1073" s="10">
        <v>30215663</v>
      </c>
      <c r="O1073" s="10">
        <v>30215662.5</v>
      </c>
      <c r="P1073" s="10">
        <v>4532349</v>
      </c>
      <c r="Q1073" s="10">
        <v>4532349.375</v>
      </c>
      <c r="R1073" s="10">
        <v>0</v>
      </c>
      <c r="S1073" s="10">
        <v>33629225</v>
      </c>
      <c r="T1073" s="10">
        <v>787367174.5</v>
      </c>
      <c r="U1073" s="31">
        <v>42693923.375</v>
      </c>
      <c r="V1073" s="31">
        <v>360000000</v>
      </c>
      <c r="W1073" s="31">
        <v>30000000</v>
      </c>
      <c r="X1073" s="31">
        <v>60000000</v>
      </c>
      <c r="Y1073" s="31">
        <f t="shared" si="64"/>
        <v>337367174.5</v>
      </c>
      <c r="Z1073" s="31">
        <f t="shared" si="65"/>
        <v>45431325.5</v>
      </c>
      <c r="AA1073" s="31">
        <f t="shared" si="66"/>
        <v>7800000</v>
      </c>
      <c r="AB1073" s="31">
        <f t="shared" si="67"/>
        <v>390598500</v>
      </c>
      <c r="AC1073" s="31"/>
      <c r="AD1073" s="31"/>
      <c r="AE1073" s="31"/>
      <c r="AF1073" s="31"/>
      <c r="AG1073" s="31"/>
      <c r="AH1073" s="31"/>
    </row>
    <row r="1074" spans="1:34" x14ac:dyDescent="0.45">
      <c r="A1074" s="9">
        <v>267</v>
      </c>
      <c r="B1074" s="9" t="s">
        <v>2344</v>
      </c>
      <c r="C1074" s="21"/>
      <c r="D1074" s="8" t="s">
        <v>119</v>
      </c>
      <c r="E1074" s="9" t="s">
        <v>2346</v>
      </c>
      <c r="F1074" s="9" t="s">
        <v>3255</v>
      </c>
      <c r="G1074" s="9" t="s">
        <v>3265</v>
      </c>
      <c r="H1074" s="8">
        <v>336</v>
      </c>
      <c r="I1074" s="8">
        <v>683986057</v>
      </c>
      <c r="J1074" s="8">
        <v>67800000</v>
      </c>
      <c r="K1074" s="8">
        <v>15000000</v>
      </c>
      <c r="L1074" s="8">
        <v>0</v>
      </c>
      <c r="M1074" s="10">
        <v>0</v>
      </c>
      <c r="N1074" s="10">
        <v>34287251</v>
      </c>
      <c r="O1074" s="10">
        <v>34287790</v>
      </c>
      <c r="P1074" s="10">
        <v>5143088</v>
      </c>
      <c r="Q1074" s="10">
        <v>5143168.5</v>
      </c>
      <c r="R1074" s="10">
        <v>0</v>
      </c>
      <c r="S1074" s="10">
        <v>35836075</v>
      </c>
      <c r="T1074" s="10">
        <v>835361098</v>
      </c>
      <c r="U1074" s="31">
        <v>46122331.5</v>
      </c>
      <c r="V1074" s="31">
        <v>360000000</v>
      </c>
      <c r="W1074" s="31">
        <v>30000000</v>
      </c>
      <c r="X1074" s="31">
        <v>60000000</v>
      </c>
      <c r="Y1074" s="31">
        <f t="shared" si="64"/>
        <v>385361098</v>
      </c>
      <c r="Z1074" s="31">
        <f t="shared" si="65"/>
        <v>53575041</v>
      </c>
      <c r="AA1074" s="31">
        <f t="shared" si="66"/>
        <v>7800000</v>
      </c>
      <c r="AB1074" s="31">
        <f t="shared" si="67"/>
        <v>446736139</v>
      </c>
      <c r="AC1074" s="31"/>
      <c r="AD1074" s="31"/>
      <c r="AE1074" s="31"/>
      <c r="AF1074" s="31"/>
      <c r="AG1074" s="31"/>
      <c r="AH1074" s="31"/>
    </row>
    <row r="1075" spans="1:34" x14ac:dyDescent="0.45">
      <c r="A1075" s="9">
        <v>268</v>
      </c>
      <c r="B1075" s="9" t="s">
        <v>2347</v>
      </c>
      <c r="C1075" s="21"/>
      <c r="D1075" s="8" t="s">
        <v>275</v>
      </c>
      <c r="E1075" s="9" t="s">
        <v>2349</v>
      </c>
      <c r="F1075" s="9" t="s">
        <v>3255</v>
      </c>
      <c r="G1075" s="9" t="s">
        <v>3265</v>
      </c>
      <c r="H1075" s="8">
        <v>336</v>
      </c>
      <c r="I1075" s="8">
        <v>647970411</v>
      </c>
      <c r="J1075" s="8">
        <v>67800000</v>
      </c>
      <c r="K1075" s="8">
        <v>15000000</v>
      </c>
      <c r="L1075" s="8">
        <v>0</v>
      </c>
      <c r="M1075" s="10">
        <v>0</v>
      </c>
      <c r="N1075" s="10">
        <v>32843522</v>
      </c>
      <c r="O1075" s="10">
        <v>32843270.000000004</v>
      </c>
      <c r="P1075" s="10">
        <v>4926528</v>
      </c>
      <c r="Q1075" s="10">
        <v>4926490.5</v>
      </c>
      <c r="R1075" s="10">
        <v>0</v>
      </c>
      <c r="S1075" s="10">
        <v>32231540</v>
      </c>
      <c r="T1075" s="10">
        <v>796457203</v>
      </c>
      <c r="U1075" s="31">
        <v>42084558.5</v>
      </c>
      <c r="V1075" s="31">
        <v>360000000</v>
      </c>
      <c r="W1075" s="31">
        <v>30000000</v>
      </c>
      <c r="X1075" s="31">
        <v>60000000</v>
      </c>
      <c r="Y1075" s="31">
        <f t="shared" si="64"/>
        <v>346457203</v>
      </c>
      <c r="Z1075" s="31">
        <f t="shared" si="65"/>
        <v>50686792</v>
      </c>
      <c r="AA1075" s="31">
        <f t="shared" si="66"/>
        <v>7800000</v>
      </c>
      <c r="AB1075" s="31">
        <f t="shared" si="67"/>
        <v>404943995</v>
      </c>
      <c r="AC1075" s="31"/>
      <c r="AD1075" s="31"/>
      <c r="AE1075" s="31"/>
      <c r="AF1075" s="31"/>
      <c r="AG1075" s="31"/>
      <c r="AH1075" s="31"/>
    </row>
    <row r="1076" spans="1:34" x14ac:dyDescent="0.45">
      <c r="A1076" s="9">
        <v>181</v>
      </c>
      <c r="B1076" s="9" t="s">
        <v>2350</v>
      </c>
      <c r="C1076" s="21"/>
      <c r="D1076" s="8" t="s">
        <v>2352</v>
      </c>
      <c r="E1076" s="9" t="s">
        <v>2572</v>
      </c>
      <c r="F1076" s="9" t="s">
        <v>3255</v>
      </c>
      <c r="G1076" s="9" t="s">
        <v>3265</v>
      </c>
      <c r="H1076" s="8">
        <v>336</v>
      </c>
      <c r="I1076" s="8">
        <v>725858543</v>
      </c>
      <c r="J1076" s="8">
        <v>67800000</v>
      </c>
      <c r="K1076" s="8">
        <v>15000000</v>
      </c>
      <c r="L1076" s="8">
        <v>0</v>
      </c>
      <c r="M1076" s="10">
        <v>0</v>
      </c>
      <c r="N1076" s="10">
        <v>36292961</v>
      </c>
      <c r="O1076" s="10">
        <v>36292635.5</v>
      </c>
      <c r="P1076" s="10">
        <v>5443944</v>
      </c>
      <c r="Q1076" s="10">
        <v>5443895.3250000002</v>
      </c>
      <c r="R1076" s="10">
        <v>0</v>
      </c>
      <c r="S1076" s="10">
        <v>45354833</v>
      </c>
      <c r="T1076" s="10">
        <v>881244139.5</v>
      </c>
      <c r="U1076" s="31">
        <v>56242672.325000003</v>
      </c>
      <c r="V1076" s="31">
        <v>360000000</v>
      </c>
      <c r="W1076" s="31">
        <v>30000000</v>
      </c>
      <c r="X1076" s="31">
        <v>60000000</v>
      </c>
      <c r="Y1076" s="31">
        <f t="shared" si="64"/>
        <v>431244139.5</v>
      </c>
      <c r="Z1076" s="31">
        <f t="shared" si="65"/>
        <v>57585596.5</v>
      </c>
      <c r="AA1076" s="31">
        <f t="shared" si="66"/>
        <v>7800000</v>
      </c>
      <c r="AB1076" s="31">
        <f t="shared" si="67"/>
        <v>496629736</v>
      </c>
      <c r="AC1076" s="31"/>
      <c r="AD1076" s="31"/>
      <c r="AE1076" s="31"/>
      <c r="AF1076" s="31"/>
      <c r="AG1076" s="31"/>
      <c r="AH1076" s="31"/>
    </row>
    <row r="1077" spans="1:34" x14ac:dyDescent="0.45">
      <c r="A1077" s="9">
        <v>492</v>
      </c>
      <c r="B1077" s="9" t="s">
        <v>2354</v>
      </c>
      <c r="C1077" s="21"/>
      <c r="D1077" s="8" t="s">
        <v>103</v>
      </c>
      <c r="E1077" s="9" t="s">
        <v>2356</v>
      </c>
      <c r="F1077" s="9" t="s">
        <v>3255</v>
      </c>
      <c r="G1077" s="9" t="s">
        <v>3265</v>
      </c>
      <c r="H1077" s="8">
        <v>336</v>
      </c>
      <c r="I1077" s="8">
        <v>688149483</v>
      </c>
      <c r="J1077" s="8">
        <v>67800000</v>
      </c>
      <c r="K1077" s="8">
        <v>15000000</v>
      </c>
      <c r="L1077" s="8">
        <v>0</v>
      </c>
      <c r="M1077" s="10">
        <v>0</v>
      </c>
      <c r="N1077" s="10">
        <v>32485547</v>
      </c>
      <c r="O1077" s="10">
        <v>32486384.5</v>
      </c>
      <c r="P1077" s="10">
        <v>4872832</v>
      </c>
      <c r="Q1077" s="10">
        <v>4872957.6749999998</v>
      </c>
      <c r="R1077" s="10">
        <v>0</v>
      </c>
      <c r="S1077" s="10">
        <v>38357291</v>
      </c>
      <c r="T1077" s="10">
        <v>835921414.5</v>
      </c>
      <c r="U1077" s="31">
        <v>48103080.674999997</v>
      </c>
      <c r="V1077" s="31">
        <v>360000000</v>
      </c>
      <c r="W1077" s="31">
        <v>30000000</v>
      </c>
      <c r="X1077" s="31">
        <v>60000000</v>
      </c>
      <c r="Y1077" s="31">
        <f t="shared" si="64"/>
        <v>385921414.5</v>
      </c>
      <c r="Z1077" s="31">
        <f t="shared" si="65"/>
        <v>49971931.5</v>
      </c>
      <c r="AA1077" s="31">
        <f t="shared" si="66"/>
        <v>7800000</v>
      </c>
      <c r="AB1077" s="31">
        <f t="shared" si="67"/>
        <v>443693346</v>
      </c>
      <c r="AC1077" s="31"/>
      <c r="AD1077" s="31"/>
      <c r="AE1077" s="31"/>
      <c r="AF1077" s="31"/>
      <c r="AG1077" s="31"/>
      <c r="AH1077" s="31"/>
    </row>
    <row r="1078" spans="1:34" x14ac:dyDescent="0.45">
      <c r="A1078" s="9">
        <v>182</v>
      </c>
      <c r="B1078" s="9" t="s">
        <v>2357</v>
      </c>
      <c r="C1078" s="21"/>
      <c r="D1078" s="8" t="s">
        <v>356</v>
      </c>
      <c r="E1078" s="9" t="s">
        <v>2359</v>
      </c>
      <c r="F1078" s="9" t="s">
        <v>3255</v>
      </c>
      <c r="G1078" s="9" t="s">
        <v>3265</v>
      </c>
      <c r="H1078" s="8">
        <v>336</v>
      </c>
      <c r="I1078" s="8">
        <v>532876818</v>
      </c>
      <c r="J1078" s="8">
        <v>67800000</v>
      </c>
      <c r="K1078" s="8">
        <v>15000000</v>
      </c>
      <c r="L1078" s="8">
        <v>0</v>
      </c>
      <c r="M1078" s="10">
        <v>0</v>
      </c>
      <c r="N1078" s="10">
        <v>26797994</v>
      </c>
      <c r="O1078" s="10">
        <v>26797567</v>
      </c>
      <c r="P1078" s="10">
        <v>4019699</v>
      </c>
      <c r="Q1078" s="10">
        <v>4019635.05</v>
      </c>
      <c r="R1078" s="10">
        <v>0</v>
      </c>
      <c r="S1078" s="10">
        <v>22474899</v>
      </c>
      <c r="T1078" s="10">
        <v>669272379</v>
      </c>
      <c r="U1078" s="31">
        <v>30514233.050000001</v>
      </c>
      <c r="V1078" s="31">
        <v>360000000</v>
      </c>
      <c r="W1078" s="31">
        <v>30000000</v>
      </c>
      <c r="X1078" s="31">
        <v>60000000</v>
      </c>
      <c r="Y1078" s="31">
        <f t="shared" si="64"/>
        <v>219272379</v>
      </c>
      <c r="Z1078" s="31">
        <f t="shared" si="65"/>
        <v>38595561</v>
      </c>
      <c r="AA1078" s="31">
        <f t="shared" si="66"/>
        <v>7800000</v>
      </c>
      <c r="AB1078" s="31">
        <f t="shared" si="67"/>
        <v>265667940</v>
      </c>
      <c r="AC1078" s="31"/>
      <c r="AD1078" s="31"/>
      <c r="AE1078" s="31"/>
      <c r="AF1078" s="31"/>
      <c r="AG1078" s="31"/>
      <c r="AH1078" s="31"/>
    </row>
    <row r="1079" spans="1:34" x14ac:dyDescent="0.45">
      <c r="A1079" s="9">
        <v>265</v>
      </c>
      <c r="B1079" s="9" t="s">
        <v>2360</v>
      </c>
      <c r="C1079" s="21"/>
      <c r="D1079" s="8" t="s">
        <v>526</v>
      </c>
      <c r="E1079" s="9" t="s">
        <v>2362</v>
      </c>
      <c r="F1079" s="9" t="s">
        <v>3255</v>
      </c>
      <c r="G1079" s="9" t="s">
        <v>3265</v>
      </c>
      <c r="H1079" s="8">
        <v>336</v>
      </c>
      <c r="I1079" s="8">
        <v>645936072</v>
      </c>
      <c r="J1079" s="8">
        <v>67800000</v>
      </c>
      <c r="K1079" s="8">
        <v>15000000</v>
      </c>
      <c r="L1079" s="8">
        <v>0</v>
      </c>
      <c r="M1079" s="10">
        <v>0</v>
      </c>
      <c r="N1079" s="10">
        <v>30285700</v>
      </c>
      <c r="O1079" s="10">
        <v>30285469.5</v>
      </c>
      <c r="P1079" s="10">
        <v>4542855</v>
      </c>
      <c r="Q1079" s="10">
        <v>4542820.4249999998</v>
      </c>
      <c r="R1079" s="10">
        <v>0</v>
      </c>
      <c r="S1079" s="10">
        <v>31750518</v>
      </c>
      <c r="T1079" s="10">
        <v>789307241.5</v>
      </c>
      <c r="U1079" s="31">
        <v>40836193.424999997</v>
      </c>
      <c r="V1079" s="31">
        <v>360000000</v>
      </c>
      <c r="W1079" s="31">
        <v>30000000</v>
      </c>
      <c r="X1079" s="31">
        <v>60000000</v>
      </c>
      <c r="Y1079" s="31">
        <f t="shared" si="64"/>
        <v>339307241.5</v>
      </c>
      <c r="Z1079" s="31">
        <f t="shared" si="65"/>
        <v>45571169.5</v>
      </c>
      <c r="AA1079" s="31">
        <f t="shared" si="66"/>
        <v>7800000</v>
      </c>
      <c r="AB1079" s="31">
        <f t="shared" si="67"/>
        <v>392678411</v>
      </c>
      <c r="AC1079" s="31"/>
      <c r="AD1079" s="31"/>
      <c r="AE1079" s="31"/>
      <c r="AF1079" s="31"/>
      <c r="AG1079" s="31"/>
      <c r="AH1079" s="31"/>
    </row>
    <row r="1080" spans="1:34" x14ac:dyDescent="0.45">
      <c r="A1080" s="9">
        <v>266</v>
      </c>
      <c r="B1080" s="9" t="s">
        <v>2363</v>
      </c>
      <c r="C1080" s="21"/>
      <c r="D1080" s="8" t="s">
        <v>2365</v>
      </c>
      <c r="E1080" s="9" t="s">
        <v>1845</v>
      </c>
      <c r="F1080" s="9" t="s">
        <v>3255</v>
      </c>
      <c r="G1080" s="9" t="s">
        <v>3265</v>
      </c>
      <c r="H1080" s="8">
        <v>336</v>
      </c>
      <c r="I1080" s="8">
        <v>641177320</v>
      </c>
      <c r="J1080" s="8">
        <v>67800000</v>
      </c>
      <c r="K1080" s="8">
        <v>15000000</v>
      </c>
      <c r="L1080" s="8">
        <v>0</v>
      </c>
      <c r="M1080" s="10">
        <v>0</v>
      </c>
      <c r="N1080" s="10">
        <v>30513765</v>
      </c>
      <c r="O1080" s="10">
        <v>30513533</v>
      </c>
      <c r="P1080" s="10">
        <v>4577065</v>
      </c>
      <c r="Q1080" s="10">
        <v>4577029.95</v>
      </c>
      <c r="R1080" s="10">
        <v>0</v>
      </c>
      <c r="S1080" s="10">
        <v>31278984</v>
      </c>
      <c r="T1080" s="10">
        <v>785004618</v>
      </c>
      <c r="U1080" s="31">
        <v>40433078.950000003</v>
      </c>
      <c r="V1080" s="31">
        <v>360000000</v>
      </c>
      <c r="W1080" s="31">
        <v>30000000</v>
      </c>
      <c r="X1080" s="31">
        <v>60000000</v>
      </c>
      <c r="Y1080" s="31">
        <f t="shared" si="64"/>
        <v>335004618</v>
      </c>
      <c r="Z1080" s="31">
        <f t="shared" si="65"/>
        <v>46027298</v>
      </c>
      <c r="AA1080" s="31">
        <f t="shared" si="66"/>
        <v>7800000</v>
      </c>
      <c r="AB1080" s="31">
        <f t="shared" si="67"/>
        <v>388831916</v>
      </c>
      <c r="AC1080" s="31"/>
      <c r="AD1080" s="31"/>
      <c r="AE1080" s="31"/>
      <c r="AF1080" s="31"/>
      <c r="AG1080" s="31"/>
      <c r="AH1080" s="31"/>
    </row>
    <row r="1081" spans="1:34" x14ac:dyDescent="0.45">
      <c r="A1081" s="9">
        <v>183</v>
      </c>
      <c r="B1081" s="9" t="s">
        <v>2366</v>
      </c>
      <c r="C1081" s="21"/>
      <c r="D1081" s="8" t="s">
        <v>157</v>
      </c>
      <c r="E1081" s="9" t="s">
        <v>2368</v>
      </c>
      <c r="F1081" s="9" t="s">
        <v>3255</v>
      </c>
      <c r="G1081" s="9" t="s">
        <v>3265</v>
      </c>
      <c r="H1081" s="8">
        <v>336</v>
      </c>
      <c r="I1081" s="8">
        <v>725654526</v>
      </c>
      <c r="J1081" s="8">
        <v>67800000</v>
      </c>
      <c r="K1081" s="8">
        <v>15000000</v>
      </c>
      <c r="L1081" s="8">
        <v>0</v>
      </c>
      <c r="M1081" s="10">
        <v>0</v>
      </c>
      <c r="N1081" s="10">
        <v>33762712</v>
      </c>
      <c r="O1081" s="10">
        <v>33762415.5</v>
      </c>
      <c r="P1081" s="10">
        <v>5064407</v>
      </c>
      <c r="Q1081" s="10">
        <v>5064362.3250000002</v>
      </c>
      <c r="R1081" s="10">
        <v>0</v>
      </c>
      <c r="S1081" s="10">
        <v>43404720</v>
      </c>
      <c r="T1081" s="10">
        <v>875979653.5</v>
      </c>
      <c r="U1081" s="31">
        <v>53533489.325000003</v>
      </c>
      <c r="V1081" s="31">
        <v>360000000</v>
      </c>
      <c r="W1081" s="31">
        <v>30000000</v>
      </c>
      <c r="X1081" s="31">
        <v>60000000</v>
      </c>
      <c r="Y1081" s="31">
        <f t="shared" si="64"/>
        <v>425979653.5</v>
      </c>
      <c r="Z1081" s="31">
        <f t="shared" si="65"/>
        <v>52525127.5</v>
      </c>
      <c r="AA1081" s="31">
        <f t="shared" si="66"/>
        <v>7800000</v>
      </c>
      <c r="AB1081" s="31">
        <f t="shared" si="67"/>
        <v>486304781</v>
      </c>
      <c r="AC1081" s="31"/>
      <c r="AD1081" s="31"/>
      <c r="AE1081" s="31"/>
      <c r="AF1081" s="31"/>
      <c r="AG1081" s="31"/>
      <c r="AH1081" s="31"/>
    </row>
    <row r="1082" spans="1:34" x14ac:dyDescent="0.45">
      <c r="A1082" s="9">
        <v>264</v>
      </c>
      <c r="B1082" s="9" t="s">
        <v>2369</v>
      </c>
      <c r="C1082" s="21"/>
      <c r="D1082" s="8" t="s">
        <v>314</v>
      </c>
      <c r="E1082" s="9" t="s">
        <v>1834</v>
      </c>
      <c r="F1082" s="9" t="s">
        <v>3255</v>
      </c>
      <c r="G1082" s="9" t="s">
        <v>3265</v>
      </c>
      <c r="H1082" s="8">
        <v>336</v>
      </c>
      <c r="I1082" s="8">
        <v>713593118</v>
      </c>
      <c r="J1082" s="8">
        <v>67800000</v>
      </c>
      <c r="K1082" s="8">
        <v>15000000</v>
      </c>
      <c r="L1082" s="8">
        <v>0</v>
      </c>
      <c r="M1082" s="10">
        <v>0</v>
      </c>
      <c r="N1082" s="10">
        <v>34111856</v>
      </c>
      <c r="O1082" s="10">
        <v>34111855.5</v>
      </c>
      <c r="P1082" s="10">
        <v>5116778</v>
      </c>
      <c r="Q1082" s="10">
        <v>5116778.3250000002</v>
      </c>
      <c r="R1082" s="10">
        <v>0</v>
      </c>
      <c r="S1082" s="10">
        <v>38522297</v>
      </c>
      <c r="T1082" s="10">
        <v>864616829.5</v>
      </c>
      <c r="U1082" s="31">
        <v>48755853.325000003</v>
      </c>
      <c r="V1082" s="31">
        <v>360000000</v>
      </c>
      <c r="W1082" s="31">
        <v>30000000</v>
      </c>
      <c r="X1082" s="31">
        <v>60000000</v>
      </c>
      <c r="Y1082" s="31">
        <f t="shared" si="64"/>
        <v>414616829.5</v>
      </c>
      <c r="Z1082" s="31">
        <f t="shared" si="65"/>
        <v>53223711.5</v>
      </c>
      <c r="AA1082" s="31">
        <f t="shared" si="66"/>
        <v>7800000</v>
      </c>
      <c r="AB1082" s="31">
        <f t="shared" si="67"/>
        <v>475640541</v>
      </c>
      <c r="AC1082" s="31"/>
      <c r="AD1082" s="31"/>
      <c r="AE1082" s="31"/>
      <c r="AF1082" s="31"/>
      <c r="AG1082" s="31"/>
      <c r="AH1082" s="31"/>
    </row>
    <row r="1083" spans="1:34" x14ac:dyDescent="0.45">
      <c r="A1083" s="9">
        <v>413</v>
      </c>
      <c r="B1083" s="9" t="s">
        <v>2371</v>
      </c>
      <c r="C1083" s="21"/>
      <c r="D1083" s="8" t="s">
        <v>127</v>
      </c>
      <c r="E1083" s="9" t="s">
        <v>2373</v>
      </c>
      <c r="F1083" s="9" t="s">
        <v>3255</v>
      </c>
      <c r="G1083" s="9" t="s">
        <v>3265</v>
      </c>
      <c r="H1083" s="8">
        <v>336</v>
      </c>
      <c r="I1083" s="8">
        <v>641185490</v>
      </c>
      <c r="J1083" s="8">
        <v>67800000</v>
      </c>
      <c r="K1083" s="8">
        <v>15000000</v>
      </c>
      <c r="L1083" s="8">
        <v>0</v>
      </c>
      <c r="M1083" s="10">
        <v>0</v>
      </c>
      <c r="N1083" s="10">
        <v>28204053</v>
      </c>
      <c r="O1083" s="10">
        <v>28203625.499999996</v>
      </c>
      <c r="P1083" s="10">
        <v>4230608</v>
      </c>
      <c r="Q1083" s="10">
        <v>4230543.8249999993</v>
      </c>
      <c r="R1083" s="10">
        <v>0</v>
      </c>
      <c r="S1083" s="10">
        <v>31118549</v>
      </c>
      <c r="T1083" s="10">
        <v>780393168.5</v>
      </c>
      <c r="U1083" s="31">
        <v>39579700.825000003</v>
      </c>
      <c r="V1083" s="31">
        <v>360000000</v>
      </c>
      <c r="W1083" s="31">
        <v>30000000</v>
      </c>
      <c r="X1083" s="31">
        <v>60000000</v>
      </c>
      <c r="Y1083" s="31">
        <f t="shared" si="64"/>
        <v>330393168.5</v>
      </c>
      <c r="Z1083" s="31">
        <f t="shared" si="65"/>
        <v>41407678.5</v>
      </c>
      <c r="AA1083" s="31">
        <f t="shared" si="66"/>
        <v>7800000</v>
      </c>
      <c r="AB1083" s="31">
        <f t="shared" si="67"/>
        <v>379600847</v>
      </c>
      <c r="AC1083" s="31"/>
      <c r="AD1083" s="31"/>
      <c r="AE1083" s="31"/>
      <c r="AF1083" s="31"/>
      <c r="AG1083" s="31"/>
      <c r="AH1083" s="31"/>
    </row>
    <row r="1084" spans="1:34" x14ac:dyDescent="0.45">
      <c r="A1084" s="9">
        <v>262</v>
      </c>
      <c r="B1084" s="9" t="s">
        <v>2374</v>
      </c>
      <c r="C1084" s="21"/>
      <c r="D1084" s="8" t="s">
        <v>80</v>
      </c>
      <c r="E1084" s="9" t="s">
        <v>2376</v>
      </c>
      <c r="F1084" s="9" t="s">
        <v>3255</v>
      </c>
      <c r="G1084" s="9" t="s">
        <v>3265</v>
      </c>
      <c r="H1084" s="8">
        <v>336</v>
      </c>
      <c r="I1084" s="8">
        <v>575901030</v>
      </c>
      <c r="J1084" s="8">
        <v>39300000</v>
      </c>
      <c r="K1084" s="8">
        <v>15000000</v>
      </c>
      <c r="L1084" s="8">
        <v>0</v>
      </c>
      <c r="M1084" s="10">
        <v>0</v>
      </c>
      <c r="N1084" s="10">
        <v>29649276</v>
      </c>
      <c r="O1084" s="10">
        <v>33399963</v>
      </c>
      <c r="P1084" s="10">
        <v>4447391</v>
      </c>
      <c r="Q1084" s="10">
        <v>5009994.45</v>
      </c>
      <c r="R1084" s="10">
        <v>0</v>
      </c>
      <c r="S1084" s="10">
        <v>24590103</v>
      </c>
      <c r="T1084" s="10">
        <v>693250269</v>
      </c>
      <c r="U1084" s="31">
        <v>34047488.450000003</v>
      </c>
      <c r="V1084" s="31">
        <v>360000000</v>
      </c>
      <c r="W1084" s="31">
        <v>30000000</v>
      </c>
      <c r="X1084" s="31">
        <v>60000000</v>
      </c>
      <c r="Y1084" s="31">
        <f t="shared" si="64"/>
        <v>243250269</v>
      </c>
      <c r="Z1084" s="31">
        <f t="shared" si="65"/>
        <v>48049239</v>
      </c>
      <c r="AA1084" s="31">
        <f t="shared" si="66"/>
        <v>-20700000</v>
      </c>
      <c r="AB1084" s="31">
        <f t="shared" si="67"/>
        <v>270599508</v>
      </c>
      <c r="AC1084" s="31"/>
      <c r="AD1084" s="31"/>
      <c r="AE1084" s="31"/>
      <c r="AF1084" s="31"/>
      <c r="AG1084" s="31"/>
      <c r="AH1084" s="31"/>
    </row>
    <row r="1085" spans="1:34" x14ac:dyDescent="0.45">
      <c r="A1085" s="9">
        <v>184</v>
      </c>
      <c r="B1085" s="9" t="s">
        <v>2377</v>
      </c>
      <c r="C1085" s="21"/>
      <c r="D1085" s="8" t="s">
        <v>275</v>
      </c>
      <c r="E1085" s="9" t="s">
        <v>2379</v>
      </c>
      <c r="F1085" s="9" t="s">
        <v>3255</v>
      </c>
      <c r="G1085" s="9" t="s">
        <v>3265</v>
      </c>
      <c r="H1085" s="8">
        <v>336</v>
      </c>
      <c r="I1085" s="8">
        <v>601447031</v>
      </c>
      <c r="J1085" s="8">
        <v>67800000</v>
      </c>
      <c r="K1085" s="8">
        <v>15000000</v>
      </c>
      <c r="L1085" s="8">
        <v>0</v>
      </c>
      <c r="M1085" s="10">
        <v>0</v>
      </c>
      <c r="N1085" s="10">
        <v>31029080</v>
      </c>
      <c r="O1085" s="10">
        <v>31029615.5</v>
      </c>
      <c r="P1085" s="10">
        <v>4654362</v>
      </c>
      <c r="Q1085" s="10">
        <v>4654442.3250000002</v>
      </c>
      <c r="R1085" s="10">
        <v>0</v>
      </c>
      <c r="S1085" s="10">
        <v>27144703</v>
      </c>
      <c r="T1085" s="10">
        <v>746305726.5</v>
      </c>
      <c r="U1085" s="31">
        <v>36453507.325000003</v>
      </c>
      <c r="V1085" s="31">
        <v>360000000</v>
      </c>
      <c r="W1085" s="31">
        <v>30000000</v>
      </c>
      <c r="X1085" s="31">
        <v>60000000</v>
      </c>
      <c r="Y1085" s="31">
        <f t="shared" si="64"/>
        <v>296305726.5</v>
      </c>
      <c r="Z1085" s="31">
        <f t="shared" si="65"/>
        <v>47058695.5</v>
      </c>
      <c r="AA1085" s="31">
        <f t="shared" si="66"/>
        <v>7800000</v>
      </c>
      <c r="AB1085" s="31">
        <f t="shared" si="67"/>
        <v>351164422</v>
      </c>
      <c r="AC1085" s="31"/>
      <c r="AD1085" s="31"/>
      <c r="AE1085" s="31"/>
      <c r="AF1085" s="31"/>
      <c r="AG1085" s="31"/>
      <c r="AH1085" s="31"/>
    </row>
    <row r="1086" spans="1:34" x14ac:dyDescent="0.45">
      <c r="A1086" s="9">
        <v>935</v>
      </c>
      <c r="B1086" s="9" t="s">
        <v>2380</v>
      </c>
      <c r="C1086" s="21"/>
      <c r="D1086" s="8" t="s">
        <v>2382</v>
      </c>
      <c r="E1086" s="9" t="s">
        <v>2383</v>
      </c>
      <c r="F1086" s="9" t="s">
        <v>3255</v>
      </c>
      <c r="G1086" s="9" t="s">
        <v>3266</v>
      </c>
      <c r="H1086" s="8">
        <v>336</v>
      </c>
      <c r="I1086" s="8">
        <v>317863871</v>
      </c>
      <c r="J1086" s="8">
        <v>54500000</v>
      </c>
      <c r="K1086" s="8">
        <v>57312810</v>
      </c>
      <c r="L1086" s="8">
        <v>8596921.5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5000000</v>
      </c>
      <c r="S1086" s="10">
        <v>230773</v>
      </c>
      <c r="T1086" s="10">
        <v>434676681</v>
      </c>
      <c r="U1086" s="31">
        <v>8827694.5</v>
      </c>
      <c r="V1086" s="31">
        <v>360000000</v>
      </c>
      <c r="W1086" s="31">
        <v>30000000</v>
      </c>
      <c r="X1086" s="31">
        <v>60000000</v>
      </c>
      <c r="Y1086" s="31">
        <f t="shared" si="64"/>
        <v>-15323319</v>
      </c>
      <c r="Z1086" s="31">
        <f t="shared" si="65"/>
        <v>32312810</v>
      </c>
      <c r="AA1086" s="31">
        <f t="shared" si="66"/>
        <v>-5500000</v>
      </c>
      <c r="AB1086" s="31">
        <f t="shared" si="67"/>
        <v>11489491</v>
      </c>
      <c r="AC1086" s="31"/>
      <c r="AD1086" s="31"/>
      <c r="AE1086" s="31"/>
      <c r="AF1086" s="31"/>
      <c r="AG1086" s="31"/>
      <c r="AH1086" s="31"/>
    </row>
    <row r="1087" spans="1:34" x14ac:dyDescent="0.45">
      <c r="A1087" s="9">
        <v>1105</v>
      </c>
      <c r="B1087" s="9" t="s">
        <v>2384</v>
      </c>
      <c r="C1087" s="21"/>
      <c r="D1087" s="8" t="s">
        <v>377</v>
      </c>
      <c r="E1087" s="9" t="s">
        <v>108</v>
      </c>
      <c r="F1087" s="9" t="s">
        <v>3255</v>
      </c>
      <c r="G1087" s="9" t="s">
        <v>3266</v>
      </c>
      <c r="H1087" s="8">
        <v>336</v>
      </c>
      <c r="I1087" s="8">
        <v>489370428</v>
      </c>
      <c r="J1087" s="8">
        <v>54500000</v>
      </c>
      <c r="K1087" s="8">
        <v>57312810</v>
      </c>
      <c r="L1087" s="8">
        <v>8596921.5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5000000</v>
      </c>
      <c r="S1087" s="10">
        <v>15937043</v>
      </c>
      <c r="T1087" s="10">
        <v>606183238</v>
      </c>
      <c r="U1087" s="31">
        <v>24533964.5</v>
      </c>
      <c r="V1087" s="31">
        <v>360000000</v>
      </c>
      <c r="W1087" s="31">
        <v>30000000</v>
      </c>
      <c r="X1087" s="31">
        <v>60000000</v>
      </c>
      <c r="Y1087" s="31">
        <f t="shared" si="64"/>
        <v>156183238</v>
      </c>
      <c r="Z1087" s="31">
        <f t="shared" si="65"/>
        <v>32312810</v>
      </c>
      <c r="AA1087" s="31">
        <f t="shared" si="66"/>
        <v>-5500000</v>
      </c>
      <c r="AB1087" s="31">
        <f t="shared" si="67"/>
        <v>182996048</v>
      </c>
      <c r="AC1087" s="31"/>
      <c r="AD1087" s="31"/>
      <c r="AE1087" s="31"/>
      <c r="AF1087" s="31"/>
      <c r="AG1087" s="31"/>
      <c r="AH1087" s="31"/>
    </row>
    <row r="1088" spans="1:34" x14ac:dyDescent="0.45">
      <c r="A1088" s="9">
        <v>760</v>
      </c>
      <c r="B1088" s="9" t="s">
        <v>2386</v>
      </c>
      <c r="C1088" s="21"/>
      <c r="D1088" s="8" t="s">
        <v>80</v>
      </c>
      <c r="E1088" s="9" t="s">
        <v>2388</v>
      </c>
      <c r="F1088" s="9" t="s">
        <v>3255</v>
      </c>
      <c r="G1088" s="9" t="s">
        <v>3266</v>
      </c>
      <c r="H1088" s="8">
        <v>336</v>
      </c>
      <c r="I1088" s="8">
        <v>491647723</v>
      </c>
      <c r="J1088" s="8">
        <v>54500000</v>
      </c>
      <c r="K1088" s="8">
        <v>57312810</v>
      </c>
      <c r="L1088" s="8">
        <v>8596921.5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5000000</v>
      </c>
      <c r="S1088" s="10">
        <v>16164773</v>
      </c>
      <c r="T1088" s="10">
        <v>608460533</v>
      </c>
      <c r="U1088" s="31">
        <v>24761694.5</v>
      </c>
      <c r="V1088" s="31">
        <v>360000000</v>
      </c>
      <c r="W1088" s="31">
        <v>30000000</v>
      </c>
      <c r="X1088" s="31">
        <v>60000000</v>
      </c>
      <c r="Y1088" s="31">
        <f t="shared" si="64"/>
        <v>158460533</v>
      </c>
      <c r="Z1088" s="31">
        <f t="shared" si="65"/>
        <v>32312810</v>
      </c>
      <c r="AA1088" s="31">
        <f t="shared" si="66"/>
        <v>-5500000</v>
      </c>
      <c r="AB1088" s="31">
        <f t="shared" si="67"/>
        <v>185273343</v>
      </c>
      <c r="AC1088" s="31"/>
      <c r="AD1088" s="31"/>
      <c r="AE1088" s="31"/>
      <c r="AF1088" s="31"/>
      <c r="AG1088" s="31"/>
      <c r="AH1088" s="31"/>
    </row>
    <row r="1089" spans="1:34" x14ac:dyDescent="0.45">
      <c r="A1089" s="9">
        <v>1103</v>
      </c>
      <c r="B1089" s="9" t="s">
        <v>2389</v>
      </c>
      <c r="C1089" s="21"/>
      <c r="D1089" s="8" t="s">
        <v>389</v>
      </c>
      <c r="E1089" s="9" t="s">
        <v>174</v>
      </c>
      <c r="F1089" s="9" t="s">
        <v>3255</v>
      </c>
      <c r="G1089" s="9" t="s">
        <v>3266</v>
      </c>
      <c r="H1089" s="8">
        <v>336</v>
      </c>
      <c r="I1089" s="8">
        <v>467342655</v>
      </c>
      <c r="J1089" s="8">
        <v>54500000</v>
      </c>
      <c r="K1089" s="8">
        <v>57312810</v>
      </c>
      <c r="L1089" s="8">
        <v>8596921.5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5000000</v>
      </c>
      <c r="S1089" s="10">
        <v>13734266</v>
      </c>
      <c r="T1089" s="10">
        <v>584155465</v>
      </c>
      <c r="U1089" s="31">
        <v>22331187.5</v>
      </c>
      <c r="V1089" s="31">
        <v>360000000</v>
      </c>
      <c r="W1089" s="31">
        <v>30000000</v>
      </c>
      <c r="X1089" s="31">
        <v>60000000</v>
      </c>
      <c r="Y1089" s="31">
        <f t="shared" si="64"/>
        <v>134155465</v>
      </c>
      <c r="Z1089" s="31">
        <f t="shared" si="65"/>
        <v>32312810</v>
      </c>
      <c r="AA1089" s="31">
        <f t="shared" si="66"/>
        <v>-5500000</v>
      </c>
      <c r="AB1089" s="31">
        <f t="shared" si="67"/>
        <v>160968275</v>
      </c>
      <c r="AC1089" s="31"/>
      <c r="AD1089" s="31"/>
      <c r="AE1089" s="31"/>
      <c r="AF1089" s="31"/>
      <c r="AG1089" s="31"/>
      <c r="AH1089" s="31"/>
    </row>
    <row r="1090" spans="1:34" x14ac:dyDescent="0.45">
      <c r="A1090" s="9">
        <v>400</v>
      </c>
      <c r="B1090" s="9" t="s">
        <v>2391</v>
      </c>
      <c r="C1090" s="21"/>
      <c r="D1090" s="8" t="s">
        <v>818</v>
      </c>
      <c r="E1090" s="9" t="s">
        <v>2393</v>
      </c>
      <c r="F1090" s="9" t="s">
        <v>3255</v>
      </c>
      <c r="G1090" s="9" t="s">
        <v>3265</v>
      </c>
      <c r="H1090" s="8">
        <v>336</v>
      </c>
      <c r="I1090" s="8">
        <v>427788516</v>
      </c>
      <c r="J1090" s="8">
        <v>67800000</v>
      </c>
      <c r="K1090" s="8">
        <v>15000000</v>
      </c>
      <c r="L1090" s="8">
        <v>0</v>
      </c>
      <c r="M1090" s="10">
        <v>0</v>
      </c>
      <c r="N1090" s="10">
        <v>19871087</v>
      </c>
      <c r="O1090" s="10">
        <v>19871087</v>
      </c>
      <c r="P1090" s="10">
        <v>2980663</v>
      </c>
      <c r="Q1090" s="10">
        <v>2980663.05</v>
      </c>
      <c r="R1090" s="10">
        <v>0</v>
      </c>
      <c r="S1090" s="10">
        <v>9778852</v>
      </c>
      <c r="T1090" s="10">
        <v>550330690</v>
      </c>
      <c r="U1090" s="31">
        <v>15740178.050000001</v>
      </c>
      <c r="V1090" s="31">
        <v>360000000</v>
      </c>
      <c r="W1090" s="31">
        <v>30000000</v>
      </c>
      <c r="X1090" s="31">
        <v>60000000</v>
      </c>
      <c r="Y1090" s="31">
        <f t="shared" si="64"/>
        <v>100330690</v>
      </c>
      <c r="Z1090" s="31">
        <f t="shared" si="65"/>
        <v>24742174</v>
      </c>
      <c r="AA1090" s="31">
        <f t="shared" si="66"/>
        <v>7800000</v>
      </c>
      <c r="AB1090" s="31">
        <f t="shared" si="67"/>
        <v>132872864</v>
      </c>
      <c r="AC1090" s="31"/>
      <c r="AD1090" s="31"/>
      <c r="AE1090" s="31"/>
      <c r="AF1090" s="31"/>
      <c r="AG1090" s="31"/>
      <c r="AH1090" s="31"/>
    </row>
    <row r="1091" spans="1:34" x14ac:dyDescent="0.45">
      <c r="A1091" s="9">
        <v>412</v>
      </c>
      <c r="B1091" s="9" t="s">
        <v>2394</v>
      </c>
      <c r="C1091" s="21"/>
      <c r="D1091" s="8" t="s">
        <v>1795</v>
      </c>
      <c r="E1091" s="9" t="s">
        <v>2396</v>
      </c>
      <c r="F1091" s="9" t="s">
        <v>3255</v>
      </c>
      <c r="G1091" s="9" t="s">
        <v>3265</v>
      </c>
      <c r="H1091" s="8">
        <v>336</v>
      </c>
      <c r="I1091" s="8">
        <v>591815527</v>
      </c>
      <c r="J1091" s="8">
        <v>67800000</v>
      </c>
      <c r="K1091" s="8">
        <v>15000000</v>
      </c>
      <c r="L1091" s="8">
        <v>0</v>
      </c>
      <c r="M1091" s="10">
        <v>0</v>
      </c>
      <c r="N1091" s="10">
        <v>27777309</v>
      </c>
      <c r="O1091" s="10">
        <v>27777713.499999996</v>
      </c>
      <c r="P1091" s="10">
        <v>4166596</v>
      </c>
      <c r="Q1091" s="10">
        <v>4166657.0249999994</v>
      </c>
      <c r="R1091" s="10">
        <v>0</v>
      </c>
      <c r="S1091" s="10">
        <v>26181553</v>
      </c>
      <c r="T1091" s="10">
        <v>730170549.5</v>
      </c>
      <c r="U1091" s="31">
        <v>34514806.024999999</v>
      </c>
      <c r="V1091" s="31">
        <v>360000000</v>
      </c>
      <c r="W1091" s="31">
        <v>30000000</v>
      </c>
      <c r="X1091" s="31">
        <v>60000000</v>
      </c>
      <c r="Y1091" s="31">
        <f t="shared" ref="Y1091:Y1154" si="68">T1091-V1091-W1091-X1091</f>
        <v>280170549.5</v>
      </c>
      <c r="Z1091" s="31">
        <f t="shared" ref="Z1091:Z1154" si="69">K1091+N1091+O1091+R1091-W1091</f>
        <v>40555022.5</v>
      </c>
      <c r="AA1091" s="31">
        <f t="shared" ref="AA1091:AA1154" si="70">J1091-X1091</f>
        <v>7800000</v>
      </c>
      <c r="AB1091" s="31">
        <f t="shared" ref="AB1091:AB1154" si="71">Y1091+Z1091+AA1091</f>
        <v>328525572</v>
      </c>
      <c r="AC1091" s="31"/>
      <c r="AD1091" s="31"/>
      <c r="AE1091" s="31"/>
      <c r="AF1091" s="31"/>
      <c r="AG1091" s="31"/>
      <c r="AH1091" s="31"/>
    </row>
    <row r="1092" spans="1:34" x14ac:dyDescent="0.45">
      <c r="A1092" s="9">
        <v>263</v>
      </c>
      <c r="B1092" s="9" t="s">
        <v>2397</v>
      </c>
      <c r="C1092" s="21"/>
      <c r="D1092" s="8" t="s">
        <v>84</v>
      </c>
      <c r="E1092" s="9" t="s">
        <v>2399</v>
      </c>
      <c r="F1092" s="9" t="s">
        <v>3255</v>
      </c>
      <c r="G1092" s="9" t="s">
        <v>3265</v>
      </c>
      <c r="H1092" s="8">
        <v>336</v>
      </c>
      <c r="I1092" s="8">
        <v>613028732</v>
      </c>
      <c r="J1092" s="8">
        <v>67800000</v>
      </c>
      <c r="K1092" s="8">
        <v>15000000</v>
      </c>
      <c r="L1092" s="8">
        <v>0</v>
      </c>
      <c r="M1092" s="10">
        <v>0</v>
      </c>
      <c r="N1092" s="10">
        <v>32822837</v>
      </c>
      <c r="O1092" s="10">
        <v>32822836.999999996</v>
      </c>
      <c r="P1092" s="10">
        <v>4923426</v>
      </c>
      <c r="Q1092" s="10">
        <v>4923425.5499999989</v>
      </c>
      <c r="R1092" s="10">
        <v>0</v>
      </c>
      <c r="S1092" s="10">
        <v>28755230</v>
      </c>
      <c r="T1092" s="10">
        <v>761474406</v>
      </c>
      <c r="U1092" s="31">
        <v>38602081.549999997</v>
      </c>
      <c r="V1092" s="31">
        <v>360000000</v>
      </c>
      <c r="W1092" s="31">
        <v>30000000</v>
      </c>
      <c r="X1092" s="31">
        <v>60000000</v>
      </c>
      <c r="Y1092" s="31">
        <f t="shared" si="68"/>
        <v>311474406</v>
      </c>
      <c r="Z1092" s="31">
        <f t="shared" si="69"/>
        <v>50645674</v>
      </c>
      <c r="AA1092" s="31">
        <f t="shared" si="70"/>
        <v>7800000</v>
      </c>
      <c r="AB1092" s="31">
        <f t="shared" si="71"/>
        <v>369920080</v>
      </c>
      <c r="AC1092" s="31"/>
      <c r="AD1092" s="31"/>
      <c r="AE1092" s="31"/>
      <c r="AF1092" s="31"/>
      <c r="AG1092" s="31"/>
      <c r="AH1092" s="31"/>
    </row>
    <row r="1093" spans="1:34" x14ac:dyDescent="0.45">
      <c r="A1093" s="9">
        <v>166</v>
      </c>
      <c r="B1093" s="9" t="s">
        <v>2400</v>
      </c>
      <c r="C1093" s="21"/>
      <c r="D1093" s="8" t="s">
        <v>604</v>
      </c>
      <c r="E1093" s="9" t="s">
        <v>2402</v>
      </c>
      <c r="F1093" s="9" t="s">
        <v>3255</v>
      </c>
      <c r="G1093" s="9" t="s">
        <v>3265</v>
      </c>
      <c r="H1093" s="8">
        <v>336</v>
      </c>
      <c r="I1093" s="8">
        <v>420980168</v>
      </c>
      <c r="J1093" s="8">
        <v>67800000</v>
      </c>
      <c r="K1093" s="8">
        <v>15000000</v>
      </c>
      <c r="L1093" s="8">
        <v>0</v>
      </c>
      <c r="M1093" s="10">
        <v>0</v>
      </c>
      <c r="N1093" s="10">
        <v>22154941</v>
      </c>
      <c r="O1093" s="10">
        <v>22154940.5</v>
      </c>
      <c r="P1093" s="10">
        <v>3323241</v>
      </c>
      <c r="Q1093" s="10">
        <v>3323241.0749999997</v>
      </c>
      <c r="R1093" s="10">
        <v>0</v>
      </c>
      <c r="S1093" s="10">
        <v>9098016</v>
      </c>
      <c r="T1093" s="10">
        <v>548090049.5</v>
      </c>
      <c r="U1093" s="31">
        <v>15744498.074999999</v>
      </c>
      <c r="V1093" s="31">
        <v>360000000</v>
      </c>
      <c r="W1093" s="31">
        <v>30000000</v>
      </c>
      <c r="X1093" s="31">
        <v>60000000</v>
      </c>
      <c r="Y1093" s="31">
        <f t="shared" si="68"/>
        <v>98090049.5</v>
      </c>
      <c r="Z1093" s="31">
        <f t="shared" si="69"/>
        <v>29309881.5</v>
      </c>
      <c r="AA1093" s="31">
        <f t="shared" si="70"/>
        <v>7800000</v>
      </c>
      <c r="AB1093" s="31">
        <f t="shared" si="71"/>
        <v>135199931</v>
      </c>
      <c r="AC1093" s="31"/>
      <c r="AD1093" s="31"/>
      <c r="AE1093" s="31"/>
      <c r="AF1093" s="31"/>
      <c r="AG1093" s="31"/>
      <c r="AH1093" s="31"/>
    </row>
    <row r="1094" spans="1:34" x14ac:dyDescent="0.45">
      <c r="A1094" s="9">
        <v>414</v>
      </c>
      <c r="B1094" s="9" t="s">
        <v>2403</v>
      </c>
      <c r="C1094" s="21"/>
      <c r="D1094" s="8" t="s">
        <v>103</v>
      </c>
      <c r="E1094" s="9" t="s">
        <v>2405</v>
      </c>
      <c r="F1094" s="9" t="s">
        <v>3255</v>
      </c>
      <c r="G1094" s="9" t="s">
        <v>3265</v>
      </c>
      <c r="H1094" s="8">
        <v>336</v>
      </c>
      <c r="I1094" s="8">
        <v>554457536</v>
      </c>
      <c r="J1094" s="8">
        <v>67800000</v>
      </c>
      <c r="K1094" s="8">
        <v>15000000</v>
      </c>
      <c r="L1094" s="8">
        <v>0</v>
      </c>
      <c r="M1094" s="10">
        <v>0</v>
      </c>
      <c r="N1094" s="10">
        <v>24236318</v>
      </c>
      <c r="O1094" s="10">
        <v>24236318</v>
      </c>
      <c r="P1094" s="10">
        <v>3635448</v>
      </c>
      <c r="Q1094" s="10">
        <v>3635447.6999999997</v>
      </c>
      <c r="R1094" s="10">
        <v>0</v>
      </c>
      <c r="S1094" s="10">
        <v>22445754</v>
      </c>
      <c r="T1094" s="10">
        <v>685730172</v>
      </c>
      <c r="U1094" s="31">
        <v>29716649.699999999</v>
      </c>
      <c r="V1094" s="31">
        <v>360000000</v>
      </c>
      <c r="W1094" s="31">
        <v>30000000</v>
      </c>
      <c r="X1094" s="31">
        <v>60000000</v>
      </c>
      <c r="Y1094" s="31">
        <f t="shared" si="68"/>
        <v>235730172</v>
      </c>
      <c r="Z1094" s="31">
        <f t="shared" si="69"/>
        <v>33472636</v>
      </c>
      <c r="AA1094" s="31">
        <f t="shared" si="70"/>
        <v>7800000</v>
      </c>
      <c r="AB1094" s="31">
        <f t="shared" si="71"/>
        <v>277002808</v>
      </c>
      <c r="AC1094" s="31"/>
      <c r="AD1094" s="31"/>
      <c r="AE1094" s="31"/>
      <c r="AF1094" s="31"/>
      <c r="AG1094" s="31"/>
      <c r="AH1094" s="31"/>
    </row>
    <row r="1095" spans="1:34" x14ac:dyDescent="0.2">
      <c r="A1095" s="9">
        <v>131</v>
      </c>
      <c r="B1095" s="9" t="s">
        <v>2406</v>
      </c>
      <c r="C1095" s="7"/>
      <c r="D1095" s="8" t="s">
        <v>80</v>
      </c>
      <c r="E1095" s="9" t="s">
        <v>2408</v>
      </c>
      <c r="F1095" s="9" t="s">
        <v>3255</v>
      </c>
      <c r="G1095" s="9" t="s">
        <v>3265</v>
      </c>
      <c r="H1095" s="8">
        <v>336</v>
      </c>
      <c r="I1095" s="8">
        <v>530389548</v>
      </c>
      <c r="J1095" s="8">
        <v>67800000</v>
      </c>
      <c r="K1095" s="8">
        <v>15000000</v>
      </c>
      <c r="L1095" s="8">
        <v>0</v>
      </c>
      <c r="M1095" s="10">
        <v>0</v>
      </c>
      <c r="N1095" s="10">
        <v>25696287</v>
      </c>
      <c r="O1095" s="10">
        <v>26123163.5</v>
      </c>
      <c r="P1095" s="10">
        <v>3854443</v>
      </c>
      <c r="Q1095" s="10">
        <v>3918474.5249999999</v>
      </c>
      <c r="R1095" s="10">
        <v>0</v>
      </c>
      <c r="S1095" s="10">
        <v>20038955</v>
      </c>
      <c r="T1095" s="10">
        <v>665008998.5</v>
      </c>
      <c r="U1095" s="31">
        <v>27811872.524999999</v>
      </c>
      <c r="V1095" s="31">
        <v>360000000</v>
      </c>
      <c r="W1095" s="31">
        <v>30000000</v>
      </c>
      <c r="X1095" s="31">
        <v>60000000</v>
      </c>
      <c r="Y1095" s="31">
        <f t="shared" si="68"/>
        <v>215008998.5</v>
      </c>
      <c r="Z1095" s="31">
        <f t="shared" si="69"/>
        <v>36819450.5</v>
      </c>
      <c r="AA1095" s="31">
        <f t="shared" si="70"/>
        <v>7800000</v>
      </c>
      <c r="AB1095" s="31">
        <f t="shared" si="71"/>
        <v>259628449</v>
      </c>
      <c r="AC1095" s="31"/>
      <c r="AD1095" s="31"/>
      <c r="AE1095" s="31"/>
      <c r="AF1095" s="31"/>
      <c r="AG1095" s="31"/>
      <c r="AH1095" s="31"/>
    </row>
    <row r="1096" spans="1:34" x14ac:dyDescent="0.45">
      <c r="A1096" s="9">
        <v>298</v>
      </c>
      <c r="B1096" s="9" t="s">
        <v>2409</v>
      </c>
      <c r="C1096" s="21"/>
      <c r="D1096" s="8" t="s">
        <v>2411</v>
      </c>
      <c r="E1096" s="9" t="s">
        <v>2412</v>
      </c>
      <c r="F1096" s="9" t="s">
        <v>3255</v>
      </c>
      <c r="G1096" s="9" t="s">
        <v>3265</v>
      </c>
      <c r="H1096" s="8">
        <v>336</v>
      </c>
      <c r="I1096" s="8">
        <v>543907217</v>
      </c>
      <c r="J1096" s="8">
        <v>67800000</v>
      </c>
      <c r="K1096" s="8">
        <v>15000000</v>
      </c>
      <c r="L1096" s="8">
        <v>0</v>
      </c>
      <c r="M1096" s="10">
        <v>0</v>
      </c>
      <c r="N1096" s="10">
        <v>24128046</v>
      </c>
      <c r="O1096" s="10">
        <v>24128045.5</v>
      </c>
      <c r="P1096" s="10">
        <v>3619207</v>
      </c>
      <c r="Q1096" s="10">
        <v>3619206.8249999997</v>
      </c>
      <c r="R1096" s="10">
        <v>0</v>
      </c>
      <c r="S1096" s="10">
        <v>21390722</v>
      </c>
      <c r="T1096" s="10">
        <v>674963308.5</v>
      </c>
      <c r="U1096" s="31">
        <v>28629135.824999999</v>
      </c>
      <c r="V1096" s="31">
        <v>360000000</v>
      </c>
      <c r="W1096" s="31">
        <v>30000000</v>
      </c>
      <c r="X1096" s="31">
        <v>60000000</v>
      </c>
      <c r="Y1096" s="31">
        <f t="shared" si="68"/>
        <v>224963308.5</v>
      </c>
      <c r="Z1096" s="31">
        <f t="shared" si="69"/>
        <v>33256091.5</v>
      </c>
      <c r="AA1096" s="31">
        <f t="shared" si="70"/>
        <v>7800000</v>
      </c>
      <c r="AB1096" s="31">
        <f t="shared" si="71"/>
        <v>266019400</v>
      </c>
      <c r="AC1096" s="31"/>
      <c r="AD1096" s="31"/>
      <c r="AE1096" s="31"/>
      <c r="AF1096" s="31"/>
      <c r="AG1096" s="31"/>
      <c r="AH1096" s="31"/>
    </row>
    <row r="1097" spans="1:34" x14ac:dyDescent="0.45">
      <c r="A1097" s="9">
        <v>689</v>
      </c>
      <c r="B1097" s="9" t="s">
        <v>2413</v>
      </c>
      <c r="C1097" s="21"/>
      <c r="D1097" s="8" t="s">
        <v>234</v>
      </c>
      <c r="E1097" s="9" t="s">
        <v>2415</v>
      </c>
      <c r="F1097" s="9" t="s">
        <v>3255</v>
      </c>
      <c r="G1097" s="9" t="s">
        <v>3265</v>
      </c>
      <c r="H1097" s="8">
        <v>336</v>
      </c>
      <c r="I1097" s="8">
        <v>540429195</v>
      </c>
      <c r="J1097" s="8">
        <v>67800000</v>
      </c>
      <c r="K1097" s="8">
        <v>15000000</v>
      </c>
      <c r="L1097" s="8">
        <v>0</v>
      </c>
      <c r="M1097" s="10">
        <v>0</v>
      </c>
      <c r="N1097" s="10">
        <v>21741741</v>
      </c>
      <c r="O1097" s="10">
        <v>21861572</v>
      </c>
      <c r="P1097" s="10">
        <v>3261261</v>
      </c>
      <c r="Q1097" s="10">
        <v>3279235.8</v>
      </c>
      <c r="R1097" s="10">
        <v>0</v>
      </c>
      <c r="S1097" s="10">
        <v>20782311</v>
      </c>
      <c r="T1097" s="10">
        <v>666832508</v>
      </c>
      <c r="U1097" s="31">
        <v>27322807.800000001</v>
      </c>
      <c r="V1097" s="31">
        <v>360000000</v>
      </c>
      <c r="W1097" s="31">
        <v>30000000</v>
      </c>
      <c r="X1097" s="31">
        <v>60000000</v>
      </c>
      <c r="Y1097" s="31">
        <f t="shared" si="68"/>
        <v>216832508</v>
      </c>
      <c r="Z1097" s="31">
        <f t="shared" si="69"/>
        <v>28603313</v>
      </c>
      <c r="AA1097" s="31">
        <f t="shared" si="70"/>
        <v>7800000</v>
      </c>
      <c r="AB1097" s="31">
        <f t="shared" si="71"/>
        <v>253235821</v>
      </c>
      <c r="AC1097" s="31"/>
      <c r="AD1097" s="31"/>
      <c r="AE1097" s="31"/>
      <c r="AF1097" s="31"/>
      <c r="AG1097" s="31"/>
      <c r="AH1097" s="31"/>
    </row>
    <row r="1098" spans="1:34" x14ac:dyDescent="0.45">
      <c r="A1098" s="9">
        <v>180</v>
      </c>
      <c r="B1098" s="9" t="s">
        <v>2416</v>
      </c>
      <c r="C1098" s="21"/>
      <c r="D1098" s="8" t="s">
        <v>275</v>
      </c>
      <c r="E1098" s="9" t="s">
        <v>676</v>
      </c>
      <c r="F1098" s="9" t="s">
        <v>3255</v>
      </c>
      <c r="G1098" s="9" t="s">
        <v>3265</v>
      </c>
      <c r="H1098" s="8">
        <v>336</v>
      </c>
      <c r="I1098" s="8">
        <v>522057887</v>
      </c>
      <c r="J1098" s="8">
        <v>67800000</v>
      </c>
      <c r="K1098" s="8">
        <v>15000000</v>
      </c>
      <c r="L1098" s="8">
        <v>0</v>
      </c>
      <c r="M1098" s="10">
        <v>0</v>
      </c>
      <c r="N1098" s="10">
        <v>25082753</v>
      </c>
      <c r="O1098" s="10">
        <v>25082950.999999996</v>
      </c>
      <c r="P1098" s="10">
        <v>3762413</v>
      </c>
      <c r="Q1098" s="10">
        <v>3762442.6499999994</v>
      </c>
      <c r="R1098" s="10">
        <v>0</v>
      </c>
      <c r="S1098" s="10">
        <v>19205789</v>
      </c>
      <c r="T1098" s="10">
        <v>655023591</v>
      </c>
      <c r="U1098" s="31">
        <v>26730644.649999999</v>
      </c>
      <c r="V1098" s="31">
        <v>360000000</v>
      </c>
      <c r="W1098" s="31">
        <v>30000000</v>
      </c>
      <c r="X1098" s="31">
        <v>60000000</v>
      </c>
      <c r="Y1098" s="31">
        <f t="shared" si="68"/>
        <v>205023591</v>
      </c>
      <c r="Z1098" s="31">
        <f t="shared" si="69"/>
        <v>35165704</v>
      </c>
      <c r="AA1098" s="31">
        <f t="shared" si="70"/>
        <v>7800000</v>
      </c>
      <c r="AB1098" s="31">
        <f t="shared" si="71"/>
        <v>247989295</v>
      </c>
      <c r="AC1098" s="31"/>
      <c r="AD1098" s="31"/>
      <c r="AE1098" s="31"/>
      <c r="AF1098" s="31"/>
      <c r="AG1098" s="31"/>
      <c r="AH1098" s="31"/>
    </row>
    <row r="1099" spans="1:34" x14ac:dyDescent="0.45">
      <c r="A1099" s="9">
        <v>605</v>
      </c>
      <c r="B1099" s="9" t="s">
        <v>2418</v>
      </c>
      <c r="C1099" s="21"/>
      <c r="D1099" s="8" t="s">
        <v>536</v>
      </c>
      <c r="E1099" s="9" t="s">
        <v>88</v>
      </c>
      <c r="F1099" s="9" t="s">
        <v>3255</v>
      </c>
      <c r="G1099" s="9" t="s">
        <v>3265</v>
      </c>
      <c r="H1099" s="8">
        <v>336</v>
      </c>
      <c r="I1099" s="8">
        <v>582056343</v>
      </c>
      <c r="J1099" s="8">
        <v>67800000</v>
      </c>
      <c r="K1099" s="8">
        <v>15000000</v>
      </c>
      <c r="L1099" s="8">
        <v>0</v>
      </c>
      <c r="M1099" s="10">
        <v>0</v>
      </c>
      <c r="N1099" s="10">
        <v>29404530</v>
      </c>
      <c r="O1099" s="10">
        <v>29404529.5</v>
      </c>
      <c r="P1099" s="10">
        <v>4410680</v>
      </c>
      <c r="Q1099" s="10">
        <v>4410679.4249999998</v>
      </c>
      <c r="R1099" s="10">
        <v>0</v>
      </c>
      <c r="S1099" s="10">
        <v>25205634</v>
      </c>
      <c r="T1099" s="10">
        <v>723665402.5</v>
      </c>
      <c r="U1099" s="31">
        <v>34026993.424999997</v>
      </c>
      <c r="V1099" s="31">
        <v>360000000</v>
      </c>
      <c r="W1099" s="31">
        <v>30000000</v>
      </c>
      <c r="X1099" s="31">
        <v>60000000</v>
      </c>
      <c r="Y1099" s="31">
        <f t="shared" si="68"/>
        <v>273665402.5</v>
      </c>
      <c r="Z1099" s="31">
        <f t="shared" si="69"/>
        <v>43809059.5</v>
      </c>
      <c r="AA1099" s="31">
        <f t="shared" si="70"/>
        <v>7800000</v>
      </c>
      <c r="AB1099" s="31">
        <f t="shared" si="71"/>
        <v>325274462</v>
      </c>
      <c r="AC1099" s="31"/>
      <c r="AD1099" s="31"/>
      <c r="AE1099" s="31"/>
      <c r="AF1099" s="31"/>
      <c r="AG1099" s="31"/>
      <c r="AH1099" s="31"/>
    </row>
    <row r="1100" spans="1:34" x14ac:dyDescent="0.45">
      <c r="A1100" s="9">
        <v>176</v>
      </c>
      <c r="B1100" s="9" t="s">
        <v>2420</v>
      </c>
      <c r="C1100" s="21"/>
      <c r="D1100" s="8" t="s">
        <v>2422</v>
      </c>
      <c r="E1100" s="9" t="s">
        <v>2571</v>
      </c>
      <c r="F1100" s="9" t="s">
        <v>3255</v>
      </c>
      <c r="G1100" s="9" t="s">
        <v>3265</v>
      </c>
      <c r="H1100" s="8">
        <v>336</v>
      </c>
      <c r="I1100" s="8">
        <v>509962344</v>
      </c>
      <c r="J1100" s="8">
        <v>67800000</v>
      </c>
      <c r="K1100" s="8">
        <v>15000000</v>
      </c>
      <c r="L1100" s="8">
        <v>0</v>
      </c>
      <c r="M1100" s="10">
        <v>0</v>
      </c>
      <c r="N1100" s="10">
        <v>24252825</v>
      </c>
      <c r="O1100" s="10">
        <v>24253205</v>
      </c>
      <c r="P1100" s="10">
        <v>3637924</v>
      </c>
      <c r="Q1100" s="10">
        <v>3637980.75</v>
      </c>
      <c r="R1100" s="10">
        <v>0</v>
      </c>
      <c r="S1100" s="10">
        <v>17996234</v>
      </c>
      <c r="T1100" s="10">
        <v>641268374</v>
      </c>
      <c r="U1100" s="31">
        <v>25272138.75</v>
      </c>
      <c r="V1100" s="31">
        <v>360000000</v>
      </c>
      <c r="W1100" s="31">
        <v>30000000</v>
      </c>
      <c r="X1100" s="31">
        <v>60000000</v>
      </c>
      <c r="Y1100" s="31">
        <f t="shared" si="68"/>
        <v>191268374</v>
      </c>
      <c r="Z1100" s="31">
        <f t="shared" si="69"/>
        <v>33506030</v>
      </c>
      <c r="AA1100" s="31">
        <f t="shared" si="70"/>
        <v>7800000</v>
      </c>
      <c r="AB1100" s="31">
        <f t="shared" si="71"/>
        <v>232574404</v>
      </c>
      <c r="AC1100" s="31"/>
      <c r="AD1100" s="31"/>
      <c r="AE1100" s="31"/>
      <c r="AF1100" s="31"/>
      <c r="AG1100" s="31"/>
      <c r="AH1100" s="31"/>
    </row>
    <row r="1101" spans="1:34" x14ac:dyDescent="0.45">
      <c r="A1101" s="9">
        <v>177</v>
      </c>
      <c r="B1101" s="9" t="s">
        <v>2424</v>
      </c>
      <c r="C1101" s="21"/>
      <c r="D1101" s="8" t="s">
        <v>64</v>
      </c>
      <c r="E1101" s="9" t="s">
        <v>2426</v>
      </c>
      <c r="F1101" s="9" t="s">
        <v>3255</v>
      </c>
      <c r="G1101" s="9" t="s">
        <v>3265</v>
      </c>
      <c r="H1101" s="8">
        <v>268</v>
      </c>
      <c r="I1101" s="8">
        <v>532040674</v>
      </c>
      <c r="J1101" s="8">
        <v>67800000</v>
      </c>
      <c r="K1101" s="8">
        <v>12540984</v>
      </c>
      <c r="L1101" s="8">
        <v>0</v>
      </c>
      <c r="M1101" s="10">
        <v>0</v>
      </c>
      <c r="N1101" s="10">
        <v>31298401</v>
      </c>
      <c r="O1101" s="10">
        <v>32232150.999999996</v>
      </c>
      <c r="P1101" s="10">
        <v>4694760</v>
      </c>
      <c r="Q1101" s="10">
        <v>4834822.6499999994</v>
      </c>
      <c r="R1101" s="10">
        <v>0</v>
      </c>
      <c r="S1101" s="10">
        <v>26929558</v>
      </c>
      <c r="T1101" s="10">
        <v>675912210</v>
      </c>
      <c r="U1101" s="31">
        <v>36459140.649999999</v>
      </c>
      <c r="V1101" s="31">
        <v>360000000</v>
      </c>
      <c r="W1101" s="31">
        <v>30000000</v>
      </c>
      <c r="X1101" s="31">
        <v>60000000</v>
      </c>
      <c r="Y1101" s="31">
        <f t="shared" si="68"/>
        <v>225912210</v>
      </c>
      <c r="Z1101" s="31">
        <f t="shared" si="69"/>
        <v>46071536</v>
      </c>
      <c r="AA1101" s="31">
        <f t="shared" si="70"/>
        <v>7800000</v>
      </c>
      <c r="AB1101" s="31">
        <f t="shared" si="71"/>
        <v>279783746</v>
      </c>
      <c r="AC1101" s="31"/>
      <c r="AD1101" s="31"/>
      <c r="AE1101" s="31"/>
      <c r="AF1101" s="31"/>
      <c r="AG1101" s="31"/>
      <c r="AH1101" s="31"/>
    </row>
    <row r="1102" spans="1:34" x14ac:dyDescent="0.45">
      <c r="A1102" s="9">
        <v>178</v>
      </c>
      <c r="B1102" s="9" t="s">
        <v>2427</v>
      </c>
      <c r="C1102" s="21"/>
      <c r="D1102" s="8" t="s">
        <v>1671</v>
      </c>
      <c r="E1102" s="9" t="s">
        <v>108</v>
      </c>
      <c r="F1102" s="9" t="s">
        <v>3255</v>
      </c>
      <c r="G1102" s="9" t="s">
        <v>3265</v>
      </c>
      <c r="H1102" s="8">
        <v>336</v>
      </c>
      <c r="I1102" s="8">
        <v>497874607</v>
      </c>
      <c r="J1102" s="8">
        <v>67800000</v>
      </c>
      <c r="K1102" s="8">
        <v>15000000</v>
      </c>
      <c r="L1102" s="8">
        <v>0</v>
      </c>
      <c r="M1102" s="10">
        <v>0</v>
      </c>
      <c r="N1102" s="10">
        <v>24383403</v>
      </c>
      <c r="O1102" s="10">
        <v>24383593.5</v>
      </c>
      <c r="P1102" s="10">
        <v>3657510</v>
      </c>
      <c r="Q1102" s="10">
        <v>3657539.0249999999</v>
      </c>
      <c r="R1102" s="10">
        <v>0</v>
      </c>
      <c r="S1102" s="10">
        <v>16787461</v>
      </c>
      <c r="T1102" s="10">
        <v>629441603.5</v>
      </c>
      <c r="U1102" s="31">
        <v>24102510.024999999</v>
      </c>
      <c r="V1102" s="31">
        <v>360000000</v>
      </c>
      <c r="W1102" s="31">
        <v>30000000</v>
      </c>
      <c r="X1102" s="31">
        <v>60000000</v>
      </c>
      <c r="Y1102" s="31">
        <f t="shared" si="68"/>
        <v>179441603.5</v>
      </c>
      <c r="Z1102" s="31">
        <f t="shared" si="69"/>
        <v>33766996.5</v>
      </c>
      <c r="AA1102" s="31">
        <f t="shared" si="70"/>
        <v>7800000</v>
      </c>
      <c r="AB1102" s="31">
        <f t="shared" si="71"/>
        <v>221008600</v>
      </c>
      <c r="AC1102" s="31"/>
      <c r="AD1102" s="31"/>
      <c r="AE1102" s="31"/>
      <c r="AF1102" s="31"/>
      <c r="AG1102" s="31"/>
      <c r="AH1102" s="31"/>
    </row>
    <row r="1103" spans="1:34" x14ac:dyDescent="0.45">
      <c r="A1103" s="9">
        <v>179</v>
      </c>
      <c r="B1103" s="9" t="s">
        <v>2429</v>
      </c>
      <c r="C1103" s="21"/>
      <c r="D1103" s="8" t="s">
        <v>64</v>
      </c>
      <c r="E1103" s="9" t="s">
        <v>2431</v>
      </c>
      <c r="F1103" s="9" t="s">
        <v>3255</v>
      </c>
      <c r="G1103" s="9" t="s">
        <v>3265</v>
      </c>
      <c r="H1103" s="8">
        <v>336</v>
      </c>
      <c r="I1103" s="8">
        <v>650170015</v>
      </c>
      <c r="J1103" s="8">
        <v>67800000</v>
      </c>
      <c r="K1103" s="8">
        <v>15000000</v>
      </c>
      <c r="L1103" s="8">
        <v>0</v>
      </c>
      <c r="M1103" s="10">
        <v>0</v>
      </c>
      <c r="N1103" s="10">
        <v>31580184</v>
      </c>
      <c r="O1103" s="10">
        <v>31580664.5</v>
      </c>
      <c r="P1103" s="10">
        <v>4737028</v>
      </c>
      <c r="Q1103" s="10">
        <v>4737099.6749999998</v>
      </c>
      <c r="R1103" s="10">
        <v>0</v>
      </c>
      <c r="S1103" s="10">
        <v>32017002</v>
      </c>
      <c r="T1103" s="10">
        <v>796130863.5</v>
      </c>
      <c r="U1103" s="31">
        <v>41491129.674999997</v>
      </c>
      <c r="V1103" s="31">
        <v>360000000</v>
      </c>
      <c r="W1103" s="31">
        <v>30000000</v>
      </c>
      <c r="X1103" s="31">
        <v>60000000</v>
      </c>
      <c r="Y1103" s="31">
        <f t="shared" si="68"/>
        <v>346130863.5</v>
      </c>
      <c r="Z1103" s="31">
        <f t="shared" si="69"/>
        <v>48160848.5</v>
      </c>
      <c r="AA1103" s="31">
        <f t="shared" si="70"/>
        <v>7800000</v>
      </c>
      <c r="AB1103" s="31">
        <f t="shared" si="71"/>
        <v>402091712</v>
      </c>
      <c r="AC1103" s="31"/>
      <c r="AD1103" s="31"/>
      <c r="AE1103" s="31"/>
      <c r="AF1103" s="31"/>
      <c r="AG1103" s="31"/>
      <c r="AH1103" s="31"/>
    </row>
    <row r="1104" spans="1:34" x14ac:dyDescent="0.45">
      <c r="A1104" s="9">
        <v>603</v>
      </c>
      <c r="B1104" s="9" t="s">
        <v>2432</v>
      </c>
      <c r="C1104" s="21"/>
      <c r="D1104" s="8" t="s">
        <v>29</v>
      </c>
      <c r="E1104" s="9" t="s">
        <v>92</v>
      </c>
      <c r="F1104" s="9" t="s">
        <v>3255</v>
      </c>
      <c r="G1104" s="9" t="s">
        <v>3265</v>
      </c>
      <c r="H1104" s="8">
        <v>336</v>
      </c>
      <c r="I1104" s="8">
        <v>608821974</v>
      </c>
      <c r="J1104" s="8">
        <v>67800000</v>
      </c>
      <c r="K1104" s="8">
        <v>15000000</v>
      </c>
      <c r="L1104" s="8">
        <v>0</v>
      </c>
      <c r="M1104" s="10">
        <v>0</v>
      </c>
      <c r="N1104" s="10">
        <v>27127657</v>
      </c>
      <c r="O1104" s="10">
        <v>27127852.5</v>
      </c>
      <c r="P1104" s="10">
        <v>4069149</v>
      </c>
      <c r="Q1104" s="10">
        <v>4069177.875</v>
      </c>
      <c r="R1104" s="10">
        <v>0</v>
      </c>
      <c r="S1104" s="10">
        <v>27882197</v>
      </c>
      <c r="T1104" s="10">
        <v>745877483.5</v>
      </c>
      <c r="U1104" s="31">
        <v>36020523.875</v>
      </c>
      <c r="V1104" s="31">
        <v>360000000</v>
      </c>
      <c r="W1104" s="31">
        <v>30000000</v>
      </c>
      <c r="X1104" s="31">
        <v>60000000</v>
      </c>
      <c r="Y1104" s="31">
        <f t="shared" si="68"/>
        <v>295877483.5</v>
      </c>
      <c r="Z1104" s="31">
        <f t="shared" si="69"/>
        <v>39255509.5</v>
      </c>
      <c r="AA1104" s="31">
        <f t="shared" si="70"/>
        <v>7800000</v>
      </c>
      <c r="AB1104" s="31">
        <f t="shared" si="71"/>
        <v>342932993</v>
      </c>
      <c r="AC1104" s="31"/>
      <c r="AD1104" s="31"/>
      <c r="AE1104" s="31"/>
      <c r="AF1104" s="31"/>
      <c r="AG1104" s="31"/>
      <c r="AH1104" s="31"/>
    </row>
    <row r="1105" spans="1:34" x14ac:dyDescent="0.45">
      <c r="A1105" s="9">
        <v>296</v>
      </c>
      <c r="B1105" s="9" t="s">
        <v>2434</v>
      </c>
      <c r="C1105" s="21"/>
      <c r="D1105" s="8" t="s">
        <v>64</v>
      </c>
      <c r="E1105" s="9" t="s">
        <v>624</v>
      </c>
      <c r="F1105" s="9" t="s">
        <v>3255</v>
      </c>
      <c r="G1105" s="9" t="s">
        <v>3265</v>
      </c>
      <c r="H1105" s="8">
        <v>336</v>
      </c>
      <c r="I1105" s="8">
        <v>735681462</v>
      </c>
      <c r="J1105" s="8">
        <v>67800000</v>
      </c>
      <c r="K1105" s="8">
        <v>15000000</v>
      </c>
      <c r="L1105" s="8">
        <v>0</v>
      </c>
      <c r="M1105" s="10">
        <v>0</v>
      </c>
      <c r="N1105" s="10">
        <v>33752250</v>
      </c>
      <c r="O1105" s="10">
        <v>33752250</v>
      </c>
      <c r="P1105" s="10">
        <v>5062838</v>
      </c>
      <c r="Q1105" s="10">
        <v>5062837.5</v>
      </c>
      <c r="R1105" s="10">
        <v>0</v>
      </c>
      <c r="S1105" s="10">
        <v>40568146</v>
      </c>
      <c r="T1105" s="10">
        <v>885985962</v>
      </c>
      <c r="U1105" s="31">
        <v>50693821.5</v>
      </c>
      <c r="V1105" s="31">
        <v>360000000</v>
      </c>
      <c r="W1105" s="31">
        <v>30000000</v>
      </c>
      <c r="X1105" s="31">
        <v>60000000</v>
      </c>
      <c r="Y1105" s="31">
        <f t="shared" si="68"/>
        <v>435985962</v>
      </c>
      <c r="Z1105" s="31">
        <f t="shared" si="69"/>
        <v>52504500</v>
      </c>
      <c r="AA1105" s="31">
        <f t="shared" si="70"/>
        <v>7800000</v>
      </c>
      <c r="AB1105" s="31">
        <f t="shared" si="71"/>
        <v>496290462</v>
      </c>
      <c r="AC1105" s="31"/>
      <c r="AD1105" s="31"/>
      <c r="AE1105" s="31"/>
      <c r="AF1105" s="31"/>
      <c r="AG1105" s="31"/>
      <c r="AH1105" s="31"/>
    </row>
    <row r="1106" spans="1:34" x14ac:dyDescent="0.45">
      <c r="A1106" s="9">
        <v>270</v>
      </c>
      <c r="B1106" s="9" t="s">
        <v>2436</v>
      </c>
      <c r="C1106" s="21"/>
      <c r="D1106" s="8" t="s">
        <v>2438</v>
      </c>
      <c r="E1106" s="9" t="s">
        <v>788</v>
      </c>
      <c r="F1106" s="9" t="s">
        <v>3255</v>
      </c>
      <c r="G1106" s="9" t="s">
        <v>3265</v>
      </c>
      <c r="H1106" s="8">
        <v>336</v>
      </c>
      <c r="I1106" s="8">
        <v>437288854</v>
      </c>
      <c r="J1106" s="8">
        <v>67800000</v>
      </c>
      <c r="K1106" s="8">
        <v>15000000</v>
      </c>
      <c r="L1106" s="8">
        <v>0</v>
      </c>
      <c r="M1106" s="10">
        <v>0</v>
      </c>
      <c r="N1106" s="10">
        <v>22302933</v>
      </c>
      <c r="O1106" s="10">
        <v>22303277.5</v>
      </c>
      <c r="P1106" s="10">
        <v>3345440</v>
      </c>
      <c r="Q1106" s="10">
        <v>3345491.625</v>
      </c>
      <c r="R1106" s="10">
        <v>0</v>
      </c>
      <c r="S1106" s="10">
        <v>11684042</v>
      </c>
      <c r="T1106" s="10">
        <v>564695064.5</v>
      </c>
      <c r="U1106" s="31">
        <v>18374973.625</v>
      </c>
      <c r="V1106" s="31">
        <v>360000000</v>
      </c>
      <c r="W1106" s="31">
        <v>30000000</v>
      </c>
      <c r="X1106" s="31">
        <v>60000000</v>
      </c>
      <c r="Y1106" s="31">
        <f t="shared" si="68"/>
        <v>114695064.5</v>
      </c>
      <c r="Z1106" s="31">
        <f t="shared" si="69"/>
        <v>29606210.5</v>
      </c>
      <c r="AA1106" s="31">
        <f t="shared" si="70"/>
        <v>7800000</v>
      </c>
      <c r="AB1106" s="31">
        <f t="shared" si="71"/>
        <v>152101275</v>
      </c>
      <c r="AC1106" s="31"/>
      <c r="AD1106" s="31"/>
      <c r="AE1106" s="31"/>
      <c r="AF1106" s="31"/>
      <c r="AG1106" s="31"/>
      <c r="AH1106" s="31"/>
    </row>
    <row r="1107" spans="1:34" x14ac:dyDescent="0.45">
      <c r="A1107" s="9">
        <v>271</v>
      </c>
      <c r="B1107" s="9" t="s">
        <v>2439</v>
      </c>
      <c r="C1107" s="21"/>
      <c r="D1107" s="8" t="s">
        <v>91</v>
      </c>
      <c r="E1107" s="9" t="s">
        <v>368</v>
      </c>
      <c r="F1107" s="9" t="s">
        <v>3255</v>
      </c>
      <c r="G1107" s="9" t="s">
        <v>3265</v>
      </c>
      <c r="H1107" s="8">
        <v>336</v>
      </c>
      <c r="I1107" s="8">
        <v>657253542</v>
      </c>
      <c r="J1107" s="8">
        <v>67800000</v>
      </c>
      <c r="K1107" s="8">
        <v>15000000</v>
      </c>
      <c r="L1107" s="8">
        <v>0</v>
      </c>
      <c r="M1107" s="10">
        <v>0</v>
      </c>
      <c r="N1107" s="10">
        <v>28688205</v>
      </c>
      <c r="O1107" s="10">
        <v>28688204.5</v>
      </c>
      <c r="P1107" s="10">
        <v>4303231</v>
      </c>
      <c r="Q1107" s="10">
        <v>4303230.6749999998</v>
      </c>
      <c r="R1107" s="10">
        <v>0</v>
      </c>
      <c r="S1107" s="10">
        <v>32725354</v>
      </c>
      <c r="T1107" s="10">
        <v>797429951.5</v>
      </c>
      <c r="U1107" s="31">
        <v>41331815.674999997</v>
      </c>
      <c r="V1107" s="31">
        <v>360000000</v>
      </c>
      <c r="W1107" s="31">
        <v>30000000</v>
      </c>
      <c r="X1107" s="31">
        <v>60000000</v>
      </c>
      <c r="Y1107" s="31">
        <f t="shared" si="68"/>
        <v>347429951.5</v>
      </c>
      <c r="Z1107" s="31">
        <f t="shared" si="69"/>
        <v>42376409.5</v>
      </c>
      <c r="AA1107" s="31">
        <f t="shared" si="70"/>
        <v>7800000</v>
      </c>
      <c r="AB1107" s="31">
        <f t="shared" si="71"/>
        <v>397606361</v>
      </c>
      <c r="AC1107" s="31"/>
      <c r="AD1107" s="31"/>
      <c r="AE1107" s="31"/>
      <c r="AF1107" s="31"/>
      <c r="AG1107" s="31"/>
      <c r="AH1107" s="31"/>
    </row>
    <row r="1108" spans="1:34" x14ac:dyDescent="0.45">
      <c r="A1108" s="9">
        <v>272</v>
      </c>
      <c r="B1108" s="9" t="s">
        <v>2441</v>
      </c>
      <c r="C1108" s="21"/>
      <c r="D1108" s="8" t="s">
        <v>469</v>
      </c>
      <c r="E1108" s="9" t="s">
        <v>2443</v>
      </c>
      <c r="F1108" s="9" t="s">
        <v>3255</v>
      </c>
      <c r="G1108" s="9" t="s">
        <v>3265</v>
      </c>
      <c r="H1108" s="8">
        <v>336</v>
      </c>
      <c r="I1108" s="8">
        <v>579611716</v>
      </c>
      <c r="J1108" s="8">
        <v>67800000</v>
      </c>
      <c r="K1108" s="8">
        <v>15000000</v>
      </c>
      <c r="L1108" s="8">
        <v>0</v>
      </c>
      <c r="M1108" s="10">
        <v>0</v>
      </c>
      <c r="N1108" s="10">
        <v>30024758</v>
      </c>
      <c r="O1108" s="10">
        <v>30024981.000000004</v>
      </c>
      <c r="P1108" s="10">
        <v>4503714</v>
      </c>
      <c r="Q1108" s="10">
        <v>4503747.1500000004</v>
      </c>
      <c r="R1108" s="10">
        <v>0</v>
      </c>
      <c r="S1108" s="10">
        <v>24961171</v>
      </c>
      <c r="T1108" s="10">
        <v>722461455</v>
      </c>
      <c r="U1108" s="31">
        <v>33968632.149999999</v>
      </c>
      <c r="V1108" s="31">
        <v>360000000</v>
      </c>
      <c r="W1108" s="31">
        <v>30000000</v>
      </c>
      <c r="X1108" s="31">
        <v>60000000</v>
      </c>
      <c r="Y1108" s="31">
        <f t="shared" si="68"/>
        <v>272461455</v>
      </c>
      <c r="Z1108" s="31">
        <f t="shared" si="69"/>
        <v>45049739</v>
      </c>
      <c r="AA1108" s="31">
        <f t="shared" si="70"/>
        <v>7800000</v>
      </c>
      <c r="AB1108" s="31">
        <f t="shared" si="71"/>
        <v>325311194</v>
      </c>
      <c r="AC1108" s="31"/>
      <c r="AD1108" s="31"/>
      <c r="AE1108" s="31"/>
      <c r="AF1108" s="31"/>
      <c r="AG1108" s="31"/>
      <c r="AH1108" s="31"/>
    </row>
    <row r="1109" spans="1:34" x14ac:dyDescent="0.45">
      <c r="A1109" s="9">
        <v>604</v>
      </c>
      <c r="B1109" s="9" t="s">
        <v>2444</v>
      </c>
      <c r="C1109" s="21"/>
      <c r="D1109" s="8" t="s">
        <v>888</v>
      </c>
      <c r="E1109" s="9" t="s">
        <v>2446</v>
      </c>
      <c r="F1109" s="9" t="s">
        <v>3255</v>
      </c>
      <c r="G1109" s="9" t="s">
        <v>3265</v>
      </c>
      <c r="H1109" s="8">
        <v>336</v>
      </c>
      <c r="I1109" s="8">
        <v>592261049</v>
      </c>
      <c r="J1109" s="8">
        <v>67800000</v>
      </c>
      <c r="K1109" s="8">
        <v>15000000</v>
      </c>
      <c r="L1109" s="8">
        <v>0</v>
      </c>
      <c r="M1109" s="10">
        <v>0</v>
      </c>
      <c r="N1109" s="10">
        <v>28742196</v>
      </c>
      <c r="O1109" s="10">
        <v>28741562.5</v>
      </c>
      <c r="P1109" s="10">
        <v>4311329</v>
      </c>
      <c r="Q1109" s="10">
        <v>4311234.375</v>
      </c>
      <c r="R1109" s="10">
        <v>0</v>
      </c>
      <c r="S1109" s="10">
        <v>26226105</v>
      </c>
      <c r="T1109" s="10">
        <v>732544807.5</v>
      </c>
      <c r="U1109" s="31">
        <v>34848668.375</v>
      </c>
      <c r="V1109" s="31">
        <v>360000000</v>
      </c>
      <c r="W1109" s="31">
        <v>30000000</v>
      </c>
      <c r="X1109" s="31">
        <v>60000000</v>
      </c>
      <c r="Y1109" s="31">
        <f t="shared" si="68"/>
        <v>282544807.5</v>
      </c>
      <c r="Z1109" s="31">
        <f t="shared" si="69"/>
        <v>42483758.5</v>
      </c>
      <c r="AA1109" s="31">
        <f t="shared" si="70"/>
        <v>7800000</v>
      </c>
      <c r="AB1109" s="31">
        <f t="shared" si="71"/>
        <v>332828566</v>
      </c>
      <c r="AC1109" s="31"/>
      <c r="AD1109" s="31"/>
      <c r="AE1109" s="31"/>
      <c r="AF1109" s="31"/>
      <c r="AG1109" s="31"/>
      <c r="AH1109" s="31"/>
    </row>
    <row r="1110" spans="1:34" x14ac:dyDescent="0.45">
      <c r="A1110" s="9">
        <v>269</v>
      </c>
      <c r="B1110" s="9" t="s">
        <v>2447</v>
      </c>
      <c r="C1110" s="21"/>
      <c r="D1110" s="8" t="s">
        <v>29</v>
      </c>
      <c r="E1110" s="9" t="s">
        <v>2449</v>
      </c>
      <c r="F1110" s="9" t="s">
        <v>3255</v>
      </c>
      <c r="G1110" s="9" t="s">
        <v>3265</v>
      </c>
      <c r="H1110" s="8">
        <v>336</v>
      </c>
      <c r="I1110" s="8">
        <v>410793520</v>
      </c>
      <c r="J1110" s="8">
        <v>67800000</v>
      </c>
      <c r="K1110" s="8">
        <v>15000000</v>
      </c>
      <c r="L1110" s="8">
        <v>0</v>
      </c>
      <c r="M1110" s="10">
        <v>0</v>
      </c>
      <c r="N1110" s="10">
        <v>20462452</v>
      </c>
      <c r="O1110" s="10">
        <v>20462451.5</v>
      </c>
      <c r="P1110" s="10">
        <v>3069368</v>
      </c>
      <c r="Q1110" s="10">
        <v>3069367.7250000001</v>
      </c>
      <c r="R1110" s="10">
        <v>0</v>
      </c>
      <c r="S1110" s="10">
        <v>8079352</v>
      </c>
      <c r="T1110" s="10">
        <v>534518423.5</v>
      </c>
      <c r="U1110" s="31">
        <v>14218087.725</v>
      </c>
      <c r="V1110" s="31">
        <v>360000000</v>
      </c>
      <c r="W1110" s="31">
        <v>30000000</v>
      </c>
      <c r="X1110" s="31">
        <v>60000000</v>
      </c>
      <c r="Y1110" s="31">
        <f t="shared" si="68"/>
        <v>84518423.5</v>
      </c>
      <c r="Z1110" s="31">
        <f t="shared" si="69"/>
        <v>25924903.5</v>
      </c>
      <c r="AA1110" s="31">
        <f t="shared" si="70"/>
        <v>7800000</v>
      </c>
      <c r="AB1110" s="31">
        <f t="shared" si="71"/>
        <v>118243327</v>
      </c>
      <c r="AC1110" s="31"/>
      <c r="AD1110" s="31"/>
      <c r="AE1110" s="31"/>
      <c r="AF1110" s="31"/>
      <c r="AG1110" s="31"/>
      <c r="AH1110" s="31"/>
    </row>
    <row r="1111" spans="1:34" x14ac:dyDescent="0.45">
      <c r="A1111" s="9">
        <v>609</v>
      </c>
      <c r="B1111" s="9" t="s">
        <v>2450</v>
      </c>
      <c r="C1111" s="21"/>
      <c r="D1111" s="8" t="s">
        <v>91</v>
      </c>
      <c r="E1111" s="9" t="s">
        <v>2452</v>
      </c>
      <c r="F1111" s="9" t="s">
        <v>3255</v>
      </c>
      <c r="G1111" s="9" t="s">
        <v>3265</v>
      </c>
      <c r="H1111" s="8">
        <v>336</v>
      </c>
      <c r="I1111" s="8">
        <v>507904321</v>
      </c>
      <c r="J1111" s="8">
        <v>67800000</v>
      </c>
      <c r="K1111" s="8">
        <v>15000000</v>
      </c>
      <c r="L1111" s="8">
        <v>0</v>
      </c>
      <c r="M1111" s="10">
        <v>0</v>
      </c>
      <c r="N1111" s="10">
        <v>23372442</v>
      </c>
      <c r="O1111" s="10">
        <v>23371897</v>
      </c>
      <c r="P1111" s="10">
        <v>3505866</v>
      </c>
      <c r="Q1111" s="10">
        <v>3505784.55</v>
      </c>
      <c r="R1111" s="10">
        <v>0</v>
      </c>
      <c r="S1111" s="10">
        <v>17790432</v>
      </c>
      <c r="T1111" s="10">
        <v>637448660</v>
      </c>
      <c r="U1111" s="31">
        <v>24802082.550000001</v>
      </c>
      <c r="V1111" s="31">
        <v>360000000</v>
      </c>
      <c r="W1111" s="31">
        <v>30000000</v>
      </c>
      <c r="X1111" s="31">
        <v>60000000</v>
      </c>
      <c r="Y1111" s="31">
        <f t="shared" si="68"/>
        <v>187448660</v>
      </c>
      <c r="Z1111" s="31">
        <f t="shared" si="69"/>
        <v>31744339</v>
      </c>
      <c r="AA1111" s="31">
        <f t="shared" si="70"/>
        <v>7800000</v>
      </c>
      <c r="AB1111" s="31">
        <f t="shared" si="71"/>
        <v>226992999</v>
      </c>
      <c r="AC1111" s="31"/>
      <c r="AD1111" s="31"/>
      <c r="AE1111" s="31"/>
      <c r="AF1111" s="31"/>
      <c r="AG1111" s="31"/>
      <c r="AH1111" s="31"/>
    </row>
    <row r="1112" spans="1:34" x14ac:dyDescent="0.45">
      <c r="A1112" s="9">
        <v>273</v>
      </c>
      <c r="B1112" s="9" t="s">
        <v>2453</v>
      </c>
      <c r="C1112" s="21"/>
      <c r="D1112" s="8" t="s">
        <v>2455</v>
      </c>
      <c r="E1112" s="9" t="s">
        <v>2446</v>
      </c>
      <c r="F1112" s="9" t="s">
        <v>3255</v>
      </c>
      <c r="G1112" s="9" t="s">
        <v>3265</v>
      </c>
      <c r="H1112" s="8">
        <v>336</v>
      </c>
      <c r="I1112" s="8">
        <v>770973213</v>
      </c>
      <c r="J1112" s="8">
        <v>67800000</v>
      </c>
      <c r="K1112" s="8">
        <v>15000000</v>
      </c>
      <c r="L1112" s="8">
        <v>0</v>
      </c>
      <c r="M1112" s="10">
        <v>0</v>
      </c>
      <c r="N1112" s="10">
        <v>38014318</v>
      </c>
      <c r="O1112" s="10">
        <v>38014317.5</v>
      </c>
      <c r="P1112" s="10">
        <v>5702148</v>
      </c>
      <c r="Q1112" s="10">
        <v>5702147.625</v>
      </c>
      <c r="R1112" s="10">
        <v>0</v>
      </c>
      <c r="S1112" s="10">
        <v>44247487</v>
      </c>
      <c r="T1112" s="10">
        <v>929801848.5</v>
      </c>
      <c r="U1112" s="31">
        <v>55651782.625</v>
      </c>
      <c r="V1112" s="31">
        <v>360000000</v>
      </c>
      <c r="W1112" s="31">
        <v>30000000</v>
      </c>
      <c r="X1112" s="31">
        <v>60000000</v>
      </c>
      <c r="Y1112" s="31">
        <f t="shared" si="68"/>
        <v>479801848.5</v>
      </c>
      <c r="Z1112" s="31">
        <f t="shared" si="69"/>
        <v>61028635.5</v>
      </c>
      <c r="AA1112" s="31">
        <f t="shared" si="70"/>
        <v>7800000</v>
      </c>
      <c r="AB1112" s="31">
        <f t="shared" si="71"/>
        <v>548630484</v>
      </c>
      <c r="AC1112" s="31"/>
      <c r="AD1112" s="31"/>
      <c r="AE1112" s="31"/>
      <c r="AF1112" s="31"/>
      <c r="AG1112" s="31"/>
      <c r="AH1112" s="31"/>
    </row>
    <row r="1113" spans="1:34" x14ac:dyDescent="0.45">
      <c r="A1113" s="9">
        <v>274</v>
      </c>
      <c r="B1113" s="9" t="s">
        <v>2456</v>
      </c>
      <c r="C1113" s="21"/>
      <c r="D1113" s="8" t="s">
        <v>91</v>
      </c>
      <c r="E1113" s="9" t="s">
        <v>2458</v>
      </c>
      <c r="F1113" s="9" t="s">
        <v>3255</v>
      </c>
      <c r="G1113" s="9" t="s">
        <v>3265</v>
      </c>
      <c r="H1113" s="8">
        <v>336</v>
      </c>
      <c r="I1113" s="8">
        <v>838343667</v>
      </c>
      <c r="J1113" s="8">
        <v>67800000</v>
      </c>
      <c r="K1113" s="8">
        <v>15000000</v>
      </c>
      <c r="L1113" s="8">
        <v>0</v>
      </c>
      <c r="M1113" s="10">
        <v>0</v>
      </c>
      <c r="N1113" s="10">
        <v>32154151</v>
      </c>
      <c r="O1113" s="10">
        <v>32154150.5</v>
      </c>
      <c r="P1113" s="10">
        <v>4823123</v>
      </c>
      <c r="Q1113" s="10">
        <v>4823122.5750000002</v>
      </c>
      <c r="R1113" s="10">
        <v>0</v>
      </c>
      <c r="S1113" s="10">
        <v>51805872</v>
      </c>
      <c r="T1113" s="10">
        <v>985451968.5</v>
      </c>
      <c r="U1113" s="31">
        <v>61452117.575000003</v>
      </c>
      <c r="V1113" s="31">
        <v>360000000</v>
      </c>
      <c r="W1113" s="31">
        <v>30000000</v>
      </c>
      <c r="X1113" s="31">
        <v>60000000</v>
      </c>
      <c r="Y1113" s="31">
        <f t="shared" si="68"/>
        <v>535451968.5</v>
      </c>
      <c r="Z1113" s="31">
        <f t="shared" si="69"/>
        <v>49308301.5</v>
      </c>
      <c r="AA1113" s="31">
        <f t="shared" si="70"/>
        <v>7800000</v>
      </c>
      <c r="AB1113" s="31">
        <f t="shared" si="71"/>
        <v>592560270</v>
      </c>
      <c r="AC1113" s="31"/>
      <c r="AD1113" s="31"/>
      <c r="AE1113" s="31"/>
      <c r="AF1113" s="31"/>
      <c r="AG1113" s="31"/>
      <c r="AH1113" s="31"/>
    </row>
    <row r="1114" spans="1:34" x14ac:dyDescent="0.45">
      <c r="A1114" s="9">
        <v>401</v>
      </c>
      <c r="B1114" s="9" t="s">
        <v>2459</v>
      </c>
      <c r="C1114" s="21"/>
      <c r="D1114" s="8" t="s">
        <v>692</v>
      </c>
      <c r="E1114" s="9" t="s">
        <v>2461</v>
      </c>
      <c r="F1114" s="9" t="s">
        <v>3255</v>
      </c>
      <c r="G1114" s="9" t="s">
        <v>3265</v>
      </c>
      <c r="H1114" s="8">
        <v>336</v>
      </c>
      <c r="I1114" s="8">
        <v>535050652</v>
      </c>
      <c r="J1114" s="8">
        <v>67800000</v>
      </c>
      <c r="K1114" s="8">
        <v>15000000</v>
      </c>
      <c r="L1114" s="8">
        <v>0</v>
      </c>
      <c r="M1114" s="10">
        <v>0</v>
      </c>
      <c r="N1114" s="10">
        <v>27392704</v>
      </c>
      <c r="O1114" s="10">
        <v>27664624.5</v>
      </c>
      <c r="P1114" s="10">
        <v>4108906</v>
      </c>
      <c r="Q1114" s="10">
        <v>4149693.6749999998</v>
      </c>
      <c r="R1114" s="10">
        <v>0</v>
      </c>
      <c r="S1114" s="10">
        <v>20505065</v>
      </c>
      <c r="T1114" s="10">
        <v>672907980.5</v>
      </c>
      <c r="U1114" s="31">
        <v>28763664.675000001</v>
      </c>
      <c r="V1114" s="31">
        <v>360000000</v>
      </c>
      <c r="W1114" s="31">
        <v>30000000</v>
      </c>
      <c r="X1114" s="31">
        <v>60000000</v>
      </c>
      <c r="Y1114" s="31">
        <f t="shared" si="68"/>
        <v>222907980.5</v>
      </c>
      <c r="Z1114" s="31">
        <f t="shared" si="69"/>
        <v>40057328.5</v>
      </c>
      <c r="AA1114" s="31">
        <f t="shared" si="70"/>
        <v>7800000</v>
      </c>
      <c r="AB1114" s="31">
        <f t="shared" si="71"/>
        <v>270765309</v>
      </c>
      <c r="AC1114" s="31"/>
      <c r="AD1114" s="31"/>
      <c r="AE1114" s="31"/>
      <c r="AF1114" s="31"/>
      <c r="AG1114" s="31"/>
      <c r="AH1114" s="31"/>
    </row>
    <row r="1115" spans="1:34" x14ac:dyDescent="0.45">
      <c r="A1115" s="9">
        <v>606</v>
      </c>
      <c r="B1115" s="9" t="s">
        <v>2462</v>
      </c>
      <c r="C1115" s="21"/>
      <c r="D1115" s="8" t="s">
        <v>2464</v>
      </c>
      <c r="E1115" s="9" t="s">
        <v>2465</v>
      </c>
      <c r="F1115" s="9" t="s">
        <v>3255</v>
      </c>
      <c r="G1115" s="9" t="s">
        <v>3265</v>
      </c>
      <c r="H1115" s="8">
        <v>336</v>
      </c>
      <c r="I1115" s="8">
        <v>665196642</v>
      </c>
      <c r="J1115" s="8">
        <v>67800000</v>
      </c>
      <c r="K1115" s="8">
        <v>15000000</v>
      </c>
      <c r="L1115" s="8">
        <v>0</v>
      </c>
      <c r="M1115" s="10">
        <v>0</v>
      </c>
      <c r="N1115" s="10">
        <v>31056780</v>
      </c>
      <c r="O1115" s="10">
        <v>31056592</v>
      </c>
      <c r="P1115" s="10">
        <v>4658517</v>
      </c>
      <c r="Q1115" s="10">
        <v>4658488.8</v>
      </c>
      <c r="R1115" s="10">
        <v>0</v>
      </c>
      <c r="S1115" s="10">
        <v>33519664</v>
      </c>
      <c r="T1115" s="10">
        <v>810110014</v>
      </c>
      <c r="U1115" s="31">
        <v>42836669.799999997</v>
      </c>
      <c r="V1115" s="31">
        <v>360000000</v>
      </c>
      <c r="W1115" s="31">
        <v>30000000</v>
      </c>
      <c r="X1115" s="31">
        <v>60000000</v>
      </c>
      <c r="Y1115" s="31">
        <f t="shared" si="68"/>
        <v>360110014</v>
      </c>
      <c r="Z1115" s="31">
        <f t="shared" si="69"/>
        <v>47113372</v>
      </c>
      <c r="AA1115" s="31">
        <f t="shared" si="70"/>
        <v>7800000</v>
      </c>
      <c r="AB1115" s="31">
        <f t="shared" si="71"/>
        <v>415023386</v>
      </c>
      <c r="AC1115" s="31"/>
      <c r="AD1115" s="31"/>
      <c r="AE1115" s="31"/>
      <c r="AF1115" s="31"/>
      <c r="AG1115" s="31"/>
      <c r="AH1115" s="31"/>
    </row>
    <row r="1116" spans="1:34" x14ac:dyDescent="0.45">
      <c r="A1116" s="9">
        <v>297</v>
      </c>
      <c r="B1116" s="9" t="s">
        <v>2466</v>
      </c>
      <c r="C1116" s="21"/>
      <c r="D1116" s="8" t="s">
        <v>389</v>
      </c>
      <c r="E1116" s="9" t="s">
        <v>2468</v>
      </c>
      <c r="F1116" s="9" t="s">
        <v>3255</v>
      </c>
      <c r="G1116" s="9" t="s">
        <v>3265</v>
      </c>
      <c r="H1116" s="8">
        <v>336</v>
      </c>
      <c r="I1116" s="8">
        <v>590255658</v>
      </c>
      <c r="J1116" s="8">
        <v>67800000</v>
      </c>
      <c r="K1116" s="8">
        <v>15000000</v>
      </c>
      <c r="L1116" s="8">
        <v>0</v>
      </c>
      <c r="M1116" s="10">
        <v>0</v>
      </c>
      <c r="N1116" s="10">
        <v>26732040</v>
      </c>
      <c r="O1116" s="10">
        <v>26731464.5</v>
      </c>
      <c r="P1116" s="10">
        <v>4009806</v>
      </c>
      <c r="Q1116" s="10">
        <v>4009719.6749999998</v>
      </c>
      <c r="R1116" s="10">
        <v>0</v>
      </c>
      <c r="S1116" s="10">
        <v>26025566</v>
      </c>
      <c r="T1116" s="10">
        <v>726519162.5</v>
      </c>
      <c r="U1116" s="31">
        <v>34045091.674999997</v>
      </c>
      <c r="V1116" s="31">
        <v>360000000</v>
      </c>
      <c r="W1116" s="31">
        <v>30000000</v>
      </c>
      <c r="X1116" s="31">
        <v>60000000</v>
      </c>
      <c r="Y1116" s="31">
        <f t="shared" si="68"/>
        <v>276519162.5</v>
      </c>
      <c r="Z1116" s="31">
        <f t="shared" si="69"/>
        <v>38463504.5</v>
      </c>
      <c r="AA1116" s="31">
        <f t="shared" si="70"/>
        <v>7800000</v>
      </c>
      <c r="AB1116" s="31">
        <f t="shared" si="71"/>
        <v>322782667</v>
      </c>
      <c r="AC1116" s="31"/>
      <c r="AD1116" s="31"/>
      <c r="AE1116" s="31"/>
      <c r="AF1116" s="31"/>
      <c r="AG1116" s="31"/>
      <c r="AH1116" s="31"/>
    </row>
    <row r="1117" spans="1:34" x14ac:dyDescent="0.45">
      <c r="A1117" s="9">
        <v>275</v>
      </c>
      <c r="B1117" s="9" t="s">
        <v>2469</v>
      </c>
      <c r="C1117" s="21"/>
      <c r="D1117" s="8" t="s">
        <v>2471</v>
      </c>
      <c r="E1117" s="9" t="s">
        <v>1712</v>
      </c>
      <c r="F1117" s="9" t="s">
        <v>3255</v>
      </c>
      <c r="G1117" s="9" t="s">
        <v>3265</v>
      </c>
      <c r="H1117" s="8">
        <v>336</v>
      </c>
      <c r="I1117" s="8">
        <v>635964145</v>
      </c>
      <c r="J1117" s="8">
        <v>67800000</v>
      </c>
      <c r="K1117" s="8">
        <v>15000000</v>
      </c>
      <c r="L1117" s="8">
        <v>0</v>
      </c>
      <c r="M1117" s="10">
        <v>0</v>
      </c>
      <c r="N1117" s="10">
        <v>33884545</v>
      </c>
      <c r="O1117" s="10">
        <v>33885331</v>
      </c>
      <c r="P1117" s="10">
        <v>5082682</v>
      </c>
      <c r="Q1117" s="10">
        <v>5082799.6499999994</v>
      </c>
      <c r="R1117" s="10">
        <v>0</v>
      </c>
      <c r="S1117" s="10">
        <v>31043653</v>
      </c>
      <c r="T1117" s="10">
        <v>786534021</v>
      </c>
      <c r="U1117" s="31">
        <v>41209134.649999999</v>
      </c>
      <c r="V1117" s="31">
        <v>360000000</v>
      </c>
      <c r="W1117" s="31">
        <v>30000000</v>
      </c>
      <c r="X1117" s="31">
        <v>60000000</v>
      </c>
      <c r="Y1117" s="31">
        <f t="shared" si="68"/>
        <v>336534021</v>
      </c>
      <c r="Z1117" s="31">
        <f t="shared" si="69"/>
        <v>52769876</v>
      </c>
      <c r="AA1117" s="31">
        <f t="shared" si="70"/>
        <v>7800000</v>
      </c>
      <c r="AB1117" s="31">
        <f t="shared" si="71"/>
        <v>397103897</v>
      </c>
      <c r="AC1117" s="31"/>
      <c r="AD1117" s="31"/>
      <c r="AE1117" s="31"/>
      <c r="AF1117" s="31"/>
      <c r="AG1117" s="31"/>
      <c r="AH1117" s="31"/>
    </row>
    <row r="1118" spans="1:34" x14ac:dyDescent="0.45">
      <c r="A1118" s="9">
        <v>295</v>
      </c>
      <c r="B1118" s="9" t="s">
        <v>2472</v>
      </c>
      <c r="C1118" s="21"/>
      <c r="D1118" s="8" t="s">
        <v>356</v>
      </c>
      <c r="E1118" s="9" t="s">
        <v>1228</v>
      </c>
      <c r="F1118" s="9" t="s">
        <v>3255</v>
      </c>
      <c r="G1118" s="9" t="s">
        <v>3265</v>
      </c>
      <c r="H1118" s="8">
        <v>336</v>
      </c>
      <c r="I1118" s="8">
        <v>532008340</v>
      </c>
      <c r="J1118" s="8">
        <v>67800000</v>
      </c>
      <c r="K1118" s="8">
        <v>15000000</v>
      </c>
      <c r="L1118" s="8">
        <v>0</v>
      </c>
      <c r="M1118" s="10">
        <v>0</v>
      </c>
      <c r="N1118" s="10">
        <v>24119295</v>
      </c>
      <c r="O1118" s="10">
        <v>24119294.5</v>
      </c>
      <c r="P1118" s="10">
        <v>3617894</v>
      </c>
      <c r="Q1118" s="10">
        <v>3617894.1749999998</v>
      </c>
      <c r="R1118" s="10">
        <v>0</v>
      </c>
      <c r="S1118" s="10">
        <v>20200835</v>
      </c>
      <c r="T1118" s="10">
        <v>663046929.5</v>
      </c>
      <c r="U1118" s="31">
        <v>27436623.175000001</v>
      </c>
      <c r="V1118" s="31">
        <v>360000000</v>
      </c>
      <c r="W1118" s="31">
        <v>30000000</v>
      </c>
      <c r="X1118" s="31">
        <v>60000000</v>
      </c>
      <c r="Y1118" s="31">
        <f t="shared" si="68"/>
        <v>213046929.5</v>
      </c>
      <c r="Z1118" s="31">
        <f t="shared" si="69"/>
        <v>33238589.5</v>
      </c>
      <c r="AA1118" s="31">
        <f t="shared" si="70"/>
        <v>7800000</v>
      </c>
      <c r="AB1118" s="31">
        <f t="shared" si="71"/>
        <v>254085519</v>
      </c>
      <c r="AC1118" s="31"/>
      <c r="AD1118" s="31"/>
      <c r="AE1118" s="31"/>
      <c r="AF1118" s="31"/>
      <c r="AG1118" s="31"/>
      <c r="AH1118" s="31"/>
    </row>
    <row r="1119" spans="1:34" x14ac:dyDescent="0.45">
      <c r="A1119" s="9">
        <v>165</v>
      </c>
      <c r="B1119" s="9" t="s">
        <v>2474</v>
      </c>
      <c r="C1119" s="21"/>
      <c r="D1119" s="8" t="s">
        <v>2476</v>
      </c>
      <c r="E1119" s="9" t="s">
        <v>2477</v>
      </c>
      <c r="F1119" s="9" t="s">
        <v>3255</v>
      </c>
      <c r="G1119" s="9" t="s">
        <v>3265</v>
      </c>
      <c r="H1119" s="8">
        <v>336</v>
      </c>
      <c r="I1119" s="8">
        <v>530112105</v>
      </c>
      <c r="J1119" s="8">
        <v>67800000</v>
      </c>
      <c r="K1119" s="8">
        <v>15000000</v>
      </c>
      <c r="L1119" s="8">
        <v>0</v>
      </c>
      <c r="M1119" s="10">
        <v>0</v>
      </c>
      <c r="N1119" s="10">
        <v>27247475</v>
      </c>
      <c r="O1119" s="10">
        <v>27246809.5</v>
      </c>
      <c r="P1119" s="10">
        <v>4087121</v>
      </c>
      <c r="Q1119" s="10">
        <v>4087021.4249999998</v>
      </c>
      <c r="R1119" s="10">
        <v>0</v>
      </c>
      <c r="S1119" s="10">
        <v>20011211</v>
      </c>
      <c r="T1119" s="10">
        <v>667406389.5</v>
      </c>
      <c r="U1119" s="31">
        <v>28185353.425000001</v>
      </c>
      <c r="V1119" s="31">
        <v>360000000</v>
      </c>
      <c r="W1119" s="31">
        <v>30000000</v>
      </c>
      <c r="X1119" s="31">
        <v>60000000</v>
      </c>
      <c r="Y1119" s="31">
        <f t="shared" si="68"/>
        <v>217406389.5</v>
      </c>
      <c r="Z1119" s="31">
        <f t="shared" si="69"/>
        <v>39494284.5</v>
      </c>
      <c r="AA1119" s="31">
        <f t="shared" si="70"/>
        <v>7800000</v>
      </c>
      <c r="AB1119" s="31">
        <f t="shared" si="71"/>
        <v>264700674</v>
      </c>
      <c r="AC1119" s="31"/>
      <c r="AD1119" s="31"/>
      <c r="AE1119" s="31"/>
      <c r="AF1119" s="31"/>
      <c r="AG1119" s="31"/>
      <c r="AH1119" s="31"/>
    </row>
    <row r="1120" spans="1:34" x14ac:dyDescent="0.45">
      <c r="A1120" s="9">
        <v>607</v>
      </c>
      <c r="B1120" s="9" t="s">
        <v>2478</v>
      </c>
      <c r="C1120" s="21"/>
      <c r="D1120" s="8" t="s">
        <v>2480</v>
      </c>
      <c r="E1120" s="9" t="s">
        <v>2481</v>
      </c>
      <c r="F1120" s="9" t="s">
        <v>3255</v>
      </c>
      <c r="G1120" s="9" t="s">
        <v>3265</v>
      </c>
      <c r="H1120" s="8">
        <v>336</v>
      </c>
      <c r="I1120" s="8">
        <v>611095603</v>
      </c>
      <c r="J1120" s="8">
        <v>67800000</v>
      </c>
      <c r="K1120" s="8">
        <v>15000000</v>
      </c>
      <c r="L1120" s="8">
        <v>0</v>
      </c>
      <c r="M1120" s="10">
        <v>0</v>
      </c>
      <c r="N1120" s="10">
        <v>27723733</v>
      </c>
      <c r="O1120" s="10">
        <v>27723934</v>
      </c>
      <c r="P1120" s="10">
        <v>4158560</v>
      </c>
      <c r="Q1120" s="10">
        <v>4158590.0999999996</v>
      </c>
      <c r="R1120" s="10">
        <v>0</v>
      </c>
      <c r="S1120" s="10">
        <v>28109561</v>
      </c>
      <c r="T1120" s="10">
        <v>749343270</v>
      </c>
      <c r="U1120" s="31">
        <v>36426711.100000001</v>
      </c>
      <c r="V1120" s="31">
        <v>360000000</v>
      </c>
      <c r="W1120" s="31">
        <v>30000000</v>
      </c>
      <c r="X1120" s="31">
        <v>60000000</v>
      </c>
      <c r="Y1120" s="31">
        <f t="shared" si="68"/>
        <v>299343270</v>
      </c>
      <c r="Z1120" s="31">
        <f t="shared" si="69"/>
        <v>40447667</v>
      </c>
      <c r="AA1120" s="31">
        <f t="shared" si="70"/>
        <v>7800000</v>
      </c>
      <c r="AB1120" s="31">
        <f t="shared" si="71"/>
        <v>347590937</v>
      </c>
      <c r="AC1120" s="31"/>
      <c r="AD1120" s="31"/>
      <c r="AE1120" s="31"/>
      <c r="AF1120" s="31"/>
      <c r="AG1120" s="31"/>
      <c r="AH1120" s="31"/>
    </row>
    <row r="1121" spans="1:34" x14ac:dyDescent="0.45">
      <c r="A1121" s="9">
        <v>1104</v>
      </c>
      <c r="B1121" s="9" t="s">
        <v>2482</v>
      </c>
      <c r="C1121" s="21"/>
      <c r="D1121" s="8" t="s">
        <v>1821</v>
      </c>
      <c r="E1121" s="9" t="s">
        <v>2484</v>
      </c>
      <c r="F1121" s="9" t="s">
        <v>3255</v>
      </c>
      <c r="G1121" s="9" t="s">
        <v>3266</v>
      </c>
      <c r="H1121" s="8">
        <v>336</v>
      </c>
      <c r="I1121" s="8">
        <v>435389247</v>
      </c>
      <c r="J1121" s="8">
        <v>54500000</v>
      </c>
      <c r="K1121" s="8">
        <v>57312810</v>
      </c>
      <c r="L1121" s="8">
        <v>8596921.5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5000000</v>
      </c>
      <c r="S1121" s="10">
        <v>10538925</v>
      </c>
      <c r="T1121" s="10">
        <v>552202057</v>
      </c>
      <c r="U1121" s="31">
        <v>19135846.5</v>
      </c>
      <c r="V1121" s="31">
        <v>360000000</v>
      </c>
      <c r="W1121" s="31">
        <v>30000000</v>
      </c>
      <c r="X1121" s="31">
        <v>60000000</v>
      </c>
      <c r="Y1121" s="31">
        <f t="shared" si="68"/>
        <v>102202057</v>
      </c>
      <c r="Z1121" s="31">
        <f t="shared" si="69"/>
        <v>32312810</v>
      </c>
      <c r="AA1121" s="31">
        <f t="shared" si="70"/>
        <v>-5500000</v>
      </c>
      <c r="AB1121" s="31">
        <f t="shared" si="71"/>
        <v>129014867</v>
      </c>
      <c r="AC1121" s="31"/>
      <c r="AD1121" s="31"/>
      <c r="AE1121" s="31"/>
      <c r="AF1121" s="31"/>
      <c r="AG1121" s="31"/>
      <c r="AH1121" s="31"/>
    </row>
    <row r="1122" spans="1:34" x14ac:dyDescent="0.2">
      <c r="A1122" s="9">
        <v>134</v>
      </c>
      <c r="B1122" s="9" t="s">
        <v>2485</v>
      </c>
      <c r="C1122" s="7"/>
      <c r="D1122" s="8" t="s">
        <v>2487</v>
      </c>
      <c r="E1122" s="9" t="s">
        <v>854</v>
      </c>
      <c r="F1122" s="9" t="s">
        <v>3255</v>
      </c>
      <c r="G1122" s="9" t="s">
        <v>3263</v>
      </c>
      <c r="H1122" s="8">
        <v>31</v>
      </c>
      <c r="I1122" s="8">
        <v>37794758</v>
      </c>
      <c r="J1122" s="8">
        <v>21500000</v>
      </c>
      <c r="K1122" s="8">
        <v>1270492</v>
      </c>
      <c r="L1122" s="8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779476</v>
      </c>
      <c r="T1122" s="10">
        <v>60565250</v>
      </c>
      <c r="U1122" s="31">
        <v>779476</v>
      </c>
      <c r="V1122" s="31">
        <v>360000000</v>
      </c>
      <c r="W1122" s="31">
        <v>30000000</v>
      </c>
      <c r="X1122" s="31">
        <v>60000000</v>
      </c>
      <c r="Y1122" s="31">
        <f t="shared" si="68"/>
        <v>-389434750</v>
      </c>
      <c r="Z1122" s="31">
        <f t="shared" si="69"/>
        <v>-28729508</v>
      </c>
      <c r="AA1122" s="31">
        <f t="shared" si="70"/>
        <v>-38500000</v>
      </c>
      <c r="AB1122" s="31">
        <f t="shared" si="71"/>
        <v>-456664258</v>
      </c>
      <c r="AC1122" s="31"/>
      <c r="AD1122" s="31"/>
      <c r="AE1122" s="31"/>
      <c r="AF1122" s="31"/>
      <c r="AG1122" s="31"/>
      <c r="AH1122" s="31"/>
    </row>
    <row r="1123" spans="1:34" x14ac:dyDescent="0.45">
      <c r="A1123" s="9">
        <v>823</v>
      </c>
      <c r="B1123" s="9" t="s">
        <v>2488</v>
      </c>
      <c r="C1123" s="21"/>
      <c r="D1123" s="8" t="s">
        <v>242</v>
      </c>
      <c r="E1123" s="9" t="s">
        <v>2490</v>
      </c>
      <c r="F1123" s="9" t="s">
        <v>3254</v>
      </c>
      <c r="G1123" s="9" t="s">
        <v>3266</v>
      </c>
      <c r="H1123" s="8">
        <v>336</v>
      </c>
      <c r="I1123" s="8">
        <v>527913846</v>
      </c>
      <c r="J1123" s="8">
        <v>54500000</v>
      </c>
      <c r="K1123" s="8">
        <v>57312810</v>
      </c>
      <c r="L1123" s="8">
        <v>8596921.5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5000000</v>
      </c>
      <c r="S1123" s="10">
        <v>19791385</v>
      </c>
      <c r="T1123" s="10">
        <v>644726656</v>
      </c>
      <c r="U1123" s="31">
        <v>28388306.5</v>
      </c>
      <c r="V1123" s="31">
        <v>360000000</v>
      </c>
      <c r="W1123" s="31">
        <v>30000000</v>
      </c>
      <c r="X1123" s="31">
        <v>60000000</v>
      </c>
      <c r="Y1123" s="31">
        <f t="shared" si="68"/>
        <v>194726656</v>
      </c>
      <c r="Z1123" s="31">
        <f t="shared" si="69"/>
        <v>32312810</v>
      </c>
      <c r="AA1123" s="31">
        <f t="shared" si="70"/>
        <v>-5500000</v>
      </c>
      <c r="AB1123" s="31">
        <f t="shared" si="71"/>
        <v>221539466</v>
      </c>
      <c r="AC1123" s="31"/>
      <c r="AD1123" s="31"/>
      <c r="AE1123" s="31"/>
      <c r="AF1123" s="31"/>
      <c r="AG1123" s="31"/>
      <c r="AH1123" s="31"/>
    </row>
    <row r="1124" spans="1:34" x14ac:dyDescent="0.45">
      <c r="A1124" s="9">
        <v>933</v>
      </c>
      <c r="B1124" s="9" t="s">
        <v>3090</v>
      </c>
      <c r="C1124" s="21"/>
      <c r="D1124" s="8" t="s">
        <v>3091</v>
      </c>
      <c r="E1124" s="9" t="s">
        <v>3092</v>
      </c>
      <c r="F1124" s="9" t="s">
        <v>3254</v>
      </c>
      <c r="G1124" s="9" t="s">
        <v>3266</v>
      </c>
      <c r="H1124" s="8">
        <v>336</v>
      </c>
      <c r="I1124" s="8">
        <v>265353342</v>
      </c>
      <c r="J1124" s="8">
        <v>54500000</v>
      </c>
      <c r="K1124" s="8">
        <v>57312810</v>
      </c>
      <c r="L1124" s="8">
        <v>8596921.5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5000000</v>
      </c>
      <c r="S1124" s="10">
        <v>0</v>
      </c>
      <c r="T1124" s="10">
        <v>382166152</v>
      </c>
      <c r="U1124" s="31">
        <v>8596921.5</v>
      </c>
      <c r="V1124" s="31">
        <v>360000000</v>
      </c>
      <c r="W1124" s="31">
        <v>30000000</v>
      </c>
      <c r="X1124" s="31">
        <v>60000000</v>
      </c>
      <c r="Y1124" s="31">
        <f t="shared" si="68"/>
        <v>-67833848</v>
      </c>
      <c r="Z1124" s="31">
        <f t="shared" si="69"/>
        <v>32312810</v>
      </c>
      <c r="AA1124" s="31">
        <f t="shared" si="70"/>
        <v>-5500000</v>
      </c>
      <c r="AB1124" s="31">
        <f t="shared" si="71"/>
        <v>-41021038</v>
      </c>
      <c r="AC1124" s="31"/>
      <c r="AD1124" s="31"/>
      <c r="AE1124" s="31"/>
      <c r="AF1124" s="31"/>
      <c r="AG1124" s="31"/>
      <c r="AH1124" s="31"/>
    </row>
    <row r="1125" spans="1:34" x14ac:dyDescent="0.45">
      <c r="A1125" s="9">
        <v>934</v>
      </c>
      <c r="B1125" s="9" t="s">
        <v>3093</v>
      </c>
      <c r="C1125" s="21"/>
      <c r="D1125" s="8" t="s">
        <v>604</v>
      </c>
      <c r="E1125" s="9" t="s">
        <v>3094</v>
      </c>
      <c r="F1125" s="9" t="s">
        <v>3254</v>
      </c>
      <c r="G1125" s="9" t="s">
        <v>3266</v>
      </c>
      <c r="H1125" s="8">
        <v>336</v>
      </c>
      <c r="I1125" s="8">
        <v>302925072</v>
      </c>
      <c r="J1125" s="8">
        <v>54500000</v>
      </c>
      <c r="K1125" s="8">
        <v>57312810</v>
      </c>
      <c r="L1125" s="8">
        <v>8596921.5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5000000</v>
      </c>
      <c r="S1125" s="10">
        <v>0</v>
      </c>
      <c r="T1125" s="10">
        <v>419737882</v>
      </c>
      <c r="U1125" s="31">
        <v>8596921.5</v>
      </c>
      <c r="V1125" s="31">
        <v>360000000</v>
      </c>
      <c r="W1125" s="31">
        <v>30000000</v>
      </c>
      <c r="X1125" s="31">
        <v>60000000</v>
      </c>
      <c r="Y1125" s="31">
        <f t="shared" si="68"/>
        <v>-30262118</v>
      </c>
      <c r="Z1125" s="31">
        <f t="shared" si="69"/>
        <v>32312810</v>
      </c>
      <c r="AA1125" s="31">
        <f t="shared" si="70"/>
        <v>-5500000</v>
      </c>
      <c r="AB1125" s="31">
        <f t="shared" si="71"/>
        <v>-3449308</v>
      </c>
      <c r="AC1125" s="31"/>
      <c r="AD1125" s="31"/>
      <c r="AE1125" s="31"/>
      <c r="AF1125" s="31"/>
      <c r="AG1125" s="31"/>
      <c r="AH1125" s="31"/>
    </row>
    <row r="1126" spans="1:34" x14ac:dyDescent="0.45">
      <c r="A1126" s="9">
        <v>1023</v>
      </c>
      <c r="B1126" s="9" t="s">
        <v>3110</v>
      </c>
      <c r="C1126" s="21"/>
      <c r="D1126" s="8" t="s">
        <v>91</v>
      </c>
      <c r="E1126" s="9" t="s">
        <v>3111</v>
      </c>
      <c r="F1126" s="9" t="s">
        <v>3255</v>
      </c>
      <c r="G1126" s="9" t="s">
        <v>3265</v>
      </c>
      <c r="H1126" s="8">
        <v>336</v>
      </c>
      <c r="I1126" s="8">
        <v>389824456</v>
      </c>
      <c r="J1126" s="8">
        <v>55750000</v>
      </c>
      <c r="K1126" s="8">
        <v>15000000</v>
      </c>
      <c r="L1126" s="8">
        <v>0</v>
      </c>
      <c r="M1126" s="10">
        <v>0</v>
      </c>
      <c r="N1126" s="10">
        <v>7811663</v>
      </c>
      <c r="O1126" s="10">
        <v>20149858</v>
      </c>
      <c r="P1126" s="10">
        <v>1171749</v>
      </c>
      <c r="Q1126" s="10">
        <v>3022478.6999999997</v>
      </c>
      <c r="R1126" s="10">
        <v>0</v>
      </c>
      <c r="S1126" s="10">
        <v>5982446</v>
      </c>
      <c r="T1126" s="10">
        <v>488535977</v>
      </c>
      <c r="U1126" s="31">
        <v>10176673.699999999</v>
      </c>
      <c r="V1126" s="31">
        <v>360000000</v>
      </c>
      <c r="W1126" s="31">
        <v>30000000</v>
      </c>
      <c r="X1126" s="31">
        <v>60000000</v>
      </c>
      <c r="Y1126" s="31">
        <f t="shared" si="68"/>
        <v>38535977</v>
      </c>
      <c r="Z1126" s="31">
        <f t="shared" si="69"/>
        <v>12961521</v>
      </c>
      <c r="AA1126" s="31">
        <f t="shared" si="70"/>
        <v>-4250000</v>
      </c>
      <c r="AB1126" s="31">
        <f t="shared" si="71"/>
        <v>47247498</v>
      </c>
      <c r="AC1126" s="31"/>
      <c r="AD1126" s="31"/>
      <c r="AE1126" s="31"/>
      <c r="AF1126" s="31"/>
      <c r="AG1126" s="31"/>
      <c r="AH1126" s="31"/>
    </row>
    <row r="1127" spans="1:34" x14ac:dyDescent="0.45">
      <c r="A1127" s="9">
        <v>931</v>
      </c>
      <c r="B1127" s="9" t="s">
        <v>2491</v>
      </c>
      <c r="C1127" s="21"/>
      <c r="D1127" s="8" t="s">
        <v>1671</v>
      </c>
      <c r="E1127" s="9" t="s">
        <v>2493</v>
      </c>
      <c r="F1127" s="9" t="s">
        <v>3254</v>
      </c>
      <c r="G1127" s="9" t="s">
        <v>3266</v>
      </c>
      <c r="H1127" s="8">
        <v>336</v>
      </c>
      <c r="I1127" s="8">
        <v>325678737</v>
      </c>
      <c r="J1127" s="8">
        <v>54500000</v>
      </c>
      <c r="K1127" s="8">
        <v>57312810</v>
      </c>
      <c r="L1127" s="8">
        <v>8596921.5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5000000</v>
      </c>
      <c r="S1127" s="10">
        <v>473337</v>
      </c>
      <c r="T1127" s="10">
        <v>442491547</v>
      </c>
      <c r="U1127" s="31">
        <v>9070258.5</v>
      </c>
      <c r="V1127" s="31">
        <v>360000000</v>
      </c>
      <c r="W1127" s="31">
        <v>30000000</v>
      </c>
      <c r="X1127" s="31">
        <v>60000000</v>
      </c>
      <c r="Y1127" s="31">
        <f t="shared" si="68"/>
        <v>-7508453</v>
      </c>
      <c r="Z1127" s="31">
        <f t="shared" si="69"/>
        <v>32312810</v>
      </c>
      <c r="AA1127" s="31">
        <f t="shared" si="70"/>
        <v>-5500000</v>
      </c>
      <c r="AB1127" s="31">
        <f t="shared" si="71"/>
        <v>19304357</v>
      </c>
      <c r="AC1127" s="31"/>
      <c r="AD1127" s="31"/>
      <c r="AE1127" s="31"/>
      <c r="AF1127" s="31"/>
      <c r="AG1127" s="31"/>
      <c r="AH1127" s="31"/>
    </row>
    <row r="1128" spans="1:34" x14ac:dyDescent="0.45">
      <c r="A1128" s="9">
        <v>932</v>
      </c>
      <c r="B1128" s="9" t="s">
        <v>3088</v>
      </c>
      <c r="C1128" s="21"/>
      <c r="D1128" s="8" t="s">
        <v>3089</v>
      </c>
      <c r="E1128" s="9" t="s">
        <v>1737</v>
      </c>
      <c r="F1128" s="9" t="s">
        <v>3254</v>
      </c>
      <c r="G1128" s="9" t="s">
        <v>3266</v>
      </c>
      <c r="H1128" s="8">
        <v>336</v>
      </c>
      <c r="I1128" s="8">
        <v>262057251</v>
      </c>
      <c r="J1128" s="8">
        <v>54500000</v>
      </c>
      <c r="K1128" s="8">
        <v>57312810</v>
      </c>
      <c r="L1128" s="8">
        <v>8596921.5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5000000</v>
      </c>
      <c r="S1128" s="10">
        <v>0</v>
      </c>
      <c r="T1128" s="10">
        <v>378870061</v>
      </c>
      <c r="U1128" s="31">
        <v>8596921.5</v>
      </c>
      <c r="V1128" s="31">
        <v>360000000</v>
      </c>
      <c r="W1128" s="31">
        <v>30000000</v>
      </c>
      <c r="X1128" s="31">
        <v>60000000</v>
      </c>
      <c r="Y1128" s="31">
        <f t="shared" si="68"/>
        <v>-71129939</v>
      </c>
      <c r="Z1128" s="31">
        <f t="shared" si="69"/>
        <v>32312810</v>
      </c>
      <c r="AA1128" s="31">
        <f t="shared" si="70"/>
        <v>-5500000</v>
      </c>
      <c r="AB1128" s="31">
        <f t="shared" si="71"/>
        <v>-44317129</v>
      </c>
      <c r="AC1128" s="31"/>
      <c r="AD1128" s="31"/>
      <c r="AE1128" s="31"/>
      <c r="AF1128" s="31"/>
      <c r="AG1128" s="31"/>
      <c r="AH1128" s="31"/>
    </row>
    <row r="1129" spans="1:34" x14ac:dyDescent="0.2">
      <c r="A1129" s="9">
        <v>27</v>
      </c>
      <c r="B1129" s="9" t="s">
        <v>2494</v>
      </c>
      <c r="C1129" s="7"/>
      <c r="D1129" s="8" t="s">
        <v>322</v>
      </c>
      <c r="E1129" s="9" t="s">
        <v>481</v>
      </c>
      <c r="F1129" s="9" t="s">
        <v>3254</v>
      </c>
      <c r="G1129" s="9" t="s">
        <v>3266</v>
      </c>
      <c r="H1129" s="8">
        <v>336</v>
      </c>
      <c r="I1129" s="8">
        <v>344910959</v>
      </c>
      <c r="J1129" s="8">
        <v>54500000</v>
      </c>
      <c r="K1129" s="8">
        <v>57312810</v>
      </c>
      <c r="L1129" s="8">
        <v>8596921.5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5000000</v>
      </c>
      <c r="S1129" s="10">
        <v>1491096</v>
      </c>
      <c r="T1129" s="10">
        <v>461723769</v>
      </c>
      <c r="U1129" s="31">
        <v>10088017.5</v>
      </c>
      <c r="V1129" s="31">
        <v>360000000</v>
      </c>
      <c r="W1129" s="31">
        <v>30000000</v>
      </c>
      <c r="X1129" s="31">
        <v>60000000</v>
      </c>
      <c r="Y1129" s="31">
        <f t="shared" si="68"/>
        <v>11723769</v>
      </c>
      <c r="Z1129" s="31">
        <f t="shared" si="69"/>
        <v>32312810</v>
      </c>
      <c r="AA1129" s="31">
        <f t="shared" si="70"/>
        <v>-5500000</v>
      </c>
      <c r="AB1129" s="31">
        <f t="shared" si="71"/>
        <v>38536579</v>
      </c>
      <c r="AC1129" s="31"/>
      <c r="AD1129" s="31"/>
      <c r="AE1129" s="31"/>
      <c r="AF1129" s="31"/>
      <c r="AG1129" s="31"/>
      <c r="AH1129" s="31"/>
    </row>
    <row r="1130" spans="1:34" x14ac:dyDescent="0.2">
      <c r="A1130" s="9">
        <v>104</v>
      </c>
      <c r="B1130" s="9" t="s">
        <v>2548</v>
      </c>
      <c r="C1130" s="7"/>
      <c r="D1130" s="8" t="s">
        <v>645</v>
      </c>
      <c r="E1130" s="9" t="s">
        <v>2549</v>
      </c>
      <c r="F1130" s="9" t="s">
        <v>3254</v>
      </c>
      <c r="G1130" s="9" t="s">
        <v>3266</v>
      </c>
      <c r="H1130" s="8">
        <v>336</v>
      </c>
      <c r="I1130" s="8">
        <v>285275526</v>
      </c>
      <c r="J1130" s="8">
        <v>54500000</v>
      </c>
      <c r="K1130" s="8">
        <v>57312810</v>
      </c>
      <c r="L1130" s="8">
        <v>8596921.5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5000000</v>
      </c>
      <c r="S1130" s="10">
        <v>0</v>
      </c>
      <c r="T1130" s="10">
        <v>402088336</v>
      </c>
      <c r="U1130" s="31">
        <v>8596921.5</v>
      </c>
      <c r="V1130" s="31">
        <v>360000000</v>
      </c>
      <c r="W1130" s="31">
        <v>30000000</v>
      </c>
      <c r="X1130" s="31">
        <v>60000000</v>
      </c>
      <c r="Y1130" s="31">
        <f t="shared" si="68"/>
        <v>-47911664</v>
      </c>
      <c r="Z1130" s="31">
        <f t="shared" si="69"/>
        <v>32312810</v>
      </c>
      <c r="AA1130" s="31">
        <f t="shared" si="70"/>
        <v>-5500000</v>
      </c>
      <c r="AB1130" s="31">
        <f t="shared" si="71"/>
        <v>-21098854</v>
      </c>
      <c r="AC1130" s="31"/>
      <c r="AD1130" s="31"/>
      <c r="AE1130" s="31"/>
      <c r="AF1130" s="31"/>
      <c r="AG1130" s="31"/>
      <c r="AH1130" s="31"/>
    </row>
    <row r="1131" spans="1:34" x14ac:dyDescent="0.45">
      <c r="A1131" s="9">
        <v>1024</v>
      </c>
      <c r="B1131" s="9" t="s">
        <v>2496</v>
      </c>
      <c r="C1131" s="21"/>
      <c r="D1131" s="8" t="s">
        <v>1984</v>
      </c>
      <c r="E1131" s="9" t="s">
        <v>537</v>
      </c>
      <c r="F1131" s="9" t="s">
        <v>3254</v>
      </c>
      <c r="G1131" s="9" t="s">
        <v>3266</v>
      </c>
      <c r="H1131" s="8">
        <v>336</v>
      </c>
      <c r="I1131" s="8">
        <v>266590996</v>
      </c>
      <c r="J1131" s="8">
        <v>54500000</v>
      </c>
      <c r="K1131" s="8">
        <v>57312810</v>
      </c>
      <c r="L1131" s="8">
        <v>8596921.5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5000000</v>
      </c>
      <c r="S1131" s="10">
        <v>0</v>
      </c>
      <c r="T1131" s="10">
        <v>383403806</v>
      </c>
      <c r="U1131" s="31">
        <v>8596921.5</v>
      </c>
      <c r="V1131" s="31">
        <v>360000000</v>
      </c>
      <c r="W1131" s="31">
        <v>30000000</v>
      </c>
      <c r="X1131" s="31">
        <v>60000000</v>
      </c>
      <c r="Y1131" s="31">
        <f t="shared" si="68"/>
        <v>-66596194</v>
      </c>
      <c r="Z1131" s="31">
        <f t="shared" si="69"/>
        <v>32312810</v>
      </c>
      <c r="AA1131" s="31">
        <f t="shared" si="70"/>
        <v>-5500000</v>
      </c>
      <c r="AB1131" s="31">
        <f t="shared" si="71"/>
        <v>-39783384</v>
      </c>
      <c r="AC1131" s="31"/>
      <c r="AD1131" s="31"/>
      <c r="AE1131" s="31"/>
      <c r="AF1131" s="31"/>
      <c r="AG1131" s="31"/>
      <c r="AH1131" s="31"/>
    </row>
    <row r="1132" spans="1:34" x14ac:dyDescent="0.45">
      <c r="A1132" s="9">
        <v>1145</v>
      </c>
      <c r="B1132" s="9" t="s">
        <v>2498</v>
      </c>
      <c r="C1132" s="21"/>
      <c r="D1132" s="8" t="s">
        <v>64</v>
      </c>
      <c r="E1132" s="9" t="s">
        <v>2500</v>
      </c>
      <c r="F1132" s="9" t="s">
        <v>3254</v>
      </c>
      <c r="G1132" s="9" t="s">
        <v>3265</v>
      </c>
      <c r="H1132" s="8">
        <v>336</v>
      </c>
      <c r="I1132" s="8">
        <v>421765035</v>
      </c>
      <c r="J1132" s="8">
        <v>67800000</v>
      </c>
      <c r="K1132" s="8">
        <v>15000000</v>
      </c>
      <c r="L1132" s="8">
        <v>0</v>
      </c>
      <c r="M1132" s="10">
        <v>0</v>
      </c>
      <c r="N1132" s="10">
        <v>25490043</v>
      </c>
      <c r="O1132" s="10">
        <v>25426746.000000004</v>
      </c>
      <c r="P1132" s="10">
        <v>3823506</v>
      </c>
      <c r="Q1132" s="10">
        <v>3814011.9000000004</v>
      </c>
      <c r="R1132" s="10">
        <v>0</v>
      </c>
      <c r="S1132" s="10">
        <v>9176504</v>
      </c>
      <c r="T1132" s="10">
        <v>555481824</v>
      </c>
      <c r="U1132" s="31">
        <v>16814021.899999999</v>
      </c>
      <c r="V1132" s="31">
        <v>360000000</v>
      </c>
      <c r="W1132" s="31">
        <v>30000000</v>
      </c>
      <c r="X1132" s="31">
        <v>60000000</v>
      </c>
      <c r="Y1132" s="31">
        <f t="shared" si="68"/>
        <v>105481824</v>
      </c>
      <c r="Z1132" s="31">
        <f t="shared" si="69"/>
        <v>35916789</v>
      </c>
      <c r="AA1132" s="31">
        <f t="shared" si="70"/>
        <v>7800000</v>
      </c>
      <c r="AB1132" s="31">
        <f t="shared" si="71"/>
        <v>149198613</v>
      </c>
      <c r="AC1132" s="31"/>
      <c r="AD1132" s="31"/>
      <c r="AE1132" s="31"/>
      <c r="AF1132" s="31"/>
      <c r="AG1132" s="31"/>
      <c r="AH1132" s="31"/>
    </row>
    <row r="1133" spans="1:34" x14ac:dyDescent="0.2">
      <c r="A1133" s="9">
        <v>4</v>
      </c>
      <c r="B1133" s="9" t="s">
        <v>2501</v>
      </c>
      <c r="C1133" s="7"/>
      <c r="D1133" s="8" t="s">
        <v>645</v>
      </c>
      <c r="E1133" s="9" t="s">
        <v>2503</v>
      </c>
      <c r="F1133" s="9" t="s">
        <v>3253</v>
      </c>
      <c r="G1133" s="9" t="s">
        <v>3265</v>
      </c>
      <c r="H1133" s="8">
        <v>330</v>
      </c>
      <c r="I1133" s="8">
        <v>999092046</v>
      </c>
      <c r="J1133" s="8">
        <v>67800000</v>
      </c>
      <c r="K1133" s="8">
        <v>13524590</v>
      </c>
      <c r="L1133" s="8">
        <v>0</v>
      </c>
      <c r="M1133" s="10">
        <v>0</v>
      </c>
      <c r="N1133" s="10">
        <v>51862620</v>
      </c>
      <c r="O1133" s="10">
        <v>26741135.699999999</v>
      </c>
      <c r="P1133" s="10">
        <v>7779393</v>
      </c>
      <c r="Q1133" s="10">
        <v>4011170.3549999995</v>
      </c>
      <c r="R1133" s="10">
        <v>0</v>
      </c>
      <c r="S1133" s="10">
        <v>76939699</v>
      </c>
      <c r="T1133" s="10">
        <v>1159020391.7</v>
      </c>
      <c r="U1133" s="31">
        <v>88730262.355000004</v>
      </c>
      <c r="V1133" s="31">
        <v>360000000</v>
      </c>
      <c r="W1133" s="31">
        <v>30000000</v>
      </c>
      <c r="X1133" s="31">
        <v>60000000</v>
      </c>
      <c r="Y1133" s="31">
        <f t="shared" si="68"/>
        <v>709020391.70000005</v>
      </c>
      <c r="Z1133" s="31">
        <f t="shared" si="69"/>
        <v>62128345.700000003</v>
      </c>
      <c r="AA1133" s="31">
        <f t="shared" si="70"/>
        <v>7800000</v>
      </c>
      <c r="AB1133" s="31">
        <f t="shared" si="71"/>
        <v>778948737.4000001</v>
      </c>
      <c r="AC1133" s="31"/>
      <c r="AD1133" s="31"/>
      <c r="AE1133" s="31"/>
      <c r="AF1133" s="31"/>
      <c r="AG1133" s="31"/>
      <c r="AH1133" s="31"/>
    </row>
    <row r="1134" spans="1:34" x14ac:dyDescent="0.45">
      <c r="A1134" s="9">
        <v>875</v>
      </c>
      <c r="B1134" s="9" t="s">
        <v>2504</v>
      </c>
      <c r="C1134" s="21"/>
      <c r="D1134" s="8" t="s">
        <v>314</v>
      </c>
      <c r="E1134" s="9" t="s">
        <v>1896</v>
      </c>
      <c r="F1134" s="9" t="s">
        <v>3255</v>
      </c>
      <c r="G1134" s="9" t="s">
        <v>3265</v>
      </c>
      <c r="H1134" s="8">
        <v>336</v>
      </c>
      <c r="I1134" s="8">
        <v>541204173</v>
      </c>
      <c r="J1134" s="8">
        <v>67800000</v>
      </c>
      <c r="K1134" s="8">
        <v>15000000</v>
      </c>
      <c r="L1134" s="8">
        <v>0</v>
      </c>
      <c r="M1134" s="10">
        <v>0</v>
      </c>
      <c r="N1134" s="10">
        <v>25942618</v>
      </c>
      <c r="O1134" s="10">
        <v>25942826.5</v>
      </c>
      <c r="P1134" s="10">
        <v>3891393</v>
      </c>
      <c r="Q1134" s="10">
        <v>3891423.9749999996</v>
      </c>
      <c r="R1134" s="10">
        <v>0</v>
      </c>
      <c r="S1134" s="10">
        <v>21801401</v>
      </c>
      <c r="T1134" s="10">
        <v>675889617.5</v>
      </c>
      <c r="U1134" s="31">
        <v>29584217.975000001</v>
      </c>
      <c r="V1134" s="31">
        <v>360000000</v>
      </c>
      <c r="W1134" s="31">
        <v>30000000</v>
      </c>
      <c r="X1134" s="31">
        <v>60000000</v>
      </c>
      <c r="Y1134" s="31">
        <f t="shared" si="68"/>
        <v>225889617.5</v>
      </c>
      <c r="Z1134" s="31">
        <f t="shared" si="69"/>
        <v>36885444.5</v>
      </c>
      <c r="AA1134" s="31">
        <f t="shared" si="70"/>
        <v>7800000</v>
      </c>
      <c r="AB1134" s="31">
        <f t="shared" si="71"/>
        <v>270575062</v>
      </c>
      <c r="AC1134" s="31"/>
      <c r="AD1134" s="31"/>
      <c r="AE1134" s="31"/>
      <c r="AF1134" s="31"/>
      <c r="AG1134" s="31"/>
      <c r="AH1134" s="31"/>
    </row>
    <row r="1135" spans="1:34" x14ac:dyDescent="0.2">
      <c r="A1135" s="9">
        <v>130</v>
      </c>
      <c r="B1135" s="9" t="s">
        <v>2507</v>
      </c>
      <c r="C1135" s="7"/>
      <c r="D1135" s="8" t="s">
        <v>291</v>
      </c>
      <c r="E1135" s="9" t="s">
        <v>2509</v>
      </c>
      <c r="F1135" s="9" t="s">
        <v>3255</v>
      </c>
      <c r="G1135" s="9" t="s">
        <v>3265</v>
      </c>
      <c r="H1135" s="8">
        <v>336</v>
      </c>
      <c r="I1135" s="8">
        <v>624130188</v>
      </c>
      <c r="J1135" s="8">
        <v>67800000</v>
      </c>
      <c r="K1135" s="8">
        <v>15000000</v>
      </c>
      <c r="L1135" s="8">
        <v>0</v>
      </c>
      <c r="M1135" s="10">
        <v>0</v>
      </c>
      <c r="N1135" s="10">
        <v>26945373</v>
      </c>
      <c r="O1135" s="10">
        <v>26945583.5</v>
      </c>
      <c r="P1135" s="10">
        <v>4041806</v>
      </c>
      <c r="Q1135" s="10">
        <v>4041837.5249999999</v>
      </c>
      <c r="R1135" s="10">
        <v>0</v>
      </c>
      <c r="S1135" s="10">
        <v>31602897</v>
      </c>
      <c r="T1135" s="10">
        <v>760821144.5</v>
      </c>
      <c r="U1135" s="31">
        <v>39686540.524999999</v>
      </c>
      <c r="V1135" s="31">
        <v>360000000</v>
      </c>
      <c r="W1135" s="31">
        <v>30000000</v>
      </c>
      <c r="X1135" s="31">
        <v>60000000</v>
      </c>
      <c r="Y1135" s="31">
        <f t="shared" si="68"/>
        <v>310821144.5</v>
      </c>
      <c r="Z1135" s="31">
        <f t="shared" si="69"/>
        <v>38890956.5</v>
      </c>
      <c r="AA1135" s="31">
        <f t="shared" si="70"/>
        <v>7800000</v>
      </c>
      <c r="AB1135" s="31">
        <f t="shared" si="71"/>
        <v>357512101</v>
      </c>
      <c r="AC1135" s="31"/>
      <c r="AD1135" s="31"/>
      <c r="AE1135" s="31"/>
      <c r="AF1135" s="31"/>
      <c r="AG1135" s="31"/>
      <c r="AH1135" s="31"/>
    </row>
    <row r="1136" spans="1:34" x14ac:dyDescent="0.45">
      <c r="A1136" s="9">
        <v>276</v>
      </c>
      <c r="B1136" s="9" t="s">
        <v>2510</v>
      </c>
      <c r="C1136" s="21"/>
      <c r="D1136" s="8" t="s">
        <v>72</v>
      </c>
      <c r="E1136" s="9" t="s">
        <v>2512</v>
      </c>
      <c r="F1136" s="9" t="s">
        <v>3255</v>
      </c>
      <c r="G1136" s="9" t="s">
        <v>3265</v>
      </c>
      <c r="H1136" s="8">
        <v>336</v>
      </c>
      <c r="I1136" s="8">
        <v>492605621</v>
      </c>
      <c r="J1136" s="8">
        <v>67800000</v>
      </c>
      <c r="K1136" s="8">
        <v>15000000</v>
      </c>
      <c r="L1136" s="8">
        <v>0</v>
      </c>
      <c r="M1136" s="10">
        <v>0</v>
      </c>
      <c r="N1136" s="10">
        <v>24348384</v>
      </c>
      <c r="O1136" s="10">
        <v>24348197</v>
      </c>
      <c r="P1136" s="10">
        <v>3652258</v>
      </c>
      <c r="Q1136" s="10">
        <v>3652229.55</v>
      </c>
      <c r="R1136" s="10">
        <v>0</v>
      </c>
      <c r="S1136" s="10">
        <v>17019003</v>
      </c>
      <c r="T1136" s="10">
        <v>624102202</v>
      </c>
      <c r="U1136" s="31">
        <v>24323490.550000001</v>
      </c>
      <c r="V1136" s="31">
        <v>360000000</v>
      </c>
      <c r="W1136" s="31">
        <v>30000000</v>
      </c>
      <c r="X1136" s="31">
        <v>60000000</v>
      </c>
      <c r="Y1136" s="31">
        <f t="shared" si="68"/>
        <v>174102202</v>
      </c>
      <c r="Z1136" s="31">
        <f t="shared" si="69"/>
        <v>33696581</v>
      </c>
      <c r="AA1136" s="31">
        <f t="shared" si="70"/>
        <v>7800000</v>
      </c>
      <c r="AB1136" s="31">
        <f t="shared" si="71"/>
        <v>215598783</v>
      </c>
      <c r="AC1136" s="31"/>
      <c r="AD1136" s="31"/>
      <c r="AE1136" s="31"/>
      <c r="AF1136" s="31"/>
      <c r="AG1136" s="31"/>
      <c r="AH1136" s="31"/>
    </row>
    <row r="1137" spans="1:34" x14ac:dyDescent="0.45">
      <c r="A1137" s="9">
        <v>277</v>
      </c>
      <c r="B1137" s="9" t="s">
        <v>2513</v>
      </c>
      <c r="C1137" s="21"/>
      <c r="D1137" s="8" t="s">
        <v>2328</v>
      </c>
      <c r="E1137" s="9" t="s">
        <v>2515</v>
      </c>
      <c r="F1137" s="9" t="s">
        <v>3255</v>
      </c>
      <c r="G1137" s="9" t="s">
        <v>3265</v>
      </c>
      <c r="H1137" s="8">
        <v>336</v>
      </c>
      <c r="I1137" s="8">
        <v>471804838</v>
      </c>
      <c r="J1137" s="8">
        <v>67800000</v>
      </c>
      <c r="K1137" s="8">
        <v>15000000</v>
      </c>
      <c r="L1137" s="8">
        <v>0</v>
      </c>
      <c r="M1137" s="10">
        <v>0</v>
      </c>
      <c r="N1137" s="10">
        <v>22914126</v>
      </c>
      <c r="O1137" s="10">
        <v>22914313.5</v>
      </c>
      <c r="P1137" s="10">
        <v>3437119</v>
      </c>
      <c r="Q1137" s="10">
        <v>3437147.0249999999</v>
      </c>
      <c r="R1137" s="10">
        <v>0</v>
      </c>
      <c r="S1137" s="10">
        <v>14180484</v>
      </c>
      <c r="T1137" s="10">
        <v>600433277.5</v>
      </c>
      <c r="U1137" s="31">
        <v>21054750.024999999</v>
      </c>
      <c r="V1137" s="31">
        <v>360000000</v>
      </c>
      <c r="W1137" s="31">
        <v>30000000</v>
      </c>
      <c r="X1137" s="31">
        <v>60000000</v>
      </c>
      <c r="Y1137" s="31">
        <f t="shared" si="68"/>
        <v>150433277.5</v>
      </c>
      <c r="Z1137" s="31">
        <f t="shared" si="69"/>
        <v>30828439.5</v>
      </c>
      <c r="AA1137" s="31">
        <f t="shared" si="70"/>
        <v>7800000</v>
      </c>
      <c r="AB1137" s="31">
        <f t="shared" si="71"/>
        <v>189061717</v>
      </c>
      <c r="AC1137" s="31"/>
      <c r="AD1137" s="31"/>
      <c r="AE1137" s="31"/>
      <c r="AF1137" s="31"/>
      <c r="AG1137" s="31"/>
      <c r="AH1137" s="31"/>
    </row>
    <row r="1138" spans="1:34" x14ac:dyDescent="0.45">
      <c r="A1138" s="9">
        <v>278</v>
      </c>
      <c r="B1138" s="9" t="s">
        <v>2516</v>
      </c>
      <c r="C1138" s="21"/>
      <c r="D1138" s="8" t="s">
        <v>2518</v>
      </c>
      <c r="E1138" s="9" t="s">
        <v>2519</v>
      </c>
      <c r="F1138" s="9" t="s">
        <v>3255</v>
      </c>
      <c r="G1138" s="9" t="s">
        <v>3265</v>
      </c>
      <c r="H1138" s="8">
        <v>336</v>
      </c>
      <c r="I1138" s="8">
        <v>487004563</v>
      </c>
      <c r="J1138" s="8">
        <v>67800000</v>
      </c>
      <c r="K1138" s="8">
        <v>15000000</v>
      </c>
      <c r="L1138" s="8">
        <v>0</v>
      </c>
      <c r="M1138" s="10">
        <v>0</v>
      </c>
      <c r="N1138" s="10">
        <v>23414286</v>
      </c>
      <c r="O1138" s="10">
        <v>23413913</v>
      </c>
      <c r="P1138" s="10">
        <v>3512143</v>
      </c>
      <c r="Q1138" s="10">
        <v>3512086.9499999997</v>
      </c>
      <c r="R1138" s="10">
        <v>0</v>
      </c>
      <c r="S1138" s="10">
        <v>15700456</v>
      </c>
      <c r="T1138" s="10">
        <v>616632762</v>
      </c>
      <c r="U1138" s="31">
        <v>22724685.949999999</v>
      </c>
      <c r="V1138" s="31">
        <v>360000000</v>
      </c>
      <c r="W1138" s="31">
        <v>30000000</v>
      </c>
      <c r="X1138" s="31">
        <v>60000000</v>
      </c>
      <c r="Y1138" s="31">
        <f t="shared" si="68"/>
        <v>166632762</v>
      </c>
      <c r="Z1138" s="31">
        <f t="shared" si="69"/>
        <v>31828199</v>
      </c>
      <c r="AA1138" s="31">
        <f t="shared" si="70"/>
        <v>7800000</v>
      </c>
      <c r="AB1138" s="31">
        <f t="shared" si="71"/>
        <v>206260961</v>
      </c>
      <c r="AC1138" s="31"/>
      <c r="AD1138" s="31"/>
      <c r="AE1138" s="31"/>
      <c r="AF1138" s="31"/>
      <c r="AG1138" s="31"/>
      <c r="AH1138" s="31"/>
    </row>
    <row r="1139" spans="1:34" x14ac:dyDescent="0.45">
      <c r="A1139" s="9">
        <v>279</v>
      </c>
      <c r="B1139" s="9" t="s">
        <v>2520</v>
      </c>
      <c r="C1139" s="21"/>
      <c r="D1139" s="8" t="s">
        <v>604</v>
      </c>
      <c r="E1139" s="9" t="s">
        <v>2522</v>
      </c>
      <c r="F1139" s="9" t="s">
        <v>3255</v>
      </c>
      <c r="G1139" s="9" t="s">
        <v>3265</v>
      </c>
      <c r="H1139" s="8">
        <v>336</v>
      </c>
      <c r="I1139" s="8">
        <v>482065116</v>
      </c>
      <c r="J1139" s="8">
        <v>67800000</v>
      </c>
      <c r="K1139" s="8">
        <v>15000000</v>
      </c>
      <c r="L1139" s="8">
        <v>0</v>
      </c>
      <c r="M1139" s="10">
        <v>0</v>
      </c>
      <c r="N1139" s="10">
        <v>23032133</v>
      </c>
      <c r="O1139" s="10">
        <v>23031944</v>
      </c>
      <c r="P1139" s="10">
        <v>3454820</v>
      </c>
      <c r="Q1139" s="10">
        <v>3454791.6</v>
      </c>
      <c r="R1139" s="10">
        <v>0</v>
      </c>
      <c r="S1139" s="10">
        <v>15206511</v>
      </c>
      <c r="T1139" s="10">
        <v>610929193</v>
      </c>
      <c r="U1139" s="31">
        <v>22116122.600000001</v>
      </c>
      <c r="V1139" s="31">
        <v>360000000</v>
      </c>
      <c r="W1139" s="31">
        <v>30000000</v>
      </c>
      <c r="X1139" s="31">
        <v>60000000</v>
      </c>
      <c r="Y1139" s="31">
        <f t="shared" si="68"/>
        <v>160929193</v>
      </c>
      <c r="Z1139" s="31">
        <f t="shared" si="69"/>
        <v>31064077</v>
      </c>
      <c r="AA1139" s="31">
        <f t="shared" si="70"/>
        <v>7800000</v>
      </c>
      <c r="AB1139" s="31">
        <f t="shared" si="71"/>
        <v>199793270</v>
      </c>
      <c r="AC1139" s="31"/>
      <c r="AD1139" s="31"/>
      <c r="AE1139" s="31"/>
      <c r="AF1139" s="31"/>
      <c r="AG1139" s="31"/>
      <c r="AH1139" s="31"/>
    </row>
    <row r="1140" spans="1:34" x14ac:dyDescent="0.45">
      <c r="A1140" s="9">
        <v>280</v>
      </c>
      <c r="B1140" s="9" t="s">
        <v>2523</v>
      </c>
      <c r="C1140" s="21"/>
      <c r="D1140" s="8" t="s">
        <v>119</v>
      </c>
      <c r="E1140" s="9" t="s">
        <v>2525</v>
      </c>
      <c r="F1140" s="9" t="s">
        <v>3255</v>
      </c>
      <c r="G1140" s="9" t="s">
        <v>3265</v>
      </c>
      <c r="H1140" s="8">
        <v>336</v>
      </c>
      <c r="I1140" s="8">
        <v>480698747</v>
      </c>
      <c r="J1140" s="8">
        <v>67800000</v>
      </c>
      <c r="K1140" s="8">
        <v>15000000</v>
      </c>
      <c r="L1140" s="8">
        <v>0</v>
      </c>
      <c r="M1140" s="10">
        <v>0</v>
      </c>
      <c r="N1140" s="10">
        <v>23130919</v>
      </c>
      <c r="O1140" s="10">
        <v>23130550.5</v>
      </c>
      <c r="P1140" s="10">
        <v>3469638</v>
      </c>
      <c r="Q1140" s="10">
        <v>3469582.5749999997</v>
      </c>
      <c r="R1140" s="10">
        <v>0</v>
      </c>
      <c r="S1140" s="10">
        <v>15069875</v>
      </c>
      <c r="T1140" s="10">
        <v>609760216.5</v>
      </c>
      <c r="U1140" s="31">
        <v>22009095.574999999</v>
      </c>
      <c r="V1140" s="31">
        <v>360000000</v>
      </c>
      <c r="W1140" s="31">
        <v>30000000</v>
      </c>
      <c r="X1140" s="31">
        <v>60000000</v>
      </c>
      <c r="Y1140" s="31">
        <f t="shared" si="68"/>
        <v>159760216.5</v>
      </c>
      <c r="Z1140" s="31">
        <f t="shared" si="69"/>
        <v>31261469.5</v>
      </c>
      <c r="AA1140" s="31">
        <f t="shared" si="70"/>
        <v>7800000</v>
      </c>
      <c r="AB1140" s="31">
        <f t="shared" si="71"/>
        <v>198821686</v>
      </c>
      <c r="AC1140" s="31"/>
      <c r="AD1140" s="31"/>
      <c r="AE1140" s="31"/>
      <c r="AF1140" s="31"/>
      <c r="AG1140" s="31"/>
      <c r="AH1140" s="31"/>
    </row>
    <row r="1141" spans="1:34" x14ac:dyDescent="0.45">
      <c r="A1141" s="9">
        <v>281</v>
      </c>
      <c r="B1141" s="9" t="s">
        <v>2526</v>
      </c>
      <c r="C1141" s="21"/>
      <c r="D1141" s="8" t="s">
        <v>173</v>
      </c>
      <c r="E1141" s="9" t="s">
        <v>2528</v>
      </c>
      <c r="F1141" s="9" t="s">
        <v>3255</v>
      </c>
      <c r="G1141" s="9" t="s">
        <v>3265</v>
      </c>
      <c r="H1141" s="8">
        <v>336</v>
      </c>
      <c r="I1141" s="8">
        <v>392692758</v>
      </c>
      <c r="J1141" s="8">
        <v>67800000</v>
      </c>
      <c r="K1141" s="8">
        <v>15000000</v>
      </c>
      <c r="L1141" s="8">
        <v>0</v>
      </c>
      <c r="M1141" s="10">
        <v>0</v>
      </c>
      <c r="N1141" s="10">
        <v>17500000</v>
      </c>
      <c r="O1141" s="10">
        <v>17500000</v>
      </c>
      <c r="P1141" s="10">
        <v>2625000</v>
      </c>
      <c r="Q1141" s="10">
        <v>2625000</v>
      </c>
      <c r="R1141" s="10">
        <v>0</v>
      </c>
      <c r="S1141" s="10">
        <v>6269276</v>
      </c>
      <c r="T1141" s="10">
        <v>510492758</v>
      </c>
      <c r="U1141" s="31">
        <v>11519276</v>
      </c>
      <c r="V1141" s="31">
        <v>360000000</v>
      </c>
      <c r="W1141" s="31">
        <v>30000000</v>
      </c>
      <c r="X1141" s="31">
        <v>60000000</v>
      </c>
      <c r="Y1141" s="31">
        <f t="shared" si="68"/>
        <v>60492758</v>
      </c>
      <c r="Z1141" s="31">
        <f t="shared" si="69"/>
        <v>20000000</v>
      </c>
      <c r="AA1141" s="31">
        <f t="shared" si="70"/>
        <v>7800000</v>
      </c>
      <c r="AB1141" s="31">
        <f t="shared" si="71"/>
        <v>88292758</v>
      </c>
      <c r="AC1141" s="31"/>
      <c r="AD1141" s="31"/>
      <c r="AE1141" s="31"/>
      <c r="AF1141" s="31"/>
      <c r="AG1141" s="31"/>
      <c r="AH1141" s="31"/>
    </row>
    <row r="1142" spans="1:34" x14ac:dyDescent="0.45">
      <c r="A1142" s="9">
        <v>282</v>
      </c>
      <c r="B1142" s="9" t="s">
        <v>2529</v>
      </c>
      <c r="C1142" s="21"/>
      <c r="D1142" s="8" t="s">
        <v>173</v>
      </c>
      <c r="E1142" s="9" t="s">
        <v>2531</v>
      </c>
      <c r="F1142" s="9" t="s">
        <v>3255</v>
      </c>
      <c r="G1142" s="9" t="s">
        <v>3265</v>
      </c>
      <c r="H1142" s="8">
        <v>336</v>
      </c>
      <c r="I1142" s="8">
        <v>393452253</v>
      </c>
      <c r="J1142" s="8">
        <v>67800000</v>
      </c>
      <c r="K1142" s="8">
        <v>15000000</v>
      </c>
      <c r="L1142" s="8">
        <v>0</v>
      </c>
      <c r="M1142" s="10">
        <v>0</v>
      </c>
      <c r="N1142" s="10">
        <v>17500000</v>
      </c>
      <c r="O1142" s="10">
        <v>17500000</v>
      </c>
      <c r="P1142" s="10">
        <v>2625000</v>
      </c>
      <c r="Q1142" s="10">
        <v>2625000</v>
      </c>
      <c r="R1142" s="10">
        <v>0</v>
      </c>
      <c r="S1142" s="10">
        <v>6345226</v>
      </c>
      <c r="T1142" s="10">
        <v>511252253</v>
      </c>
      <c r="U1142" s="31">
        <v>11595226</v>
      </c>
      <c r="V1142" s="31">
        <v>360000000</v>
      </c>
      <c r="W1142" s="31">
        <v>30000000</v>
      </c>
      <c r="X1142" s="31">
        <v>60000000</v>
      </c>
      <c r="Y1142" s="31">
        <f t="shared" si="68"/>
        <v>61252253</v>
      </c>
      <c r="Z1142" s="31">
        <f t="shared" si="69"/>
        <v>20000000</v>
      </c>
      <c r="AA1142" s="31">
        <f t="shared" si="70"/>
        <v>7800000</v>
      </c>
      <c r="AB1142" s="31">
        <f t="shared" si="71"/>
        <v>89052253</v>
      </c>
      <c r="AC1142" s="31"/>
      <c r="AD1142" s="31"/>
      <c r="AE1142" s="31"/>
      <c r="AF1142" s="31"/>
      <c r="AG1142" s="31"/>
      <c r="AH1142" s="31"/>
    </row>
    <row r="1143" spans="1:34" x14ac:dyDescent="0.45">
      <c r="A1143" s="9">
        <v>283</v>
      </c>
      <c r="B1143" s="9" t="s">
        <v>2532</v>
      </c>
      <c r="C1143" s="21"/>
      <c r="D1143" s="8" t="s">
        <v>145</v>
      </c>
      <c r="E1143" s="9" t="s">
        <v>326</v>
      </c>
      <c r="F1143" s="9" t="s">
        <v>3255</v>
      </c>
      <c r="G1143" s="9" t="s">
        <v>3265</v>
      </c>
      <c r="H1143" s="8">
        <v>336</v>
      </c>
      <c r="I1143" s="8">
        <v>439722102</v>
      </c>
      <c r="J1143" s="8">
        <v>67800000</v>
      </c>
      <c r="K1143" s="8">
        <v>15000000</v>
      </c>
      <c r="L1143" s="8">
        <v>0</v>
      </c>
      <c r="M1143" s="10">
        <v>0</v>
      </c>
      <c r="N1143" s="10">
        <v>20127260</v>
      </c>
      <c r="O1143" s="10">
        <v>20127102.5</v>
      </c>
      <c r="P1143" s="10">
        <v>3019089</v>
      </c>
      <c r="Q1143" s="10">
        <v>3019065.375</v>
      </c>
      <c r="R1143" s="10">
        <v>0</v>
      </c>
      <c r="S1143" s="10">
        <v>10972211</v>
      </c>
      <c r="T1143" s="10">
        <v>562776464.5</v>
      </c>
      <c r="U1143" s="31">
        <v>17010365.375</v>
      </c>
      <c r="V1143" s="31">
        <v>360000000</v>
      </c>
      <c r="W1143" s="31">
        <v>30000000</v>
      </c>
      <c r="X1143" s="31">
        <v>60000000</v>
      </c>
      <c r="Y1143" s="31">
        <f t="shared" si="68"/>
        <v>112776464.5</v>
      </c>
      <c r="Z1143" s="31">
        <f t="shared" si="69"/>
        <v>25254362.5</v>
      </c>
      <c r="AA1143" s="31">
        <f t="shared" si="70"/>
        <v>7800000</v>
      </c>
      <c r="AB1143" s="31">
        <f t="shared" si="71"/>
        <v>145830827</v>
      </c>
      <c r="AC1143" s="31"/>
      <c r="AD1143" s="31"/>
      <c r="AE1143" s="31"/>
      <c r="AF1143" s="31"/>
      <c r="AG1143" s="31"/>
      <c r="AH1143" s="31"/>
    </row>
    <row r="1144" spans="1:34" x14ac:dyDescent="0.45">
      <c r="A1144" s="9">
        <v>284</v>
      </c>
      <c r="B1144" s="9" t="s">
        <v>2534</v>
      </c>
      <c r="C1144" s="21"/>
      <c r="D1144" s="8" t="s">
        <v>2536</v>
      </c>
      <c r="E1144" s="9" t="s">
        <v>2537</v>
      </c>
      <c r="F1144" s="9" t="s">
        <v>3255</v>
      </c>
      <c r="G1144" s="9" t="s">
        <v>3265</v>
      </c>
      <c r="H1144" s="8">
        <v>336</v>
      </c>
      <c r="I1144" s="8">
        <v>356866057</v>
      </c>
      <c r="J1144" s="8">
        <v>67800000</v>
      </c>
      <c r="K1144" s="8">
        <v>15000000</v>
      </c>
      <c r="L1144" s="8">
        <v>0</v>
      </c>
      <c r="M1144" s="10">
        <v>0</v>
      </c>
      <c r="N1144" s="10">
        <v>17500000</v>
      </c>
      <c r="O1144" s="10">
        <v>17500000</v>
      </c>
      <c r="P1144" s="10">
        <v>2625000</v>
      </c>
      <c r="Q1144" s="10">
        <v>2625000</v>
      </c>
      <c r="R1144" s="10">
        <v>0</v>
      </c>
      <c r="S1144" s="10">
        <v>2686606</v>
      </c>
      <c r="T1144" s="10">
        <v>474666057</v>
      </c>
      <c r="U1144" s="31">
        <v>7936606</v>
      </c>
      <c r="V1144" s="31">
        <v>360000000</v>
      </c>
      <c r="W1144" s="31">
        <v>30000000</v>
      </c>
      <c r="X1144" s="31">
        <v>60000000</v>
      </c>
      <c r="Y1144" s="31">
        <f t="shared" si="68"/>
        <v>24666057</v>
      </c>
      <c r="Z1144" s="31">
        <f t="shared" si="69"/>
        <v>20000000</v>
      </c>
      <c r="AA1144" s="31">
        <f t="shared" si="70"/>
        <v>7800000</v>
      </c>
      <c r="AB1144" s="31">
        <f t="shared" si="71"/>
        <v>52466057</v>
      </c>
      <c r="AC1144" s="31"/>
      <c r="AD1144" s="31"/>
      <c r="AE1144" s="31"/>
      <c r="AF1144" s="31"/>
      <c r="AG1144" s="31"/>
      <c r="AH1144" s="31"/>
    </row>
    <row r="1145" spans="1:34" x14ac:dyDescent="0.45">
      <c r="A1145" s="9">
        <v>608</v>
      </c>
      <c r="B1145" s="9" t="s">
        <v>2927</v>
      </c>
      <c r="C1145" s="21"/>
      <c r="D1145" s="8" t="s">
        <v>874</v>
      </c>
      <c r="E1145" s="9" t="s">
        <v>1845</v>
      </c>
      <c r="F1145" s="9" t="s">
        <v>3255</v>
      </c>
      <c r="G1145" s="9" t="s">
        <v>3265</v>
      </c>
      <c r="H1145" s="8">
        <v>336</v>
      </c>
      <c r="I1145" s="8">
        <v>399062498</v>
      </c>
      <c r="J1145" s="8">
        <v>67800000</v>
      </c>
      <c r="K1145" s="8">
        <v>15000000</v>
      </c>
      <c r="L1145" s="8">
        <v>0</v>
      </c>
      <c r="M1145" s="10">
        <v>0</v>
      </c>
      <c r="N1145" s="10">
        <v>17500000</v>
      </c>
      <c r="O1145" s="10">
        <v>17500000</v>
      </c>
      <c r="P1145" s="10">
        <v>2625000</v>
      </c>
      <c r="Q1145" s="10">
        <v>2625000</v>
      </c>
      <c r="R1145" s="10">
        <v>0</v>
      </c>
      <c r="S1145" s="10">
        <v>6906250</v>
      </c>
      <c r="T1145" s="10">
        <v>516862498</v>
      </c>
      <c r="U1145" s="31">
        <v>12156250</v>
      </c>
      <c r="V1145" s="31">
        <v>360000000</v>
      </c>
      <c r="W1145" s="31">
        <v>30000000</v>
      </c>
      <c r="X1145" s="31">
        <v>60000000</v>
      </c>
      <c r="Y1145" s="31">
        <f t="shared" si="68"/>
        <v>66862498</v>
      </c>
      <c r="Z1145" s="31">
        <f t="shared" si="69"/>
        <v>20000000</v>
      </c>
      <c r="AA1145" s="31">
        <f t="shared" si="70"/>
        <v>7800000</v>
      </c>
      <c r="AB1145" s="31">
        <f t="shared" si="71"/>
        <v>94662498</v>
      </c>
      <c r="AC1145" s="31"/>
      <c r="AD1145" s="31"/>
      <c r="AE1145" s="31"/>
      <c r="AF1145" s="31"/>
      <c r="AG1145" s="31"/>
      <c r="AH1145" s="31"/>
    </row>
    <row r="1146" spans="1:34" x14ac:dyDescent="0.45">
      <c r="A1146" s="9">
        <v>1146</v>
      </c>
      <c r="B1146" s="9" t="s">
        <v>3138</v>
      </c>
      <c r="C1146" s="21"/>
      <c r="D1146" s="20" t="s">
        <v>888</v>
      </c>
      <c r="E1146" s="20" t="s">
        <v>3197</v>
      </c>
      <c r="F1146" s="9" t="s">
        <v>3255</v>
      </c>
      <c r="G1146" s="9" t="s">
        <v>3265</v>
      </c>
      <c r="H1146" s="8">
        <v>202</v>
      </c>
      <c r="I1146" s="8">
        <v>270411056</v>
      </c>
      <c r="J1146" s="8">
        <v>26800000</v>
      </c>
      <c r="K1146" s="8">
        <v>9508197</v>
      </c>
      <c r="L1146" s="8">
        <v>0</v>
      </c>
      <c r="M1146" s="10">
        <v>0</v>
      </c>
      <c r="N1146" s="10">
        <v>10477109</v>
      </c>
      <c r="O1146" s="10">
        <v>20363957.5</v>
      </c>
      <c r="P1146" s="10">
        <v>1571566</v>
      </c>
      <c r="Q1146" s="10">
        <v>3054593.625</v>
      </c>
      <c r="R1146" s="10">
        <v>0</v>
      </c>
      <c r="S1146" s="10">
        <v>7031672</v>
      </c>
      <c r="T1146" s="10">
        <v>337560319.5</v>
      </c>
      <c r="U1146" s="31">
        <v>11657831.625</v>
      </c>
      <c r="V1146" s="31">
        <v>360000000</v>
      </c>
      <c r="W1146" s="31">
        <v>30000000</v>
      </c>
      <c r="X1146" s="31">
        <v>60000000</v>
      </c>
      <c r="Y1146" s="31">
        <f t="shared" si="68"/>
        <v>-112439680.5</v>
      </c>
      <c r="Z1146" s="31">
        <f t="shared" si="69"/>
        <v>10349263.5</v>
      </c>
      <c r="AA1146" s="31">
        <f t="shared" si="70"/>
        <v>-33200000</v>
      </c>
      <c r="AB1146" s="31">
        <f t="shared" si="71"/>
        <v>-135290417</v>
      </c>
      <c r="AC1146" s="31"/>
      <c r="AD1146" s="31"/>
      <c r="AE1146" s="31"/>
      <c r="AF1146" s="31"/>
      <c r="AG1146" s="31"/>
      <c r="AH1146" s="31"/>
    </row>
    <row r="1147" spans="1:34" x14ac:dyDescent="0.45">
      <c r="A1147" s="9">
        <v>1147</v>
      </c>
      <c r="B1147" s="9" t="s">
        <v>3139</v>
      </c>
      <c r="C1147" s="21"/>
      <c r="D1147" s="20" t="s">
        <v>275</v>
      </c>
      <c r="E1147" s="20" t="s">
        <v>3198</v>
      </c>
      <c r="F1147" s="9" t="s">
        <v>3255</v>
      </c>
      <c r="G1147" s="9" t="s">
        <v>3265</v>
      </c>
      <c r="H1147" s="8">
        <v>202</v>
      </c>
      <c r="I1147" s="8">
        <v>271250320</v>
      </c>
      <c r="J1147" s="8">
        <v>26800000</v>
      </c>
      <c r="K1147" s="8">
        <v>9508197</v>
      </c>
      <c r="L1147" s="8">
        <v>0</v>
      </c>
      <c r="M1147" s="10">
        <v>0</v>
      </c>
      <c r="N1147" s="10">
        <v>10518141</v>
      </c>
      <c r="O1147" s="10">
        <v>20443712</v>
      </c>
      <c r="P1147" s="10">
        <v>1577721</v>
      </c>
      <c r="Q1147" s="10">
        <v>3066556.8</v>
      </c>
      <c r="R1147" s="10">
        <v>0</v>
      </c>
      <c r="S1147" s="10">
        <v>7115598</v>
      </c>
      <c r="T1147" s="10">
        <v>338520370</v>
      </c>
      <c r="U1147" s="31">
        <v>11759875.800000001</v>
      </c>
      <c r="V1147" s="31">
        <v>360000000</v>
      </c>
      <c r="W1147" s="31">
        <v>30000000</v>
      </c>
      <c r="X1147" s="31">
        <v>60000000</v>
      </c>
      <c r="Y1147" s="31">
        <f t="shared" si="68"/>
        <v>-111479630</v>
      </c>
      <c r="Z1147" s="31">
        <f t="shared" si="69"/>
        <v>10470050</v>
      </c>
      <c r="AA1147" s="31">
        <f t="shared" si="70"/>
        <v>-33200000</v>
      </c>
      <c r="AB1147" s="31">
        <f t="shared" si="71"/>
        <v>-134209580</v>
      </c>
      <c r="AC1147" s="31"/>
      <c r="AD1147" s="31"/>
      <c r="AE1147" s="31"/>
      <c r="AF1147" s="31"/>
      <c r="AG1147" s="31"/>
      <c r="AH1147" s="31"/>
    </row>
    <row r="1148" spans="1:34" x14ac:dyDescent="0.45">
      <c r="A1148" s="9">
        <v>1148</v>
      </c>
      <c r="B1148" s="9" t="s">
        <v>3140</v>
      </c>
      <c r="C1148" s="21"/>
      <c r="D1148" s="20" t="s">
        <v>3199</v>
      </c>
      <c r="E1148" s="20" t="s">
        <v>3200</v>
      </c>
      <c r="F1148" s="9" t="s">
        <v>3255</v>
      </c>
      <c r="G1148" s="9" t="s">
        <v>3265</v>
      </c>
      <c r="H1148" s="8">
        <v>202</v>
      </c>
      <c r="I1148" s="8">
        <v>273658524</v>
      </c>
      <c r="J1148" s="8">
        <v>26800000</v>
      </c>
      <c r="K1148" s="8">
        <v>9508197</v>
      </c>
      <c r="L1148" s="8">
        <v>0</v>
      </c>
      <c r="M1148" s="10">
        <v>0</v>
      </c>
      <c r="N1148" s="10">
        <v>10530630</v>
      </c>
      <c r="O1148" s="10">
        <v>20467984.5</v>
      </c>
      <c r="P1148" s="10">
        <v>1579595</v>
      </c>
      <c r="Q1148" s="10">
        <v>3070197.6749999998</v>
      </c>
      <c r="R1148" s="10">
        <v>0</v>
      </c>
      <c r="S1148" s="10">
        <v>7356418</v>
      </c>
      <c r="T1148" s="10">
        <v>340965335.5</v>
      </c>
      <c r="U1148" s="31">
        <v>12006210.675000001</v>
      </c>
      <c r="V1148" s="31">
        <v>360000000</v>
      </c>
      <c r="W1148" s="31">
        <v>30000000</v>
      </c>
      <c r="X1148" s="31">
        <v>60000000</v>
      </c>
      <c r="Y1148" s="31">
        <f t="shared" si="68"/>
        <v>-109034664.5</v>
      </c>
      <c r="Z1148" s="31">
        <f t="shared" si="69"/>
        <v>10506811.5</v>
      </c>
      <c r="AA1148" s="31">
        <f t="shared" si="70"/>
        <v>-33200000</v>
      </c>
      <c r="AB1148" s="31">
        <f t="shared" si="71"/>
        <v>-131727853</v>
      </c>
      <c r="AC1148" s="31"/>
      <c r="AD1148" s="31"/>
      <c r="AE1148" s="31"/>
      <c r="AF1148" s="31"/>
      <c r="AG1148" s="31"/>
      <c r="AH1148" s="31"/>
    </row>
    <row r="1149" spans="1:34" x14ac:dyDescent="0.45">
      <c r="A1149" s="9">
        <v>1149</v>
      </c>
      <c r="B1149" s="9" t="s">
        <v>3141</v>
      </c>
      <c r="C1149" s="21"/>
      <c r="D1149" s="20" t="s">
        <v>1084</v>
      </c>
      <c r="E1149" s="20" t="s">
        <v>1822</v>
      </c>
      <c r="F1149" s="9" t="s">
        <v>3255</v>
      </c>
      <c r="G1149" s="9" t="s">
        <v>3265</v>
      </c>
      <c r="H1149" s="8">
        <v>202</v>
      </c>
      <c r="I1149" s="8">
        <v>270688218</v>
      </c>
      <c r="J1149" s="8">
        <v>26800000</v>
      </c>
      <c r="K1149" s="8">
        <v>9508197</v>
      </c>
      <c r="L1149" s="8">
        <v>0</v>
      </c>
      <c r="M1149" s="10">
        <v>0</v>
      </c>
      <c r="N1149" s="10">
        <v>10539550</v>
      </c>
      <c r="O1149" s="10">
        <v>20485322</v>
      </c>
      <c r="P1149" s="10">
        <v>1580933</v>
      </c>
      <c r="Q1149" s="10">
        <v>3072798.3</v>
      </c>
      <c r="R1149" s="10">
        <v>0</v>
      </c>
      <c r="S1149" s="10">
        <v>7059388</v>
      </c>
      <c r="T1149" s="10">
        <v>338021287</v>
      </c>
      <c r="U1149" s="31">
        <v>11713119.300000001</v>
      </c>
      <c r="V1149" s="31">
        <v>360000000</v>
      </c>
      <c r="W1149" s="31">
        <v>30000000</v>
      </c>
      <c r="X1149" s="31">
        <v>60000000</v>
      </c>
      <c r="Y1149" s="31">
        <f t="shared" si="68"/>
        <v>-111978713</v>
      </c>
      <c r="Z1149" s="31">
        <f t="shared" si="69"/>
        <v>10533069</v>
      </c>
      <c r="AA1149" s="31">
        <f t="shared" si="70"/>
        <v>-33200000</v>
      </c>
      <c r="AB1149" s="31">
        <f t="shared" si="71"/>
        <v>-134645644</v>
      </c>
      <c r="AC1149" s="31"/>
      <c r="AD1149" s="31"/>
      <c r="AE1149" s="31"/>
      <c r="AF1149" s="31"/>
      <c r="AG1149" s="31"/>
      <c r="AH1149" s="31"/>
    </row>
    <row r="1150" spans="1:34" x14ac:dyDescent="0.45">
      <c r="A1150" s="9">
        <v>1150</v>
      </c>
      <c r="B1150" s="9" t="s">
        <v>3142</v>
      </c>
      <c r="C1150" s="21"/>
      <c r="D1150" s="20" t="s">
        <v>302</v>
      </c>
      <c r="E1150" s="20" t="s">
        <v>1203</v>
      </c>
      <c r="F1150" s="9" t="s">
        <v>3255</v>
      </c>
      <c r="G1150" s="9" t="s">
        <v>3265</v>
      </c>
      <c r="H1150" s="8">
        <v>202</v>
      </c>
      <c r="I1150" s="8">
        <v>273804253</v>
      </c>
      <c r="J1150" s="8">
        <v>26800000</v>
      </c>
      <c r="K1150" s="8">
        <v>9508197</v>
      </c>
      <c r="L1150" s="8">
        <v>0</v>
      </c>
      <c r="M1150" s="10">
        <v>0</v>
      </c>
      <c r="N1150" s="10">
        <v>10535982</v>
      </c>
      <c r="O1150" s="10">
        <v>20478387.5</v>
      </c>
      <c r="P1150" s="10">
        <v>1580397</v>
      </c>
      <c r="Q1150" s="10">
        <v>3071758.125</v>
      </c>
      <c r="R1150" s="10">
        <v>0</v>
      </c>
      <c r="S1150" s="10">
        <v>7370991</v>
      </c>
      <c r="T1150" s="10">
        <v>341126819.5</v>
      </c>
      <c r="U1150" s="31">
        <v>12023146.125</v>
      </c>
      <c r="V1150" s="31">
        <v>360000000</v>
      </c>
      <c r="W1150" s="31">
        <v>30000000</v>
      </c>
      <c r="X1150" s="31">
        <v>60000000</v>
      </c>
      <c r="Y1150" s="31">
        <f t="shared" si="68"/>
        <v>-108873180.5</v>
      </c>
      <c r="Z1150" s="31">
        <f t="shared" si="69"/>
        <v>10522566.5</v>
      </c>
      <c r="AA1150" s="31">
        <f t="shared" si="70"/>
        <v>-33200000</v>
      </c>
      <c r="AB1150" s="31">
        <f t="shared" si="71"/>
        <v>-131550614</v>
      </c>
      <c r="AC1150" s="31"/>
      <c r="AD1150" s="31"/>
      <c r="AE1150" s="31"/>
      <c r="AF1150" s="31"/>
      <c r="AG1150" s="31"/>
      <c r="AH1150" s="31"/>
    </row>
    <row r="1151" spans="1:34" x14ac:dyDescent="0.45">
      <c r="A1151" s="9">
        <v>1151</v>
      </c>
      <c r="B1151" s="9" t="s">
        <v>3143</v>
      </c>
      <c r="C1151" s="21"/>
      <c r="D1151" s="20" t="s">
        <v>3201</v>
      </c>
      <c r="E1151" s="20" t="s">
        <v>3202</v>
      </c>
      <c r="F1151" s="9" t="s">
        <v>3255</v>
      </c>
      <c r="G1151" s="9" t="s">
        <v>3265</v>
      </c>
      <c r="H1151" s="8">
        <v>202</v>
      </c>
      <c r="I1151" s="8">
        <v>269139296</v>
      </c>
      <c r="J1151" s="8">
        <v>26800000</v>
      </c>
      <c r="K1151" s="8">
        <v>9508197</v>
      </c>
      <c r="L1151" s="8">
        <v>0</v>
      </c>
      <c r="M1151" s="10">
        <v>0</v>
      </c>
      <c r="N1151" s="10">
        <v>10543118</v>
      </c>
      <c r="O1151" s="10">
        <v>20492257.5</v>
      </c>
      <c r="P1151" s="10">
        <v>1581468</v>
      </c>
      <c r="Q1151" s="10">
        <v>3073838.625</v>
      </c>
      <c r="R1151" s="10">
        <v>0</v>
      </c>
      <c r="S1151" s="10">
        <v>6904496</v>
      </c>
      <c r="T1151" s="10">
        <v>336482868.5</v>
      </c>
      <c r="U1151" s="31">
        <v>11559802.625</v>
      </c>
      <c r="V1151" s="31">
        <v>360000000</v>
      </c>
      <c r="W1151" s="31">
        <v>30000000</v>
      </c>
      <c r="X1151" s="31">
        <v>60000000</v>
      </c>
      <c r="Y1151" s="31">
        <f t="shared" si="68"/>
        <v>-113517131.5</v>
      </c>
      <c r="Z1151" s="31">
        <f t="shared" si="69"/>
        <v>10543572.5</v>
      </c>
      <c r="AA1151" s="31">
        <f t="shared" si="70"/>
        <v>-33200000</v>
      </c>
      <c r="AB1151" s="31">
        <f t="shared" si="71"/>
        <v>-136173559</v>
      </c>
      <c r="AC1151" s="31"/>
      <c r="AD1151" s="31"/>
      <c r="AE1151" s="31"/>
      <c r="AF1151" s="31"/>
      <c r="AG1151" s="31"/>
      <c r="AH1151" s="31"/>
    </row>
    <row r="1152" spans="1:34" x14ac:dyDescent="0.45">
      <c r="A1152" s="9">
        <v>1152</v>
      </c>
      <c r="B1152" s="9" t="s">
        <v>3144</v>
      </c>
      <c r="C1152" s="21"/>
      <c r="D1152" s="20" t="s">
        <v>314</v>
      </c>
      <c r="E1152" s="20" t="s">
        <v>3203</v>
      </c>
      <c r="F1152" s="9" t="s">
        <v>3255</v>
      </c>
      <c r="G1152" s="9" t="s">
        <v>3265</v>
      </c>
      <c r="H1152" s="8">
        <v>167</v>
      </c>
      <c r="I1152" s="8">
        <v>206497667</v>
      </c>
      <c r="J1152" s="8">
        <v>16384000</v>
      </c>
      <c r="K1152" s="8">
        <v>8073770</v>
      </c>
      <c r="L1152" s="8">
        <v>0</v>
      </c>
      <c r="M1152" s="10">
        <v>0</v>
      </c>
      <c r="N1152" s="10">
        <v>6784420</v>
      </c>
      <c r="O1152" s="10">
        <v>17500000</v>
      </c>
      <c r="P1152" s="10">
        <v>1017663</v>
      </c>
      <c r="Q1152" s="10">
        <v>2625000</v>
      </c>
      <c r="R1152" s="10">
        <v>0</v>
      </c>
      <c r="S1152" s="10">
        <v>4042032</v>
      </c>
      <c r="T1152" s="10">
        <v>255239857</v>
      </c>
      <c r="U1152" s="31">
        <v>7684695</v>
      </c>
      <c r="V1152" s="31">
        <v>360000000</v>
      </c>
      <c r="W1152" s="31">
        <v>30000000</v>
      </c>
      <c r="X1152" s="31">
        <v>60000000</v>
      </c>
      <c r="Y1152" s="31">
        <f t="shared" si="68"/>
        <v>-194760143</v>
      </c>
      <c r="Z1152" s="31">
        <f t="shared" si="69"/>
        <v>2358190</v>
      </c>
      <c r="AA1152" s="31">
        <f t="shared" si="70"/>
        <v>-43616000</v>
      </c>
      <c r="AB1152" s="31">
        <f t="shared" si="71"/>
        <v>-236017953</v>
      </c>
      <c r="AC1152" s="31"/>
      <c r="AD1152" s="31"/>
      <c r="AE1152" s="31"/>
      <c r="AF1152" s="31"/>
      <c r="AG1152" s="31"/>
      <c r="AH1152" s="31"/>
    </row>
    <row r="1153" spans="1:34" x14ac:dyDescent="0.45">
      <c r="A1153" s="9">
        <v>1174</v>
      </c>
      <c r="B1153" s="9" t="s">
        <v>3166</v>
      </c>
      <c r="C1153" s="21"/>
      <c r="D1153" s="20" t="s">
        <v>641</v>
      </c>
      <c r="E1153" s="20" t="s">
        <v>3224</v>
      </c>
      <c r="F1153" s="9" t="s">
        <v>3255</v>
      </c>
      <c r="G1153" s="9" t="s">
        <v>3265</v>
      </c>
      <c r="H1153" s="8">
        <v>167</v>
      </c>
      <c r="I1153" s="8">
        <v>234659386</v>
      </c>
      <c r="J1153" s="8">
        <v>16384000</v>
      </c>
      <c r="K1153" s="8">
        <v>8073770</v>
      </c>
      <c r="L1153" s="8">
        <v>0</v>
      </c>
      <c r="M1153" s="10">
        <v>0</v>
      </c>
      <c r="N1153" s="10">
        <v>6985071</v>
      </c>
      <c r="O1153" s="10">
        <v>18017429.5</v>
      </c>
      <c r="P1153" s="10">
        <v>1047761</v>
      </c>
      <c r="Q1153" s="10">
        <v>2702614.4249999998</v>
      </c>
      <c r="R1153" s="10">
        <v>0</v>
      </c>
      <c r="S1153" s="10">
        <v>6858204</v>
      </c>
      <c r="T1153" s="10">
        <v>284119656.5</v>
      </c>
      <c r="U1153" s="31">
        <v>10608579.425000001</v>
      </c>
      <c r="V1153" s="31">
        <v>360000000</v>
      </c>
      <c r="W1153" s="31">
        <v>30000000</v>
      </c>
      <c r="X1153" s="31">
        <v>60000000</v>
      </c>
      <c r="Y1153" s="31">
        <f t="shared" si="68"/>
        <v>-165880343.5</v>
      </c>
      <c r="Z1153" s="31">
        <f t="shared" si="69"/>
        <v>3076270.5</v>
      </c>
      <c r="AA1153" s="31">
        <f t="shared" si="70"/>
        <v>-43616000</v>
      </c>
      <c r="AB1153" s="31">
        <f t="shared" si="71"/>
        <v>-206420073</v>
      </c>
      <c r="AC1153" s="31"/>
      <c r="AD1153" s="31"/>
      <c r="AE1153" s="31"/>
      <c r="AF1153" s="31"/>
      <c r="AG1153" s="31"/>
      <c r="AH1153" s="31"/>
    </row>
    <row r="1154" spans="1:34" x14ac:dyDescent="0.45">
      <c r="A1154" s="9">
        <v>1153</v>
      </c>
      <c r="B1154" s="9" t="s">
        <v>3145</v>
      </c>
      <c r="C1154" s="21"/>
      <c r="D1154" s="20" t="s">
        <v>3204</v>
      </c>
      <c r="E1154" s="20" t="s">
        <v>3205</v>
      </c>
      <c r="F1154" s="9" t="s">
        <v>3255</v>
      </c>
      <c r="G1154" s="9" t="s">
        <v>3265</v>
      </c>
      <c r="H1154" s="8">
        <v>167</v>
      </c>
      <c r="I1154" s="8">
        <v>226448966</v>
      </c>
      <c r="J1154" s="8">
        <v>16384000</v>
      </c>
      <c r="K1154" s="8">
        <v>8073770</v>
      </c>
      <c r="L1154" s="8">
        <v>0</v>
      </c>
      <c r="M1154" s="10">
        <v>0</v>
      </c>
      <c r="N1154" s="10">
        <v>6784420</v>
      </c>
      <c r="O1154" s="10">
        <v>17500000</v>
      </c>
      <c r="P1154" s="10">
        <v>1017663</v>
      </c>
      <c r="Q1154" s="10">
        <v>2625000</v>
      </c>
      <c r="R1154" s="10">
        <v>0</v>
      </c>
      <c r="S1154" s="10">
        <v>6037162</v>
      </c>
      <c r="T1154" s="10">
        <v>275191156</v>
      </c>
      <c r="U1154" s="31">
        <v>9679825</v>
      </c>
      <c r="V1154" s="31">
        <v>360000000</v>
      </c>
      <c r="W1154" s="31">
        <v>30000000</v>
      </c>
      <c r="X1154" s="31">
        <v>60000000</v>
      </c>
      <c r="Y1154" s="31">
        <f t="shared" si="68"/>
        <v>-174808844</v>
      </c>
      <c r="Z1154" s="31">
        <f t="shared" si="69"/>
        <v>2358190</v>
      </c>
      <c r="AA1154" s="31">
        <f t="shared" si="70"/>
        <v>-43616000</v>
      </c>
      <c r="AB1154" s="31">
        <f t="shared" si="71"/>
        <v>-216066654</v>
      </c>
      <c r="AC1154" s="31"/>
      <c r="AD1154" s="31"/>
      <c r="AE1154" s="31"/>
      <c r="AF1154" s="31"/>
      <c r="AG1154" s="31"/>
      <c r="AH1154" s="31"/>
    </row>
    <row r="1155" spans="1:34" x14ac:dyDescent="0.45">
      <c r="A1155" s="9">
        <v>1154</v>
      </c>
      <c r="B1155" s="9" t="s">
        <v>3146</v>
      </c>
      <c r="C1155" s="21"/>
      <c r="D1155" s="20" t="s">
        <v>29</v>
      </c>
      <c r="E1155" s="20" t="s">
        <v>3206</v>
      </c>
      <c r="F1155" s="9" t="s">
        <v>3255</v>
      </c>
      <c r="G1155" s="9" t="s">
        <v>3265</v>
      </c>
      <c r="H1155" s="8">
        <v>167</v>
      </c>
      <c r="I1155" s="8">
        <v>228537591</v>
      </c>
      <c r="J1155" s="8">
        <v>16384000</v>
      </c>
      <c r="K1155" s="8">
        <v>8073770</v>
      </c>
      <c r="L1155" s="8">
        <v>0</v>
      </c>
      <c r="M1155" s="10">
        <v>0</v>
      </c>
      <c r="N1155" s="10">
        <v>6784420</v>
      </c>
      <c r="O1155" s="10">
        <v>17500000</v>
      </c>
      <c r="P1155" s="10">
        <v>1017663</v>
      </c>
      <c r="Q1155" s="10">
        <v>2625000</v>
      </c>
      <c r="R1155" s="10">
        <v>0</v>
      </c>
      <c r="S1155" s="10">
        <v>6246024</v>
      </c>
      <c r="T1155" s="10">
        <v>277279781</v>
      </c>
      <c r="U1155" s="31">
        <v>9888687</v>
      </c>
      <c r="V1155" s="31">
        <v>360000000</v>
      </c>
      <c r="W1155" s="31">
        <v>30000000</v>
      </c>
      <c r="X1155" s="31">
        <v>60000000</v>
      </c>
      <c r="Y1155" s="31">
        <f t="shared" ref="Y1155:Y1205" si="72">T1155-V1155-W1155-X1155</f>
        <v>-172720219</v>
      </c>
      <c r="Z1155" s="31">
        <f t="shared" ref="Z1155:Z1205" si="73">K1155+N1155+O1155+R1155-W1155</f>
        <v>2358190</v>
      </c>
      <c r="AA1155" s="31">
        <f t="shared" ref="AA1155:AA1205" si="74">J1155-X1155</f>
        <v>-43616000</v>
      </c>
      <c r="AB1155" s="31">
        <f t="shared" ref="AB1155:AB1205" si="75">Y1155+Z1155+AA1155</f>
        <v>-213978029</v>
      </c>
      <c r="AC1155" s="31"/>
      <c r="AD1155" s="31"/>
      <c r="AE1155" s="31"/>
      <c r="AF1155" s="31"/>
      <c r="AG1155" s="31"/>
      <c r="AH1155" s="31"/>
    </row>
    <row r="1156" spans="1:34" x14ac:dyDescent="0.45">
      <c r="A1156" s="9">
        <v>1155</v>
      </c>
      <c r="B1156" s="9" t="s">
        <v>3147</v>
      </c>
      <c r="C1156" s="21"/>
      <c r="D1156" s="20" t="s">
        <v>3207</v>
      </c>
      <c r="E1156" s="20" t="s">
        <v>3208</v>
      </c>
      <c r="F1156" s="9" t="s">
        <v>3255</v>
      </c>
      <c r="G1156" s="9" t="s">
        <v>3265</v>
      </c>
      <c r="H1156" s="8">
        <v>167</v>
      </c>
      <c r="I1156" s="8">
        <v>203371651</v>
      </c>
      <c r="J1156" s="8">
        <v>16384000</v>
      </c>
      <c r="K1156" s="8">
        <v>8073770</v>
      </c>
      <c r="L1156" s="8">
        <v>0</v>
      </c>
      <c r="M1156" s="10">
        <v>0</v>
      </c>
      <c r="N1156" s="10">
        <v>6784420</v>
      </c>
      <c r="O1156" s="10">
        <v>17500000</v>
      </c>
      <c r="P1156" s="10">
        <v>1017663</v>
      </c>
      <c r="Q1156" s="10">
        <v>2625000</v>
      </c>
      <c r="R1156" s="10">
        <v>0</v>
      </c>
      <c r="S1156" s="10">
        <v>3729430</v>
      </c>
      <c r="T1156" s="10">
        <v>252113841</v>
      </c>
      <c r="U1156" s="31">
        <v>7372093</v>
      </c>
      <c r="V1156" s="31">
        <v>360000000</v>
      </c>
      <c r="W1156" s="31">
        <v>30000000</v>
      </c>
      <c r="X1156" s="31">
        <v>60000000</v>
      </c>
      <c r="Y1156" s="31">
        <f t="shared" si="72"/>
        <v>-197886159</v>
      </c>
      <c r="Z1156" s="31">
        <f t="shared" si="73"/>
        <v>2358190</v>
      </c>
      <c r="AA1156" s="31">
        <f t="shared" si="74"/>
        <v>-43616000</v>
      </c>
      <c r="AB1156" s="31">
        <f t="shared" si="75"/>
        <v>-239143969</v>
      </c>
      <c r="AC1156" s="31"/>
      <c r="AD1156" s="31"/>
      <c r="AE1156" s="31"/>
      <c r="AF1156" s="31"/>
      <c r="AG1156" s="31"/>
      <c r="AH1156" s="31"/>
    </row>
    <row r="1157" spans="1:34" x14ac:dyDescent="0.45">
      <c r="A1157" s="9">
        <v>1156</v>
      </c>
      <c r="B1157" s="9" t="s">
        <v>3148</v>
      </c>
      <c r="C1157" s="21"/>
      <c r="D1157" s="20" t="s">
        <v>80</v>
      </c>
      <c r="E1157" s="20" t="s">
        <v>3209</v>
      </c>
      <c r="F1157" s="9" t="s">
        <v>3255</v>
      </c>
      <c r="G1157" s="9" t="s">
        <v>3265</v>
      </c>
      <c r="H1157" s="8">
        <v>167</v>
      </c>
      <c r="I1157" s="8">
        <v>209499735</v>
      </c>
      <c r="J1157" s="8">
        <v>16384000</v>
      </c>
      <c r="K1157" s="8">
        <v>8073770</v>
      </c>
      <c r="L1157" s="8">
        <v>0</v>
      </c>
      <c r="M1157" s="10">
        <v>0</v>
      </c>
      <c r="N1157" s="10">
        <v>6849900</v>
      </c>
      <c r="O1157" s="10">
        <v>17668901</v>
      </c>
      <c r="P1157" s="10">
        <v>1027485</v>
      </c>
      <c r="Q1157" s="10">
        <v>2650335.15</v>
      </c>
      <c r="R1157" s="10">
        <v>0</v>
      </c>
      <c r="S1157" s="10">
        <v>4342239</v>
      </c>
      <c r="T1157" s="10">
        <v>258476306</v>
      </c>
      <c r="U1157" s="31">
        <v>8020059.1500000004</v>
      </c>
      <c r="V1157" s="31">
        <v>360000000</v>
      </c>
      <c r="W1157" s="31">
        <v>30000000</v>
      </c>
      <c r="X1157" s="31">
        <v>60000000</v>
      </c>
      <c r="Y1157" s="31">
        <f t="shared" si="72"/>
        <v>-191523694</v>
      </c>
      <c r="Z1157" s="31">
        <f t="shared" si="73"/>
        <v>2592571</v>
      </c>
      <c r="AA1157" s="31">
        <f t="shared" si="74"/>
        <v>-43616000</v>
      </c>
      <c r="AB1157" s="31">
        <f t="shared" si="75"/>
        <v>-232547123</v>
      </c>
      <c r="AC1157" s="31"/>
      <c r="AD1157" s="31"/>
      <c r="AE1157" s="31"/>
      <c r="AF1157" s="31"/>
      <c r="AG1157" s="31"/>
      <c r="AH1157" s="31"/>
    </row>
    <row r="1158" spans="1:34" x14ac:dyDescent="0.45">
      <c r="A1158" s="9">
        <v>1157</v>
      </c>
      <c r="B1158" s="9" t="s">
        <v>3149</v>
      </c>
      <c r="C1158" s="21"/>
      <c r="D1158" s="20" t="s">
        <v>72</v>
      </c>
      <c r="E1158" s="20" t="s">
        <v>3210</v>
      </c>
      <c r="F1158" s="9" t="s">
        <v>3255</v>
      </c>
      <c r="G1158" s="9" t="s">
        <v>3265</v>
      </c>
      <c r="H1158" s="8">
        <v>167</v>
      </c>
      <c r="I1158" s="8">
        <v>203455100</v>
      </c>
      <c r="J1158" s="8">
        <v>16384000</v>
      </c>
      <c r="K1158" s="8">
        <v>8073770</v>
      </c>
      <c r="L1158" s="8">
        <v>0</v>
      </c>
      <c r="M1158" s="10">
        <v>0</v>
      </c>
      <c r="N1158" s="10">
        <v>6784420</v>
      </c>
      <c r="O1158" s="10">
        <v>17500000.5</v>
      </c>
      <c r="P1158" s="10">
        <v>1017663</v>
      </c>
      <c r="Q1158" s="10">
        <v>2625000.0749999997</v>
      </c>
      <c r="R1158" s="10">
        <v>0</v>
      </c>
      <c r="S1158" s="10">
        <v>3737775</v>
      </c>
      <c r="T1158" s="10">
        <v>252197290.5</v>
      </c>
      <c r="U1158" s="31">
        <v>7380438.0749999993</v>
      </c>
      <c r="V1158" s="31">
        <v>360000000</v>
      </c>
      <c r="W1158" s="31">
        <v>30000000</v>
      </c>
      <c r="X1158" s="31">
        <v>60000000</v>
      </c>
      <c r="Y1158" s="31">
        <f t="shared" si="72"/>
        <v>-197802709.5</v>
      </c>
      <c r="Z1158" s="31">
        <f t="shared" si="73"/>
        <v>2358190.5</v>
      </c>
      <c r="AA1158" s="31">
        <f t="shared" si="74"/>
        <v>-43616000</v>
      </c>
      <c r="AB1158" s="31">
        <f t="shared" si="75"/>
        <v>-239060519</v>
      </c>
      <c r="AC1158" s="31"/>
      <c r="AD1158" s="31"/>
      <c r="AE1158" s="31"/>
      <c r="AF1158" s="31"/>
      <c r="AG1158" s="31"/>
      <c r="AH1158" s="31"/>
    </row>
    <row r="1159" spans="1:34" x14ac:dyDescent="0.45">
      <c r="A1159" s="9">
        <v>1158</v>
      </c>
      <c r="B1159" s="9" t="s">
        <v>3150</v>
      </c>
      <c r="C1159" s="21"/>
      <c r="D1159" s="20" t="s">
        <v>84</v>
      </c>
      <c r="E1159" s="20" t="s">
        <v>3211</v>
      </c>
      <c r="F1159" s="9" t="s">
        <v>3255</v>
      </c>
      <c r="G1159" s="9" t="s">
        <v>3265</v>
      </c>
      <c r="H1159" s="8">
        <v>167</v>
      </c>
      <c r="I1159" s="8">
        <v>233573818</v>
      </c>
      <c r="J1159" s="8">
        <v>16384000</v>
      </c>
      <c r="K1159" s="8">
        <v>8073770</v>
      </c>
      <c r="L1159" s="8">
        <v>0</v>
      </c>
      <c r="M1159" s="10">
        <v>0</v>
      </c>
      <c r="N1159" s="10">
        <v>8511782</v>
      </c>
      <c r="O1159" s="10">
        <v>21955625.5</v>
      </c>
      <c r="P1159" s="10">
        <v>1276767</v>
      </c>
      <c r="Q1159" s="10">
        <v>3293343.8249999997</v>
      </c>
      <c r="R1159" s="10">
        <v>0</v>
      </c>
      <c r="S1159" s="10">
        <v>6749647</v>
      </c>
      <c r="T1159" s="10">
        <v>288498995.5</v>
      </c>
      <c r="U1159" s="31">
        <v>11319757.824999999</v>
      </c>
      <c r="V1159" s="31">
        <v>360000000</v>
      </c>
      <c r="W1159" s="31">
        <v>30000000</v>
      </c>
      <c r="X1159" s="31">
        <v>60000000</v>
      </c>
      <c r="Y1159" s="31">
        <f t="shared" si="72"/>
        <v>-161501004.5</v>
      </c>
      <c r="Z1159" s="31">
        <f t="shared" si="73"/>
        <v>8541177.5</v>
      </c>
      <c r="AA1159" s="31">
        <f t="shared" si="74"/>
        <v>-43616000</v>
      </c>
      <c r="AB1159" s="31">
        <f t="shared" si="75"/>
        <v>-196575827</v>
      </c>
      <c r="AC1159" s="31"/>
      <c r="AD1159" s="31"/>
      <c r="AE1159" s="31"/>
      <c r="AF1159" s="31"/>
      <c r="AG1159" s="31"/>
      <c r="AH1159" s="31"/>
    </row>
    <row r="1160" spans="1:34" x14ac:dyDescent="0.45">
      <c r="A1160" s="9">
        <v>1159</v>
      </c>
      <c r="B1160" s="9" t="s">
        <v>3151</v>
      </c>
      <c r="C1160" s="21"/>
      <c r="D1160" s="20" t="s">
        <v>275</v>
      </c>
      <c r="E1160" s="20" t="s">
        <v>3212</v>
      </c>
      <c r="F1160" s="9" t="s">
        <v>3255</v>
      </c>
      <c r="G1160" s="9" t="s">
        <v>3265</v>
      </c>
      <c r="H1160" s="8">
        <v>167</v>
      </c>
      <c r="I1160" s="8">
        <v>211755343</v>
      </c>
      <c r="J1160" s="8">
        <v>16384000</v>
      </c>
      <c r="K1160" s="8">
        <v>8073770</v>
      </c>
      <c r="L1160" s="8">
        <v>0</v>
      </c>
      <c r="M1160" s="10">
        <v>0</v>
      </c>
      <c r="N1160" s="10">
        <v>6784420</v>
      </c>
      <c r="O1160" s="10">
        <v>17500000</v>
      </c>
      <c r="P1160" s="10">
        <v>1017663</v>
      </c>
      <c r="Q1160" s="10">
        <v>2625000</v>
      </c>
      <c r="R1160" s="10">
        <v>0</v>
      </c>
      <c r="S1160" s="10">
        <v>4567800</v>
      </c>
      <c r="T1160" s="10">
        <v>260497533</v>
      </c>
      <c r="U1160" s="31">
        <v>8210463</v>
      </c>
      <c r="V1160" s="31">
        <v>360000000</v>
      </c>
      <c r="W1160" s="31">
        <v>30000000</v>
      </c>
      <c r="X1160" s="31">
        <v>60000000</v>
      </c>
      <c r="Y1160" s="31">
        <f t="shared" si="72"/>
        <v>-189502467</v>
      </c>
      <c r="Z1160" s="31">
        <f t="shared" si="73"/>
        <v>2358190</v>
      </c>
      <c r="AA1160" s="31">
        <f t="shared" si="74"/>
        <v>-43616000</v>
      </c>
      <c r="AB1160" s="31">
        <f t="shared" si="75"/>
        <v>-230760277</v>
      </c>
      <c r="AC1160" s="31"/>
      <c r="AD1160" s="31"/>
      <c r="AE1160" s="31"/>
      <c r="AF1160" s="31"/>
      <c r="AG1160" s="31"/>
      <c r="AH1160" s="31"/>
    </row>
    <row r="1161" spans="1:34" x14ac:dyDescent="0.45">
      <c r="A1161" s="9">
        <v>1160</v>
      </c>
      <c r="B1161" s="9" t="s">
        <v>3152</v>
      </c>
      <c r="C1161" s="21"/>
      <c r="D1161" s="20" t="s">
        <v>177</v>
      </c>
      <c r="E1161" s="20" t="s">
        <v>3213</v>
      </c>
      <c r="F1161" s="9" t="s">
        <v>3255</v>
      </c>
      <c r="G1161" s="9" t="s">
        <v>3265</v>
      </c>
      <c r="H1161" s="8">
        <v>167</v>
      </c>
      <c r="I1161" s="8">
        <v>226373519</v>
      </c>
      <c r="J1161" s="8">
        <v>16384000</v>
      </c>
      <c r="K1161" s="8">
        <v>8073770</v>
      </c>
      <c r="L1161" s="8">
        <v>0</v>
      </c>
      <c r="M1161" s="10">
        <v>0</v>
      </c>
      <c r="N1161" s="10">
        <v>8763320</v>
      </c>
      <c r="O1161" s="10">
        <v>22604451.5</v>
      </c>
      <c r="P1161" s="10">
        <v>1314498</v>
      </c>
      <c r="Q1161" s="10">
        <v>3390667.7250000001</v>
      </c>
      <c r="R1161" s="10">
        <v>0</v>
      </c>
      <c r="S1161" s="10">
        <v>6029617</v>
      </c>
      <c r="T1161" s="10">
        <v>282199060.5</v>
      </c>
      <c r="U1161" s="31">
        <v>10734782.725</v>
      </c>
      <c r="V1161" s="31">
        <v>360000000</v>
      </c>
      <c r="W1161" s="31">
        <v>30000000</v>
      </c>
      <c r="X1161" s="31">
        <v>60000000</v>
      </c>
      <c r="Y1161" s="31">
        <f t="shared" si="72"/>
        <v>-167800939.5</v>
      </c>
      <c r="Z1161" s="31">
        <f t="shared" si="73"/>
        <v>9441541.5</v>
      </c>
      <c r="AA1161" s="31">
        <f t="shared" si="74"/>
        <v>-43616000</v>
      </c>
      <c r="AB1161" s="31">
        <f t="shared" si="75"/>
        <v>-201975398</v>
      </c>
      <c r="AC1161" s="31"/>
      <c r="AD1161" s="31"/>
      <c r="AE1161" s="31"/>
      <c r="AF1161" s="31"/>
      <c r="AG1161" s="31"/>
      <c r="AH1161" s="31"/>
    </row>
    <row r="1162" spans="1:34" x14ac:dyDescent="0.45">
      <c r="A1162" s="9">
        <v>1161</v>
      </c>
      <c r="B1162" s="9" t="s">
        <v>3153</v>
      </c>
      <c r="C1162" s="21"/>
      <c r="D1162" s="20" t="s">
        <v>526</v>
      </c>
      <c r="E1162" s="20" t="s">
        <v>3214</v>
      </c>
      <c r="F1162" s="9" t="s">
        <v>3255</v>
      </c>
      <c r="G1162" s="9" t="s">
        <v>3265</v>
      </c>
      <c r="H1162" s="8">
        <v>167</v>
      </c>
      <c r="I1162" s="8">
        <v>247441899</v>
      </c>
      <c r="J1162" s="8">
        <v>16384000</v>
      </c>
      <c r="K1162" s="8">
        <v>8073770</v>
      </c>
      <c r="L1162" s="8">
        <v>0</v>
      </c>
      <c r="M1162" s="10">
        <v>0</v>
      </c>
      <c r="N1162" s="10">
        <v>9133337</v>
      </c>
      <c r="O1162" s="10">
        <v>23665815</v>
      </c>
      <c r="P1162" s="10">
        <v>1370001</v>
      </c>
      <c r="Q1162" s="10">
        <v>3549872.25</v>
      </c>
      <c r="R1162" s="10">
        <v>0</v>
      </c>
      <c r="S1162" s="10">
        <v>8136455</v>
      </c>
      <c r="T1162" s="10">
        <v>304698821</v>
      </c>
      <c r="U1162" s="31">
        <v>13056328.25</v>
      </c>
      <c r="V1162" s="31">
        <v>360000000</v>
      </c>
      <c r="W1162" s="31">
        <v>30000000</v>
      </c>
      <c r="X1162" s="31">
        <v>60000000</v>
      </c>
      <c r="Y1162" s="31">
        <f t="shared" si="72"/>
        <v>-145301179</v>
      </c>
      <c r="Z1162" s="31">
        <f t="shared" si="73"/>
        <v>10872922</v>
      </c>
      <c r="AA1162" s="31">
        <f t="shared" si="74"/>
        <v>-43616000</v>
      </c>
      <c r="AB1162" s="31">
        <f t="shared" si="75"/>
        <v>-178044257</v>
      </c>
      <c r="AC1162" s="31"/>
      <c r="AD1162" s="31"/>
      <c r="AE1162" s="31"/>
      <c r="AF1162" s="31"/>
      <c r="AG1162" s="31"/>
      <c r="AH1162" s="31"/>
    </row>
    <row r="1163" spans="1:34" x14ac:dyDescent="0.45">
      <c r="A1163" s="9">
        <v>1162</v>
      </c>
      <c r="B1163" s="9" t="s">
        <v>3154</v>
      </c>
      <c r="C1163" s="21"/>
      <c r="D1163" s="20" t="s">
        <v>29</v>
      </c>
      <c r="E1163" s="20" t="s">
        <v>3215</v>
      </c>
      <c r="F1163" s="9" t="s">
        <v>3255</v>
      </c>
      <c r="G1163" s="9" t="s">
        <v>3265</v>
      </c>
      <c r="H1163" s="8">
        <v>167</v>
      </c>
      <c r="I1163" s="8">
        <v>222816310</v>
      </c>
      <c r="J1163" s="8">
        <v>16384000</v>
      </c>
      <c r="K1163" s="8">
        <v>8073770</v>
      </c>
      <c r="L1163" s="8">
        <v>0</v>
      </c>
      <c r="M1163" s="10">
        <v>0</v>
      </c>
      <c r="N1163" s="10">
        <v>7937741</v>
      </c>
      <c r="O1163" s="10">
        <v>20474919.5</v>
      </c>
      <c r="P1163" s="10">
        <v>1190661</v>
      </c>
      <c r="Q1163" s="10">
        <v>3071237.9249999998</v>
      </c>
      <c r="R1163" s="10">
        <v>0</v>
      </c>
      <c r="S1163" s="10">
        <v>5673896</v>
      </c>
      <c r="T1163" s="10">
        <v>275686740.5</v>
      </c>
      <c r="U1163" s="31">
        <v>9935794.9250000007</v>
      </c>
      <c r="V1163" s="31">
        <v>360000000</v>
      </c>
      <c r="W1163" s="31">
        <v>30000000</v>
      </c>
      <c r="X1163" s="31">
        <v>60000000</v>
      </c>
      <c r="Y1163" s="31">
        <f t="shared" si="72"/>
        <v>-174313259.5</v>
      </c>
      <c r="Z1163" s="31">
        <f t="shared" si="73"/>
        <v>6486430.5</v>
      </c>
      <c r="AA1163" s="31">
        <f t="shared" si="74"/>
        <v>-43616000</v>
      </c>
      <c r="AB1163" s="31">
        <f t="shared" si="75"/>
        <v>-211442829</v>
      </c>
      <c r="AC1163" s="31"/>
      <c r="AD1163" s="31"/>
      <c r="AE1163" s="31"/>
      <c r="AF1163" s="31"/>
      <c r="AG1163" s="31"/>
      <c r="AH1163" s="31"/>
    </row>
    <row r="1164" spans="1:34" x14ac:dyDescent="0.45">
      <c r="A1164" s="9">
        <v>1163</v>
      </c>
      <c r="B1164" s="9" t="s">
        <v>3155</v>
      </c>
      <c r="C1164" s="21"/>
      <c r="D1164" s="20" t="s">
        <v>888</v>
      </c>
      <c r="E1164" s="20" t="s">
        <v>3216</v>
      </c>
      <c r="F1164" s="9" t="s">
        <v>3255</v>
      </c>
      <c r="G1164" s="9" t="s">
        <v>3265</v>
      </c>
      <c r="H1164" s="8">
        <v>167</v>
      </c>
      <c r="I1164" s="8">
        <v>223774241</v>
      </c>
      <c r="J1164" s="8">
        <v>16384000</v>
      </c>
      <c r="K1164" s="8">
        <v>8073770</v>
      </c>
      <c r="L1164" s="8">
        <v>0</v>
      </c>
      <c r="M1164" s="10">
        <v>0</v>
      </c>
      <c r="N1164" s="10">
        <v>8613287</v>
      </c>
      <c r="O1164" s="10">
        <v>22217618.5</v>
      </c>
      <c r="P1164" s="10">
        <v>1291993</v>
      </c>
      <c r="Q1164" s="10">
        <v>3332642.7749999999</v>
      </c>
      <c r="R1164" s="10">
        <v>0</v>
      </c>
      <c r="S1164" s="10">
        <v>5769689</v>
      </c>
      <c r="T1164" s="10">
        <v>279062916.5</v>
      </c>
      <c r="U1164" s="31">
        <v>10394324.775</v>
      </c>
      <c r="V1164" s="31">
        <v>360000000</v>
      </c>
      <c r="W1164" s="31">
        <v>30000000</v>
      </c>
      <c r="X1164" s="31">
        <v>60000000</v>
      </c>
      <c r="Y1164" s="31">
        <f t="shared" si="72"/>
        <v>-170937083.5</v>
      </c>
      <c r="Z1164" s="31">
        <f t="shared" si="73"/>
        <v>8904675.5</v>
      </c>
      <c r="AA1164" s="31">
        <f t="shared" si="74"/>
        <v>-43616000</v>
      </c>
      <c r="AB1164" s="31">
        <f t="shared" si="75"/>
        <v>-205648408</v>
      </c>
      <c r="AC1164" s="31"/>
      <c r="AD1164" s="31"/>
      <c r="AE1164" s="31"/>
      <c r="AF1164" s="31"/>
      <c r="AG1164" s="31"/>
      <c r="AH1164" s="31"/>
    </row>
    <row r="1165" spans="1:34" x14ac:dyDescent="0.45">
      <c r="A1165" s="9">
        <v>1164</v>
      </c>
      <c r="B1165" s="9" t="s">
        <v>3156</v>
      </c>
      <c r="C1165" s="21"/>
      <c r="D1165" s="20" t="s">
        <v>3057</v>
      </c>
      <c r="E1165" s="20" t="s">
        <v>560</v>
      </c>
      <c r="F1165" s="9" t="s">
        <v>3255</v>
      </c>
      <c r="G1165" s="9" t="s">
        <v>3265</v>
      </c>
      <c r="H1165" s="8">
        <v>167</v>
      </c>
      <c r="I1165" s="8">
        <v>207874993</v>
      </c>
      <c r="J1165" s="8">
        <v>16384000</v>
      </c>
      <c r="K1165" s="8">
        <v>8073770</v>
      </c>
      <c r="L1165" s="8">
        <v>0</v>
      </c>
      <c r="M1165" s="10">
        <v>0</v>
      </c>
      <c r="N1165" s="10">
        <v>6784420</v>
      </c>
      <c r="O1165" s="10">
        <v>13052135</v>
      </c>
      <c r="P1165" s="10">
        <v>1017663</v>
      </c>
      <c r="Q1165" s="10">
        <v>1957820.25</v>
      </c>
      <c r="R1165" s="10">
        <v>0</v>
      </c>
      <c r="S1165" s="10">
        <v>4179764</v>
      </c>
      <c r="T1165" s="10">
        <v>252169318</v>
      </c>
      <c r="U1165" s="31">
        <v>7155247.25</v>
      </c>
      <c r="V1165" s="31">
        <v>360000000</v>
      </c>
      <c r="W1165" s="31">
        <v>30000000</v>
      </c>
      <c r="X1165" s="31">
        <v>60000000</v>
      </c>
      <c r="Y1165" s="31">
        <f t="shared" si="72"/>
        <v>-197830682</v>
      </c>
      <c r="Z1165" s="31">
        <f t="shared" si="73"/>
        <v>-2089675</v>
      </c>
      <c r="AA1165" s="31">
        <f t="shared" si="74"/>
        <v>-43616000</v>
      </c>
      <c r="AB1165" s="31">
        <f t="shared" si="75"/>
        <v>-243536357</v>
      </c>
      <c r="AC1165" s="31"/>
      <c r="AD1165" s="31"/>
      <c r="AE1165" s="31"/>
      <c r="AF1165" s="31"/>
      <c r="AG1165" s="31"/>
      <c r="AH1165" s="31"/>
    </row>
    <row r="1166" spans="1:34" x14ac:dyDescent="0.45">
      <c r="A1166" s="9">
        <v>1165</v>
      </c>
      <c r="B1166" s="9" t="s">
        <v>3157</v>
      </c>
      <c r="C1166" s="21"/>
      <c r="D1166" s="20" t="s">
        <v>127</v>
      </c>
      <c r="E1166" s="20" t="s">
        <v>3217</v>
      </c>
      <c r="F1166" s="9" t="s">
        <v>3255</v>
      </c>
      <c r="G1166" s="9" t="s">
        <v>3265</v>
      </c>
      <c r="H1166" s="8">
        <v>167</v>
      </c>
      <c r="I1166" s="8">
        <v>220220364</v>
      </c>
      <c r="J1166" s="8">
        <v>16384000</v>
      </c>
      <c r="K1166" s="8">
        <v>8073770</v>
      </c>
      <c r="L1166" s="8">
        <v>0</v>
      </c>
      <c r="M1166" s="10">
        <v>0</v>
      </c>
      <c r="N1166" s="10">
        <v>7929675</v>
      </c>
      <c r="O1166" s="10">
        <v>20454114.5</v>
      </c>
      <c r="P1166" s="10">
        <v>1189451</v>
      </c>
      <c r="Q1166" s="10">
        <v>3068117.1749999998</v>
      </c>
      <c r="R1166" s="10">
        <v>0</v>
      </c>
      <c r="S1166" s="10">
        <v>5414301</v>
      </c>
      <c r="T1166" s="10">
        <v>273061923.5</v>
      </c>
      <c r="U1166" s="31">
        <v>9671869.1750000007</v>
      </c>
      <c r="V1166" s="31">
        <v>360000000</v>
      </c>
      <c r="W1166" s="31">
        <v>30000000</v>
      </c>
      <c r="X1166" s="31">
        <v>60000000</v>
      </c>
      <c r="Y1166" s="31">
        <f t="shared" si="72"/>
        <v>-176938076.5</v>
      </c>
      <c r="Z1166" s="31">
        <f t="shared" si="73"/>
        <v>6457559.5</v>
      </c>
      <c r="AA1166" s="31">
        <f t="shared" si="74"/>
        <v>-43616000</v>
      </c>
      <c r="AB1166" s="31">
        <f t="shared" si="75"/>
        <v>-214096517</v>
      </c>
      <c r="AC1166" s="31"/>
      <c r="AD1166" s="31"/>
      <c r="AE1166" s="31"/>
      <c r="AF1166" s="31"/>
      <c r="AG1166" s="31"/>
      <c r="AH1166" s="31"/>
    </row>
    <row r="1167" spans="1:34" x14ac:dyDescent="0.45">
      <c r="A1167" s="9">
        <v>1166</v>
      </c>
      <c r="B1167" s="9" t="s">
        <v>3158</v>
      </c>
      <c r="C1167" s="21"/>
      <c r="D1167" s="20" t="s">
        <v>1518</v>
      </c>
      <c r="E1167" s="20" t="s">
        <v>3218</v>
      </c>
      <c r="F1167" s="9" t="s">
        <v>3255</v>
      </c>
      <c r="G1167" s="9" t="s">
        <v>3265</v>
      </c>
      <c r="H1167" s="8">
        <v>167</v>
      </c>
      <c r="I1167" s="8">
        <v>236404789</v>
      </c>
      <c r="J1167" s="8">
        <v>12800000</v>
      </c>
      <c r="K1167" s="8">
        <v>8073770</v>
      </c>
      <c r="L1167" s="8">
        <v>0</v>
      </c>
      <c r="M1167" s="10">
        <v>0</v>
      </c>
      <c r="N1167" s="10">
        <v>8763320</v>
      </c>
      <c r="O1167" s="10">
        <v>22604451.5</v>
      </c>
      <c r="P1167" s="10">
        <v>1314498</v>
      </c>
      <c r="Q1167" s="10">
        <v>3390667.7250000001</v>
      </c>
      <c r="R1167" s="10">
        <v>0</v>
      </c>
      <c r="S1167" s="10">
        <v>7032744</v>
      </c>
      <c r="T1167" s="10">
        <v>288646330.5</v>
      </c>
      <c r="U1167" s="31">
        <v>11737909.725</v>
      </c>
      <c r="V1167" s="31">
        <v>360000000</v>
      </c>
      <c r="W1167" s="31">
        <v>30000000</v>
      </c>
      <c r="X1167" s="31">
        <v>60000000</v>
      </c>
      <c r="Y1167" s="31">
        <f t="shared" si="72"/>
        <v>-161353669.5</v>
      </c>
      <c r="Z1167" s="31">
        <f t="shared" si="73"/>
        <v>9441541.5</v>
      </c>
      <c r="AA1167" s="31">
        <f t="shared" si="74"/>
        <v>-47200000</v>
      </c>
      <c r="AB1167" s="31">
        <f t="shared" si="75"/>
        <v>-199112128</v>
      </c>
      <c r="AC1167" s="31"/>
      <c r="AD1167" s="31"/>
      <c r="AE1167" s="31"/>
      <c r="AF1167" s="31"/>
      <c r="AG1167" s="31"/>
      <c r="AH1167" s="31"/>
    </row>
    <row r="1168" spans="1:34" x14ac:dyDescent="0.45">
      <c r="A1168" s="9">
        <v>1167</v>
      </c>
      <c r="B1168" s="9" t="s">
        <v>3159</v>
      </c>
      <c r="C1168" s="21"/>
      <c r="D1168" s="20" t="s">
        <v>194</v>
      </c>
      <c r="E1168" s="20" t="s">
        <v>247</v>
      </c>
      <c r="F1168" s="9" t="s">
        <v>3255</v>
      </c>
      <c r="G1168" s="9" t="s">
        <v>3265</v>
      </c>
      <c r="H1168" s="8">
        <v>167</v>
      </c>
      <c r="I1168" s="8">
        <v>233323513</v>
      </c>
      <c r="J1168" s="8">
        <v>12800000</v>
      </c>
      <c r="K1168" s="8">
        <v>8073770</v>
      </c>
      <c r="L1168" s="8">
        <v>0</v>
      </c>
      <c r="M1168" s="10">
        <v>0</v>
      </c>
      <c r="N1168" s="10">
        <v>8511782</v>
      </c>
      <c r="O1168" s="10">
        <v>21955625.5</v>
      </c>
      <c r="P1168" s="10">
        <v>1276767</v>
      </c>
      <c r="Q1168" s="10">
        <v>3293343.8249999997</v>
      </c>
      <c r="R1168" s="10">
        <v>0</v>
      </c>
      <c r="S1168" s="10">
        <v>6724616</v>
      </c>
      <c r="T1168" s="10">
        <v>284664690.5</v>
      </c>
      <c r="U1168" s="31">
        <v>11294726.824999999</v>
      </c>
      <c r="V1168" s="31">
        <v>360000000</v>
      </c>
      <c r="W1168" s="31">
        <v>30000000</v>
      </c>
      <c r="X1168" s="31">
        <v>60000000</v>
      </c>
      <c r="Y1168" s="31">
        <f t="shared" si="72"/>
        <v>-165335309.5</v>
      </c>
      <c r="Z1168" s="31">
        <f t="shared" si="73"/>
        <v>8541177.5</v>
      </c>
      <c r="AA1168" s="31">
        <f t="shared" si="74"/>
        <v>-47200000</v>
      </c>
      <c r="AB1168" s="31">
        <f t="shared" si="75"/>
        <v>-203994132</v>
      </c>
      <c r="AC1168" s="31"/>
      <c r="AD1168" s="31"/>
      <c r="AE1168" s="31"/>
      <c r="AF1168" s="31"/>
      <c r="AG1168" s="31"/>
      <c r="AH1168" s="31"/>
    </row>
    <row r="1169" spans="1:34" x14ac:dyDescent="0.45">
      <c r="A1169" s="9">
        <v>1168</v>
      </c>
      <c r="B1169" s="9" t="s">
        <v>3160</v>
      </c>
      <c r="C1169" s="21"/>
      <c r="D1169" s="20" t="s">
        <v>3219</v>
      </c>
      <c r="E1169" s="20" t="s">
        <v>2017</v>
      </c>
      <c r="F1169" s="9" t="s">
        <v>3255</v>
      </c>
      <c r="G1169" s="9" t="s">
        <v>3265</v>
      </c>
      <c r="H1169" s="8">
        <v>167</v>
      </c>
      <c r="I1169" s="8">
        <v>274859885</v>
      </c>
      <c r="J1169" s="8">
        <v>12800000</v>
      </c>
      <c r="K1169" s="8">
        <v>8073770</v>
      </c>
      <c r="L1169" s="8">
        <v>0</v>
      </c>
      <c r="M1169" s="10">
        <v>0</v>
      </c>
      <c r="N1169" s="10">
        <v>9961915</v>
      </c>
      <c r="O1169" s="10">
        <v>25696153.000000004</v>
      </c>
      <c r="P1169" s="10">
        <v>1494287</v>
      </c>
      <c r="Q1169" s="10">
        <v>3854422.95</v>
      </c>
      <c r="R1169" s="10">
        <v>0</v>
      </c>
      <c r="S1169" s="10">
        <v>10878254</v>
      </c>
      <c r="T1169" s="10">
        <v>331391723</v>
      </c>
      <c r="U1169" s="31">
        <v>16226963.949999999</v>
      </c>
      <c r="V1169" s="31">
        <v>360000000</v>
      </c>
      <c r="W1169" s="31">
        <v>30000000</v>
      </c>
      <c r="X1169" s="31">
        <v>60000000</v>
      </c>
      <c r="Y1169" s="31">
        <f t="shared" si="72"/>
        <v>-118608277</v>
      </c>
      <c r="Z1169" s="31">
        <f t="shared" si="73"/>
        <v>13731838</v>
      </c>
      <c r="AA1169" s="31">
        <f t="shared" si="74"/>
        <v>-47200000</v>
      </c>
      <c r="AB1169" s="31">
        <f t="shared" si="75"/>
        <v>-152076439</v>
      </c>
      <c r="AC1169" s="31"/>
      <c r="AD1169" s="31"/>
      <c r="AE1169" s="31"/>
      <c r="AF1169" s="31"/>
      <c r="AG1169" s="31"/>
      <c r="AH1169" s="31"/>
    </row>
    <row r="1170" spans="1:34" x14ac:dyDescent="0.45">
      <c r="A1170" s="9">
        <v>1169</v>
      </c>
      <c r="B1170" s="9" t="s">
        <v>3161</v>
      </c>
      <c r="C1170" s="21"/>
      <c r="D1170" s="20" t="s">
        <v>173</v>
      </c>
      <c r="E1170" s="20" t="s">
        <v>3220</v>
      </c>
      <c r="F1170" s="9" t="s">
        <v>3255</v>
      </c>
      <c r="G1170" s="9" t="s">
        <v>3265</v>
      </c>
      <c r="H1170" s="8">
        <v>167</v>
      </c>
      <c r="I1170" s="8">
        <v>261930880</v>
      </c>
      <c r="J1170" s="8">
        <v>12800000</v>
      </c>
      <c r="K1170" s="8">
        <v>8073770</v>
      </c>
      <c r="L1170" s="8">
        <v>0</v>
      </c>
      <c r="M1170" s="10">
        <v>0</v>
      </c>
      <c r="N1170" s="10">
        <v>9423558</v>
      </c>
      <c r="O1170" s="10">
        <v>24307883</v>
      </c>
      <c r="P1170" s="10">
        <v>1413534</v>
      </c>
      <c r="Q1170" s="10">
        <v>3646182.4499999997</v>
      </c>
      <c r="R1170" s="10">
        <v>0</v>
      </c>
      <c r="S1170" s="10">
        <v>9585353</v>
      </c>
      <c r="T1170" s="10">
        <v>316536091</v>
      </c>
      <c r="U1170" s="31">
        <v>14645069.449999999</v>
      </c>
      <c r="V1170" s="31">
        <v>360000000</v>
      </c>
      <c r="W1170" s="31">
        <v>30000000</v>
      </c>
      <c r="X1170" s="31">
        <v>60000000</v>
      </c>
      <c r="Y1170" s="31">
        <f t="shared" si="72"/>
        <v>-133463909</v>
      </c>
      <c r="Z1170" s="31">
        <f t="shared" si="73"/>
        <v>11805211</v>
      </c>
      <c r="AA1170" s="31">
        <f t="shared" si="74"/>
        <v>-47200000</v>
      </c>
      <c r="AB1170" s="31">
        <f t="shared" si="75"/>
        <v>-168858698</v>
      </c>
      <c r="AC1170" s="31"/>
      <c r="AD1170" s="31"/>
      <c r="AE1170" s="31"/>
      <c r="AF1170" s="31"/>
      <c r="AG1170" s="31"/>
      <c r="AH1170" s="31"/>
    </row>
    <row r="1171" spans="1:34" x14ac:dyDescent="0.45">
      <c r="A1171" s="9">
        <v>1170</v>
      </c>
      <c r="B1171" s="9" t="s">
        <v>3162</v>
      </c>
      <c r="C1171" s="21"/>
      <c r="D1171" s="20" t="s">
        <v>190</v>
      </c>
      <c r="E1171" s="20" t="s">
        <v>3221</v>
      </c>
      <c r="F1171" s="9" t="s">
        <v>3255</v>
      </c>
      <c r="G1171" s="9" t="s">
        <v>3265</v>
      </c>
      <c r="H1171" s="8">
        <v>54</v>
      </c>
      <c r="I1171" s="8">
        <v>74597972</v>
      </c>
      <c r="J1171" s="8">
        <v>12800000</v>
      </c>
      <c r="K1171" s="8">
        <v>2213115</v>
      </c>
      <c r="L1171" s="8">
        <v>0</v>
      </c>
      <c r="M1171" s="10">
        <v>0</v>
      </c>
      <c r="N1171" s="10">
        <v>4358783</v>
      </c>
      <c r="O1171" s="10">
        <v>0</v>
      </c>
      <c r="P1171" s="10">
        <v>653817</v>
      </c>
      <c r="Q1171" s="10">
        <v>0</v>
      </c>
      <c r="R1171" s="10">
        <v>0</v>
      </c>
      <c r="S1171" s="10">
        <v>2119138</v>
      </c>
      <c r="T1171" s="10">
        <v>93969870</v>
      </c>
      <c r="U1171" s="31">
        <v>2772955</v>
      </c>
      <c r="V1171" s="31">
        <v>360000000</v>
      </c>
      <c r="W1171" s="31">
        <v>30000000</v>
      </c>
      <c r="X1171" s="31">
        <v>60000000</v>
      </c>
      <c r="Y1171" s="31">
        <f t="shared" si="72"/>
        <v>-356030130</v>
      </c>
      <c r="Z1171" s="31">
        <f t="shared" si="73"/>
        <v>-23428102</v>
      </c>
      <c r="AA1171" s="31">
        <f t="shared" si="74"/>
        <v>-47200000</v>
      </c>
      <c r="AB1171" s="31">
        <f t="shared" si="75"/>
        <v>-426658232</v>
      </c>
      <c r="AC1171" s="31"/>
      <c r="AD1171" s="31"/>
      <c r="AE1171" s="31"/>
      <c r="AF1171" s="31"/>
      <c r="AG1171" s="31"/>
      <c r="AH1171" s="31"/>
    </row>
    <row r="1172" spans="1:34" x14ac:dyDescent="0.45">
      <c r="A1172" s="9">
        <v>1175</v>
      </c>
      <c r="B1172" s="9" t="s">
        <v>3167</v>
      </c>
      <c r="C1172" s="21"/>
      <c r="D1172" s="20" t="s">
        <v>275</v>
      </c>
      <c r="E1172" s="20" t="s">
        <v>3225</v>
      </c>
      <c r="F1172" s="9" t="s">
        <v>3255</v>
      </c>
      <c r="G1172" s="9" t="s">
        <v>3265</v>
      </c>
      <c r="H1172" s="8">
        <v>167</v>
      </c>
      <c r="I1172" s="8">
        <v>230003564</v>
      </c>
      <c r="J1172" s="8">
        <v>12800000</v>
      </c>
      <c r="K1172" s="8">
        <v>8073770</v>
      </c>
      <c r="L1172" s="8">
        <v>0</v>
      </c>
      <c r="M1172" s="10">
        <v>0</v>
      </c>
      <c r="N1172" s="10">
        <v>8010333</v>
      </c>
      <c r="O1172" s="10">
        <v>20662168.5</v>
      </c>
      <c r="P1172" s="10">
        <v>1201550</v>
      </c>
      <c r="Q1172" s="10">
        <v>3099325.2749999999</v>
      </c>
      <c r="R1172" s="10">
        <v>0</v>
      </c>
      <c r="S1172" s="10">
        <v>6392622</v>
      </c>
      <c r="T1172" s="10">
        <v>279549835.5</v>
      </c>
      <c r="U1172" s="31">
        <v>10693497.275</v>
      </c>
      <c r="V1172" s="31">
        <v>360000000</v>
      </c>
      <c r="W1172" s="31">
        <v>30000000</v>
      </c>
      <c r="X1172" s="31">
        <v>60000000</v>
      </c>
      <c r="Y1172" s="31">
        <f t="shared" si="72"/>
        <v>-170450164.5</v>
      </c>
      <c r="Z1172" s="31">
        <f t="shared" si="73"/>
        <v>6746271.5</v>
      </c>
      <c r="AA1172" s="31">
        <f t="shared" si="74"/>
        <v>-47200000</v>
      </c>
      <c r="AB1172" s="31">
        <f t="shared" si="75"/>
        <v>-210903893</v>
      </c>
      <c r="AC1172" s="31"/>
      <c r="AD1172" s="31"/>
      <c r="AE1172" s="31"/>
      <c r="AF1172" s="31"/>
      <c r="AG1172" s="31"/>
      <c r="AH1172" s="31"/>
    </row>
    <row r="1173" spans="1:34" x14ac:dyDescent="0.45">
      <c r="A1173" s="9">
        <v>1171</v>
      </c>
      <c r="B1173" s="9" t="s">
        <v>3163</v>
      </c>
      <c r="C1173" s="21"/>
      <c r="D1173" s="20" t="s">
        <v>91</v>
      </c>
      <c r="E1173" s="20" t="s">
        <v>624</v>
      </c>
      <c r="F1173" s="9" t="s">
        <v>3255</v>
      </c>
      <c r="G1173" s="9" t="s">
        <v>3265</v>
      </c>
      <c r="H1173" s="8">
        <v>167</v>
      </c>
      <c r="I1173" s="8">
        <v>230369551</v>
      </c>
      <c r="J1173" s="8">
        <v>12800000</v>
      </c>
      <c r="K1173" s="8">
        <v>8073770</v>
      </c>
      <c r="L1173" s="8">
        <v>0</v>
      </c>
      <c r="M1173" s="10">
        <v>0</v>
      </c>
      <c r="N1173" s="10">
        <v>8560966</v>
      </c>
      <c r="O1173" s="10">
        <v>22082491.5</v>
      </c>
      <c r="P1173" s="10">
        <v>1284145</v>
      </c>
      <c r="Q1173" s="10">
        <v>3312373.7250000001</v>
      </c>
      <c r="R1173" s="10">
        <v>0</v>
      </c>
      <c r="S1173" s="10">
        <v>6429220</v>
      </c>
      <c r="T1173" s="10">
        <v>281886778.5</v>
      </c>
      <c r="U1173" s="31">
        <v>11025738.725</v>
      </c>
      <c r="V1173" s="31">
        <v>360000000</v>
      </c>
      <c r="W1173" s="31">
        <v>30000000</v>
      </c>
      <c r="X1173" s="31">
        <v>60000000</v>
      </c>
      <c r="Y1173" s="31">
        <f t="shared" si="72"/>
        <v>-168113221.5</v>
      </c>
      <c r="Z1173" s="31">
        <f t="shared" si="73"/>
        <v>8717227.5</v>
      </c>
      <c r="AA1173" s="31">
        <f t="shared" si="74"/>
        <v>-47200000</v>
      </c>
      <c r="AB1173" s="31">
        <f t="shared" si="75"/>
        <v>-206595994</v>
      </c>
      <c r="AC1173" s="31"/>
      <c r="AD1173" s="31"/>
      <c r="AE1173" s="31"/>
      <c r="AF1173" s="31"/>
      <c r="AG1173" s="31"/>
      <c r="AH1173" s="31"/>
    </row>
    <row r="1174" spans="1:34" x14ac:dyDescent="0.45">
      <c r="A1174" s="9">
        <v>1172</v>
      </c>
      <c r="B1174" s="9" t="s">
        <v>3164</v>
      </c>
      <c r="C1174" s="21"/>
      <c r="D1174" s="20" t="s">
        <v>103</v>
      </c>
      <c r="E1174" s="20" t="s">
        <v>3222</v>
      </c>
      <c r="F1174" s="9" t="s">
        <v>3255</v>
      </c>
      <c r="G1174" s="9" t="s">
        <v>3265</v>
      </c>
      <c r="H1174" s="8">
        <v>167</v>
      </c>
      <c r="I1174" s="8">
        <v>308985545</v>
      </c>
      <c r="J1174" s="8">
        <v>12800000</v>
      </c>
      <c r="K1174" s="8">
        <v>8073770</v>
      </c>
      <c r="L1174" s="8">
        <v>0</v>
      </c>
      <c r="M1174" s="10">
        <v>0</v>
      </c>
      <c r="N1174" s="10">
        <v>10453430</v>
      </c>
      <c r="O1174" s="10">
        <v>26963552.499999996</v>
      </c>
      <c r="P1174" s="10">
        <v>1568015</v>
      </c>
      <c r="Q1174" s="10">
        <v>4044532.8749999991</v>
      </c>
      <c r="R1174" s="10">
        <v>0</v>
      </c>
      <c r="S1174" s="10">
        <v>14290820</v>
      </c>
      <c r="T1174" s="10">
        <v>367276297.5</v>
      </c>
      <c r="U1174" s="31">
        <v>19903367.875</v>
      </c>
      <c r="V1174" s="31">
        <v>360000000</v>
      </c>
      <c r="W1174" s="31">
        <v>30000000</v>
      </c>
      <c r="X1174" s="31">
        <v>60000000</v>
      </c>
      <c r="Y1174" s="31">
        <f t="shared" si="72"/>
        <v>-82723702.5</v>
      </c>
      <c r="Z1174" s="31">
        <f t="shared" si="73"/>
        <v>15490752.5</v>
      </c>
      <c r="AA1174" s="31">
        <f t="shared" si="74"/>
        <v>-47200000</v>
      </c>
      <c r="AB1174" s="31">
        <f t="shared" si="75"/>
        <v>-114432950</v>
      </c>
      <c r="AC1174" s="31"/>
      <c r="AD1174" s="31"/>
      <c r="AE1174" s="31"/>
      <c r="AF1174" s="31"/>
      <c r="AG1174" s="31"/>
      <c r="AH1174" s="31"/>
    </row>
    <row r="1175" spans="1:34" x14ac:dyDescent="0.45">
      <c r="A1175" s="9">
        <v>1173</v>
      </c>
      <c r="B1175" s="9" t="s">
        <v>3165</v>
      </c>
      <c r="C1175" s="21"/>
      <c r="D1175" s="20" t="s">
        <v>103</v>
      </c>
      <c r="E1175" s="20" t="s">
        <v>3223</v>
      </c>
      <c r="F1175" s="9" t="s">
        <v>3255</v>
      </c>
      <c r="G1175" s="9" t="s">
        <v>3265</v>
      </c>
      <c r="H1175" s="8">
        <v>167</v>
      </c>
      <c r="I1175" s="8">
        <v>240661446</v>
      </c>
      <c r="J1175" s="8">
        <v>12800000</v>
      </c>
      <c r="K1175" s="8">
        <v>8073770</v>
      </c>
      <c r="L1175" s="8">
        <v>0</v>
      </c>
      <c r="M1175" s="10">
        <v>0</v>
      </c>
      <c r="N1175" s="10">
        <v>0</v>
      </c>
      <c r="O1175" s="10">
        <v>22983725</v>
      </c>
      <c r="P1175" s="10">
        <v>0</v>
      </c>
      <c r="Q1175" s="10">
        <v>3447558.75</v>
      </c>
      <c r="R1175" s="10">
        <v>0</v>
      </c>
      <c r="S1175" s="10">
        <v>7458410</v>
      </c>
      <c r="T1175" s="10">
        <v>284518941</v>
      </c>
      <c r="U1175" s="31">
        <v>10905968.75</v>
      </c>
      <c r="V1175" s="31">
        <v>360000000</v>
      </c>
      <c r="W1175" s="31">
        <v>30000000</v>
      </c>
      <c r="X1175" s="31">
        <v>60000000</v>
      </c>
      <c r="Y1175" s="31">
        <f t="shared" si="72"/>
        <v>-165481059</v>
      </c>
      <c r="Z1175" s="31">
        <f t="shared" si="73"/>
        <v>1057495</v>
      </c>
      <c r="AA1175" s="31">
        <f t="shared" si="74"/>
        <v>-47200000</v>
      </c>
      <c r="AB1175" s="31">
        <f t="shared" si="75"/>
        <v>-211623564</v>
      </c>
      <c r="AC1175" s="31"/>
      <c r="AD1175" s="31"/>
      <c r="AE1175" s="31"/>
      <c r="AF1175" s="31"/>
      <c r="AG1175" s="31"/>
      <c r="AH1175" s="31"/>
    </row>
    <row r="1176" spans="1:34" x14ac:dyDescent="0.45">
      <c r="A1176" s="9">
        <v>1176</v>
      </c>
      <c r="B1176" s="9" t="s">
        <v>3168</v>
      </c>
      <c r="C1176" s="21"/>
      <c r="D1176" s="20" t="s">
        <v>49</v>
      </c>
      <c r="E1176" s="20" t="s">
        <v>2396</v>
      </c>
      <c r="F1176" s="9" t="s">
        <v>3255</v>
      </c>
      <c r="G1176" s="9" t="s">
        <v>3265</v>
      </c>
      <c r="H1176" s="8">
        <v>167</v>
      </c>
      <c r="I1176" s="8">
        <v>267481183</v>
      </c>
      <c r="J1176" s="8">
        <v>12800000</v>
      </c>
      <c r="K1176" s="8">
        <v>8073770</v>
      </c>
      <c r="L1176" s="8">
        <v>0</v>
      </c>
      <c r="M1176" s="10">
        <v>0</v>
      </c>
      <c r="N1176" s="10">
        <v>9252031</v>
      </c>
      <c r="O1176" s="10">
        <v>23864672</v>
      </c>
      <c r="P1176" s="10">
        <v>1387805</v>
      </c>
      <c r="Q1176" s="10">
        <v>3579700.8</v>
      </c>
      <c r="R1176" s="10">
        <v>0</v>
      </c>
      <c r="S1176" s="10">
        <v>10140383</v>
      </c>
      <c r="T1176" s="10">
        <v>321471656</v>
      </c>
      <c r="U1176" s="31">
        <v>15107888.800000001</v>
      </c>
      <c r="V1176" s="31">
        <v>360000000</v>
      </c>
      <c r="W1176" s="31">
        <v>30000000</v>
      </c>
      <c r="X1176" s="31">
        <v>60000000</v>
      </c>
      <c r="Y1176" s="31">
        <f t="shared" si="72"/>
        <v>-128528344</v>
      </c>
      <c r="Z1176" s="31">
        <f t="shared" si="73"/>
        <v>11190473</v>
      </c>
      <c r="AA1176" s="31">
        <f t="shared" si="74"/>
        <v>-47200000</v>
      </c>
      <c r="AB1176" s="31">
        <f t="shared" si="75"/>
        <v>-164537871</v>
      </c>
      <c r="AC1176" s="31"/>
      <c r="AD1176" s="31"/>
      <c r="AE1176" s="31"/>
      <c r="AF1176" s="31"/>
      <c r="AG1176" s="31"/>
      <c r="AH1176" s="31"/>
    </row>
    <row r="1177" spans="1:34" x14ac:dyDescent="0.45">
      <c r="A1177" s="9">
        <v>1177</v>
      </c>
      <c r="B1177" s="9" t="s">
        <v>3169</v>
      </c>
      <c r="C1177" s="21"/>
      <c r="D1177" s="20" t="s">
        <v>173</v>
      </c>
      <c r="E1177" s="20" t="s">
        <v>3226</v>
      </c>
      <c r="F1177" s="9" t="s">
        <v>3255</v>
      </c>
      <c r="G1177" s="9" t="s">
        <v>3265</v>
      </c>
      <c r="H1177" s="8">
        <v>139</v>
      </c>
      <c r="I1177" s="8">
        <v>188341572</v>
      </c>
      <c r="J1177" s="8">
        <v>10970000</v>
      </c>
      <c r="K1177" s="8">
        <v>6926230</v>
      </c>
      <c r="L1177" s="8">
        <v>0</v>
      </c>
      <c r="M1177" s="10">
        <v>0</v>
      </c>
      <c r="N1177" s="10">
        <v>6482544</v>
      </c>
      <c r="O1177" s="10">
        <v>22647876.5</v>
      </c>
      <c r="P1177" s="10">
        <v>972382</v>
      </c>
      <c r="Q1177" s="10">
        <v>3397181.4750000001</v>
      </c>
      <c r="R1177" s="10">
        <v>0</v>
      </c>
      <c r="S1177" s="10">
        <v>4934157</v>
      </c>
      <c r="T1177" s="10">
        <v>235368222.5</v>
      </c>
      <c r="U1177" s="31">
        <v>9303720.4749999996</v>
      </c>
      <c r="V1177" s="31">
        <v>360000000</v>
      </c>
      <c r="W1177" s="31">
        <v>30000000</v>
      </c>
      <c r="X1177" s="31">
        <v>60000000</v>
      </c>
      <c r="Y1177" s="31">
        <f t="shared" si="72"/>
        <v>-214631777.5</v>
      </c>
      <c r="Z1177" s="31">
        <f t="shared" si="73"/>
        <v>6056650.5</v>
      </c>
      <c r="AA1177" s="31">
        <f t="shared" si="74"/>
        <v>-49030000</v>
      </c>
      <c r="AB1177" s="31">
        <f t="shared" si="75"/>
        <v>-257605127</v>
      </c>
      <c r="AC1177" s="31"/>
      <c r="AD1177" s="31"/>
      <c r="AE1177" s="31"/>
      <c r="AF1177" s="31"/>
      <c r="AG1177" s="31"/>
      <c r="AH1177" s="31"/>
    </row>
    <row r="1178" spans="1:34" x14ac:dyDescent="0.45">
      <c r="A1178" s="9">
        <v>1178</v>
      </c>
      <c r="B1178" s="9" t="s">
        <v>3170</v>
      </c>
      <c r="C1178" s="21"/>
      <c r="D1178" s="20" t="s">
        <v>322</v>
      </c>
      <c r="E1178" s="20" t="s">
        <v>2512</v>
      </c>
      <c r="F1178" s="9" t="s">
        <v>3255</v>
      </c>
      <c r="G1178" s="9" t="s">
        <v>3265</v>
      </c>
      <c r="H1178" s="8">
        <v>90</v>
      </c>
      <c r="I1178" s="8">
        <v>125983129</v>
      </c>
      <c r="J1178" s="8">
        <v>12800000</v>
      </c>
      <c r="K1178" s="8">
        <v>3688525</v>
      </c>
      <c r="L1178" s="8">
        <v>0</v>
      </c>
      <c r="M1178" s="10">
        <v>0</v>
      </c>
      <c r="N1178" s="10">
        <v>5706522</v>
      </c>
      <c r="O1178" s="10">
        <v>0</v>
      </c>
      <c r="P1178" s="10">
        <v>855978</v>
      </c>
      <c r="Q1178" s="10">
        <v>0</v>
      </c>
      <c r="R1178" s="10">
        <v>0</v>
      </c>
      <c r="S1178" s="10">
        <v>3598313</v>
      </c>
      <c r="T1178" s="10">
        <v>148178176</v>
      </c>
      <c r="U1178" s="31">
        <v>4454291</v>
      </c>
      <c r="V1178" s="31">
        <v>360000000</v>
      </c>
      <c r="W1178" s="31">
        <v>30000000</v>
      </c>
      <c r="X1178" s="31">
        <v>60000000</v>
      </c>
      <c r="Y1178" s="31">
        <f t="shared" si="72"/>
        <v>-301821824</v>
      </c>
      <c r="Z1178" s="31">
        <f t="shared" si="73"/>
        <v>-20604953</v>
      </c>
      <c r="AA1178" s="31">
        <f t="shared" si="74"/>
        <v>-47200000</v>
      </c>
      <c r="AB1178" s="31">
        <f t="shared" si="75"/>
        <v>-369626777</v>
      </c>
      <c r="AC1178" s="31"/>
      <c r="AD1178" s="31"/>
      <c r="AE1178" s="31"/>
      <c r="AF1178" s="31"/>
      <c r="AG1178" s="31"/>
      <c r="AH1178" s="31"/>
    </row>
    <row r="1179" spans="1:34" x14ac:dyDescent="0.45">
      <c r="A1179" s="9">
        <v>1179</v>
      </c>
      <c r="B1179" s="9" t="s">
        <v>3171</v>
      </c>
      <c r="C1179" s="21"/>
      <c r="D1179" s="20" t="s">
        <v>103</v>
      </c>
      <c r="E1179" s="20" t="s">
        <v>3227</v>
      </c>
      <c r="F1179" s="9" t="s">
        <v>3255</v>
      </c>
      <c r="G1179" s="9" t="s">
        <v>3265</v>
      </c>
      <c r="H1179" s="8">
        <v>150</v>
      </c>
      <c r="I1179" s="8">
        <v>184902256</v>
      </c>
      <c r="J1179" s="8">
        <v>12800000</v>
      </c>
      <c r="K1179" s="8">
        <v>7377049</v>
      </c>
      <c r="L1179" s="8">
        <v>0</v>
      </c>
      <c r="M1179" s="10">
        <v>0</v>
      </c>
      <c r="N1179" s="10">
        <v>5706522</v>
      </c>
      <c r="O1179" s="10">
        <v>17500000.5</v>
      </c>
      <c r="P1179" s="10">
        <v>855978</v>
      </c>
      <c r="Q1179" s="10">
        <v>2625000.0749999997</v>
      </c>
      <c r="R1179" s="10">
        <v>0</v>
      </c>
      <c r="S1179" s="10">
        <v>3490226</v>
      </c>
      <c r="T1179" s="10">
        <v>228285827.5</v>
      </c>
      <c r="U1179" s="31">
        <v>6971204.0749999993</v>
      </c>
      <c r="V1179" s="31">
        <v>360000000</v>
      </c>
      <c r="W1179" s="31">
        <v>30000000</v>
      </c>
      <c r="X1179" s="31">
        <v>60000000</v>
      </c>
      <c r="Y1179" s="31">
        <f t="shared" si="72"/>
        <v>-221714172.5</v>
      </c>
      <c r="Z1179" s="31">
        <f t="shared" si="73"/>
        <v>583571.5</v>
      </c>
      <c r="AA1179" s="31">
        <f t="shared" si="74"/>
        <v>-47200000</v>
      </c>
      <c r="AB1179" s="31">
        <f t="shared" si="75"/>
        <v>-268330601</v>
      </c>
      <c r="AC1179" s="31"/>
      <c r="AD1179" s="31"/>
      <c r="AE1179" s="31"/>
      <c r="AF1179" s="31"/>
      <c r="AG1179" s="31"/>
      <c r="AH1179" s="31"/>
    </row>
    <row r="1180" spans="1:34" x14ac:dyDescent="0.45">
      <c r="A1180" s="9">
        <v>1180</v>
      </c>
      <c r="B1180" s="9" t="s">
        <v>3172</v>
      </c>
      <c r="C1180" s="21"/>
      <c r="D1180" s="20" t="s">
        <v>756</v>
      </c>
      <c r="E1180" s="20" t="s">
        <v>3228</v>
      </c>
      <c r="F1180" s="9" t="s">
        <v>3255</v>
      </c>
      <c r="G1180" s="9" t="s">
        <v>3265</v>
      </c>
      <c r="H1180" s="8">
        <v>150</v>
      </c>
      <c r="I1180" s="8">
        <v>194082131</v>
      </c>
      <c r="J1180" s="8">
        <v>12800000</v>
      </c>
      <c r="K1180" s="8">
        <v>7377049</v>
      </c>
      <c r="L1180" s="8">
        <v>0</v>
      </c>
      <c r="M1180" s="10">
        <v>0</v>
      </c>
      <c r="N1180" s="10">
        <v>5706522</v>
      </c>
      <c r="O1180" s="10">
        <v>17500000.5</v>
      </c>
      <c r="P1180" s="10">
        <v>855978</v>
      </c>
      <c r="Q1180" s="10">
        <v>2625000.0749999997</v>
      </c>
      <c r="R1180" s="10">
        <v>0</v>
      </c>
      <c r="S1180" s="10">
        <v>4408213</v>
      </c>
      <c r="T1180" s="10">
        <v>237465702.5</v>
      </c>
      <c r="U1180" s="31">
        <v>7889191.0749999993</v>
      </c>
      <c r="V1180" s="31">
        <v>360000000</v>
      </c>
      <c r="W1180" s="31">
        <v>30000000</v>
      </c>
      <c r="X1180" s="31">
        <v>60000000</v>
      </c>
      <c r="Y1180" s="31">
        <f t="shared" si="72"/>
        <v>-212534297.5</v>
      </c>
      <c r="Z1180" s="31">
        <f t="shared" si="73"/>
        <v>583571.5</v>
      </c>
      <c r="AA1180" s="31">
        <f t="shared" si="74"/>
        <v>-47200000</v>
      </c>
      <c r="AB1180" s="31">
        <f t="shared" si="75"/>
        <v>-259150726</v>
      </c>
      <c r="AC1180" s="31"/>
      <c r="AD1180" s="31"/>
      <c r="AE1180" s="31"/>
      <c r="AF1180" s="31"/>
      <c r="AG1180" s="31"/>
      <c r="AH1180" s="31"/>
    </row>
    <row r="1181" spans="1:34" x14ac:dyDescent="0.45">
      <c r="A1181" s="9">
        <v>1181</v>
      </c>
      <c r="B1181" s="9" t="s">
        <v>3173</v>
      </c>
      <c r="C1181" s="21"/>
      <c r="D1181" s="20" t="s">
        <v>2382</v>
      </c>
      <c r="E1181" s="20" t="s">
        <v>3229</v>
      </c>
      <c r="F1181" s="9" t="s">
        <v>3255</v>
      </c>
      <c r="G1181" s="9" t="s">
        <v>3265</v>
      </c>
      <c r="H1181" s="8">
        <v>150</v>
      </c>
      <c r="I1181" s="8">
        <v>190284625</v>
      </c>
      <c r="J1181" s="8">
        <v>12800000</v>
      </c>
      <c r="K1181" s="8">
        <v>7377049</v>
      </c>
      <c r="L1181" s="8">
        <v>0</v>
      </c>
      <c r="M1181" s="10">
        <v>0</v>
      </c>
      <c r="N1181" s="10">
        <v>5706522</v>
      </c>
      <c r="O1181" s="10">
        <v>17500000</v>
      </c>
      <c r="P1181" s="10">
        <v>855978</v>
      </c>
      <c r="Q1181" s="10">
        <v>2625000</v>
      </c>
      <c r="R1181" s="10">
        <v>0</v>
      </c>
      <c r="S1181" s="10">
        <v>4028463</v>
      </c>
      <c r="T1181" s="10">
        <v>233668196</v>
      </c>
      <c r="U1181" s="31">
        <v>7509441</v>
      </c>
      <c r="V1181" s="31">
        <v>360000000</v>
      </c>
      <c r="W1181" s="31">
        <v>30000000</v>
      </c>
      <c r="X1181" s="31">
        <v>60000000</v>
      </c>
      <c r="Y1181" s="31">
        <f t="shared" si="72"/>
        <v>-216331804</v>
      </c>
      <c r="Z1181" s="31">
        <f t="shared" si="73"/>
        <v>583571</v>
      </c>
      <c r="AA1181" s="31">
        <f t="shared" si="74"/>
        <v>-47200000</v>
      </c>
      <c r="AB1181" s="31">
        <f t="shared" si="75"/>
        <v>-262948233</v>
      </c>
      <c r="AC1181" s="31"/>
      <c r="AD1181" s="31"/>
      <c r="AE1181" s="31"/>
      <c r="AF1181" s="31"/>
      <c r="AG1181" s="31"/>
      <c r="AH1181" s="31"/>
    </row>
    <row r="1182" spans="1:34" x14ac:dyDescent="0.45">
      <c r="A1182" s="9">
        <v>1182</v>
      </c>
      <c r="B1182" s="9" t="s">
        <v>3174</v>
      </c>
      <c r="C1182" s="21"/>
      <c r="D1182" s="20" t="s">
        <v>652</v>
      </c>
      <c r="E1182" s="20" t="s">
        <v>685</v>
      </c>
      <c r="F1182" s="9" t="s">
        <v>3255</v>
      </c>
      <c r="G1182" s="9" t="s">
        <v>3265</v>
      </c>
      <c r="H1182" s="8">
        <v>150</v>
      </c>
      <c r="I1182" s="8">
        <v>183003500</v>
      </c>
      <c r="J1182" s="8">
        <v>12800000</v>
      </c>
      <c r="K1182" s="8">
        <v>7377049</v>
      </c>
      <c r="L1182" s="8">
        <v>0</v>
      </c>
      <c r="M1182" s="10">
        <v>0</v>
      </c>
      <c r="N1182" s="10">
        <v>5706522</v>
      </c>
      <c r="O1182" s="10">
        <v>17500000</v>
      </c>
      <c r="P1182" s="10">
        <v>855978</v>
      </c>
      <c r="Q1182" s="10">
        <v>2625000</v>
      </c>
      <c r="R1182" s="10">
        <v>0</v>
      </c>
      <c r="S1182" s="10">
        <v>3300350</v>
      </c>
      <c r="T1182" s="10">
        <v>226387071</v>
      </c>
      <c r="U1182" s="31">
        <v>6781328</v>
      </c>
      <c r="V1182" s="31">
        <v>360000000</v>
      </c>
      <c r="W1182" s="31">
        <v>30000000</v>
      </c>
      <c r="X1182" s="31">
        <v>60000000</v>
      </c>
      <c r="Y1182" s="31">
        <f t="shared" si="72"/>
        <v>-223612929</v>
      </c>
      <c r="Z1182" s="31">
        <f t="shared" si="73"/>
        <v>583571</v>
      </c>
      <c r="AA1182" s="31">
        <f t="shared" si="74"/>
        <v>-47200000</v>
      </c>
      <c r="AB1182" s="31">
        <f t="shared" si="75"/>
        <v>-270229358</v>
      </c>
      <c r="AC1182" s="31"/>
      <c r="AD1182" s="31"/>
      <c r="AE1182" s="31"/>
      <c r="AF1182" s="31"/>
      <c r="AG1182" s="31"/>
      <c r="AH1182" s="31"/>
    </row>
    <row r="1183" spans="1:34" x14ac:dyDescent="0.45">
      <c r="A1183" s="9">
        <v>1198</v>
      </c>
      <c r="B1183" s="9" t="s">
        <v>3190</v>
      </c>
      <c r="C1183" s="21"/>
      <c r="D1183" s="20" t="s">
        <v>173</v>
      </c>
      <c r="E1183" s="20" t="s">
        <v>3242</v>
      </c>
      <c r="F1183" s="9" t="s">
        <v>3255</v>
      </c>
      <c r="G1183" s="9" t="s">
        <v>3265</v>
      </c>
      <c r="H1183" s="8">
        <v>146</v>
      </c>
      <c r="I1183" s="8">
        <v>183835210</v>
      </c>
      <c r="J1183" s="8">
        <v>12140000</v>
      </c>
      <c r="K1183" s="8">
        <v>7213115</v>
      </c>
      <c r="L1183" s="8">
        <v>0</v>
      </c>
      <c r="M1183" s="10">
        <v>0</v>
      </c>
      <c r="N1183" s="10">
        <v>5452899</v>
      </c>
      <c r="O1183" s="10">
        <v>17500000</v>
      </c>
      <c r="P1183" s="10">
        <v>817935</v>
      </c>
      <c r="Q1183" s="10">
        <v>2625000</v>
      </c>
      <c r="R1183" s="10">
        <v>0</v>
      </c>
      <c r="S1183" s="10">
        <v>3783521</v>
      </c>
      <c r="T1183" s="10">
        <v>226141224</v>
      </c>
      <c r="U1183" s="31">
        <v>7226456</v>
      </c>
      <c r="V1183" s="31">
        <v>360000000</v>
      </c>
      <c r="W1183" s="31">
        <v>30000000</v>
      </c>
      <c r="X1183" s="31">
        <v>60000000</v>
      </c>
      <c r="Y1183" s="31">
        <f t="shared" si="72"/>
        <v>-223858776</v>
      </c>
      <c r="Z1183" s="31">
        <f t="shared" si="73"/>
        <v>166014</v>
      </c>
      <c r="AA1183" s="31">
        <f t="shared" si="74"/>
        <v>-47860000</v>
      </c>
      <c r="AB1183" s="31">
        <f t="shared" si="75"/>
        <v>-271552762</v>
      </c>
      <c r="AC1183" s="31"/>
      <c r="AD1183" s="31"/>
      <c r="AE1183" s="31"/>
      <c r="AF1183" s="31"/>
      <c r="AG1183" s="31"/>
      <c r="AH1183" s="31"/>
    </row>
    <row r="1184" spans="1:34" x14ac:dyDescent="0.45">
      <c r="A1184" s="9">
        <v>1183</v>
      </c>
      <c r="B1184" s="9" t="s">
        <v>3175</v>
      </c>
      <c r="C1184" s="21"/>
      <c r="D1184" s="20" t="s">
        <v>356</v>
      </c>
      <c r="E1184" s="20" t="s">
        <v>1344</v>
      </c>
      <c r="F1184" s="9" t="s">
        <v>3255</v>
      </c>
      <c r="G1184" s="9" t="s">
        <v>3265</v>
      </c>
      <c r="H1184" s="8">
        <v>150</v>
      </c>
      <c r="I1184" s="8">
        <v>188021632</v>
      </c>
      <c r="J1184" s="8">
        <v>12800000</v>
      </c>
      <c r="K1184" s="8">
        <v>7377049</v>
      </c>
      <c r="L1184" s="8">
        <v>0</v>
      </c>
      <c r="M1184" s="10">
        <v>0</v>
      </c>
      <c r="N1184" s="10">
        <v>5706522</v>
      </c>
      <c r="O1184" s="10">
        <v>17500000.5</v>
      </c>
      <c r="P1184" s="10">
        <v>855978</v>
      </c>
      <c r="Q1184" s="10">
        <v>2625000.0749999997</v>
      </c>
      <c r="R1184" s="10">
        <v>0</v>
      </c>
      <c r="S1184" s="10">
        <v>3802163</v>
      </c>
      <c r="T1184" s="10">
        <v>231405203.5</v>
      </c>
      <c r="U1184" s="31">
        <v>7283141.0749999993</v>
      </c>
      <c r="V1184" s="31">
        <v>360000000</v>
      </c>
      <c r="W1184" s="31">
        <v>30000000</v>
      </c>
      <c r="X1184" s="31">
        <v>60000000</v>
      </c>
      <c r="Y1184" s="31">
        <f t="shared" si="72"/>
        <v>-218594796.5</v>
      </c>
      <c r="Z1184" s="31">
        <f t="shared" si="73"/>
        <v>583571.5</v>
      </c>
      <c r="AA1184" s="31">
        <f t="shared" si="74"/>
        <v>-47200000</v>
      </c>
      <c r="AB1184" s="31">
        <f t="shared" si="75"/>
        <v>-265211225</v>
      </c>
      <c r="AC1184" s="31"/>
      <c r="AD1184" s="31"/>
      <c r="AE1184" s="31"/>
      <c r="AF1184" s="31"/>
      <c r="AG1184" s="31"/>
      <c r="AH1184" s="31"/>
    </row>
    <row r="1185" spans="1:34" x14ac:dyDescent="0.45">
      <c r="A1185" s="9">
        <v>1184</v>
      </c>
      <c r="B1185" s="9" t="s">
        <v>3176</v>
      </c>
      <c r="C1185" s="21"/>
      <c r="D1185" s="20" t="s">
        <v>1585</v>
      </c>
      <c r="E1185" s="20" t="s">
        <v>3230</v>
      </c>
      <c r="F1185" s="9" t="s">
        <v>3255</v>
      </c>
      <c r="G1185" s="9" t="s">
        <v>3265</v>
      </c>
      <c r="H1185" s="8">
        <v>150</v>
      </c>
      <c r="I1185" s="8">
        <v>190168970</v>
      </c>
      <c r="J1185" s="8">
        <v>12800000</v>
      </c>
      <c r="K1185" s="8">
        <v>7377049</v>
      </c>
      <c r="L1185" s="8">
        <v>0</v>
      </c>
      <c r="M1185" s="10">
        <v>0</v>
      </c>
      <c r="N1185" s="10">
        <v>5764541</v>
      </c>
      <c r="O1185" s="10">
        <v>17677927</v>
      </c>
      <c r="P1185" s="10">
        <v>864681</v>
      </c>
      <c r="Q1185" s="10">
        <v>2651689.0499999998</v>
      </c>
      <c r="R1185" s="10">
        <v>0</v>
      </c>
      <c r="S1185" s="10">
        <v>4016897</v>
      </c>
      <c r="T1185" s="10">
        <v>233788487</v>
      </c>
      <c r="U1185" s="31">
        <v>7533267.0499999998</v>
      </c>
      <c r="V1185" s="31">
        <v>360000000</v>
      </c>
      <c r="W1185" s="31">
        <v>30000000</v>
      </c>
      <c r="X1185" s="31">
        <v>60000000</v>
      </c>
      <c r="Y1185" s="31">
        <f t="shared" si="72"/>
        <v>-216211513</v>
      </c>
      <c r="Z1185" s="31">
        <f t="shared" si="73"/>
        <v>819517</v>
      </c>
      <c r="AA1185" s="31">
        <f t="shared" si="74"/>
        <v>-47200000</v>
      </c>
      <c r="AB1185" s="31">
        <f t="shared" si="75"/>
        <v>-262591996</v>
      </c>
      <c r="AC1185" s="31"/>
      <c r="AD1185" s="31"/>
      <c r="AE1185" s="31"/>
      <c r="AF1185" s="31"/>
      <c r="AG1185" s="31"/>
      <c r="AH1185" s="31"/>
    </row>
    <row r="1186" spans="1:34" x14ac:dyDescent="0.45">
      <c r="A1186" s="9">
        <v>1185</v>
      </c>
      <c r="B1186" s="9" t="s">
        <v>3177</v>
      </c>
      <c r="C1186" s="21"/>
      <c r="D1186" s="20" t="s">
        <v>80</v>
      </c>
      <c r="E1186" s="20" t="s">
        <v>3231</v>
      </c>
      <c r="F1186" s="9" t="s">
        <v>3255</v>
      </c>
      <c r="G1186" s="9" t="s">
        <v>3265</v>
      </c>
      <c r="H1186" s="8">
        <v>150</v>
      </c>
      <c r="I1186" s="8">
        <v>185743131</v>
      </c>
      <c r="J1186" s="8">
        <v>12800000</v>
      </c>
      <c r="K1186" s="8">
        <v>7377049</v>
      </c>
      <c r="L1186" s="8">
        <v>0</v>
      </c>
      <c r="M1186" s="10">
        <v>0</v>
      </c>
      <c r="N1186" s="10">
        <v>5706522</v>
      </c>
      <c r="O1186" s="10">
        <v>17500000.5</v>
      </c>
      <c r="P1186" s="10">
        <v>855978</v>
      </c>
      <c r="Q1186" s="10">
        <v>2625000.0749999997</v>
      </c>
      <c r="R1186" s="10">
        <v>0</v>
      </c>
      <c r="S1186" s="10">
        <v>3574313</v>
      </c>
      <c r="T1186" s="10">
        <v>229126702.5</v>
      </c>
      <c r="U1186" s="31">
        <v>7055291.0749999993</v>
      </c>
      <c r="V1186" s="31">
        <v>360000000</v>
      </c>
      <c r="W1186" s="31">
        <v>30000000</v>
      </c>
      <c r="X1186" s="31">
        <v>60000000</v>
      </c>
      <c r="Y1186" s="31">
        <f t="shared" si="72"/>
        <v>-220873297.5</v>
      </c>
      <c r="Z1186" s="31">
        <f t="shared" si="73"/>
        <v>583571.5</v>
      </c>
      <c r="AA1186" s="31">
        <f t="shared" si="74"/>
        <v>-47200000</v>
      </c>
      <c r="AB1186" s="31">
        <f t="shared" si="75"/>
        <v>-267489726</v>
      </c>
      <c r="AC1186" s="31"/>
      <c r="AD1186" s="31"/>
      <c r="AE1186" s="31"/>
      <c r="AF1186" s="31"/>
      <c r="AG1186" s="31"/>
      <c r="AH1186" s="31"/>
    </row>
    <row r="1187" spans="1:34" x14ac:dyDescent="0.45">
      <c r="A1187" s="9">
        <v>1186</v>
      </c>
      <c r="B1187" s="9" t="s">
        <v>3178</v>
      </c>
      <c r="C1187" s="21"/>
      <c r="D1187" s="20" t="s">
        <v>1003</v>
      </c>
      <c r="E1187" s="20" t="s">
        <v>96</v>
      </c>
      <c r="F1187" s="9" t="s">
        <v>3255</v>
      </c>
      <c r="G1187" s="9" t="s">
        <v>3265</v>
      </c>
      <c r="H1187" s="8">
        <v>150</v>
      </c>
      <c r="I1187" s="8">
        <v>193892257</v>
      </c>
      <c r="J1187" s="8">
        <v>12800000</v>
      </c>
      <c r="K1187" s="8">
        <v>7377049</v>
      </c>
      <c r="L1187" s="8">
        <v>0</v>
      </c>
      <c r="M1187" s="10">
        <v>0</v>
      </c>
      <c r="N1187" s="10">
        <v>5706522</v>
      </c>
      <c r="O1187" s="10">
        <v>17500000.5</v>
      </c>
      <c r="P1187" s="10">
        <v>855978</v>
      </c>
      <c r="Q1187" s="10">
        <v>2625000.0749999997</v>
      </c>
      <c r="R1187" s="10">
        <v>0</v>
      </c>
      <c r="S1187" s="10">
        <v>4389226</v>
      </c>
      <c r="T1187" s="10">
        <v>237275828.5</v>
      </c>
      <c r="U1187" s="31">
        <v>7870204.0749999993</v>
      </c>
      <c r="V1187" s="31">
        <v>360000000</v>
      </c>
      <c r="W1187" s="31">
        <v>30000000</v>
      </c>
      <c r="X1187" s="31">
        <v>60000000</v>
      </c>
      <c r="Y1187" s="31">
        <f t="shared" si="72"/>
        <v>-212724171.5</v>
      </c>
      <c r="Z1187" s="31">
        <f t="shared" si="73"/>
        <v>583571.5</v>
      </c>
      <c r="AA1187" s="31">
        <f t="shared" si="74"/>
        <v>-47200000</v>
      </c>
      <c r="AB1187" s="31">
        <f t="shared" si="75"/>
        <v>-259340600</v>
      </c>
      <c r="AC1187" s="31"/>
      <c r="AD1187" s="31"/>
      <c r="AE1187" s="31"/>
      <c r="AF1187" s="31"/>
      <c r="AG1187" s="31"/>
      <c r="AH1187" s="31"/>
    </row>
    <row r="1188" spans="1:34" x14ac:dyDescent="0.45">
      <c r="A1188" s="9">
        <v>1187</v>
      </c>
      <c r="B1188" s="9" t="s">
        <v>3179</v>
      </c>
      <c r="C1188" s="21"/>
      <c r="D1188" s="20" t="s">
        <v>2328</v>
      </c>
      <c r="E1188" s="20" t="s">
        <v>3232</v>
      </c>
      <c r="F1188" s="9" t="s">
        <v>3255</v>
      </c>
      <c r="G1188" s="9" t="s">
        <v>3265</v>
      </c>
      <c r="H1188" s="8">
        <v>150</v>
      </c>
      <c r="I1188" s="8">
        <v>194841624</v>
      </c>
      <c r="J1188" s="8">
        <v>12800000</v>
      </c>
      <c r="K1188" s="8">
        <v>7377049</v>
      </c>
      <c r="L1188" s="8">
        <v>0</v>
      </c>
      <c r="M1188" s="10">
        <v>0</v>
      </c>
      <c r="N1188" s="10">
        <v>5706522</v>
      </c>
      <c r="O1188" s="10">
        <v>17500000</v>
      </c>
      <c r="P1188" s="10">
        <v>855978</v>
      </c>
      <c r="Q1188" s="10">
        <v>2625000</v>
      </c>
      <c r="R1188" s="10">
        <v>0</v>
      </c>
      <c r="S1188" s="10">
        <v>4484163</v>
      </c>
      <c r="T1188" s="10">
        <v>238225195</v>
      </c>
      <c r="U1188" s="31">
        <v>7965141</v>
      </c>
      <c r="V1188" s="31">
        <v>360000000</v>
      </c>
      <c r="W1188" s="31">
        <v>30000000</v>
      </c>
      <c r="X1188" s="31">
        <v>60000000</v>
      </c>
      <c r="Y1188" s="31">
        <f t="shared" si="72"/>
        <v>-211774805</v>
      </c>
      <c r="Z1188" s="31">
        <f t="shared" si="73"/>
        <v>583571</v>
      </c>
      <c r="AA1188" s="31">
        <f t="shared" si="74"/>
        <v>-47200000</v>
      </c>
      <c r="AB1188" s="31">
        <f t="shared" si="75"/>
        <v>-258391234</v>
      </c>
      <c r="AC1188" s="31"/>
      <c r="AD1188" s="31"/>
      <c r="AE1188" s="31"/>
      <c r="AF1188" s="31"/>
      <c r="AG1188" s="31"/>
      <c r="AH1188" s="31"/>
    </row>
    <row r="1189" spans="1:34" x14ac:dyDescent="0.45">
      <c r="A1189" s="9">
        <v>1188</v>
      </c>
      <c r="B1189" s="9" t="s">
        <v>3180</v>
      </c>
      <c r="C1189" s="21"/>
      <c r="D1189" s="20" t="s">
        <v>652</v>
      </c>
      <c r="E1189" s="20" t="s">
        <v>3233</v>
      </c>
      <c r="F1189" s="9" t="s">
        <v>3255</v>
      </c>
      <c r="G1189" s="9" t="s">
        <v>3265</v>
      </c>
      <c r="H1189" s="8">
        <v>150</v>
      </c>
      <c r="I1189" s="8">
        <v>179016125</v>
      </c>
      <c r="J1189" s="8">
        <v>12800000</v>
      </c>
      <c r="K1189" s="8">
        <v>7377049</v>
      </c>
      <c r="L1189" s="8">
        <v>0</v>
      </c>
      <c r="M1189" s="10">
        <v>0</v>
      </c>
      <c r="N1189" s="10">
        <v>5706522</v>
      </c>
      <c r="O1189" s="10">
        <v>17500000</v>
      </c>
      <c r="P1189" s="10">
        <v>855978</v>
      </c>
      <c r="Q1189" s="10">
        <v>2625000</v>
      </c>
      <c r="R1189" s="10">
        <v>0</v>
      </c>
      <c r="S1189" s="10">
        <v>2901613</v>
      </c>
      <c r="T1189" s="10">
        <v>222399696</v>
      </c>
      <c r="U1189" s="31">
        <v>6382591</v>
      </c>
      <c r="V1189" s="31">
        <v>360000000</v>
      </c>
      <c r="W1189" s="31">
        <v>30000000</v>
      </c>
      <c r="X1189" s="31">
        <v>60000000</v>
      </c>
      <c r="Y1189" s="31">
        <f t="shared" si="72"/>
        <v>-227600304</v>
      </c>
      <c r="Z1189" s="31">
        <f t="shared" si="73"/>
        <v>583571</v>
      </c>
      <c r="AA1189" s="31">
        <f t="shared" si="74"/>
        <v>-47200000</v>
      </c>
      <c r="AB1189" s="31">
        <f t="shared" si="75"/>
        <v>-274216733</v>
      </c>
      <c r="AC1189" s="31"/>
      <c r="AD1189" s="31"/>
      <c r="AE1189" s="31"/>
      <c r="AF1189" s="31"/>
      <c r="AG1189" s="31"/>
      <c r="AH1189" s="31"/>
    </row>
    <row r="1190" spans="1:34" x14ac:dyDescent="0.45">
      <c r="A1190" s="9">
        <v>1189</v>
      </c>
      <c r="B1190" s="9" t="s">
        <v>3181</v>
      </c>
      <c r="C1190" s="21"/>
      <c r="D1190" s="20" t="s">
        <v>103</v>
      </c>
      <c r="E1190" s="20" t="s">
        <v>3234</v>
      </c>
      <c r="F1190" s="9" t="s">
        <v>3255</v>
      </c>
      <c r="G1190" s="9" t="s">
        <v>3265</v>
      </c>
      <c r="H1190" s="8">
        <v>150</v>
      </c>
      <c r="I1190" s="8">
        <v>194461876</v>
      </c>
      <c r="J1190" s="8">
        <v>12800000</v>
      </c>
      <c r="K1190" s="8">
        <v>7377049</v>
      </c>
      <c r="L1190" s="8">
        <v>0</v>
      </c>
      <c r="M1190" s="10">
        <v>0</v>
      </c>
      <c r="N1190" s="10">
        <v>5706522</v>
      </c>
      <c r="O1190" s="10">
        <v>17500000</v>
      </c>
      <c r="P1190" s="10">
        <v>855978</v>
      </c>
      <c r="Q1190" s="10">
        <v>2625000</v>
      </c>
      <c r="R1190" s="10">
        <v>0</v>
      </c>
      <c r="S1190" s="10">
        <v>4446188</v>
      </c>
      <c r="T1190" s="10">
        <v>237845447</v>
      </c>
      <c r="U1190" s="31">
        <v>7927166</v>
      </c>
      <c r="V1190" s="31">
        <v>360000000</v>
      </c>
      <c r="W1190" s="31">
        <v>30000000</v>
      </c>
      <c r="X1190" s="31">
        <v>60000000</v>
      </c>
      <c r="Y1190" s="31">
        <f t="shared" si="72"/>
        <v>-212154553</v>
      </c>
      <c r="Z1190" s="31">
        <f t="shared" si="73"/>
        <v>583571</v>
      </c>
      <c r="AA1190" s="31">
        <f t="shared" si="74"/>
        <v>-47200000</v>
      </c>
      <c r="AB1190" s="31">
        <f t="shared" si="75"/>
        <v>-258770982</v>
      </c>
      <c r="AC1190" s="31"/>
      <c r="AD1190" s="31"/>
      <c r="AE1190" s="31"/>
      <c r="AF1190" s="31"/>
      <c r="AG1190" s="31"/>
      <c r="AH1190" s="31"/>
    </row>
    <row r="1191" spans="1:34" x14ac:dyDescent="0.45">
      <c r="A1191" s="9">
        <v>1199</v>
      </c>
      <c r="B1191" s="9" t="s">
        <v>3191</v>
      </c>
      <c r="C1191" s="21"/>
      <c r="D1191" s="20" t="s">
        <v>80</v>
      </c>
      <c r="E1191" s="20" t="s">
        <v>3243</v>
      </c>
      <c r="F1191" s="9" t="s">
        <v>3255</v>
      </c>
      <c r="G1191" s="9" t="s">
        <v>3265</v>
      </c>
      <c r="H1191" s="8">
        <v>90</v>
      </c>
      <c r="I1191" s="8">
        <v>124795315</v>
      </c>
      <c r="J1191" s="8">
        <v>12800000</v>
      </c>
      <c r="K1191" s="8">
        <v>3688525</v>
      </c>
      <c r="L1191" s="8">
        <v>0</v>
      </c>
      <c r="M1191" s="10">
        <v>0</v>
      </c>
      <c r="N1191" s="10">
        <v>5785143</v>
      </c>
      <c r="O1191" s="10">
        <v>0</v>
      </c>
      <c r="P1191" s="10">
        <v>867771</v>
      </c>
      <c r="Q1191" s="10">
        <v>0</v>
      </c>
      <c r="R1191" s="10">
        <v>0</v>
      </c>
      <c r="S1191" s="10">
        <v>3479531</v>
      </c>
      <c r="T1191" s="10">
        <v>147068983</v>
      </c>
      <c r="U1191" s="31">
        <v>4347302</v>
      </c>
      <c r="V1191" s="31">
        <v>360000000</v>
      </c>
      <c r="W1191" s="31">
        <v>30000000</v>
      </c>
      <c r="X1191" s="31">
        <v>60000000</v>
      </c>
      <c r="Y1191" s="31">
        <f t="shared" si="72"/>
        <v>-302931017</v>
      </c>
      <c r="Z1191" s="31">
        <f t="shared" si="73"/>
        <v>-20526332</v>
      </c>
      <c r="AA1191" s="31">
        <f t="shared" si="74"/>
        <v>-47200000</v>
      </c>
      <c r="AB1191" s="31">
        <f t="shared" si="75"/>
        <v>-370657349</v>
      </c>
      <c r="AC1191" s="31"/>
      <c r="AD1191" s="31"/>
      <c r="AE1191" s="31"/>
      <c r="AF1191" s="31"/>
      <c r="AG1191" s="31"/>
      <c r="AH1191" s="31"/>
    </row>
    <row r="1192" spans="1:34" x14ac:dyDescent="0.45">
      <c r="A1192" s="9">
        <v>1190</v>
      </c>
      <c r="B1192" s="9" t="s">
        <v>3182</v>
      </c>
      <c r="C1192" s="21"/>
      <c r="D1192" s="20" t="s">
        <v>3235</v>
      </c>
      <c r="E1192" s="20" t="s">
        <v>3236</v>
      </c>
      <c r="F1192" s="9" t="s">
        <v>3255</v>
      </c>
      <c r="G1192" s="9" t="s">
        <v>3265</v>
      </c>
      <c r="H1192" s="8">
        <v>139</v>
      </c>
      <c r="I1192" s="8">
        <v>184011072</v>
      </c>
      <c r="J1192" s="8">
        <v>10970000</v>
      </c>
      <c r="K1192" s="8">
        <v>6926230</v>
      </c>
      <c r="L1192" s="8">
        <v>0</v>
      </c>
      <c r="M1192" s="10">
        <v>0</v>
      </c>
      <c r="N1192" s="10">
        <v>6490263</v>
      </c>
      <c r="O1192" s="10">
        <v>22674841.5</v>
      </c>
      <c r="P1192" s="10">
        <v>973539</v>
      </c>
      <c r="Q1192" s="10">
        <v>3401226.2250000001</v>
      </c>
      <c r="R1192" s="10">
        <v>0</v>
      </c>
      <c r="S1192" s="10">
        <v>4501107</v>
      </c>
      <c r="T1192" s="10">
        <v>231072406.5</v>
      </c>
      <c r="U1192" s="31">
        <v>8875872.2249999996</v>
      </c>
      <c r="V1192" s="31">
        <v>360000000</v>
      </c>
      <c r="W1192" s="31">
        <v>30000000</v>
      </c>
      <c r="X1192" s="31">
        <v>60000000</v>
      </c>
      <c r="Y1192" s="31">
        <f t="shared" si="72"/>
        <v>-218927593.5</v>
      </c>
      <c r="Z1192" s="31">
        <f t="shared" si="73"/>
        <v>6091334.5</v>
      </c>
      <c r="AA1192" s="31">
        <f t="shared" si="74"/>
        <v>-49030000</v>
      </c>
      <c r="AB1192" s="31">
        <f t="shared" si="75"/>
        <v>-261866259</v>
      </c>
      <c r="AC1192" s="31"/>
      <c r="AD1192" s="31"/>
      <c r="AE1192" s="31"/>
      <c r="AF1192" s="31"/>
      <c r="AG1192" s="31"/>
      <c r="AH1192" s="31"/>
    </row>
    <row r="1193" spans="1:34" x14ac:dyDescent="0.45">
      <c r="A1193" s="9">
        <v>1191</v>
      </c>
      <c r="B1193" s="9" t="s">
        <v>3183</v>
      </c>
      <c r="C1193" s="21"/>
      <c r="D1193" s="20" t="s">
        <v>580</v>
      </c>
      <c r="E1193" s="20" t="s">
        <v>3237</v>
      </c>
      <c r="F1193" s="9" t="s">
        <v>3255</v>
      </c>
      <c r="G1193" s="9" t="s">
        <v>3265</v>
      </c>
      <c r="H1193" s="8">
        <v>150</v>
      </c>
      <c r="I1193" s="8">
        <v>189540625</v>
      </c>
      <c r="J1193" s="8">
        <v>12800000</v>
      </c>
      <c r="K1193" s="8">
        <v>7377049</v>
      </c>
      <c r="L1193" s="8">
        <v>0</v>
      </c>
      <c r="M1193" s="10">
        <v>0</v>
      </c>
      <c r="N1193" s="10">
        <v>5706522</v>
      </c>
      <c r="O1193" s="10">
        <v>17500000</v>
      </c>
      <c r="P1193" s="10">
        <v>855978</v>
      </c>
      <c r="Q1193" s="10">
        <v>2625000</v>
      </c>
      <c r="R1193" s="10">
        <v>0</v>
      </c>
      <c r="S1193" s="10">
        <v>3954063</v>
      </c>
      <c r="T1193" s="10">
        <v>232924196</v>
      </c>
      <c r="U1193" s="31">
        <v>7435041</v>
      </c>
      <c r="V1193" s="31">
        <v>360000000</v>
      </c>
      <c r="W1193" s="31">
        <v>30000000</v>
      </c>
      <c r="X1193" s="31">
        <v>60000000</v>
      </c>
      <c r="Y1193" s="31">
        <f t="shared" si="72"/>
        <v>-217075804</v>
      </c>
      <c r="Z1193" s="31">
        <f t="shared" si="73"/>
        <v>583571</v>
      </c>
      <c r="AA1193" s="31">
        <f t="shared" si="74"/>
        <v>-47200000</v>
      </c>
      <c r="AB1193" s="31">
        <f t="shared" si="75"/>
        <v>-263692233</v>
      </c>
      <c r="AC1193" s="31"/>
      <c r="AD1193" s="31"/>
      <c r="AE1193" s="31"/>
      <c r="AF1193" s="31"/>
      <c r="AG1193" s="31"/>
      <c r="AH1193" s="31"/>
    </row>
    <row r="1194" spans="1:34" x14ac:dyDescent="0.45">
      <c r="A1194" s="9">
        <v>1192</v>
      </c>
      <c r="B1194" s="9" t="s">
        <v>3184</v>
      </c>
      <c r="C1194" s="21"/>
      <c r="D1194" s="20" t="s">
        <v>352</v>
      </c>
      <c r="E1194" s="20" t="s">
        <v>2572</v>
      </c>
      <c r="F1194" s="9" t="s">
        <v>3255</v>
      </c>
      <c r="G1194" s="9" t="s">
        <v>3265</v>
      </c>
      <c r="H1194" s="8">
        <v>150</v>
      </c>
      <c r="I1194" s="8">
        <v>193512500</v>
      </c>
      <c r="J1194" s="8">
        <v>12800000</v>
      </c>
      <c r="K1194" s="8">
        <v>7377049</v>
      </c>
      <c r="L1194" s="8">
        <v>0</v>
      </c>
      <c r="M1194" s="10">
        <v>0</v>
      </c>
      <c r="N1194" s="10">
        <v>5706522</v>
      </c>
      <c r="O1194" s="10">
        <v>17500000</v>
      </c>
      <c r="P1194" s="10">
        <v>855978</v>
      </c>
      <c r="Q1194" s="10">
        <v>2625000</v>
      </c>
      <c r="R1194" s="10">
        <v>0</v>
      </c>
      <c r="S1194" s="10">
        <v>4351250</v>
      </c>
      <c r="T1194" s="10">
        <v>236896071</v>
      </c>
      <c r="U1194" s="31">
        <v>7832228</v>
      </c>
      <c r="V1194" s="31">
        <v>360000000</v>
      </c>
      <c r="W1194" s="31">
        <v>30000000</v>
      </c>
      <c r="X1194" s="31">
        <v>60000000</v>
      </c>
      <c r="Y1194" s="31">
        <f t="shared" si="72"/>
        <v>-213103929</v>
      </c>
      <c r="Z1194" s="31">
        <f t="shared" si="73"/>
        <v>583571</v>
      </c>
      <c r="AA1194" s="31">
        <f t="shared" si="74"/>
        <v>-47200000</v>
      </c>
      <c r="AB1194" s="31">
        <f t="shared" si="75"/>
        <v>-259720358</v>
      </c>
      <c r="AC1194" s="31"/>
      <c r="AD1194" s="31"/>
      <c r="AE1194" s="31"/>
      <c r="AF1194" s="31"/>
      <c r="AG1194" s="31"/>
      <c r="AH1194" s="31"/>
    </row>
    <row r="1195" spans="1:34" x14ac:dyDescent="0.45">
      <c r="A1195" s="9">
        <v>1193</v>
      </c>
      <c r="B1195" s="9" t="s">
        <v>3185</v>
      </c>
      <c r="C1195" s="21"/>
      <c r="D1195" s="20" t="s">
        <v>1307</v>
      </c>
      <c r="E1195" s="20" t="s">
        <v>825</v>
      </c>
      <c r="F1195" s="9" t="s">
        <v>3255</v>
      </c>
      <c r="G1195" s="9" t="s">
        <v>3265</v>
      </c>
      <c r="H1195" s="8">
        <v>150</v>
      </c>
      <c r="I1195" s="8">
        <v>189920375</v>
      </c>
      <c r="J1195" s="8">
        <v>12800000</v>
      </c>
      <c r="K1195" s="8">
        <v>7377049</v>
      </c>
      <c r="L1195" s="8">
        <v>0</v>
      </c>
      <c r="M1195" s="10">
        <v>0</v>
      </c>
      <c r="N1195" s="10">
        <v>5706522</v>
      </c>
      <c r="O1195" s="10">
        <v>17500000</v>
      </c>
      <c r="P1195" s="10">
        <v>855978</v>
      </c>
      <c r="Q1195" s="10">
        <v>2625000</v>
      </c>
      <c r="R1195" s="10">
        <v>0</v>
      </c>
      <c r="S1195" s="10">
        <v>3992038</v>
      </c>
      <c r="T1195" s="10">
        <v>233303946</v>
      </c>
      <c r="U1195" s="31">
        <v>7473016</v>
      </c>
      <c r="V1195" s="31">
        <v>360000000</v>
      </c>
      <c r="W1195" s="31">
        <v>30000000</v>
      </c>
      <c r="X1195" s="31">
        <v>60000000</v>
      </c>
      <c r="Y1195" s="31">
        <f t="shared" si="72"/>
        <v>-216696054</v>
      </c>
      <c r="Z1195" s="31">
        <f t="shared" si="73"/>
        <v>583571</v>
      </c>
      <c r="AA1195" s="31">
        <f t="shared" si="74"/>
        <v>-47200000</v>
      </c>
      <c r="AB1195" s="31">
        <f t="shared" si="75"/>
        <v>-263312483</v>
      </c>
      <c r="AC1195" s="31"/>
      <c r="AD1195" s="31"/>
      <c r="AE1195" s="31"/>
      <c r="AF1195" s="31"/>
      <c r="AG1195" s="31"/>
      <c r="AH1195" s="31"/>
    </row>
    <row r="1196" spans="1:34" x14ac:dyDescent="0.45">
      <c r="A1196" s="9">
        <v>1194</v>
      </c>
      <c r="B1196" s="9" t="s">
        <v>3186</v>
      </c>
      <c r="C1196" s="21"/>
      <c r="D1196" s="20" t="s">
        <v>3238</v>
      </c>
      <c r="E1196" s="20" t="s">
        <v>3239</v>
      </c>
      <c r="F1196" s="9" t="s">
        <v>3255</v>
      </c>
      <c r="G1196" s="9" t="s">
        <v>3265</v>
      </c>
      <c r="H1196" s="8">
        <v>146</v>
      </c>
      <c r="I1196" s="8">
        <v>191701101</v>
      </c>
      <c r="J1196" s="8">
        <v>12800000</v>
      </c>
      <c r="K1196" s="8">
        <v>7213115</v>
      </c>
      <c r="L1196" s="8">
        <v>0</v>
      </c>
      <c r="M1196" s="10">
        <v>0</v>
      </c>
      <c r="N1196" s="10">
        <v>7417305</v>
      </c>
      <c r="O1196" s="10">
        <v>22746582</v>
      </c>
      <c r="P1196" s="10">
        <v>1112596</v>
      </c>
      <c r="Q1196" s="10">
        <v>3411987.3</v>
      </c>
      <c r="R1196" s="10">
        <v>0</v>
      </c>
      <c r="S1196" s="10">
        <v>4570110</v>
      </c>
      <c r="T1196" s="10">
        <v>241878103</v>
      </c>
      <c r="U1196" s="31">
        <v>9094693.3000000007</v>
      </c>
      <c r="V1196" s="31">
        <v>360000000</v>
      </c>
      <c r="W1196" s="31">
        <v>30000000</v>
      </c>
      <c r="X1196" s="31">
        <v>60000000</v>
      </c>
      <c r="Y1196" s="31">
        <f t="shared" si="72"/>
        <v>-208121897</v>
      </c>
      <c r="Z1196" s="31">
        <f t="shared" si="73"/>
        <v>7377002</v>
      </c>
      <c r="AA1196" s="31">
        <f t="shared" si="74"/>
        <v>-47200000</v>
      </c>
      <c r="AB1196" s="31">
        <f t="shared" si="75"/>
        <v>-247944895</v>
      </c>
      <c r="AC1196" s="31"/>
      <c r="AD1196" s="31"/>
      <c r="AE1196" s="31"/>
      <c r="AF1196" s="31"/>
      <c r="AG1196" s="31"/>
      <c r="AH1196" s="31"/>
    </row>
    <row r="1197" spans="1:34" x14ac:dyDescent="0.45">
      <c r="A1197" s="9">
        <v>1195</v>
      </c>
      <c r="B1197" s="9" t="s">
        <v>3187</v>
      </c>
      <c r="C1197" s="21"/>
      <c r="D1197" s="20" t="s">
        <v>72</v>
      </c>
      <c r="E1197" s="20" t="s">
        <v>1189</v>
      </c>
      <c r="F1197" s="9" t="s">
        <v>3255</v>
      </c>
      <c r="G1197" s="9" t="s">
        <v>3265</v>
      </c>
      <c r="H1197" s="8">
        <v>150</v>
      </c>
      <c r="I1197" s="8">
        <v>202227888</v>
      </c>
      <c r="J1197" s="8">
        <v>12800000</v>
      </c>
      <c r="K1197" s="8">
        <v>7377049</v>
      </c>
      <c r="L1197" s="8">
        <v>0</v>
      </c>
      <c r="M1197" s="10">
        <v>0</v>
      </c>
      <c r="N1197" s="10">
        <v>7579578</v>
      </c>
      <c r="O1197" s="10">
        <v>23244039</v>
      </c>
      <c r="P1197" s="10">
        <v>1136937</v>
      </c>
      <c r="Q1197" s="10">
        <v>3486605.85</v>
      </c>
      <c r="R1197" s="10">
        <v>0</v>
      </c>
      <c r="S1197" s="10">
        <v>5222789</v>
      </c>
      <c r="T1197" s="10">
        <v>253228554</v>
      </c>
      <c r="U1197" s="31">
        <v>9846331.8499999996</v>
      </c>
      <c r="V1197" s="31">
        <v>360000000</v>
      </c>
      <c r="W1197" s="31">
        <v>30000000</v>
      </c>
      <c r="X1197" s="31">
        <v>60000000</v>
      </c>
      <c r="Y1197" s="31">
        <f t="shared" si="72"/>
        <v>-196771446</v>
      </c>
      <c r="Z1197" s="31">
        <f t="shared" si="73"/>
        <v>8200666</v>
      </c>
      <c r="AA1197" s="31">
        <f t="shared" si="74"/>
        <v>-47200000</v>
      </c>
      <c r="AB1197" s="31">
        <f t="shared" si="75"/>
        <v>-235770780</v>
      </c>
      <c r="AC1197" s="31"/>
      <c r="AD1197" s="31"/>
      <c r="AE1197" s="31"/>
      <c r="AF1197" s="31"/>
      <c r="AG1197" s="31"/>
      <c r="AH1197" s="31"/>
    </row>
    <row r="1198" spans="1:34" x14ac:dyDescent="0.45">
      <c r="A1198" s="9">
        <v>1196</v>
      </c>
      <c r="B1198" s="9" t="s">
        <v>3188</v>
      </c>
      <c r="C1198" s="21"/>
      <c r="D1198" s="20" t="s">
        <v>1489</v>
      </c>
      <c r="E1198" s="20" t="s">
        <v>3240</v>
      </c>
      <c r="F1198" s="9" t="s">
        <v>3255</v>
      </c>
      <c r="G1198" s="9" t="s">
        <v>3265</v>
      </c>
      <c r="H1198" s="8">
        <v>150</v>
      </c>
      <c r="I1198" s="8">
        <v>185076714</v>
      </c>
      <c r="J1198" s="8">
        <v>12800000</v>
      </c>
      <c r="K1198" s="8">
        <v>7377049</v>
      </c>
      <c r="L1198" s="8">
        <v>0</v>
      </c>
      <c r="M1198" s="10">
        <v>0</v>
      </c>
      <c r="N1198" s="10">
        <v>6373995</v>
      </c>
      <c r="O1198" s="10">
        <v>19547224</v>
      </c>
      <c r="P1198" s="10">
        <v>956099</v>
      </c>
      <c r="Q1198" s="10">
        <v>2932083.6</v>
      </c>
      <c r="R1198" s="10">
        <v>0</v>
      </c>
      <c r="S1198" s="10">
        <v>3507672</v>
      </c>
      <c r="T1198" s="10">
        <v>231174982</v>
      </c>
      <c r="U1198" s="31">
        <v>7395854.5999999996</v>
      </c>
      <c r="V1198" s="31">
        <v>360000000</v>
      </c>
      <c r="W1198" s="31">
        <v>30000000</v>
      </c>
      <c r="X1198" s="31">
        <v>60000000</v>
      </c>
      <c r="Y1198" s="31">
        <f t="shared" si="72"/>
        <v>-218825018</v>
      </c>
      <c r="Z1198" s="31">
        <f t="shared" si="73"/>
        <v>3298268</v>
      </c>
      <c r="AA1198" s="31">
        <f t="shared" si="74"/>
        <v>-47200000</v>
      </c>
      <c r="AB1198" s="31">
        <f t="shared" si="75"/>
        <v>-262726750</v>
      </c>
      <c r="AC1198" s="31"/>
      <c r="AD1198" s="31"/>
      <c r="AE1198" s="31"/>
      <c r="AF1198" s="31"/>
      <c r="AG1198" s="31"/>
      <c r="AH1198" s="31"/>
    </row>
    <row r="1199" spans="1:34" x14ac:dyDescent="0.45">
      <c r="A1199" s="9">
        <v>1197</v>
      </c>
      <c r="B1199" s="9" t="s">
        <v>3189</v>
      </c>
      <c r="C1199" s="21"/>
      <c r="D1199" s="20" t="s">
        <v>173</v>
      </c>
      <c r="E1199" s="20" t="s">
        <v>3241</v>
      </c>
      <c r="F1199" s="9" t="s">
        <v>3255</v>
      </c>
      <c r="G1199" s="9" t="s">
        <v>3265</v>
      </c>
      <c r="H1199" s="8">
        <v>75</v>
      </c>
      <c r="I1199" s="8">
        <v>54967605</v>
      </c>
      <c r="J1199" s="8">
        <v>12800000</v>
      </c>
      <c r="K1199" s="8">
        <v>3073770</v>
      </c>
      <c r="L1199" s="8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70841375</v>
      </c>
      <c r="U1199" s="31">
        <v>0</v>
      </c>
      <c r="V1199" s="31">
        <v>360000000</v>
      </c>
      <c r="W1199" s="31">
        <v>30000000</v>
      </c>
      <c r="X1199" s="31">
        <v>60000000</v>
      </c>
      <c r="Y1199" s="31">
        <f t="shared" si="72"/>
        <v>-379158625</v>
      </c>
      <c r="Z1199" s="31">
        <f t="shared" si="73"/>
        <v>-26926230</v>
      </c>
      <c r="AA1199" s="31">
        <f t="shared" si="74"/>
        <v>-47200000</v>
      </c>
      <c r="AB1199" s="31">
        <f t="shared" si="75"/>
        <v>-453284855</v>
      </c>
      <c r="AC1199" s="31"/>
      <c r="AD1199" s="31"/>
      <c r="AE1199" s="31"/>
      <c r="AF1199" s="31"/>
      <c r="AG1199" s="31"/>
      <c r="AH1199" s="31"/>
    </row>
    <row r="1200" spans="1:34" x14ac:dyDescent="0.45">
      <c r="A1200" s="9">
        <v>1200</v>
      </c>
      <c r="B1200" s="9" t="s">
        <v>3192</v>
      </c>
      <c r="C1200" s="21"/>
      <c r="D1200" s="20" t="s">
        <v>275</v>
      </c>
      <c r="E1200" s="20" t="s">
        <v>3244</v>
      </c>
      <c r="F1200" s="9" t="s">
        <v>3255</v>
      </c>
      <c r="G1200" s="9" t="s">
        <v>3265</v>
      </c>
      <c r="H1200" s="8">
        <v>104</v>
      </c>
      <c r="I1200" s="8">
        <v>120088749</v>
      </c>
      <c r="J1200" s="8">
        <v>5135000</v>
      </c>
      <c r="K1200" s="8">
        <v>5491803</v>
      </c>
      <c r="L1200" s="8">
        <v>0</v>
      </c>
      <c r="M1200" s="10">
        <v>0</v>
      </c>
      <c r="N1200" s="10">
        <v>0</v>
      </c>
      <c r="O1200" s="10">
        <v>20668722.5</v>
      </c>
      <c r="P1200" s="10">
        <v>0</v>
      </c>
      <c r="Q1200" s="10">
        <v>3100308.375</v>
      </c>
      <c r="R1200" s="10">
        <v>0</v>
      </c>
      <c r="S1200" s="10">
        <v>1608875</v>
      </c>
      <c r="T1200" s="10">
        <v>151384274.5</v>
      </c>
      <c r="U1200" s="31">
        <v>4709183.375</v>
      </c>
      <c r="V1200" s="31">
        <v>360000000</v>
      </c>
      <c r="W1200" s="31">
        <v>30000000</v>
      </c>
      <c r="X1200" s="31">
        <v>60000000</v>
      </c>
      <c r="Y1200" s="31">
        <f t="shared" si="72"/>
        <v>-298615725.5</v>
      </c>
      <c r="Z1200" s="31">
        <f t="shared" si="73"/>
        <v>-3839474.5</v>
      </c>
      <c r="AA1200" s="31">
        <f t="shared" si="74"/>
        <v>-54865000</v>
      </c>
      <c r="AB1200" s="31">
        <f t="shared" si="75"/>
        <v>-357320200</v>
      </c>
      <c r="AC1200" s="31"/>
      <c r="AD1200" s="31"/>
      <c r="AE1200" s="31"/>
      <c r="AF1200" s="31"/>
      <c r="AG1200" s="31"/>
      <c r="AH1200" s="31"/>
    </row>
    <row r="1201" spans="1:34" x14ac:dyDescent="0.45">
      <c r="A1201" s="9">
        <v>1204</v>
      </c>
      <c r="B1201" s="9" t="s">
        <v>3196</v>
      </c>
      <c r="C1201" s="21"/>
      <c r="D1201" s="20" t="s">
        <v>1601</v>
      </c>
      <c r="E1201" s="20" t="s">
        <v>3248</v>
      </c>
      <c r="F1201" s="9" t="s">
        <v>3254</v>
      </c>
      <c r="G1201" s="9" t="s">
        <v>3266</v>
      </c>
      <c r="H1201" s="8">
        <v>83</v>
      </c>
      <c r="I1201" s="8">
        <v>55730020</v>
      </c>
      <c r="J1201" s="8">
        <v>0</v>
      </c>
      <c r="K1201" s="8">
        <v>57312810</v>
      </c>
      <c r="L1201" s="8">
        <v>8596921.5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1543715.8469945355</v>
      </c>
      <c r="S1201" s="10">
        <v>0</v>
      </c>
      <c r="T1201" s="10">
        <v>114586545.84699453</v>
      </c>
      <c r="U1201" s="31">
        <v>8596921.5</v>
      </c>
      <c r="V1201" s="31">
        <v>360000000</v>
      </c>
      <c r="W1201" s="31">
        <v>30000000</v>
      </c>
      <c r="X1201" s="31">
        <v>60000000</v>
      </c>
      <c r="Y1201" s="31">
        <f t="shared" si="72"/>
        <v>-335413454.15300548</v>
      </c>
      <c r="Z1201" s="31">
        <f t="shared" si="73"/>
        <v>28856525.846994534</v>
      </c>
      <c r="AA1201" s="31">
        <f t="shared" si="74"/>
        <v>-60000000</v>
      </c>
      <c r="AB1201" s="31">
        <f t="shared" si="75"/>
        <v>-366556928.30601096</v>
      </c>
      <c r="AC1201" s="31"/>
      <c r="AD1201" s="31"/>
      <c r="AE1201" s="31"/>
      <c r="AF1201" s="31"/>
      <c r="AG1201" s="31"/>
      <c r="AH1201" s="31"/>
    </row>
    <row r="1202" spans="1:34" x14ac:dyDescent="0.45">
      <c r="A1202" s="9">
        <v>1203</v>
      </c>
      <c r="B1202" s="9" t="s">
        <v>3195</v>
      </c>
      <c r="C1202" s="21"/>
      <c r="D1202" s="20" t="s">
        <v>119</v>
      </c>
      <c r="E1202" s="20" t="s">
        <v>3247</v>
      </c>
      <c r="F1202" s="9" t="s">
        <v>3254</v>
      </c>
      <c r="G1202" s="9" t="s">
        <v>3266</v>
      </c>
      <c r="H1202" s="8">
        <v>83</v>
      </c>
      <c r="I1202" s="8">
        <v>55859571</v>
      </c>
      <c r="J1202" s="8">
        <v>0</v>
      </c>
      <c r="K1202" s="8">
        <v>57312810</v>
      </c>
      <c r="L1202" s="8">
        <v>8596921.5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1543715.8469945355</v>
      </c>
      <c r="S1202" s="10">
        <v>0</v>
      </c>
      <c r="T1202" s="10">
        <v>114716096.84699453</v>
      </c>
      <c r="U1202" s="31">
        <v>8596921.5</v>
      </c>
      <c r="V1202" s="31">
        <v>360000000</v>
      </c>
      <c r="W1202" s="31">
        <v>30000000</v>
      </c>
      <c r="X1202" s="31">
        <v>60000000</v>
      </c>
      <c r="Y1202" s="31">
        <f t="shared" si="72"/>
        <v>-335283903.15300548</v>
      </c>
      <c r="Z1202" s="31">
        <f t="shared" si="73"/>
        <v>28856525.846994534</v>
      </c>
      <c r="AA1202" s="31">
        <f t="shared" si="74"/>
        <v>-60000000</v>
      </c>
      <c r="AB1202" s="31">
        <f t="shared" si="75"/>
        <v>-366427377.30601096</v>
      </c>
      <c r="AC1202" s="31"/>
      <c r="AD1202" s="31"/>
      <c r="AE1202" s="31"/>
      <c r="AF1202" s="31"/>
      <c r="AG1202" s="31"/>
      <c r="AH1202" s="31"/>
    </row>
    <row r="1203" spans="1:34" x14ac:dyDescent="0.45">
      <c r="A1203" s="9">
        <v>1201</v>
      </c>
      <c r="B1203" s="9" t="s">
        <v>3193</v>
      </c>
      <c r="C1203" s="21"/>
      <c r="D1203" s="20" t="s">
        <v>173</v>
      </c>
      <c r="E1203" s="20" t="s">
        <v>3245</v>
      </c>
      <c r="F1203" s="9" t="s">
        <v>3254</v>
      </c>
      <c r="G1203" s="9" t="s">
        <v>3266</v>
      </c>
      <c r="H1203" s="8">
        <v>83</v>
      </c>
      <c r="I1203" s="8">
        <v>55730020</v>
      </c>
      <c r="J1203" s="8">
        <v>0</v>
      </c>
      <c r="K1203" s="8">
        <v>57312810</v>
      </c>
      <c r="L1203" s="8">
        <v>8596921.5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1543715.8469945355</v>
      </c>
      <c r="S1203" s="10">
        <v>0</v>
      </c>
      <c r="T1203" s="10">
        <v>114586545.84699453</v>
      </c>
      <c r="U1203" s="31">
        <v>8596921.5</v>
      </c>
      <c r="V1203" s="31">
        <v>360000000</v>
      </c>
      <c r="W1203" s="31">
        <v>30000000</v>
      </c>
      <c r="X1203" s="31">
        <v>60000000</v>
      </c>
      <c r="Y1203" s="31">
        <f t="shared" si="72"/>
        <v>-335413454.15300548</v>
      </c>
      <c r="Z1203" s="31">
        <f t="shared" si="73"/>
        <v>28856525.846994534</v>
      </c>
      <c r="AA1203" s="31">
        <f t="shared" si="74"/>
        <v>-60000000</v>
      </c>
      <c r="AB1203" s="31">
        <f t="shared" si="75"/>
        <v>-366556928.30601096</v>
      </c>
      <c r="AC1203" s="31"/>
      <c r="AD1203" s="31"/>
      <c r="AE1203" s="31"/>
      <c r="AF1203" s="31"/>
      <c r="AG1203" s="31"/>
      <c r="AH1203" s="31"/>
    </row>
    <row r="1204" spans="1:34" x14ac:dyDescent="0.45">
      <c r="A1204" s="9">
        <v>1202</v>
      </c>
      <c r="B1204" s="9" t="s">
        <v>3194</v>
      </c>
      <c r="C1204" s="21"/>
      <c r="D1204" s="20" t="s">
        <v>380</v>
      </c>
      <c r="E1204" s="20" t="s">
        <v>3246</v>
      </c>
      <c r="F1204" s="9" t="s">
        <v>3254</v>
      </c>
      <c r="G1204" s="9" t="s">
        <v>3266</v>
      </c>
      <c r="H1204" s="8">
        <v>83</v>
      </c>
      <c r="I1204" s="8">
        <v>55730020</v>
      </c>
      <c r="J1204" s="8">
        <v>0</v>
      </c>
      <c r="K1204" s="8">
        <v>57312810</v>
      </c>
      <c r="L1204" s="8">
        <v>8596921.5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1543715.8469945355</v>
      </c>
      <c r="S1204" s="10">
        <v>0</v>
      </c>
      <c r="T1204" s="10">
        <v>114586545.84699453</v>
      </c>
      <c r="U1204" s="31">
        <v>8596921.5</v>
      </c>
      <c r="V1204" s="31">
        <v>360000000</v>
      </c>
      <c r="W1204" s="31">
        <v>30000000</v>
      </c>
      <c r="X1204" s="31">
        <v>60000000</v>
      </c>
      <c r="Y1204" s="31">
        <f t="shared" si="72"/>
        <v>-335413454.15300548</v>
      </c>
      <c r="Z1204" s="31">
        <f t="shared" si="73"/>
        <v>28856525.846994534</v>
      </c>
      <c r="AA1204" s="31">
        <f t="shared" si="74"/>
        <v>-60000000</v>
      </c>
      <c r="AB1204" s="31">
        <f t="shared" si="75"/>
        <v>-366556928.30601096</v>
      </c>
      <c r="AC1204" s="31"/>
      <c r="AD1204" s="31"/>
      <c r="AE1204" s="31"/>
      <c r="AF1204" s="31"/>
      <c r="AG1204" s="31"/>
      <c r="AH1204" s="31"/>
    </row>
    <row r="1205" spans="1:34" x14ac:dyDescent="0.45">
      <c r="J1205" s="30">
        <v>72558348000</v>
      </c>
      <c r="K1205" s="30">
        <v>33472497597</v>
      </c>
      <c r="L1205" s="30">
        <v>3241611126.75</v>
      </c>
      <c r="N1205" s="30">
        <v>31255519010</v>
      </c>
      <c r="O1205" s="30">
        <v>31839310492.605556</v>
      </c>
      <c r="P1205" s="30">
        <v>4688327868</v>
      </c>
      <c r="Q1205" s="30">
        <v>4775896573.3908329</v>
      </c>
      <c r="R1205" s="30">
        <v>1875136612.3497272</v>
      </c>
      <c r="W1205" s="31">
        <v>30000000</v>
      </c>
      <c r="X1205" s="31">
        <v>60000000</v>
      </c>
      <c r="Y1205" s="31">
        <f t="shared" si="72"/>
        <v>-90000000</v>
      </c>
      <c r="Z1205" s="31">
        <f t="shared" si="73"/>
        <v>98412463711.955292</v>
      </c>
      <c r="AA1205" s="31">
        <f t="shared" si="74"/>
        <v>72498348000</v>
      </c>
      <c r="AB1205" s="31">
        <f t="shared" si="75"/>
        <v>170820811711.95529</v>
      </c>
      <c r="AC1205" s="31"/>
      <c r="AD1205" s="31"/>
      <c r="AE1205" s="31"/>
      <c r="AF1205" s="31"/>
      <c r="AG1205" s="31"/>
      <c r="AH1205" s="31"/>
    </row>
  </sheetData>
  <autoFilter ref="A1:AH1205"/>
  <printOptions horizontalCentered="1"/>
  <pageMargins left="0" right="0" top="0.74803149606299213" bottom="0" header="0.31496062992125984" footer="0.31496062992125984"/>
  <pageSetup paperSize="9" scale="70" orientation="landscape" horizontalDpi="4294967295" verticalDpi="4294967295" r:id="rId1"/>
  <headerFooter>
    <oddHeader>&amp;Cشرکت تپنا
اصلاحات مالیات کارکنان سال 98
قابل کسر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05"/>
  <sheetViews>
    <sheetView rightToLeft="1" tabSelected="1" zoomScale="85" zoomScaleNormal="85" workbookViewId="0">
      <pane xSplit="7" ySplit="1" topLeftCell="AA1183" activePane="bottomRight" state="frozen"/>
      <selection pane="topRight" activeCell="H1" sqref="H1"/>
      <selection pane="bottomLeft" activeCell="A2" sqref="A2"/>
      <selection pane="bottomRight" activeCell="Z1205" sqref="N1205:Z1205"/>
    </sheetView>
  </sheetViews>
  <sheetFormatPr defaultColWidth="8.875" defaultRowHeight="18" x14ac:dyDescent="0.45"/>
  <cols>
    <col min="1" max="1" width="5.625" style="22" customWidth="1"/>
    <col min="2" max="2" width="7.125" style="22" customWidth="1"/>
    <col min="3" max="3" width="0.25" style="23" customWidth="1"/>
    <col min="4" max="4" width="6.375" style="22" customWidth="1"/>
    <col min="5" max="5" width="6.75" style="22" customWidth="1"/>
    <col min="6" max="6" width="11.625" style="22" customWidth="1"/>
    <col min="7" max="7" width="12.375" style="22" customWidth="1"/>
    <col min="8" max="8" width="8" style="22" customWidth="1"/>
    <col min="9" max="9" width="11" customWidth="1"/>
    <col min="10" max="10" width="11.25" customWidth="1"/>
    <col min="11" max="11" width="10" customWidth="1"/>
    <col min="12" max="12" width="8.5" customWidth="1"/>
    <col min="13" max="13" width="9.125" customWidth="1"/>
    <col min="14" max="14" width="13.375" customWidth="1"/>
    <col min="15" max="15" width="12.5" customWidth="1"/>
    <col min="16" max="16" width="14" customWidth="1"/>
    <col min="17" max="17" width="9.125" customWidth="1"/>
    <col min="18" max="18" width="8.625" customWidth="1"/>
    <col min="19" max="19" width="9.25" customWidth="1"/>
    <col min="20" max="20" width="9.125" customWidth="1"/>
    <col min="21" max="21" width="10.125" customWidth="1"/>
    <col min="22" max="22" width="10.375" customWidth="1"/>
    <col min="23" max="23" width="11.5" customWidth="1"/>
    <col min="24" max="24" width="13.625" customWidth="1"/>
    <col min="25" max="25" width="15" style="32" customWidth="1"/>
    <col min="26" max="26" width="17.125" style="33" customWidth="1"/>
    <col min="27" max="30" width="16.25" style="30" customWidth="1"/>
    <col min="31" max="31" width="19.625" style="30" customWidth="1"/>
    <col min="32" max="36" width="16.25" style="30" customWidth="1"/>
  </cols>
  <sheetData>
    <row r="1" spans="1:36" s="5" customFormat="1" ht="55.5" customHeight="1" x14ac:dyDescent="0.25">
      <c r="A1" s="19" t="s">
        <v>3249</v>
      </c>
      <c r="B1" s="16" t="s">
        <v>0</v>
      </c>
      <c r="C1" s="16" t="s">
        <v>1</v>
      </c>
      <c r="D1" s="17" t="s">
        <v>2</v>
      </c>
      <c r="E1" s="17" t="s">
        <v>3</v>
      </c>
      <c r="F1" s="17" t="s">
        <v>3252</v>
      </c>
      <c r="G1" s="17" t="s">
        <v>3262</v>
      </c>
      <c r="H1" s="35" t="s">
        <v>26</v>
      </c>
      <c r="I1" s="36" t="s">
        <v>3274</v>
      </c>
      <c r="J1" s="24" t="s">
        <v>6</v>
      </c>
      <c r="K1" s="37" t="s">
        <v>3256</v>
      </c>
      <c r="L1" s="24" t="s">
        <v>3257</v>
      </c>
      <c r="M1" s="24" t="s">
        <v>3258</v>
      </c>
      <c r="N1" s="37" t="s">
        <v>3259</v>
      </c>
      <c r="O1" s="37" t="s">
        <v>3260</v>
      </c>
      <c r="P1" s="24" t="s">
        <v>3261</v>
      </c>
      <c r="Q1" s="36" t="s">
        <v>3267</v>
      </c>
      <c r="R1" s="38" t="s">
        <v>3271</v>
      </c>
      <c r="S1" s="36" t="s">
        <v>3270</v>
      </c>
      <c r="T1" s="38" t="s">
        <v>3272</v>
      </c>
      <c r="U1" s="36" t="s">
        <v>3268</v>
      </c>
      <c r="V1" s="38" t="s">
        <v>3269</v>
      </c>
      <c r="W1" s="38" t="s">
        <v>3273</v>
      </c>
      <c r="X1" s="18" t="s">
        <v>9</v>
      </c>
      <c r="Y1" s="17" t="s">
        <v>10</v>
      </c>
      <c r="Z1" s="17" t="s">
        <v>11</v>
      </c>
      <c r="AA1" s="18" t="s">
        <v>12</v>
      </c>
      <c r="AB1" s="18" t="s">
        <v>3275</v>
      </c>
      <c r="AC1" s="18" t="s">
        <v>15</v>
      </c>
      <c r="AD1" s="18" t="s">
        <v>3276</v>
      </c>
      <c r="AE1" s="18" t="s">
        <v>18</v>
      </c>
      <c r="AF1" s="18" t="s">
        <v>19</v>
      </c>
      <c r="AG1" s="18" t="s">
        <v>20</v>
      </c>
      <c r="AH1" s="18" t="s">
        <v>25</v>
      </c>
      <c r="AI1" s="18" t="s">
        <v>21</v>
      </c>
      <c r="AJ1" s="18" t="s">
        <v>22</v>
      </c>
    </row>
    <row r="2" spans="1:36" x14ac:dyDescent="0.45">
      <c r="A2" s="9">
        <v>1115</v>
      </c>
      <c r="B2" s="9" t="s">
        <v>3126</v>
      </c>
      <c r="C2" s="21"/>
      <c r="D2" s="8" t="s">
        <v>3127</v>
      </c>
      <c r="E2" s="9" t="s">
        <v>594</v>
      </c>
      <c r="F2" s="9" t="s">
        <v>3254</v>
      </c>
      <c r="G2" s="9" t="s">
        <v>3265</v>
      </c>
      <c r="H2" s="8">
        <v>336</v>
      </c>
      <c r="I2" s="8">
        <f>VLOOKUP(B2,[1]Sheet1!$A:$D,4,0)</f>
        <v>1252309182</v>
      </c>
      <c r="J2" s="8">
        <v>15000000</v>
      </c>
      <c r="K2" s="8">
        <v>0</v>
      </c>
      <c r="L2" s="10">
        <v>54867053</v>
      </c>
      <c r="M2" s="10">
        <v>54867969.5</v>
      </c>
      <c r="N2" s="10">
        <v>8230058</v>
      </c>
      <c r="O2" s="10">
        <v>8230195.4249999998</v>
      </c>
      <c r="P2" s="10">
        <v>0</v>
      </c>
      <c r="Q2" s="10">
        <v>18299862</v>
      </c>
      <c r="R2" s="10">
        <v>2744979</v>
      </c>
      <c r="S2" s="10">
        <v>19824948.192000002</v>
      </c>
      <c r="T2" s="10">
        <v>2973742.2288000002</v>
      </c>
      <c r="U2" s="10">
        <v>13748996.416666668</v>
      </c>
      <c r="V2" s="10">
        <v>2062349.4625000001</v>
      </c>
      <c r="W2" s="10">
        <f>VLOOKUP(B2,[2]Sheet1!$A:$E,5,0)</f>
        <v>106846378</v>
      </c>
      <c r="X2" s="10">
        <f>I2+J2+L2+M2+P2+Q2+S2+U2</f>
        <v>1428918011.1086667</v>
      </c>
      <c r="Y2" s="31">
        <f>K2+N2+O2+R2+T2+V2+W2</f>
        <v>131087702.1163</v>
      </c>
      <c r="Z2" s="31">
        <v>360000000</v>
      </c>
      <c r="AA2" s="31">
        <v>30000000</v>
      </c>
      <c r="AB2" s="31">
        <f>I2+Q2+S2+U2-Z2</f>
        <v>944182988.60866666</v>
      </c>
      <c r="AC2" s="31">
        <f>J2+L2+M2+P2-AA2</f>
        <v>94735022.5</v>
      </c>
      <c r="AD2" s="31">
        <f>AC2+AB2</f>
        <v>1038918011.1086667</v>
      </c>
      <c r="AE2" s="31">
        <f>IF(AD2&gt;0,AD2,0)</f>
        <v>1038918011.1086667</v>
      </c>
      <c r="AF2" s="31">
        <f>IF(AE2&lt;=900000000,AE2*0.1,90000000)</f>
        <v>90000000</v>
      </c>
      <c r="AG2" s="31">
        <f>IF(AND(AE2&lt;=1260000000,AE2&gt;900000000),(AE2-900000000)*0.15,0)</f>
        <v>20837701.666299999</v>
      </c>
      <c r="AH2" s="31">
        <f>IF(AND(AE2&lt;=1800000000,AE2&gt;1260000000),(AE2-1260000000)*0.2,0)</f>
        <v>0</v>
      </c>
      <c r="AI2" s="31">
        <f>IF(AE2&gt;1800000000,(AE2-1800000000)*0.25,0)</f>
        <v>0</v>
      </c>
      <c r="AJ2" s="31">
        <f>Y2-AF2-AG2-AH2-AI2</f>
        <v>20250000.450000003</v>
      </c>
    </row>
    <row r="3" spans="1:36" x14ac:dyDescent="0.45">
      <c r="A3" s="9">
        <v>946</v>
      </c>
      <c r="B3" s="9" t="s">
        <v>27</v>
      </c>
      <c r="C3" s="21"/>
      <c r="D3" s="8" t="s">
        <v>29</v>
      </c>
      <c r="E3" s="9" t="s">
        <v>30</v>
      </c>
      <c r="F3" s="9" t="s">
        <v>3254</v>
      </c>
      <c r="G3" s="9" t="s">
        <v>3266</v>
      </c>
      <c r="H3" s="8">
        <v>336</v>
      </c>
      <c r="I3" s="8">
        <f>VLOOKUP(B3,[1]Sheet1!$A:$D,4,0)</f>
        <v>768450290</v>
      </c>
      <c r="J3" s="8">
        <v>57312810</v>
      </c>
      <c r="K3" s="8">
        <v>8596921.5</v>
      </c>
      <c r="L3" s="10">
        <v>0</v>
      </c>
      <c r="M3" s="10">
        <v>0</v>
      </c>
      <c r="N3" s="10">
        <v>0</v>
      </c>
      <c r="O3" s="10">
        <v>0</v>
      </c>
      <c r="P3" s="10">
        <v>5000000</v>
      </c>
      <c r="Q3" s="10">
        <f>VLOOKUP(B3,[3]Sheet1!$B$1:$H$65536,7,0)</f>
        <v>4500000</v>
      </c>
      <c r="R3" s="10">
        <v>675000</v>
      </c>
      <c r="S3" s="10">
        <v>5700000</v>
      </c>
      <c r="T3" s="10">
        <v>570000</v>
      </c>
      <c r="U3" s="10">
        <v>0</v>
      </c>
      <c r="V3" s="10">
        <v>0</v>
      </c>
      <c r="W3" s="10">
        <f>VLOOKUP(B3,[2]Sheet1!$A:$E,5,0)</f>
        <v>40845029</v>
      </c>
      <c r="X3" s="10">
        <f t="shared" ref="X3:X66" si="0">I3+J3+L3+M3+P3+Q3+S3+U3</f>
        <v>840963100</v>
      </c>
      <c r="Y3" s="31">
        <f t="shared" ref="Y3:Y66" si="1">K3+N3+O3+R3+T3+V3+W3</f>
        <v>50686950.5</v>
      </c>
      <c r="Z3" s="31">
        <v>360000000</v>
      </c>
      <c r="AA3" s="31">
        <v>30000000</v>
      </c>
      <c r="AB3" s="31">
        <f t="shared" ref="AB3:AB66" si="2">I3+Q3+S3+U3-Z3</f>
        <v>418650290</v>
      </c>
      <c r="AC3" s="31">
        <f t="shared" ref="AC3:AC66" si="3">J3+L3+M3+P3-AA3</f>
        <v>32312810</v>
      </c>
      <c r="AD3" s="31">
        <f t="shared" ref="AD3:AD66" si="4">AC3+AB3</f>
        <v>450963100</v>
      </c>
      <c r="AE3" s="31">
        <f t="shared" ref="AE3:AE66" si="5">IF(AD3&gt;0,AD3,0)</f>
        <v>450963100</v>
      </c>
      <c r="AF3" s="31">
        <f t="shared" ref="AF3:AF66" si="6">IF(AE3&lt;=900000000,AE3*0.1,90000000)</f>
        <v>45096310</v>
      </c>
      <c r="AG3" s="31">
        <f t="shared" ref="AG3:AG66" si="7">IF(AND(AE3&lt;=1260000000,AE3&gt;900000000),(AE3-900000000)*0.15,0)</f>
        <v>0</v>
      </c>
      <c r="AH3" s="31">
        <f t="shared" ref="AH3:AH66" si="8">IF(AND(AE3&lt;=1800000000,AE3&gt;1260000000),(AE3-1260000000)*0.2,0)</f>
        <v>0</v>
      </c>
      <c r="AI3" s="31">
        <f t="shared" ref="AI3:AI66" si="9">IF(AE3&gt;1800000000,(AE3-1800000000)*0.25,0)</f>
        <v>0</v>
      </c>
      <c r="AJ3" s="31">
        <f t="shared" ref="AJ3:AJ66" si="10">Y3-AF3-AG3-AH3-AI3</f>
        <v>5590640.5</v>
      </c>
    </row>
    <row r="4" spans="1:36" x14ac:dyDescent="0.45">
      <c r="A4" s="9">
        <v>763</v>
      </c>
      <c r="B4" s="9" t="s">
        <v>31</v>
      </c>
      <c r="C4" s="21"/>
      <c r="D4" s="8" t="s">
        <v>33</v>
      </c>
      <c r="E4" s="9" t="s">
        <v>34</v>
      </c>
      <c r="F4" s="9" t="s">
        <v>3254</v>
      </c>
      <c r="G4" s="9" t="s">
        <v>3266</v>
      </c>
      <c r="H4" s="8">
        <v>336</v>
      </c>
      <c r="I4" s="8">
        <f>VLOOKUP(B4,[1]Sheet1!$A:$D,4,0)</f>
        <v>742110890</v>
      </c>
      <c r="J4" s="8">
        <v>57312810</v>
      </c>
      <c r="K4" s="8">
        <v>8596921.5</v>
      </c>
      <c r="L4" s="10">
        <v>0</v>
      </c>
      <c r="M4" s="10">
        <v>0</v>
      </c>
      <c r="N4" s="10">
        <v>0</v>
      </c>
      <c r="O4" s="10">
        <v>0</v>
      </c>
      <c r="P4" s="10">
        <v>5000000</v>
      </c>
      <c r="Q4" s="10">
        <f>VLOOKUP(B4,[3]Sheet1!$B$1:$H$65536,7,0)</f>
        <v>4350000</v>
      </c>
      <c r="R4" s="10">
        <v>652500</v>
      </c>
      <c r="S4" s="10">
        <v>4500000</v>
      </c>
      <c r="T4" s="10">
        <v>450000</v>
      </c>
      <c r="U4" s="10">
        <v>0</v>
      </c>
      <c r="V4" s="10">
        <v>0</v>
      </c>
      <c r="W4" s="10">
        <f>VLOOKUP(B4,[2]Sheet1!$A:$E,5,0)</f>
        <v>38211089</v>
      </c>
      <c r="X4" s="10">
        <f t="shared" si="0"/>
        <v>813273700</v>
      </c>
      <c r="Y4" s="31">
        <f t="shared" si="1"/>
        <v>47910510.5</v>
      </c>
      <c r="Z4" s="31">
        <v>360000000</v>
      </c>
      <c r="AA4" s="31">
        <v>30000000</v>
      </c>
      <c r="AB4" s="31">
        <f t="shared" si="2"/>
        <v>390960890</v>
      </c>
      <c r="AC4" s="31">
        <f t="shared" si="3"/>
        <v>32312810</v>
      </c>
      <c r="AD4" s="31">
        <f t="shared" si="4"/>
        <v>423273700</v>
      </c>
      <c r="AE4" s="31">
        <f t="shared" si="5"/>
        <v>423273700</v>
      </c>
      <c r="AF4" s="31">
        <f t="shared" si="6"/>
        <v>42327370</v>
      </c>
      <c r="AG4" s="31">
        <f t="shared" si="7"/>
        <v>0</v>
      </c>
      <c r="AH4" s="31">
        <f t="shared" si="8"/>
        <v>0</v>
      </c>
      <c r="AI4" s="31">
        <f t="shared" si="9"/>
        <v>0</v>
      </c>
      <c r="AJ4" s="31">
        <f t="shared" si="10"/>
        <v>5583140.5</v>
      </c>
    </row>
    <row r="5" spans="1:36" x14ac:dyDescent="0.45">
      <c r="A5" s="9">
        <v>862</v>
      </c>
      <c r="B5" s="9" t="s">
        <v>35</v>
      </c>
      <c r="C5" s="21"/>
      <c r="D5" s="8" t="s">
        <v>37</v>
      </c>
      <c r="E5" s="9" t="s">
        <v>38</v>
      </c>
      <c r="F5" s="9" t="s">
        <v>3254</v>
      </c>
      <c r="G5" s="9" t="s">
        <v>3266</v>
      </c>
      <c r="H5" s="8">
        <v>336</v>
      </c>
      <c r="I5" s="8">
        <f>VLOOKUP(B5,[1]Sheet1!$A:$D,4,0)</f>
        <v>773639131</v>
      </c>
      <c r="J5" s="8">
        <v>57312810</v>
      </c>
      <c r="K5" s="8">
        <v>8596921.5</v>
      </c>
      <c r="L5" s="10">
        <v>0</v>
      </c>
      <c r="M5" s="10">
        <v>0</v>
      </c>
      <c r="N5" s="10">
        <v>0</v>
      </c>
      <c r="O5" s="10">
        <v>0</v>
      </c>
      <c r="P5" s="10">
        <v>5000000</v>
      </c>
      <c r="Q5" s="10">
        <f>VLOOKUP(B5,[3]Sheet1!$B$1:$H$65536,7,0)</f>
        <v>4350000</v>
      </c>
      <c r="R5" s="10">
        <v>652500</v>
      </c>
      <c r="S5" s="10">
        <v>4200000</v>
      </c>
      <c r="T5" s="10">
        <v>420000</v>
      </c>
      <c r="U5" s="10">
        <v>0</v>
      </c>
      <c r="V5" s="10">
        <v>0</v>
      </c>
      <c r="W5" s="10">
        <f>VLOOKUP(B5,[2]Sheet1!$A:$E,5,0)</f>
        <v>41363914</v>
      </c>
      <c r="X5" s="10">
        <f t="shared" si="0"/>
        <v>844501941</v>
      </c>
      <c r="Y5" s="31">
        <f t="shared" si="1"/>
        <v>51033335.5</v>
      </c>
      <c r="Z5" s="31">
        <v>360000000</v>
      </c>
      <c r="AA5" s="31">
        <v>30000000</v>
      </c>
      <c r="AB5" s="31">
        <f t="shared" si="2"/>
        <v>422189131</v>
      </c>
      <c r="AC5" s="31">
        <f t="shared" si="3"/>
        <v>32312810</v>
      </c>
      <c r="AD5" s="31">
        <f t="shared" si="4"/>
        <v>454501941</v>
      </c>
      <c r="AE5" s="31">
        <f t="shared" si="5"/>
        <v>454501941</v>
      </c>
      <c r="AF5" s="31">
        <f t="shared" si="6"/>
        <v>45450194.100000001</v>
      </c>
      <c r="AG5" s="31">
        <f t="shared" si="7"/>
        <v>0</v>
      </c>
      <c r="AH5" s="31">
        <f t="shared" si="8"/>
        <v>0</v>
      </c>
      <c r="AI5" s="31">
        <f t="shared" si="9"/>
        <v>0</v>
      </c>
      <c r="AJ5" s="31">
        <f t="shared" si="10"/>
        <v>5583141.3999999985</v>
      </c>
    </row>
    <row r="6" spans="1:36" x14ac:dyDescent="0.45">
      <c r="A6" s="9">
        <v>863</v>
      </c>
      <c r="B6" s="9" t="s">
        <v>39</v>
      </c>
      <c r="C6" s="21"/>
      <c r="D6" s="8" t="s">
        <v>41</v>
      </c>
      <c r="E6" s="9" t="s">
        <v>42</v>
      </c>
      <c r="F6" s="9" t="s">
        <v>3254</v>
      </c>
      <c r="G6" s="9" t="s">
        <v>3266</v>
      </c>
      <c r="H6" s="8">
        <v>336</v>
      </c>
      <c r="I6" s="8">
        <f>VLOOKUP(B6,[1]Sheet1!$A:$D,4,0)</f>
        <v>801095227</v>
      </c>
      <c r="J6" s="8">
        <v>57312810</v>
      </c>
      <c r="K6" s="8">
        <v>8596921.5</v>
      </c>
      <c r="L6" s="10">
        <v>0</v>
      </c>
      <c r="M6" s="10">
        <v>0</v>
      </c>
      <c r="N6" s="10">
        <v>0</v>
      </c>
      <c r="O6" s="10">
        <v>0</v>
      </c>
      <c r="P6" s="10">
        <v>5000000</v>
      </c>
      <c r="Q6" s="10">
        <f>VLOOKUP(B6,[3]Sheet1!$B$1:$H$65536,7,0)</f>
        <v>4440000</v>
      </c>
      <c r="R6" s="10">
        <v>666000</v>
      </c>
      <c r="S6" s="10">
        <v>4500000</v>
      </c>
      <c r="T6" s="10">
        <v>450000</v>
      </c>
      <c r="U6" s="10">
        <v>0</v>
      </c>
      <c r="V6" s="10">
        <v>0</v>
      </c>
      <c r="W6" s="10">
        <f>VLOOKUP(B6,[2]Sheet1!$A:$E,5,0)</f>
        <v>44109523</v>
      </c>
      <c r="X6" s="10">
        <f t="shared" si="0"/>
        <v>872348037</v>
      </c>
      <c r="Y6" s="31">
        <f t="shared" si="1"/>
        <v>53822444.5</v>
      </c>
      <c r="Z6" s="31">
        <v>360000000</v>
      </c>
      <c r="AA6" s="31">
        <v>30000000</v>
      </c>
      <c r="AB6" s="31">
        <f t="shared" si="2"/>
        <v>450035227</v>
      </c>
      <c r="AC6" s="31">
        <f t="shared" si="3"/>
        <v>32312810</v>
      </c>
      <c r="AD6" s="31">
        <f t="shared" si="4"/>
        <v>482348037</v>
      </c>
      <c r="AE6" s="31">
        <f t="shared" si="5"/>
        <v>482348037</v>
      </c>
      <c r="AF6" s="31">
        <f t="shared" si="6"/>
        <v>48234803.700000003</v>
      </c>
      <c r="AG6" s="31">
        <f t="shared" si="7"/>
        <v>0</v>
      </c>
      <c r="AH6" s="31">
        <f t="shared" si="8"/>
        <v>0</v>
      </c>
      <c r="AI6" s="31">
        <f t="shared" si="9"/>
        <v>0</v>
      </c>
      <c r="AJ6" s="31">
        <f t="shared" si="10"/>
        <v>5587640.799999997</v>
      </c>
    </row>
    <row r="7" spans="1:36" x14ac:dyDescent="0.45">
      <c r="A7" s="9">
        <v>764</v>
      </c>
      <c r="B7" s="9" t="s">
        <v>43</v>
      </c>
      <c r="C7" s="21"/>
      <c r="D7" s="8" t="s">
        <v>45</v>
      </c>
      <c r="E7" s="9" t="s">
        <v>46</v>
      </c>
      <c r="F7" s="9" t="s">
        <v>3254</v>
      </c>
      <c r="G7" s="9" t="s">
        <v>3266</v>
      </c>
      <c r="H7" s="8">
        <v>336</v>
      </c>
      <c r="I7" s="8">
        <f>VLOOKUP(B7,[1]Sheet1!$A:$D,4,0)</f>
        <v>740005363</v>
      </c>
      <c r="J7" s="8">
        <v>57312810</v>
      </c>
      <c r="K7" s="8">
        <v>8596921.5</v>
      </c>
      <c r="L7" s="10">
        <v>0</v>
      </c>
      <c r="M7" s="10">
        <v>0</v>
      </c>
      <c r="N7" s="10">
        <v>0</v>
      </c>
      <c r="O7" s="10">
        <v>0</v>
      </c>
      <c r="P7" s="10">
        <v>5000000</v>
      </c>
      <c r="Q7" s="10">
        <f>VLOOKUP(B7,[3]Sheet1!$B$1:$H$65536,7,0)</f>
        <v>4350000</v>
      </c>
      <c r="R7" s="10">
        <v>652500</v>
      </c>
      <c r="S7" s="10">
        <v>4350000</v>
      </c>
      <c r="T7" s="10">
        <v>435000</v>
      </c>
      <c r="U7" s="10">
        <v>0</v>
      </c>
      <c r="V7" s="10">
        <v>0</v>
      </c>
      <c r="W7" s="10">
        <f>VLOOKUP(B7,[2]Sheet1!$A:$E,5,0)</f>
        <v>38000537</v>
      </c>
      <c r="X7" s="10">
        <f t="shared" si="0"/>
        <v>811018173</v>
      </c>
      <c r="Y7" s="31">
        <f t="shared" si="1"/>
        <v>47684958.5</v>
      </c>
      <c r="Z7" s="31">
        <v>360000000</v>
      </c>
      <c r="AA7" s="31">
        <v>30000000</v>
      </c>
      <c r="AB7" s="31">
        <f t="shared" si="2"/>
        <v>388705363</v>
      </c>
      <c r="AC7" s="31">
        <f t="shared" si="3"/>
        <v>32312810</v>
      </c>
      <c r="AD7" s="31">
        <f t="shared" si="4"/>
        <v>421018173</v>
      </c>
      <c r="AE7" s="31">
        <f t="shared" si="5"/>
        <v>421018173</v>
      </c>
      <c r="AF7" s="31">
        <f t="shared" si="6"/>
        <v>42101817.300000004</v>
      </c>
      <c r="AG7" s="31">
        <f t="shared" si="7"/>
        <v>0</v>
      </c>
      <c r="AH7" s="31">
        <f t="shared" si="8"/>
        <v>0</v>
      </c>
      <c r="AI7" s="31">
        <f t="shared" si="9"/>
        <v>0</v>
      </c>
      <c r="AJ7" s="31">
        <f t="shared" si="10"/>
        <v>5583141.1999999955</v>
      </c>
    </row>
    <row r="8" spans="1:36" x14ac:dyDescent="0.45">
      <c r="A8" s="9">
        <v>1032</v>
      </c>
      <c r="B8" s="9" t="s">
        <v>47</v>
      </c>
      <c r="C8" s="21"/>
      <c r="D8" s="8" t="s">
        <v>49</v>
      </c>
      <c r="E8" s="9" t="s">
        <v>42</v>
      </c>
      <c r="F8" s="9" t="s">
        <v>3254</v>
      </c>
      <c r="G8" s="9" t="s">
        <v>3266</v>
      </c>
      <c r="H8" s="8">
        <v>336</v>
      </c>
      <c r="I8" s="8">
        <f>VLOOKUP(B8,[1]Sheet1!$A:$D,4,0)</f>
        <v>803138661</v>
      </c>
      <c r="J8" s="8">
        <v>57312810</v>
      </c>
      <c r="K8" s="8">
        <v>8596921.5</v>
      </c>
      <c r="L8" s="10">
        <v>0</v>
      </c>
      <c r="M8" s="10">
        <v>0</v>
      </c>
      <c r="N8" s="10">
        <v>0</v>
      </c>
      <c r="O8" s="10">
        <v>0</v>
      </c>
      <c r="P8" s="10">
        <v>5000000</v>
      </c>
      <c r="Q8" s="10">
        <f>VLOOKUP(B8,[3]Sheet1!$B$1:$H$65536,7,0)</f>
        <v>8100000</v>
      </c>
      <c r="R8" s="10">
        <v>1215000</v>
      </c>
      <c r="S8" s="10">
        <v>6000000</v>
      </c>
      <c r="T8" s="10">
        <v>600000</v>
      </c>
      <c r="U8" s="10">
        <v>0</v>
      </c>
      <c r="V8" s="10">
        <v>0</v>
      </c>
      <c r="W8" s="10">
        <f>VLOOKUP(B8,[2]Sheet1!$A:$E,5,0)</f>
        <v>44313866</v>
      </c>
      <c r="X8" s="10">
        <f t="shared" si="0"/>
        <v>879551471</v>
      </c>
      <c r="Y8" s="31">
        <f t="shared" si="1"/>
        <v>54725787.5</v>
      </c>
      <c r="Z8" s="31">
        <v>360000000</v>
      </c>
      <c r="AA8" s="31">
        <v>30000000</v>
      </c>
      <c r="AB8" s="31">
        <f t="shared" si="2"/>
        <v>457238661</v>
      </c>
      <c r="AC8" s="31">
        <f t="shared" si="3"/>
        <v>32312810</v>
      </c>
      <c r="AD8" s="31">
        <f t="shared" si="4"/>
        <v>489551471</v>
      </c>
      <c r="AE8" s="31">
        <f t="shared" si="5"/>
        <v>489551471</v>
      </c>
      <c r="AF8" s="31">
        <f t="shared" si="6"/>
        <v>48955147.100000001</v>
      </c>
      <c r="AG8" s="31">
        <f t="shared" si="7"/>
        <v>0</v>
      </c>
      <c r="AH8" s="31">
        <f t="shared" si="8"/>
        <v>0</v>
      </c>
      <c r="AI8" s="31">
        <f t="shared" si="9"/>
        <v>0</v>
      </c>
      <c r="AJ8" s="31">
        <f t="shared" si="10"/>
        <v>5770640.3999999985</v>
      </c>
    </row>
    <row r="9" spans="1:36" x14ac:dyDescent="0.2">
      <c r="A9" s="9">
        <v>73</v>
      </c>
      <c r="B9" s="9" t="s">
        <v>50</v>
      </c>
      <c r="C9" s="7"/>
      <c r="D9" s="8" t="s">
        <v>52</v>
      </c>
      <c r="E9" s="9" t="s">
        <v>53</v>
      </c>
      <c r="F9" s="9" t="s">
        <v>3254</v>
      </c>
      <c r="G9" s="9" t="s">
        <v>3266</v>
      </c>
      <c r="H9" s="8">
        <v>336</v>
      </c>
      <c r="I9" s="8">
        <f>VLOOKUP(B9,[1]Sheet1!$A:$D,4,0)</f>
        <v>587837011</v>
      </c>
      <c r="J9" s="8">
        <v>57312810</v>
      </c>
      <c r="K9" s="8">
        <v>8596921.5</v>
      </c>
      <c r="L9" s="10">
        <v>0</v>
      </c>
      <c r="M9" s="10">
        <v>0</v>
      </c>
      <c r="N9" s="10">
        <v>0</v>
      </c>
      <c r="O9" s="10">
        <v>0</v>
      </c>
      <c r="P9" s="10">
        <v>5000000</v>
      </c>
      <c r="Q9" s="10">
        <f>VLOOKUP(B9,[3]Sheet1!$B$1:$H$65536,7,0)</f>
        <v>4500000</v>
      </c>
      <c r="R9" s="10">
        <v>675000</v>
      </c>
      <c r="S9" s="10">
        <v>4500000</v>
      </c>
      <c r="T9" s="10">
        <v>450000</v>
      </c>
      <c r="U9" s="10">
        <v>0</v>
      </c>
      <c r="V9" s="10">
        <v>0</v>
      </c>
      <c r="W9" s="10">
        <f>VLOOKUP(B9,[2]Sheet1!$A:$E,5,0)</f>
        <v>22783702</v>
      </c>
      <c r="X9" s="10">
        <f t="shared" si="0"/>
        <v>659149821</v>
      </c>
      <c r="Y9" s="31">
        <f t="shared" si="1"/>
        <v>32505623.5</v>
      </c>
      <c r="Z9" s="31">
        <v>360000000</v>
      </c>
      <c r="AA9" s="31">
        <v>30000000</v>
      </c>
      <c r="AB9" s="31">
        <f t="shared" si="2"/>
        <v>236837011</v>
      </c>
      <c r="AC9" s="31">
        <f t="shared" si="3"/>
        <v>32312810</v>
      </c>
      <c r="AD9" s="31">
        <f t="shared" si="4"/>
        <v>269149821</v>
      </c>
      <c r="AE9" s="31">
        <f t="shared" si="5"/>
        <v>269149821</v>
      </c>
      <c r="AF9" s="31">
        <f t="shared" si="6"/>
        <v>26914982.100000001</v>
      </c>
      <c r="AG9" s="31">
        <f t="shared" si="7"/>
        <v>0</v>
      </c>
      <c r="AH9" s="31">
        <f t="shared" si="8"/>
        <v>0</v>
      </c>
      <c r="AI9" s="31">
        <f t="shared" si="9"/>
        <v>0</v>
      </c>
      <c r="AJ9" s="31">
        <f t="shared" si="10"/>
        <v>5590641.3999999985</v>
      </c>
    </row>
    <row r="10" spans="1:36" x14ac:dyDescent="0.2">
      <c r="A10" s="9">
        <v>51</v>
      </c>
      <c r="B10" s="9" t="s">
        <v>54</v>
      </c>
      <c r="C10" s="7"/>
      <c r="D10" s="8" t="s">
        <v>56</v>
      </c>
      <c r="E10" s="9" t="s">
        <v>57</v>
      </c>
      <c r="F10" s="9" t="s">
        <v>3254</v>
      </c>
      <c r="G10" s="9" t="s">
        <v>3266</v>
      </c>
      <c r="H10" s="8">
        <v>336</v>
      </c>
      <c r="I10" s="8">
        <f>VLOOKUP(B10,[1]Sheet1!$A:$D,4,0)</f>
        <v>833902804</v>
      </c>
      <c r="J10" s="8">
        <v>57312810</v>
      </c>
      <c r="K10" s="8">
        <v>8596921.5</v>
      </c>
      <c r="L10" s="10">
        <v>0</v>
      </c>
      <c r="M10" s="10">
        <v>0</v>
      </c>
      <c r="N10" s="10">
        <v>0</v>
      </c>
      <c r="O10" s="10">
        <v>0</v>
      </c>
      <c r="P10" s="10">
        <v>5000000</v>
      </c>
      <c r="Q10" s="10">
        <f>VLOOKUP(B10,[3]Sheet1!$B$1:$H$65536,7,0)</f>
        <v>4500000</v>
      </c>
      <c r="R10" s="10">
        <v>675000</v>
      </c>
      <c r="S10" s="10">
        <v>4500000</v>
      </c>
      <c r="T10" s="10">
        <v>450000</v>
      </c>
      <c r="U10" s="10">
        <v>0</v>
      </c>
      <c r="V10" s="10">
        <v>0</v>
      </c>
      <c r="W10" s="10">
        <f>VLOOKUP(B10,[2]Sheet1!$A:$E,5,0)</f>
        <v>47390280</v>
      </c>
      <c r="X10" s="10">
        <f t="shared" si="0"/>
        <v>905215614</v>
      </c>
      <c r="Y10" s="31">
        <f t="shared" si="1"/>
        <v>57112201.5</v>
      </c>
      <c r="Z10" s="31">
        <v>360000000</v>
      </c>
      <c r="AA10" s="31">
        <v>30000000</v>
      </c>
      <c r="AB10" s="31">
        <f t="shared" si="2"/>
        <v>482902804</v>
      </c>
      <c r="AC10" s="31">
        <f t="shared" si="3"/>
        <v>32312810</v>
      </c>
      <c r="AD10" s="31">
        <f t="shared" si="4"/>
        <v>515215614</v>
      </c>
      <c r="AE10" s="31">
        <f t="shared" si="5"/>
        <v>515215614</v>
      </c>
      <c r="AF10" s="31">
        <f t="shared" si="6"/>
        <v>51521561.400000006</v>
      </c>
      <c r="AG10" s="31">
        <f t="shared" si="7"/>
        <v>0</v>
      </c>
      <c r="AH10" s="31">
        <f t="shared" si="8"/>
        <v>0</v>
      </c>
      <c r="AI10" s="31">
        <f t="shared" si="9"/>
        <v>0</v>
      </c>
      <c r="AJ10" s="31">
        <f t="shared" si="10"/>
        <v>5590640.099999994</v>
      </c>
    </row>
    <row r="11" spans="1:36" x14ac:dyDescent="0.45">
      <c r="A11" s="9">
        <v>943</v>
      </c>
      <c r="B11" s="9" t="s">
        <v>58</v>
      </c>
      <c r="C11" s="21"/>
      <c r="D11" s="8" t="s">
        <v>60</v>
      </c>
      <c r="E11" s="9" t="s">
        <v>61</v>
      </c>
      <c r="F11" s="9" t="s">
        <v>3254</v>
      </c>
      <c r="G11" s="9" t="s">
        <v>3266</v>
      </c>
      <c r="H11" s="8">
        <v>286</v>
      </c>
      <c r="I11" s="8">
        <f>VLOOKUP(B11,[1]Sheet1!$A:$D,4,0)</f>
        <v>447952423</v>
      </c>
      <c r="J11" s="8">
        <v>57312810</v>
      </c>
      <c r="K11" s="8">
        <v>8596921.5</v>
      </c>
      <c r="L11" s="10">
        <v>0</v>
      </c>
      <c r="M11" s="10">
        <v>0</v>
      </c>
      <c r="N11" s="10">
        <v>0</v>
      </c>
      <c r="O11" s="10">
        <v>0</v>
      </c>
      <c r="P11" s="10">
        <v>3866120.218579235</v>
      </c>
      <c r="Q11" s="10">
        <f>VLOOKUP(B11,[3]Sheet1!$B$1:$H$65536,7,0)</f>
        <v>4500000</v>
      </c>
      <c r="R11" s="10">
        <v>675000</v>
      </c>
      <c r="S11" s="10">
        <v>2400000</v>
      </c>
      <c r="T11" s="10">
        <v>240000</v>
      </c>
      <c r="U11" s="10">
        <v>0</v>
      </c>
      <c r="V11" s="10">
        <v>0</v>
      </c>
      <c r="W11" s="10">
        <f>VLOOKUP(B11,[2]Sheet1!$A:$E,5,0)</f>
        <v>13713275</v>
      </c>
      <c r="X11" s="10">
        <f t="shared" si="0"/>
        <v>516031353.21857923</v>
      </c>
      <c r="Y11" s="31">
        <f t="shared" si="1"/>
        <v>23225196.5</v>
      </c>
      <c r="Z11" s="31">
        <v>360000000</v>
      </c>
      <c r="AA11" s="31">
        <v>30000000</v>
      </c>
      <c r="AB11" s="31">
        <f t="shared" si="2"/>
        <v>94852423</v>
      </c>
      <c r="AC11" s="31">
        <f t="shared" si="3"/>
        <v>31178930.218579233</v>
      </c>
      <c r="AD11" s="31">
        <f t="shared" si="4"/>
        <v>126031353.21857923</v>
      </c>
      <c r="AE11" s="31">
        <f t="shared" si="5"/>
        <v>126031353.21857923</v>
      </c>
      <c r="AF11" s="31">
        <f t="shared" si="6"/>
        <v>12603135.321857924</v>
      </c>
      <c r="AG11" s="31">
        <f t="shared" si="7"/>
        <v>0</v>
      </c>
      <c r="AH11" s="31">
        <f t="shared" si="8"/>
        <v>0</v>
      </c>
      <c r="AI11" s="31">
        <f t="shared" si="9"/>
        <v>0</v>
      </c>
      <c r="AJ11" s="31">
        <f t="shared" si="10"/>
        <v>10622061.178142076</v>
      </c>
    </row>
    <row r="12" spans="1:36" x14ac:dyDescent="0.45">
      <c r="A12" s="9">
        <v>945</v>
      </c>
      <c r="B12" s="9" t="s">
        <v>62</v>
      </c>
      <c r="C12" s="21"/>
      <c r="D12" s="8" t="s">
        <v>64</v>
      </c>
      <c r="E12" s="9" t="s">
        <v>65</v>
      </c>
      <c r="F12" s="9" t="s">
        <v>3254</v>
      </c>
      <c r="G12" s="9" t="s">
        <v>3266</v>
      </c>
      <c r="H12" s="8">
        <v>336</v>
      </c>
      <c r="I12" s="8">
        <f>VLOOKUP(B12,[1]Sheet1!$A:$D,4,0)</f>
        <v>604266091</v>
      </c>
      <c r="J12" s="8">
        <v>57312810</v>
      </c>
      <c r="K12" s="8">
        <v>8596921.5</v>
      </c>
      <c r="L12" s="10">
        <v>0</v>
      </c>
      <c r="M12" s="10">
        <v>0</v>
      </c>
      <c r="N12" s="10">
        <v>0</v>
      </c>
      <c r="O12" s="10">
        <v>0</v>
      </c>
      <c r="P12" s="10">
        <v>5000000</v>
      </c>
      <c r="Q12" s="10">
        <f>VLOOKUP(B12,[3]Sheet1!$B$1:$H$65536,7,0)</f>
        <v>3600000</v>
      </c>
      <c r="R12" s="10">
        <v>540000</v>
      </c>
      <c r="S12" s="10">
        <v>3000000</v>
      </c>
      <c r="T12" s="10">
        <v>300000</v>
      </c>
      <c r="U12" s="10">
        <v>0</v>
      </c>
      <c r="V12" s="10">
        <v>0</v>
      </c>
      <c r="W12" s="10">
        <f>VLOOKUP(B12,[2]Sheet1!$A:$E,5,0)</f>
        <v>24426610</v>
      </c>
      <c r="X12" s="10">
        <f t="shared" si="0"/>
        <v>673178901</v>
      </c>
      <c r="Y12" s="31">
        <f t="shared" si="1"/>
        <v>33863531.5</v>
      </c>
      <c r="Z12" s="31">
        <v>360000000</v>
      </c>
      <c r="AA12" s="31">
        <v>30000000</v>
      </c>
      <c r="AB12" s="31">
        <f t="shared" si="2"/>
        <v>250866091</v>
      </c>
      <c r="AC12" s="31">
        <f t="shared" si="3"/>
        <v>32312810</v>
      </c>
      <c r="AD12" s="31">
        <f t="shared" si="4"/>
        <v>283178901</v>
      </c>
      <c r="AE12" s="31">
        <f t="shared" si="5"/>
        <v>283178901</v>
      </c>
      <c r="AF12" s="31">
        <f t="shared" si="6"/>
        <v>28317890.100000001</v>
      </c>
      <c r="AG12" s="31">
        <f t="shared" si="7"/>
        <v>0</v>
      </c>
      <c r="AH12" s="31">
        <f t="shared" si="8"/>
        <v>0</v>
      </c>
      <c r="AI12" s="31">
        <f t="shared" si="9"/>
        <v>0</v>
      </c>
      <c r="AJ12" s="31">
        <f t="shared" si="10"/>
        <v>5545641.3999999985</v>
      </c>
    </row>
    <row r="13" spans="1:36" x14ac:dyDescent="0.2">
      <c r="A13" s="9">
        <v>121</v>
      </c>
      <c r="B13" s="9" t="s">
        <v>66</v>
      </c>
      <c r="C13" s="7"/>
      <c r="D13" s="8" t="s">
        <v>68</v>
      </c>
      <c r="E13" s="9" t="s">
        <v>69</v>
      </c>
      <c r="F13" s="9" t="s">
        <v>3254</v>
      </c>
      <c r="G13" s="9" t="s">
        <v>3266</v>
      </c>
      <c r="H13" s="8">
        <v>336</v>
      </c>
      <c r="I13" s="8">
        <f>VLOOKUP(B13,[1]Sheet1!$A:$D,4,0)</f>
        <v>688056731</v>
      </c>
      <c r="J13" s="8">
        <v>57312810</v>
      </c>
      <c r="K13" s="8">
        <v>8596921.5</v>
      </c>
      <c r="L13" s="10">
        <v>0</v>
      </c>
      <c r="M13" s="10">
        <v>0</v>
      </c>
      <c r="N13" s="10">
        <v>0</v>
      </c>
      <c r="O13" s="10">
        <v>0</v>
      </c>
      <c r="P13" s="10">
        <v>5000000</v>
      </c>
      <c r="Q13" s="10">
        <f>VLOOKUP(B13,[3]Sheet1!$B$1:$H$65536,7,0)</f>
        <v>5100000</v>
      </c>
      <c r="R13" s="10">
        <v>765000</v>
      </c>
      <c r="S13" s="10">
        <v>5700000</v>
      </c>
      <c r="T13" s="10">
        <v>570000</v>
      </c>
      <c r="U13" s="10">
        <v>0</v>
      </c>
      <c r="V13" s="10">
        <v>0</v>
      </c>
      <c r="W13" s="10">
        <f>VLOOKUP(B13,[2]Sheet1!$A:$E,5,0)</f>
        <v>32805673</v>
      </c>
      <c r="X13" s="10">
        <f t="shared" si="0"/>
        <v>761169541</v>
      </c>
      <c r="Y13" s="31">
        <f t="shared" si="1"/>
        <v>42737594.5</v>
      </c>
      <c r="Z13" s="31">
        <v>360000000</v>
      </c>
      <c r="AA13" s="31">
        <v>30000000</v>
      </c>
      <c r="AB13" s="31">
        <f t="shared" si="2"/>
        <v>338856731</v>
      </c>
      <c r="AC13" s="31">
        <f t="shared" si="3"/>
        <v>32312810</v>
      </c>
      <c r="AD13" s="31">
        <f t="shared" si="4"/>
        <v>371169541</v>
      </c>
      <c r="AE13" s="31">
        <f t="shared" si="5"/>
        <v>371169541</v>
      </c>
      <c r="AF13" s="31">
        <f t="shared" si="6"/>
        <v>37116954.100000001</v>
      </c>
      <c r="AG13" s="31">
        <f t="shared" si="7"/>
        <v>0</v>
      </c>
      <c r="AH13" s="31">
        <f t="shared" si="8"/>
        <v>0</v>
      </c>
      <c r="AI13" s="31">
        <f t="shared" si="9"/>
        <v>0</v>
      </c>
      <c r="AJ13" s="31">
        <f t="shared" si="10"/>
        <v>5620640.3999999985</v>
      </c>
    </row>
    <row r="14" spans="1:36" x14ac:dyDescent="0.45">
      <c r="A14" s="9">
        <v>767</v>
      </c>
      <c r="B14" s="9" t="s">
        <v>70</v>
      </c>
      <c r="C14" s="21"/>
      <c r="D14" s="8" t="s">
        <v>72</v>
      </c>
      <c r="E14" s="9" t="s">
        <v>73</v>
      </c>
      <c r="F14" s="9" t="s">
        <v>3254</v>
      </c>
      <c r="G14" s="9" t="s">
        <v>3266</v>
      </c>
      <c r="H14" s="8">
        <v>336</v>
      </c>
      <c r="I14" s="8">
        <f>VLOOKUP(B14,[1]Sheet1!$A:$D,4,0)</f>
        <v>653531202</v>
      </c>
      <c r="J14" s="8">
        <v>57312810</v>
      </c>
      <c r="K14" s="8">
        <v>8596921.5</v>
      </c>
      <c r="L14" s="10">
        <v>0</v>
      </c>
      <c r="M14" s="10">
        <v>0</v>
      </c>
      <c r="N14" s="10">
        <v>0</v>
      </c>
      <c r="O14" s="10">
        <v>0</v>
      </c>
      <c r="P14" s="10">
        <v>5000000</v>
      </c>
      <c r="Q14" s="10">
        <f>VLOOKUP(B14,[3]Sheet1!$B$1:$H$65536,7,0)</f>
        <v>3900000</v>
      </c>
      <c r="R14" s="10">
        <v>585000</v>
      </c>
      <c r="S14" s="10">
        <v>4200000</v>
      </c>
      <c r="T14" s="10">
        <v>420000</v>
      </c>
      <c r="U14" s="10">
        <v>0</v>
      </c>
      <c r="V14" s="10">
        <v>0</v>
      </c>
      <c r="W14" s="10">
        <f>VLOOKUP(B14,[2]Sheet1!$A:$E,5,0)</f>
        <v>29353121</v>
      </c>
      <c r="X14" s="10">
        <f t="shared" si="0"/>
        <v>723944012</v>
      </c>
      <c r="Y14" s="31">
        <f t="shared" si="1"/>
        <v>38955042.5</v>
      </c>
      <c r="Z14" s="31">
        <v>360000000</v>
      </c>
      <c r="AA14" s="31">
        <v>30000000</v>
      </c>
      <c r="AB14" s="31">
        <f t="shared" si="2"/>
        <v>301631202</v>
      </c>
      <c r="AC14" s="31">
        <f t="shared" si="3"/>
        <v>32312810</v>
      </c>
      <c r="AD14" s="31">
        <f t="shared" si="4"/>
        <v>333944012</v>
      </c>
      <c r="AE14" s="31">
        <f t="shared" si="5"/>
        <v>333944012</v>
      </c>
      <c r="AF14" s="31">
        <f t="shared" si="6"/>
        <v>33394401.200000003</v>
      </c>
      <c r="AG14" s="31">
        <f t="shared" si="7"/>
        <v>0</v>
      </c>
      <c r="AH14" s="31">
        <f t="shared" si="8"/>
        <v>0</v>
      </c>
      <c r="AI14" s="31">
        <f t="shared" si="9"/>
        <v>0</v>
      </c>
      <c r="AJ14" s="31">
        <f t="shared" si="10"/>
        <v>5560641.299999997</v>
      </c>
    </row>
    <row r="15" spans="1:36" x14ac:dyDescent="0.45">
      <c r="A15" s="9">
        <v>965</v>
      </c>
      <c r="B15" s="9" t="s">
        <v>74</v>
      </c>
      <c r="C15" s="21"/>
      <c r="D15" s="8" t="s">
        <v>76</v>
      </c>
      <c r="E15" s="9" t="s">
        <v>77</v>
      </c>
      <c r="F15" s="9" t="s">
        <v>3254</v>
      </c>
      <c r="G15" s="9" t="s">
        <v>3266</v>
      </c>
      <c r="H15" s="8">
        <v>282</v>
      </c>
      <c r="I15" s="8">
        <f>VLOOKUP(B15,[1]Sheet1!$A:$D,4,0)</f>
        <v>572756528</v>
      </c>
      <c r="J15" s="8">
        <v>57312810</v>
      </c>
      <c r="K15" s="8">
        <v>8596921.5</v>
      </c>
      <c r="L15" s="10">
        <v>0</v>
      </c>
      <c r="M15" s="10">
        <v>0</v>
      </c>
      <c r="N15" s="10">
        <v>0</v>
      </c>
      <c r="O15" s="10">
        <v>0</v>
      </c>
      <c r="P15" s="10">
        <v>5000000</v>
      </c>
      <c r="Q15" s="10">
        <f>VLOOKUP(B15,[3]Sheet1!$B$1:$H$65536,7,0)</f>
        <v>5700000</v>
      </c>
      <c r="R15" s="10">
        <v>855000</v>
      </c>
      <c r="S15" s="10">
        <v>6000000</v>
      </c>
      <c r="T15" s="10">
        <v>600000</v>
      </c>
      <c r="U15" s="10">
        <v>0</v>
      </c>
      <c r="V15" s="10">
        <v>0</v>
      </c>
      <c r="W15" s="10">
        <f>VLOOKUP(B15,[2]Sheet1!$A:$E,5,0)</f>
        <v>26587128</v>
      </c>
      <c r="X15" s="10">
        <f t="shared" si="0"/>
        <v>646769338</v>
      </c>
      <c r="Y15" s="31">
        <f t="shared" si="1"/>
        <v>36639049.5</v>
      </c>
      <c r="Z15" s="31">
        <v>360000000</v>
      </c>
      <c r="AA15" s="31">
        <v>30000000</v>
      </c>
      <c r="AB15" s="31">
        <f t="shared" si="2"/>
        <v>224456528</v>
      </c>
      <c r="AC15" s="31">
        <f t="shared" si="3"/>
        <v>32312810</v>
      </c>
      <c r="AD15" s="31">
        <f t="shared" si="4"/>
        <v>256769338</v>
      </c>
      <c r="AE15" s="31">
        <f t="shared" si="5"/>
        <v>256769338</v>
      </c>
      <c r="AF15" s="31">
        <f t="shared" si="6"/>
        <v>25676933.800000001</v>
      </c>
      <c r="AG15" s="31">
        <f t="shared" si="7"/>
        <v>0</v>
      </c>
      <c r="AH15" s="31">
        <f t="shared" si="8"/>
        <v>0</v>
      </c>
      <c r="AI15" s="31">
        <f t="shared" si="9"/>
        <v>0</v>
      </c>
      <c r="AJ15" s="31">
        <f t="shared" si="10"/>
        <v>10962115.699999999</v>
      </c>
    </row>
    <row r="16" spans="1:36" x14ac:dyDescent="0.45">
      <c r="A16" s="9">
        <v>964</v>
      </c>
      <c r="B16" s="9" t="s">
        <v>78</v>
      </c>
      <c r="C16" s="21"/>
      <c r="D16" s="8" t="s">
        <v>80</v>
      </c>
      <c r="E16" s="9" t="s">
        <v>81</v>
      </c>
      <c r="F16" s="9" t="s">
        <v>3254</v>
      </c>
      <c r="G16" s="9" t="s">
        <v>3266</v>
      </c>
      <c r="H16" s="8">
        <v>336</v>
      </c>
      <c r="I16" s="8">
        <f>VLOOKUP(B16,[1]Sheet1!$A:$D,4,0)</f>
        <v>500330678</v>
      </c>
      <c r="J16" s="8">
        <v>57312810</v>
      </c>
      <c r="K16" s="8">
        <v>8596921.5</v>
      </c>
      <c r="L16" s="10">
        <v>0</v>
      </c>
      <c r="M16" s="10">
        <v>0</v>
      </c>
      <c r="N16" s="10">
        <v>0</v>
      </c>
      <c r="O16" s="10">
        <v>0</v>
      </c>
      <c r="P16" s="10">
        <v>5000000</v>
      </c>
      <c r="Q16" s="10">
        <f>VLOOKUP(B16,[3]Sheet1!$B$1:$H$65536,7,0)</f>
        <v>5100000</v>
      </c>
      <c r="R16" s="10">
        <v>765000</v>
      </c>
      <c r="S16" s="10">
        <v>5100000</v>
      </c>
      <c r="T16" s="10">
        <v>510000</v>
      </c>
      <c r="U16" s="10">
        <v>0</v>
      </c>
      <c r="V16" s="10">
        <v>0</v>
      </c>
      <c r="W16" s="10">
        <f>VLOOKUP(B16,[2]Sheet1!$A:$E,5,0)</f>
        <v>14033068</v>
      </c>
      <c r="X16" s="10">
        <f t="shared" si="0"/>
        <v>572843488</v>
      </c>
      <c r="Y16" s="31">
        <f t="shared" si="1"/>
        <v>23904989.5</v>
      </c>
      <c r="Z16" s="31">
        <v>360000000</v>
      </c>
      <c r="AA16" s="31">
        <v>30000000</v>
      </c>
      <c r="AB16" s="31">
        <f t="shared" si="2"/>
        <v>150530678</v>
      </c>
      <c r="AC16" s="31">
        <f t="shared" si="3"/>
        <v>32312810</v>
      </c>
      <c r="AD16" s="31">
        <f t="shared" si="4"/>
        <v>182843488</v>
      </c>
      <c r="AE16" s="31">
        <f t="shared" si="5"/>
        <v>182843488</v>
      </c>
      <c r="AF16" s="31">
        <f t="shared" si="6"/>
        <v>18284348.800000001</v>
      </c>
      <c r="AG16" s="31">
        <f t="shared" si="7"/>
        <v>0</v>
      </c>
      <c r="AH16" s="31">
        <f t="shared" si="8"/>
        <v>0</v>
      </c>
      <c r="AI16" s="31">
        <f t="shared" si="9"/>
        <v>0</v>
      </c>
      <c r="AJ16" s="31">
        <f t="shared" si="10"/>
        <v>5620640.6999999993</v>
      </c>
    </row>
    <row r="17" spans="1:36" x14ac:dyDescent="0.45">
      <c r="A17" s="9">
        <v>963</v>
      </c>
      <c r="B17" s="9" t="s">
        <v>82</v>
      </c>
      <c r="C17" s="21"/>
      <c r="D17" s="8" t="s">
        <v>84</v>
      </c>
      <c r="E17" s="9" t="s">
        <v>85</v>
      </c>
      <c r="F17" s="9" t="s">
        <v>3254</v>
      </c>
      <c r="G17" s="9" t="s">
        <v>3266</v>
      </c>
      <c r="H17" s="8">
        <v>336</v>
      </c>
      <c r="I17" s="8">
        <f>VLOOKUP(B17,[1]Sheet1!$A:$D,4,0)</f>
        <v>608266096</v>
      </c>
      <c r="J17" s="8">
        <v>57312810</v>
      </c>
      <c r="K17" s="8">
        <v>8596921.5</v>
      </c>
      <c r="L17" s="10">
        <v>0</v>
      </c>
      <c r="M17" s="10">
        <v>0</v>
      </c>
      <c r="N17" s="10">
        <v>0</v>
      </c>
      <c r="O17" s="10">
        <v>0</v>
      </c>
      <c r="P17" s="10">
        <v>5000000</v>
      </c>
      <c r="Q17" s="10">
        <f>VLOOKUP(B17,[3]Sheet1!$B$1:$H$65536,7,0)</f>
        <v>4200000</v>
      </c>
      <c r="R17" s="10">
        <v>630000</v>
      </c>
      <c r="S17" s="10">
        <v>4200000</v>
      </c>
      <c r="T17" s="10">
        <v>420000</v>
      </c>
      <c r="U17" s="10">
        <v>0</v>
      </c>
      <c r="V17" s="10">
        <v>0</v>
      </c>
      <c r="W17" s="10">
        <f>VLOOKUP(B17,[2]Sheet1!$A:$E,5,0)</f>
        <v>24826609</v>
      </c>
      <c r="X17" s="10">
        <f t="shared" si="0"/>
        <v>678978906</v>
      </c>
      <c r="Y17" s="31">
        <f t="shared" si="1"/>
        <v>34473530.5</v>
      </c>
      <c r="Z17" s="31">
        <v>360000000</v>
      </c>
      <c r="AA17" s="31">
        <v>30000000</v>
      </c>
      <c r="AB17" s="31">
        <f t="shared" si="2"/>
        <v>256666096</v>
      </c>
      <c r="AC17" s="31">
        <f t="shared" si="3"/>
        <v>32312810</v>
      </c>
      <c r="AD17" s="31">
        <f t="shared" si="4"/>
        <v>288978906</v>
      </c>
      <c r="AE17" s="31">
        <f t="shared" si="5"/>
        <v>288978906</v>
      </c>
      <c r="AF17" s="31">
        <f t="shared" si="6"/>
        <v>28897890.600000001</v>
      </c>
      <c r="AG17" s="31">
        <f t="shared" si="7"/>
        <v>0</v>
      </c>
      <c r="AH17" s="31">
        <f t="shared" si="8"/>
        <v>0</v>
      </c>
      <c r="AI17" s="31">
        <f t="shared" si="9"/>
        <v>0</v>
      </c>
      <c r="AJ17" s="31">
        <f t="shared" si="10"/>
        <v>5575639.8999999985</v>
      </c>
    </row>
    <row r="18" spans="1:36" x14ac:dyDescent="0.45">
      <c r="A18" s="9">
        <v>944</v>
      </c>
      <c r="B18" s="9" t="s">
        <v>86</v>
      </c>
      <c r="C18" s="21"/>
      <c r="D18" s="8" t="s">
        <v>52</v>
      </c>
      <c r="E18" s="9" t="s">
        <v>88</v>
      </c>
      <c r="F18" s="9" t="s">
        <v>3254</v>
      </c>
      <c r="G18" s="9" t="s">
        <v>3265</v>
      </c>
      <c r="H18" s="8">
        <v>336</v>
      </c>
      <c r="I18" s="8">
        <f>VLOOKUP(B18,[1]Sheet1!$A:$D,4,0)</f>
        <v>1122173077</v>
      </c>
      <c r="J18" s="8">
        <v>15000000</v>
      </c>
      <c r="K18" s="8">
        <v>0</v>
      </c>
      <c r="L18" s="10">
        <v>37053580</v>
      </c>
      <c r="M18" s="10">
        <v>37053888.5</v>
      </c>
      <c r="N18" s="10">
        <v>5558037</v>
      </c>
      <c r="O18" s="10">
        <v>5558083.2749999994</v>
      </c>
      <c r="P18" s="10">
        <v>0</v>
      </c>
      <c r="Q18" s="10">
        <v>20051952</v>
      </c>
      <c r="R18" s="10">
        <v>3007793</v>
      </c>
      <c r="S18" s="10">
        <v>20016040.800000001</v>
      </c>
      <c r="T18" s="10">
        <v>3002406.12</v>
      </c>
      <c r="U18" s="10">
        <v>6861026.666666666</v>
      </c>
      <c r="V18" s="10">
        <v>1029153.9999999999</v>
      </c>
      <c r="W18" s="10">
        <f>VLOOKUP(B18,[2]Sheet1!$A:$E,5,0)</f>
        <v>87325961</v>
      </c>
      <c r="X18" s="10">
        <f t="shared" si="0"/>
        <v>1258209564.9666667</v>
      </c>
      <c r="Y18" s="31">
        <f t="shared" si="1"/>
        <v>105481434.395</v>
      </c>
      <c r="Z18" s="31">
        <v>360000000</v>
      </c>
      <c r="AA18" s="31">
        <v>30000000</v>
      </c>
      <c r="AB18" s="31">
        <f t="shared" si="2"/>
        <v>809102096.4666667</v>
      </c>
      <c r="AC18" s="31">
        <f t="shared" si="3"/>
        <v>59107468.5</v>
      </c>
      <c r="AD18" s="31">
        <f t="shared" si="4"/>
        <v>868209564.9666667</v>
      </c>
      <c r="AE18" s="31">
        <f t="shared" si="5"/>
        <v>868209564.9666667</v>
      </c>
      <c r="AF18" s="31">
        <f t="shared" si="6"/>
        <v>86820956.49666667</v>
      </c>
      <c r="AG18" s="31">
        <f t="shared" si="7"/>
        <v>0</v>
      </c>
      <c r="AH18" s="31">
        <f t="shared" si="8"/>
        <v>0</v>
      </c>
      <c r="AI18" s="31">
        <f t="shared" si="9"/>
        <v>0</v>
      </c>
      <c r="AJ18" s="31">
        <f t="shared" si="10"/>
        <v>18660477.898333326</v>
      </c>
    </row>
    <row r="19" spans="1:36" x14ac:dyDescent="0.2">
      <c r="A19" s="9">
        <v>72</v>
      </c>
      <c r="B19" s="9" t="s">
        <v>89</v>
      </c>
      <c r="C19" s="7"/>
      <c r="D19" s="8" t="s">
        <v>91</v>
      </c>
      <c r="E19" s="9" t="s">
        <v>92</v>
      </c>
      <c r="F19" s="9" t="s">
        <v>3254</v>
      </c>
      <c r="G19" s="9" t="s">
        <v>3266</v>
      </c>
      <c r="H19" s="8">
        <v>336</v>
      </c>
      <c r="I19" s="8">
        <f>VLOOKUP(B19,[1]Sheet1!$A:$D,4,0)</f>
        <v>671643066</v>
      </c>
      <c r="J19" s="8">
        <v>57312810</v>
      </c>
      <c r="K19" s="8">
        <v>8596921.5</v>
      </c>
      <c r="L19" s="10">
        <v>0</v>
      </c>
      <c r="M19" s="10">
        <v>0</v>
      </c>
      <c r="N19" s="10">
        <v>0</v>
      </c>
      <c r="O19" s="10">
        <v>0</v>
      </c>
      <c r="P19" s="10">
        <v>5000000</v>
      </c>
      <c r="Q19" s="10">
        <f>VLOOKUP(B19,[3]Sheet1!$B$1:$H$65536,7,0)</f>
        <v>4500000</v>
      </c>
      <c r="R19" s="10">
        <v>675000</v>
      </c>
      <c r="S19" s="10">
        <v>4500000</v>
      </c>
      <c r="T19" s="10">
        <v>450000</v>
      </c>
      <c r="U19" s="10">
        <v>0</v>
      </c>
      <c r="V19" s="10">
        <v>0</v>
      </c>
      <c r="W19" s="10">
        <f>VLOOKUP(B19,[2]Sheet1!$A:$E,5,0)</f>
        <v>31164307</v>
      </c>
      <c r="X19" s="10">
        <f t="shared" si="0"/>
        <v>742955876</v>
      </c>
      <c r="Y19" s="31">
        <f t="shared" si="1"/>
        <v>40886228.5</v>
      </c>
      <c r="Z19" s="31">
        <v>360000000</v>
      </c>
      <c r="AA19" s="31">
        <v>30000000</v>
      </c>
      <c r="AB19" s="31">
        <f t="shared" si="2"/>
        <v>320643066</v>
      </c>
      <c r="AC19" s="31">
        <f t="shared" si="3"/>
        <v>32312810</v>
      </c>
      <c r="AD19" s="31">
        <f t="shared" si="4"/>
        <v>352955876</v>
      </c>
      <c r="AE19" s="31">
        <f t="shared" si="5"/>
        <v>352955876</v>
      </c>
      <c r="AF19" s="31">
        <f t="shared" si="6"/>
        <v>35295587.600000001</v>
      </c>
      <c r="AG19" s="31">
        <f t="shared" si="7"/>
        <v>0</v>
      </c>
      <c r="AH19" s="31">
        <f t="shared" si="8"/>
        <v>0</v>
      </c>
      <c r="AI19" s="31">
        <f t="shared" si="9"/>
        <v>0</v>
      </c>
      <c r="AJ19" s="31">
        <f t="shared" si="10"/>
        <v>5590640.8999999985</v>
      </c>
    </row>
    <row r="20" spans="1:36" x14ac:dyDescent="0.2">
      <c r="A20" s="9">
        <v>74</v>
      </c>
      <c r="B20" s="9" t="s">
        <v>93</v>
      </c>
      <c r="C20" s="7"/>
      <c r="D20" s="8" t="s">
        <v>95</v>
      </c>
      <c r="E20" s="9" t="s">
        <v>96</v>
      </c>
      <c r="F20" s="9" t="s">
        <v>3254</v>
      </c>
      <c r="G20" s="9" t="s">
        <v>3266</v>
      </c>
      <c r="H20" s="8">
        <v>336</v>
      </c>
      <c r="I20" s="8">
        <f>VLOOKUP(B20,[1]Sheet1!$A:$D,4,0)</f>
        <v>609501967</v>
      </c>
      <c r="J20" s="8">
        <v>57312810</v>
      </c>
      <c r="K20" s="8">
        <v>8596921.5</v>
      </c>
      <c r="L20" s="10">
        <v>0</v>
      </c>
      <c r="M20" s="10">
        <v>0</v>
      </c>
      <c r="N20" s="10">
        <v>0</v>
      </c>
      <c r="O20" s="10">
        <v>0</v>
      </c>
      <c r="P20" s="10">
        <v>5000000</v>
      </c>
      <c r="Q20" s="10">
        <f>VLOOKUP(B20,[3]Sheet1!$B$1:$H$65536,7,0)</f>
        <v>3000000</v>
      </c>
      <c r="R20" s="10">
        <v>450000</v>
      </c>
      <c r="S20" s="10">
        <v>4800000</v>
      </c>
      <c r="T20" s="10">
        <v>480000</v>
      </c>
      <c r="U20" s="10">
        <v>0</v>
      </c>
      <c r="V20" s="10">
        <v>0</v>
      </c>
      <c r="W20" s="10">
        <f>VLOOKUP(B20,[2]Sheet1!$A:$E,5,0)</f>
        <v>24950197</v>
      </c>
      <c r="X20" s="10">
        <f t="shared" si="0"/>
        <v>679614777</v>
      </c>
      <c r="Y20" s="31">
        <f t="shared" si="1"/>
        <v>34477118.5</v>
      </c>
      <c r="Z20" s="31">
        <v>360000000</v>
      </c>
      <c r="AA20" s="31">
        <v>30000000</v>
      </c>
      <c r="AB20" s="31">
        <f t="shared" si="2"/>
        <v>257301967</v>
      </c>
      <c r="AC20" s="31">
        <f t="shared" si="3"/>
        <v>32312810</v>
      </c>
      <c r="AD20" s="31">
        <f t="shared" si="4"/>
        <v>289614777</v>
      </c>
      <c r="AE20" s="31">
        <f t="shared" si="5"/>
        <v>289614777</v>
      </c>
      <c r="AF20" s="31">
        <f t="shared" si="6"/>
        <v>28961477.700000003</v>
      </c>
      <c r="AG20" s="31">
        <f t="shared" si="7"/>
        <v>0</v>
      </c>
      <c r="AH20" s="31">
        <f t="shared" si="8"/>
        <v>0</v>
      </c>
      <c r="AI20" s="31">
        <f t="shared" si="9"/>
        <v>0</v>
      </c>
      <c r="AJ20" s="31">
        <f t="shared" si="10"/>
        <v>5515640.799999997</v>
      </c>
    </row>
    <row r="21" spans="1:36" x14ac:dyDescent="0.45">
      <c r="A21" s="9">
        <v>150</v>
      </c>
      <c r="B21" s="9" t="s">
        <v>97</v>
      </c>
      <c r="C21" s="21"/>
      <c r="D21" s="8" t="s">
        <v>99</v>
      </c>
      <c r="E21" s="9" t="s">
        <v>100</v>
      </c>
      <c r="F21" s="9" t="s">
        <v>3255</v>
      </c>
      <c r="G21" s="9" t="s">
        <v>3265</v>
      </c>
      <c r="H21" s="8">
        <v>336</v>
      </c>
      <c r="I21" s="8">
        <f>VLOOKUP(B21,[1]Sheet1!$A:$D,4,0)</f>
        <v>1013564514</v>
      </c>
      <c r="J21" s="8">
        <v>15000000</v>
      </c>
      <c r="K21" s="8">
        <v>0</v>
      </c>
      <c r="L21" s="10">
        <v>41940781</v>
      </c>
      <c r="M21" s="10">
        <v>41941072</v>
      </c>
      <c r="N21" s="10">
        <v>6291117</v>
      </c>
      <c r="O21" s="10">
        <v>6291160.7999999998</v>
      </c>
      <c r="P21" s="10">
        <v>0</v>
      </c>
      <c r="Q21" s="10">
        <v>11216136</v>
      </c>
      <c r="R21" s="10">
        <v>1682420</v>
      </c>
      <c r="S21" s="10">
        <v>12557673.389800001</v>
      </c>
      <c r="T21" s="10">
        <v>1883651.00847</v>
      </c>
      <c r="U21" s="10">
        <v>12082202</v>
      </c>
      <c r="V21" s="10">
        <v>1812330.3</v>
      </c>
      <c r="W21" s="10">
        <f>VLOOKUP(B21,[2]Sheet1!$A:$E,5,0)</f>
        <v>71034678</v>
      </c>
      <c r="X21" s="10">
        <f t="shared" si="0"/>
        <v>1148302378.3898001</v>
      </c>
      <c r="Y21" s="31">
        <f t="shared" si="1"/>
        <v>88995357.108469993</v>
      </c>
      <c r="Z21" s="31">
        <v>360000000</v>
      </c>
      <c r="AA21" s="31">
        <v>30000000</v>
      </c>
      <c r="AB21" s="31">
        <f t="shared" si="2"/>
        <v>689420525.38979995</v>
      </c>
      <c r="AC21" s="31">
        <f t="shared" si="3"/>
        <v>68881853</v>
      </c>
      <c r="AD21" s="31">
        <f t="shared" si="4"/>
        <v>758302378.38979995</v>
      </c>
      <c r="AE21" s="31">
        <f t="shared" si="5"/>
        <v>758302378.38979995</v>
      </c>
      <c r="AF21" s="31">
        <f t="shared" si="6"/>
        <v>75830237.838980004</v>
      </c>
      <c r="AG21" s="31">
        <f t="shared" si="7"/>
        <v>0</v>
      </c>
      <c r="AH21" s="31">
        <f t="shared" si="8"/>
        <v>0</v>
      </c>
      <c r="AI21" s="31">
        <f t="shared" si="9"/>
        <v>0</v>
      </c>
      <c r="AJ21" s="31">
        <f t="shared" si="10"/>
        <v>13165119.269489989</v>
      </c>
    </row>
    <row r="22" spans="1:36" x14ac:dyDescent="0.45">
      <c r="A22" s="9">
        <v>861</v>
      </c>
      <c r="B22" s="9" t="s">
        <v>101</v>
      </c>
      <c r="C22" s="21"/>
      <c r="D22" s="8" t="s">
        <v>103</v>
      </c>
      <c r="E22" s="9" t="s">
        <v>104</v>
      </c>
      <c r="F22" s="9" t="s">
        <v>3254</v>
      </c>
      <c r="G22" s="9" t="s">
        <v>3266</v>
      </c>
      <c r="H22" s="8">
        <v>336</v>
      </c>
      <c r="I22" s="8">
        <f>VLOOKUP(B22,[1]Sheet1!$A:$D,4,0)</f>
        <v>803182546</v>
      </c>
      <c r="J22" s="8">
        <v>57312810</v>
      </c>
      <c r="K22" s="8">
        <v>8596921.5</v>
      </c>
      <c r="L22" s="10">
        <v>0</v>
      </c>
      <c r="M22" s="10">
        <v>0</v>
      </c>
      <c r="N22" s="10">
        <v>0</v>
      </c>
      <c r="O22" s="10">
        <v>0</v>
      </c>
      <c r="P22" s="10">
        <v>5000000</v>
      </c>
      <c r="Q22" s="10">
        <f>VLOOKUP(B22,[3]Sheet1!$B$1:$H$65536,7,0)</f>
        <v>4440000</v>
      </c>
      <c r="R22" s="10">
        <v>666000</v>
      </c>
      <c r="S22" s="10">
        <v>4500000</v>
      </c>
      <c r="T22" s="10">
        <v>450000</v>
      </c>
      <c r="U22" s="10">
        <v>0</v>
      </c>
      <c r="V22" s="10">
        <v>0</v>
      </c>
      <c r="W22" s="10">
        <f>VLOOKUP(B22,[2]Sheet1!$A:$E,5,0)</f>
        <v>44318255</v>
      </c>
      <c r="X22" s="10">
        <f t="shared" si="0"/>
        <v>874435356</v>
      </c>
      <c r="Y22" s="31">
        <f t="shared" si="1"/>
        <v>54031176.5</v>
      </c>
      <c r="Z22" s="31">
        <v>360000000</v>
      </c>
      <c r="AA22" s="31">
        <v>30000000</v>
      </c>
      <c r="AB22" s="31">
        <f t="shared" si="2"/>
        <v>452122546</v>
      </c>
      <c r="AC22" s="31">
        <f t="shared" si="3"/>
        <v>32312810</v>
      </c>
      <c r="AD22" s="31">
        <f t="shared" si="4"/>
        <v>484435356</v>
      </c>
      <c r="AE22" s="31">
        <f t="shared" si="5"/>
        <v>484435356</v>
      </c>
      <c r="AF22" s="31">
        <f t="shared" si="6"/>
        <v>48443535.600000001</v>
      </c>
      <c r="AG22" s="31">
        <f t="shared" si="7"/>
        <v>0</v>
      </c>
      <c r="AH22" s="31">
        <f t="shared" si="8"/>
        <v>0</v>
      </c>
      <c r="AI22" s="31">
        <f t="shared" si="9"/>
        <v>0</v>
      </c>
      <c r="AJ22" s="31">
        <f t="shared" si="10"/>
        <v>5587640.8999999985</v>
      </c>
    </row>
    <row r="23" spans="1:36" x14ac:dyDescent="0.45">
      <c r="A23" s="9">
        <v>1063</v>
      </c>
      <c r="B23" s="9" t="s">
        <v>105</v>
      </c>
      <c r="C23" s="21"/>
      <c r="D23" s="8" t="s">
        <v>107</v>
      </c>
      <c r="E23" s="9" t="s">
        <v>108</v>
      </c>
      <c r="F23" s="9" t="s">
        <v>3254</v>
      </c>
      <c r="G23" s="9" t="s">
        <v>3266</v>
      </c>
      <c r="H23" s="8">
        <v>336</v>
      </c>
      <c r="I23" s="8">
        <f>VLOOKUP(B23,[1]Sheet1!$A:$D,4,0)</f>
        <v>804090006</v>
      </c>
      <c r="J23" s="8">
        <v>57312810</v>
      </c>
      <c r="K23" s="8">
        <v>8596921.5</v>
      </c>
      <c r="L23" s="10">
        <v>0</v>
      </c>
      <c r="M23" s="10">
        <v>0</v>
      </c>
      <c r="N23" s="10">
        <v>0</v>
      </c>
      <c r="O23" s="10">
        <v>0</v>
      </c>
      <c r="P23" s="10">
        <v>5000000</v>
      </c>
      <c r="Q23" s="10">
        <f>VLOOKUP(B23,[3]Sheet1!$B$1:$H$65536,7,0)</f>
        <v>4500000</v>
      </c>
      <c r="R23" s="10">
        <v>675000</v>
      </c>
      <c r="S23" s="10">
        <v>4500000</v>
      </c>
      <c r="T23" s="10">
        <v>450000</v>
      </c>
      <c r="U23" s="10">
        <v>0</v>
      </c>
      <c r="V23" s="10">
        <v>0</v>
      </c>
      <c r="W23" s="10">
        <f>VLOOKUP(B23,[2]Sheet1!$A:$E,5,0)</f>
        <v>44409001</v>
      </c>
      <c r="X23" s="10">
        <f t="shared" si="0"/>
        <v>875402816</v>
      </c>
      <c r="Y23" s="31">
        <f t="shared" si="1"/>
        <v>54130922.5</v>
      </c>
      <c r="Z23" s="31">
        <v>360000000</v>
      </c>
      <c r="AA23" s="31">
        <v>30000000</v>
      </c>
      <c r="AB23" s="31">
        <f t="shared" si="2"/>
        <v>453090006</v>
      </c>
      <c r="AC23" s="31">
        <f t="shared" si="3"/>
        <v>32312810</v>
      </c>
      <c r="AD23" s="31">
        <f t="shared" si="4"/>
        <v>485402816</v>
      </c>
      <c r="AE23" s="31">
        <f t="shared" si="5"/>
        <v>485402816</v>
      </c>
      <c r="AF23" s="31">
        <f t="shared" si="6"/>
        <v>48540281.600000001</v>
      </c>
      <c r="AG23" s="31">
        <f t="shared" si="7"/>
        <v>0</v>
      </c>
      <c r="AH23" s="31">
        <f t="shared" si="8"/>
        <v>0</v>
      </c>
      <c r="AI23" s="31">
        <f t="shared" si="9"/>
        <v>0</v>
      </c>
      <c r="AJ23" s="31">
        <f t="shared" si="10"/>
        <v>5590640.8999999985</v>
      </c>
    </row>
    <row r="24" spans="1:36" x14ac:dyDescent="0.45">
      <c r="A24" s="9">
        <v>1117</v>
      </c>
      <c r="B24" s="9" t="s">
        <v>3130</v>
      </c>
      <c r="C24" s="21"/>
      <c r="D24" s="8" t="s">
        <v>396</v>
      </c>
      <c r="E24" s="9" t="s">
        <v>3131</v>
      </c>
      <c r="F24" s="9" t="s">
        <v>3254</v>
      </c>
      <c r="G24" s="9" t="s">
        <v>3265</v>
      </c>
      <c r="H24" s="8">
        <v>336</v>
      </c>
      <c r="I24" s="8">
        <f>VLOOKUP(B24,[1]Sheet1!$A:$D,4,0)</f>
        <v>1103409006</v>
      </c>
      <c r="J24" s="8">
        <v>15000000</v>
      </c>
      <c r="K24" s="8">
        <v>0</v>
      </c>
      <c r="L24" s="10">
        <v>42478417</v>
      </c>
      <c r="M24" s="10">
        <v>42479102.5</v>
      </c>
      <c r="N24" s="10">
        <v>6371763</v>
      </c>
      <c r="O24" s="10">
        <v>6371865.375</v>
      </c>
      <c r="P24" s="10">
        <v>0</v>
      </c>
      <c r="Q24" s="10">
        <v>14309332</v>
      </c>
      <c r="R24" s="10">
        <v>2146400</v>
      </c>
      <c r="S24" s="10">
        <v>16246910.08</v>
      </c>
      <c r="T24" s="10">
        <v>2437036.5120000001</v>
      </c>
      <c r="U24" s="10">
        <v>13057972.333333332</v>
      </c>
      <c r="V24" s="10">
        <v>1958695.8499999996</v>
      </c>
      <c r="W24" s="10">
        <f>VLOOKUP(B24,[2]Sheet1!$A:$E,5,0)</f>
        <v>84511352</v>
      </c>
      <c r="X24" s="10">
        <f t="shared" si="0"/>
        <v>1246980739.9133332</v>
      </c>
      <c r="Y24" s="31">
        <f t="shared" si="1"/>
        <v>103797112.737</v>
      </c>
      <c r="Z24" s="31">
        <v>360000000</v>
      </c>
      <c r="AA24" s="31">
        <v>30000000</v>
      </c>
      <c r="AB24" s="31">
        <f t="shared" si="2"/>
        <v>787023220.41333318</v>
      </c>
      <c r="AC24" s="31">
        <f t="shared" si="3"/>
        <v>69957519.5</v>
      </c>
      <c r="AD24" s="31">
        <f t="shared" si="4"/>
        <v>856980739.91333318</v>
      </c>
      <c r="AE24" s="31">
        <f t="shared" si="5"/>
        <v>856980739.91333318</v>
      </c>
      <c r="AF24" s="31">
        <f t="shared" si="6"/>
        <v>85698073.991333321</v>
      </c>
      <c r="AG24" s="31">
        <f t="shared" si="7"/>
        <v>0</v>
      </c>
      <c r="AH24" s="31">
        <f t="shared" si="8"/>
        <v>0</v>
      </c>
      <c r="AI24" s="31">
        <f t="shared" si="9"/>
        <v>0</v>
      </c>
      <c r="AJ24" s="31">
        <f t="shared" si="10"/>
        <v>18099038.745666683</v>
      </c>
    </row>
    <row r="25" spans="1:36" x14ac:dyDescent="0.45">
      <c r="A25" s="9">
        <v>238</v>
      </c>
      <c r="B25" s="9" t="s">
        <v>109</v>
      </c>
      <c r="C25" s="21"/>
      <c r="D25" s="8" t="s">
        <v>111</v>
      </c>
      <c r="E25" s="9" t="s">
        <v>112</v>
      </c>
      <c r="F25" s="9" t="s">
        <v>3255</v>
      </c>
      <c r="G25" s="9" t="s">
        <v>3265</v>
      </c>
      <c r="H25" s="8">
        <v>336</v>
      </c>
      <c r="I25" s="8">
        <f>VLOOKUP(B25,[1]Sheet1!$A:$D,4,0)</f>
        <v>1062482572</v>
      </c>
      <c r="J25" s="8">
        <v>15000000</v>
      </c>
      <c r="K25" s="8">
        <v>0</v>
      </c>
      <c r="L25" s="10">
        <v>48299160</v>
      </c>
      <c r="M25" s="10">
        <v>48299766</v>
      </c>
      <c r="N25" s="10">
        <v>7244874</v>
      </c>
      <c r="O25" s="10">
        <v>7244964.8999999994</v>
      </c>
      <c r="P25" s="10">
        <v>0</v>
      </c>
      <c r="Q25" s="10">
        <v>18758082</v>
      </c>
      <c r="R25" s="10">
        <v>2813712</v>
      </c>
      <c r="S25" s="10">
        <v>16378474.200000001</v>
      </c>
      <c r="T25" s="10">
        <v>2456771.13</v>
      </c>
      <c r="U25" s="10">
        <v>12867345</v>
      </c>
      <c r="V25" s="10">
        <v>1930101.75</v>
      </c>
      <c r="W25" s="10">
        <f>VLOOKUP(B25,[2]Sheet1!$A:$E,5,0)</f>
        <v>78372385</v>
      </c>
      <c r="X25" s="10">
        <f t="shared" si="0"/>
        <v>1222085399.2</v>
      </c>
      <c r="Y25" s="31">
        <f t="shared" si="1"/>
        <v>100062808.78</v>
      </c>
      <c r="Z25" s="31">
        <v>360000000</v>
      </c>
      <c r="AA25" s="31">
        <v>30000000</v>
      </c>
      <c r="AB25" s="31">
        <f t="shared" si="2"/>
        <v>750486473.20000005</v>
      </c>
      <c r="AC25" s="31">
        <f t="shared" si="3"/>
        <v>81598926</v>
      </c>
      <c r="AD25" s="31">
        <f t="shared" si="4"/>
        <v>832085399.20000005</v>
      </c>
      <c r="AE25" s="31">
        <f t="shared" si="5"/>
        <v>832085399.20000005</v>
      </c>
      <c r="AF25" s="31">
        <f t="shared" si="6"/>
        <v>83208539.920000017</v>
      </c>
      <c r="AG25" s="31">
        <f t="shared" si="7"/>
        <v>0</v>
      </c>
      <c r="AH25" s="31">
        <f t="shared" si="8"/>
        <v>0</v>
      </c>
      <c r="AI25" s="31">
        <f t="shared" si="9"/>
        <v>0</v>
      </c>
      <c r="AJ25" s="31">
        <f t="shared" si="10"/>
        <v>16854268.859999985</v>
      </c>
    </row>
    <row r="26" spans="1:36" x14ac:dyDescent="0.45">
      <c r="A26" s="9">
        <v>860</v>
      </c>
      <c r="B26" s="9" t="s">
        <v>113</v>
      </c>
      <c r="C26" s="21"/>
      <c r="D26" s="8" t="s">
        <v>115</v>
      </c>
      <c r="E26" s="9" t="s">
        <v>116</v>
      </c>
      <c r="F26" s="9" t="s">
        <v>3254</v>
      </c>
      <c r="G26" s="9" t="s">
        <v>3266</v>
      </c>
      <c r="H26" s="8">
        <v>336</v>
      </c>
      <c r="I26" s="8">
        <f>VLOOKUP(B26,[1]Sheet1!$A:$D,4,0)</f>
        <v>790818815</v>
      </c>
      <c r="J26" s="8">
        <v>57312810</v>
      </c>
      <c r="K26" s="8">
        <v>8596921.5</v>
      </c>
      <c r="L26" s="10">
        <v>0</v>
      </c>
      <c r="M26" s="10">
        <v>0</v>
      </c>
      <c r="N26" s="10">
        <v>0</v>
      </c>
      <c r="O26" s="10">
        <v>0</v>
      </c>
      <c r="P26" s="10">
        <v>5000000</v>
      </c>
      <c r="Q26" s="10">
        <f>VLOOKUP(B26,[3]Sheet1!$B$1:$H$65536,7,0)</f>
        <v>3000000</v>
      </c>
      <c r="R26" s="10">
        <v>450000</v>
      </c>
      <c r="S26" s="10">
        <v>3000000</v>
      </c>
      <c r="T26" s="10">
        <v>300000</v>
      </c>
      <c r="U26" s="10">
        <v>0</v>
      </c>
      <c r="V26" s="10">
        <v>0</v>
      </c>
      <c r="W26" s="10">
        <f>VLOOKUP(B26,[2]Sheet1!$A:$E,5,0)</f>
        <v>43081882</v>
      </c>
      <c r="X26" s="10">
        <f t="shared" si="0"/>
        <v>859131625</v>
      </c>
      <c r="Y26" s="31">
        <f t="shared" si="1"/>
        <v>52428803.5</v>
      </c>
      <c r="Z26" s="31">
        <v>360000000</v>
      </c>
      <c r="AA26" s="31">
        <v>30000000</v>
      </c>
      <c r="AB26" s="31">
        <f t="shared" si="2"/>
        <v>436818815</v>
      </c>
      <c r="AC26" s="31">
        <f t="shared" si="3"/>
        <v>32312810</v>
      </c>
      <c r="AD26" s="31">
        <f t="shared" si="4"/>
        <v>469131625</v>
      </c>
      <c r="AE26" s="31">
        <f t="shared" si="5"/>
        <v>469131625</v>
      </c>
      <c r="AF26" s="31">
        <f t="shared" si="6"/>
        <v>46913162.5</v>
      </c>
      <c r="AG26" s="31">
        <f t="shared" si="7"/>
        <v>0</v>
      </c>
      <c r="AH26" s="31">
        <f t="shared" si="8"/>
        <v>0</v>
      </c>
      <c r="AI26" s="31">
        <f t="shared" si="9"/>
        <v>0</v>
      </c>
      <c r="AJ26" s="31">
        <f t="shared" si="10"/>
        <v>5515641</v>
      </c>
    </row>
    <row r="27" spans="1:36" x14ac:dyDescent="0.2">
      <c r="A27" s="9">
        <v>75</v>
      </c>
      <c r="B27" s="9" t="s">
        <v>117</v>
      </c>
      <c r="C27" s="7"/>
      <c r="D27" s="8" t="s">
        <v>119</v>
      </c>
      <c r="E27" s="9" t="s">
        <v>120</v>
      </c>
      <c r="F27" s="9" t="s">
        <v>3254</v>
      </c>
      <c r="G27" s="9" t="s">
        <v>3266</v>
      </c>
      <c r="H27" s="8">
        <v>336</v>
      </c>
      <c r="I27" s="8">
        <f>VLOOKUP(B27,[1]Sheet1!$A:$D,4,0)</f>
        <v>487476998</v>
      </c>
      <c r="J27" s="8">
        <v>57312810</v>
      </c>
      <c r="K27" s="8">
        <v>8596921.5</v>
      </c>
      <c r="L27" s="10">
        <v>0</v>
      </c>
      <c r="M27" s="10">
        <v>0</v>
      </c>
      <c r="N27" s="10">
        <v>0</v>
      </c>
      <c r="O27" s="10">
        <v>0</v>
      </c>
      <c r="P27" s="10">
        <v>5000000</v>
      </c>
      <c r="Q27" s="10">
        <f>VLOOKUP(B27,[3]Sheet1!$B$1:$H$65536,7,0)</f>
        <v>3000000</v>
      </c>
      <c r="R27" s="10">
        <v>450000</v>
      </c>
      <c r="S27" s="10">
        <v>3900000</v>
      </c>
      <c r="T27" s="10">
        <v>390000</v>
      </c>
      <c r="U27" s="10">
        <v>0</v>
      </c>
      <c r="V27" s="10">
        <v>0</v>
      </c>
      <c r="W27" s="10">
        <f>VLOOKUP(B27,[2]Sheet1!$A:$E,5,0)</f>
        <v>12747700</v>
      </c>
      <c r="X27" s="10">
        <f t="shared" si="0"/>
        <v>556689808</v>
      </c>
      <c r="Y27" s="31">
        <f t="shared" si="1"/>
        <v>22184621.5</v>
      </c>
      <c r="Z27" s="31">
        <v>360000000</v>
      </c>
      <c r="AA27" s="31">
        <v>30000000</v>
      </c>
      <c r="AB27" s="31">
        <f t="shared" si="2"/>
        <v>134376998</v>
      </c>
      <c r="AC27" s="31">
        <f t="shared" si="3"/>
        <v>32312810</v>
      </c>
      <c r="AD27" s="31">
        <f t="shared" si="4"/>
        <v>166689808</v>
      </c>
      <c r="AE27" s="31">
        <f t="shared" si="5"/>
        <v>166689808</v>
      </c>
      <c r="AF27" s="31">
        <f t="shared" si="6"/>
        <v>16668980.800000001</v>
      </c>
      <c r="AG27" s="31">
        <f t="shared" si="7"/>
        <v>0</v>
      </c>
      <c r="AH27" s="31">
        <f t="shared" si="8"/>
        <v>0</v>
      </c>
      <c r="AI27" s="31">
        <f t="shared" si="9"/>
        <v>0</v>
      </c>
      <c r="AJ27" s="31">
        <f t="shared" si="10"/>
        <v>5515640.6999999993</v>
      </c>
    </row>
    <row r="28" spans="1:36" x14ac:dyDescent="0.45">
      <c r="A28" s="9">
        <v>859</v>
      </c>
      <c r="B28" s="9" t="s">
        <v>121</v>
      </c>
      <c r="C28" s="21"/>
      <c r="D28" s="8" t="s">
        <v>123</v>
      </c>
      <c r="E28" s="9" t="s">
        <v>124</v>
      </c>
      <c r="F28" s="9" t="s">
        <v>3254</v>
      </c>
      <c r="G28" s="9" t="s">
        <v>3266</v>
      </c>
      <c r="H28" s="8">
        <v>336</v>
      </c>
      <c r="I28" s="8">
        <f>VLOOKUP(B28,[1]Sheet1!$A:$D,4,0)</f>
        <v>780571315</v>
      </c>
      <c r="J28" s="8">
        <v>57312810</v>
      </c>
      <c r="K28" s="8">
        <v>8596921.5</v>
      </c>
      <c r="L28" s="10">
        <v>0</v>
      </c>
      <c r="M28" s="10">
        <v>0</v>
      </c>
      <c r="N28" s="10">
        <v>0</v>
      </c>
      <c r="O28" s="10">
        <v>0</v>
      </c>
      <c r="P28" s="10">
        <v>5000000</v>
      </c>
      <c r="Q28" s="10">
        <f>VLOOKUP(B28,[3]Sheet1!$B$1:$H$65536,7,0)</f>
        <v>4500000</v>
      </c>
      <c r="R28" s="10">
        <v>675000</v>
      </c>
      <c r="S28" s="10">
        <v>4500000</v>
      </c>
      <c r="T28" s="10">
        <v>450000</v>
      </c>
      <c r="U28" s="10">
        <v>0</v>
      </c>
      <c r="V28" s="10">
        <v>0</v>
      </c>
      <c r="W28" s="10">
        <f>VLOOKUP(B28,[2]Sheet1!$A:$E,5,0)</f>
        <v>42057132</v>
      </c>
      <c r="X28" s="10">
        <f t="shared" si="0"/>
        <v>851884125</v>
      </c>
      <c r="Y28" s="31">
        <f t="shared" si="1"/>
        <v>51779053.5</v>
      </c>
      <c r="Z28" s="31">
        <v>360000000</v>
      </c>
      <c r="AA28" s="31">
        <v>30000000</v>
      </c>
      <c r="AB28" s="31">
        <f t="shared" si="2"/>
        <v>429571315</v>
      </c>
      <c r="AC28" s="31">
        <f t="shared" si="3"/>
        <v>32312810</v>
      </c>
      <c r="AD28" s="31">
        <f t="shared" si="4"/>
        <v>461884125</v>
      </c>
      <c r="AE28" s="31">
        <f t="shared" si="5"/>
        <v>461884125</v>
      </c>
      <c r="AF28" s="31">
        <f t="shared" si="6"/>
        <v>46188412.5</v>
      </c>
      <c r="AG28" s="31">
        <f t="shared" si="7"/>
        <v>0</v>
      </c>
      <c r="AH28" s="31">
        <f t="shared" si="8"/>
        <v>0</v>
      </c>
      <c r="AI28" s="31">
        <f t="shared" si="9"/>
        <v>0</v>
      </c>
      <c r="AJ28" s="31">
        <f t="shared" si="10"/>
        <v>5590641</v>
      </c>
    </row>
    <row r="29" spans="1:36" x14ac:dyDescent="0.45">
      <c r="A29" s="9">
        <v>948</v>
      </c>
      <c r="B29" s="9" t="s">
        <v>125</v>
      </c>
      <c r="C29" s="21"/>
      <c r="D29" s="8" t="s">
        <v>127</v>
      </c>
      <c r="E29" s="9" t="s">
        <v>128</v>
      </c>
      <c r="F29" s="9" t="s">
        <v>3254</v>
      </c>
      <c r="G29" s="9" t="s">
        <v>3266</v>
      </c>
      <c r="H29" s="8">
        <v>336</v>
      </c>
      <c r="I29" s="8">
        <f>VLOOKUP(B29,[1]Sheet1!$A:$D,4,0)</f>
        <v>665512023</v>
      </c>
      <c r="J29" s="8">
        <v>57312810</v>
      </c>
      <c r="K29" s="8">
        <v>8596921.5</v>
      </c>
      <c r="L29" s="10">
        <v>0</v>
      </c>
      <c r="M29" s="10">
        <v>0</v>
      </c>
      <c r="N29" s="10">
        <v>0</v>
      </c>
      <c r="O29" s="10">
        <v>0</v>
      </c>
      <c r="P29" s="10">
        <v>5000000</v>
      </c>
      <c r="Q29" s="10">
        <f>VLOOKUP(B29,[3]Sheet1!$B$1:$H$65536,7,0)</f>
        <v>7500000</v>
      </c>
      <c r="R29" s="10">
        <v>1125000</v>
      </c>
      <c r="S29" s="10">
        <v>5100000</v>
      </c>
      <c r="T29" s="10">
        <v>510000</v>
      </c>
      <c r="U29" s="10">
        <v>0</v>
      </c>
      <c r="V29" s="10">
        <v>0</v>
      </c>
      <c r="W29" s="10">
        <f>VLOOKUP(B29,[2]Sheet1!$A:$E,5,0)</f>
        <v>30551202</v>
      </c>
      <c r="X29" s="10">
        <f t="shared" si="0"/>
        <v>740424833</v>
      </c>
      <c r="Y29" s="31">
        <f t="shared" si="1"/>
        <v>40783123.5</v>
      </c>
      <c r="Z29" s="31">
        <v>360000000</v>
      </c>
      <c r="AA29" s="31">
        <v>30000000</v>
      </c>
      <c r="AB29" s="31">
        <f t="shared" si="2"/>
        <v>318112023</v>
      </c>
      <c r="AC29" s="31">
        <f t="shared" si="3"/>
        <v>32312810</v>
      </c>
      <c r="AD29" s="31">
        <f t="shared" si="4"/>
        <v>350424833</v>
      </c>
      <c r="AE29" s="31">
        <f t="shared" si="5"/>
        <v>350424833</v>
      </c>
      <c r="AF29" s="31">
        <f t="shared" si="6"/>
        <v>35042483.300000004</v>
      </c>
      <c r="AG29" s="31">
        <f t="shared" si="7"/>
        <v>0</v>
      </c>
      <c r="AH29" s="31">
        <f t="shared" si="8"/>
        <v>0</v>
      </c>
      <c r="AI29" s="31">
        <f t="shared" si="9"/>
        <v>0</v>
      </c>
      <c r="AJ29" s="31">
        <f t="shared" si="10"/>
        <v>5740640.1999999955</v>
      </c>
    </row>
    <row r="30" spans="1:36" x14ac:dyDescent="0.45">
      <c r="A30" s="9">
        <v>475</v>
      </c>
      <c r="B30" s="9" t="s">
        <v>129</v>
      </c>
      <c r="C30" s="21"/>
      <c r="D30" s="8" t="s">
        <v>29</v>
      </c>
      <c r="E30" s="9" t="s">
        <v>131</v>
      </c>
      <c r="F30" s="9" t="s">
        <v>3255</v>
      </c>
      <c r="G30" s="9" t="s">
        <v>3265</v>
      </c>
      <c r="H30" s="8">
        <v>336</v>
      </c>
      <c r="I30" s="8">
        <f>VLOOKUP(B30,[1]Sheet1!$A:$D,4,0)</f>
        <v>1014276326</v>
      </c>
      <c r="J30" s="8">
        <v>15000000</v>
      </c>
      <c r="K30" s="8">
        <v>0</v>
      </c>
      <c r="L30" s="10">
        <v>41378978</v>
      </c>
      <c r="M30" s="10">
        <v>41379439.5</v>
      </c>
      <c r="N30" s="10">
        <v>6206847</v>
      </c>
      <c r="O30" s="10">
        <v>6206915.9249999998</v>
      </c>
      <c r="P30" s="10">
        <v>0</v>
      </c>
      <c r="Q30" s="10">
        <v>13219324</v>
      </c>
      <c r="R30" s="10">
        <v>1982899</v>
      </c>
      <c r="S30" s="10">
        <v>16682319.199999999</v>
      </c>
      <c r="T30" s="10">
        <v>2502347.88</v>
      </c>
      <c r="U30" s="10">
        <v>11747410</v>
      </c>
      <c r="V30" s="10">
        <v>1762111.5</v>
      </c>
      <c r="W30" s="10">
        <f>VLOOKUP(B30,[2]Sheet1!$A:$E,5,0)</f>
        <v>71141449</v>
      </c>
      <c r="X30" s="10">
        <f t="shared" si="0"/>
        <v>1153683796.7</v>
      </c>
      <c r="Y30" s="31">
        <f t="shared" si="1"/>
        <v>89802570.305000007</v>
      </c>
      <c r="Z30" s="31">
        <v>360000000</v>
      </c>
      <c r="AA30" s="31">
        <v>30000000</v>
      </c>
      <c r="AB30" s="31">
        <f t="shared" si="2"/>
        <v>695925379.20000005</v>
      </c>
      <c r="AC30" s="31">
        <f t="shared" si="3"/>
        <v>67758417.5</v>
      </c>
      <c r="AD30" s="31">
        <f t="shared" si="4"/>
        <v>763683796.70000005</v>
      </c>
      <c r="AE30" s="31">
        <f t="shared" si="5"/>
        <v>763683796.70000005</v>
      </c>
      <c r="AF30" s="31">
        <f t="shared" si="6"/>
        <v>76368379.670000002</v>
      </c>
      <c r="AG30" s="31">
        <f t="shared" si="7"/>
        <v>0</v>
      </c>
      <c r="AH30" s="31">
        <f t="shared" si="8"/>
        <v>0</v>
      </c>
      <c r="AI30" s="31">
        <f t="shared" si="9"/>
        <v>0</v>
      </c>
      <c r="AJ30" s="31">
        <f t="shared" si="10"/>
        <v>13434190.635000005</v>
      </c>
    </row>
    <row r="31" spans="1:36" x14ac:dyDescent="0.45">
      <c r="A31" s="9">
        <v>149</v>
      </c>
      <c r="B31" s="9" t="s">
        <v>2558</v>
      </c>
      <c r="C31" s="21"/>
      <c r="D31" s="8" t="s">
        <v>123</v>
      </c>
      <c r="E31" s="9" t="s">
        <v>2559</v>
      </c>
      <c r="F31" s="9" t="s">
        <v>3255</v>
      </c>
      <c r="G31" s="9" t="s">
        <v>3265</v>
      </c>
      <c r="H31" s="8">
        <v>336</v>
      </c>
      <c r="I31" s="8">
        <f>VLOOKUP(B31,[1]Sheet1!$A:$D,4,0)</f>
        <v>1247651473</v>
      </c>
      <c r="J31" s="8">
        <v>15000000</v>
      </c>
      <c r="K31" s="8">
        <v>0</v>
      </c>
      <c r="L31" s="10">
        <v>48143064</v>
      </c>
      <c r="M31" s="10">
        <v>48142309.999999993</v>
      </c>
      <c r="N31" s="10">
        <v>7221460</v>
      </c>
      <c r="O31" s="10">
        <v>7221346.4999999991</v>
      </c>
      <c r="P31" s="10">
        <v>0</v>
      </c>
      <c r="Q31" s="10">
        <v>16130518</v>
      </c>
      <c r="R31" s="10">
        <v>2419578</v>
      </c>
      <c r="S31" s="10">
        <v>17758163.84</v>
      </c>
      <c r="T31" s="10">
        <v>2663724.5759999999</v>
      </c>
      <c r="U31" s="10">
        <v>12595560</v>
      </c>
      <c r="V31" s="10">
        <v>1889334</v>
      </c>
      <c r="W31" s="10">
        <f>VLOOKUP(B31,[2]Sheet1!$A:$E,5,0)</f>
        <v>106147721</v>
      </c>
      <c r="X31" s="10">
        <f t="shared" si="0"/>
        <v>1405421088.8399999</v>
      </c>
      <c r="Y31" s="31">
        <f t="shared" si="1"/>
        <v>127563164.07600001</v>
      </c>
      <c r="Z31" s="31">
        <v>360000000</v>
      </c>
      <c r="AA31" s="31">
        <v>30000000</v>
      </c>
      <c r="AB31" s="31">
        <f t="shared" si="2"/>
        <v>934135714.83999991</v>
      </c>
      <c r="AC31" s="31">
        <f t="shared" si="3"/>
        <v>81285374</v>
      </c>
      <c r="AD31" s="31">
        <f t="shared" si="4"/>
        <v>1015421088.8399999</v>
      </c>
      <c r="AE31" s="31">
        <f t="shared" si="5"/>
        <v>1015421088.8399999</v>
      </c>
      <c r="AF31" s="31">
        <f t="shared" si="6"/>
        <v>90000000</v>
      </c>
      <c r="AG31" s="31">
        <f t="shared" si="7"/>
        <v>17313163.325999986</v>
      </c>
      <c r="AH31" s="31">
        <f t="shared" si="8"/>
        <v>0</v>
      </c>
      <c r="AI31" s="31">
        <f t="shared" si="9"/>
        <v>0</v>
      </c>
      <c r="AJ31" s="31">
        <f t="shared" si="10"/>
        <v>20250000.750000019</v>
      </c>
    </row>
    <row r="32" spans="1:36" x14ac:dyDescent="0.2">
      <c r="A32" s="9">
        <v>50</v>
      </c>
      <c r="B32" s="9" t="s">
        <v>132</v>
      </c>
      <c r="C32" s="7"/>
      <c r="D32" s="8" t="s">
        <v>134</v>
      </c>
      <c r="E32" s="9" t="s">
        <v>135</v>
      </c>
      <c r="F32" s="9" t="s">
        <v>3254</v>
      </c>
      <c r="G32" s="9" t="s">
        <v>3266</v>
      </c>
      <c r="H32" s="8">
        <v>336</v>
      </c>
      <c r="I32" s="8">
        <f>VLOOKUP(B32,[1]Sheet1!$A:$D,4,0)</f>
        <v>765565075</v>
      </c>
      <c r="J32" s="8">
        <v>57312810</v>
      </c>
      <c r="K32" s="8">
        <v>8596921.5</v>
      </c>
      <c r="L32" s="10">
        <v>0</v>
      </c>
      <c r="M32" s="10">
        <v>0</v>
      </c>
      <c r="N32" s="10">
        <v>0</v>
      </c>
      <c r="O32" s="10">
        <v>0</v>
      </c>
      <c r="P32" s="10">
        <v>5000000</v>
      </c>
      <c r="Q32" s="10">
        <f>VLOOKUP(B32,[3]Sheet1!$B$1:$H$65536,7,0)</f>
        <v>4350000</v>
      </c>
      <c r="R32" s="10">
        <v>652500</v>
      </c>
      <c r="S32" s="10">
        <v>4350000</v>
      </c>
      <c r="T32" s="10">
        <v>435000</v>
      </c>
      <c r="U32" s="10">
        <v>0</v>
      </c>
      <c r="V32" s="10">
        <v>0</v>
      </c>
      <c r="W32" s="10">
        <f>VLOOKUP(B32,[2]Sheet1!$A:$E,5,0)</f>
        <v>40556508</v>
      </c>
      <c r="X32" s="10">
        <f t="shared" si="0"/>
        <v>836577885</v>
      </c>
      <c r="Y32" s="31">
        <f t="shared" si="1"/>
        <v>50240929.5</v>
      </c>
      <c r="Z32" s="31">
        <v>360000000</v>
      </c>
      <c r="AA32" s="31">
        <v>30000000</v>
      </c>
      <c r="AB32" s="31">
        <f t="shared" si="2"/>
        <v>414265075</v>
      </c>
      <c r="AC32" s="31">
        <f t="shared" si="3"/>
        <v>32312810</v>
      </c>
      <c r="AD32" s="31">
        <f t="shared" si="4"/>
        <v>446577885</v>
      </c>
      <c r="AE32" s="31">
        <f t="shared" si="5"/>
        <v>446577885</v>
      </c>
      <c r="AF32" s="31">
        <f t="shared" si="6"/>
        <v>44657788.5</v>
      </c>
      <c r="AG32" s="31">
        <f t="shared" si="7"/>
        <v>0</v>
      </c>
      <c r="AH32" s="31">
        <f t="shared" si="8"/>
        <v>0</v>
      </c>
      <c r="AI32" s="31">
        <f t="shared" si="9"/>
        <v>0</v>
      </c>
      <c r="AJ32" s="31">
        <f t="shared" si="10"/>
        <v>5583141</v>
      </c>
    </row>
    <row r="33" spans="1:36" x14ac:dyDescent="0.2">
      <c r="A33" s="9">
        <v>124</v>
      </c>
      <c r="B33" s="9" t="s">
        <v>136</v>
      </c>
      <c r="C33" s="7"/>
      <c r="D33" s="8" t="s">
        <v>138</v>
      </c>
      <c r="E33" s="9" t="s">
        <v>139</v>
      </c>
      <c r="F33" s="9" t="s">
        <v>3254</v>
      </c>
      <c r="G33" s="9" t="s">
        <v>3266</v>
      </c>
      <c r="H33" s="8">
        <v>336</v>
      </c>
      <c r="I33" s="8">
        <f>VLOOKUP(B33,[1]Sheet1!$A:$D,4,0)</f>
        <v>563172702</v>
      </c>
      <c r="J33" s="8">
        <v>57312810</v>
      </c>
      <c r="K33" s="8">
        <v>8596921.5</v>
      </c>
      <c r="L33" s="10">
        <v>0</v>
      </c>
      <c r="M33" s="10">
        <v>0</v>
      </c>
      <c r="N33" s="10">
        <v>0</v>
      </c>
      <c r="O33" s="10">
        <v>0</v>
      </c>
      <c r="P33" s="10">
        <v>5000000</v>
      </c>
      <c r="Q33" s="10">
        <f>VLOOKUP(B33,[3]Sheet1!$B$1:$H$65536,7,0)</f>
        <v>4500000</v>
      </c>
      <c r="R33" s="10">
        <v>675000</v>
      </c>
      <c r="S33" s="10">
        <v>5400000</v>
      </c>
      <c r="T33" s="10">
        <v>540000</v>
      </c>
      <c r="U33" s="10">
        <v>0</v>
      </c>
      <c r="V33" s="10">
        <v>0</v>
      </c>
      <c r="W33" s="10">
        <f>VLOOKUP(B33,[2]Sheet1!$A:$E,5,0)</f>
        <v>20317271</v>
      </c>
      <c r="X33" s="10">
        <f t="shared" si="0"/>
        <v>635385512</v>
      </c>
      <c r="Y33" s="31">
        <f t="shared" si="1"/>
        <v>30129192.5</v>
      </c>
      <c r="Z33" s="31">
        <v>360000000</v>
      </c>
      <c r="AA33" s="31">
        <v>30000000</v>
      </c>
      <c r="AB33" s="31">
        <f t="shared" si="2"/>
        <v>213072702</v>
      </c>
      <c r="AC33" s="31">
        <f t="shared" si="3"/>
        <v>32312810</v>
      </c>
      <c r="AD33" s="31">
        <f t="shared" si="4"/>
        <v>245385512</v>
      </c>
      <c r="AE33" s="31">
        <f t="shared" si="5"/>
        <v>245385512</v>
      </c>
      <c r="AF33" s="31">
        <f t="shared" si="6"/>
        <v>24538551.200000003</v>
      </c>
      <c r="AG33" s="31">
        <f t="shared" si="7"/>
        <v>0</v>
      </c>
      <c r="AH33" s="31">
        <f t="shared" si="8"/>
        <v>0</v>
      </c>
      <c r="AI33" s="31">
        <f t="shared" si="9"/>
        <v>0</v>
      </c>
      <c r="AJ33" s="31">
        <f t="shared" si="10"/>
        <v>5590641.299999997</v>
      </c>
    </row>
    <row r="34" spans="1:36" x14ac:dyDescent="0.45">
      <c r="A34" s="9">
        <v>762</v>
      </c>
      <c r="B34" s="9" t="s">
        <v>140</v>
      </c>
      <c r="C34" s="21"/>
      <c r="D34" s="8" t="s">
        <v>84</v>
      </c>
      <c r="E34" s="9" t="s">
        <v>142</v>
      </c>
      <c r="F34" s="9" t="s">
        <v>3254</v>
      </c>
      <c r="G34" s="9" t="s">
        <v>3266</v>
      </c>
      <c r="H34" s="8">
        <v>335</v>
      </c>
      <c r="I34" s="8">
        <f>VLOOKUP(B34,[1]Sheet1!$A:$D,4,0)</f>
        <v>793052343</v>
      </c>
      <c r="J34" s="8">
        <v>57312810</v>
      </c>
      <c r="K34" s="8">
        <v>8596921.5</v>
      </c>
      <c r="L34" s="10">
        <v>0</v>
      </c>
      <c r="M34" s="10">
        <v>0</v>
      </c>
      <c r="N34" s="10">
        <v>0</v>
      </c>
      <c r="O34" s="10">
        <v>0</v>
      </c>
      <c r="P34" s="10">
        <v>4986338.7978142081</v>
      </c>
      <c r="Q34" s="10">
        <f>VLOOKUP(B34,[3]Sheet1!$B$1:$H$65536,7,0)</f>
        <v>4200000</v>
      </c>
      <c r="R34" s="10">
        <v>630000</v>
      </c>
      <c r="S34" s="10">
        <v>4500000</v>
      </c>
      <c r="T34" s="10">
        <v>450000</v>
      </c>
      <c r="U34" s="10">
        <v>0</v>
      </c>
      <c r="V34" s="10">
        <v>0</v>
      </c>
      <c r="W34" s="10">
        <f>VLOOKUP(B34,[2]Sheet1!$A:$E,5,0)</f>
        <v>43403594</v>
      </c>
      <c r="X34" s="10">
        <f t="shared" si="0"/>
        <v>864051491.79781425</v>
      </c>
      <c r="Y34" s="31">
        <f t="shared" si="1"/>
        <v>53080515.5</v>
      </c>
      <c r="Z34" s="31">
        <v>360000000</v>
      </c>
      <c r="AA34" s="31">
        <v>30000000</v>
      </c>
      <c r="AB34" s="31">
        <f t="shared" si="2"/>
        <v>441752343</v>
      </c>
      <c r="AC34" s="31">
        <f t="shared" si="3"/>
        <v>32299148.797814205</v>
      </c>
      <c r="AD34" s="31">
        <f t="shared" si="4"/>
        <v>474051491.79781419</v>
      </c>
      <c r="AE34" s="31">
        <f t="shared" si="5"/>
        <v>474051491.79781419</v>
      </c>
      <c r="AF34" s="31">
        <f t="shared" si="6"/>
        <v>47405149.179781422</v>
      </c>
      <c r="AG34" s="31">
        <f t="shared" si="7"/>
        <v>0</v>
      </c>
      <c r="AH34" s="31">
        <f t="shared" si="8"/>
        <v>0</v>
      </c>
      <c r="AI34" s="31">
        <f t="shared" si="9"/>
        <v>0</v>
      </c>
      <c r="AJ34" s="31">
        <f t="shared" si="10"/>
        <v>5675366.320218578</v>
      </c>
    </row>
    <row r="35" spans="1:36" x14ac:dyDescent="0.45">
      <c r="A35" s="9">
        <v>1033</v>
      </c>
      <c r="B35" s="9" t="s">
        <v>143</v>
      </c>
      <c r="C35" s="21"/>
      <c r="D35" s="8" t="s">
        <v>145</v>
      </c>
      <c r="E35" s="9" t="s">
        <v>146</v>
      </c>
      <c r="F35" s="9" t="s">
        <v>3254</v>
      </c>
      <c r="G35" s="9" t="s">
        <v>3266</v>
      </c>
      <c r="H35" s="8">
        <v>336</v>
      </c>
      <c r="I35" s="8">
        <f>VLOOKUP(B35,[1]Sheet1!$A:$D,4,0)</f>
        <v>598682761</v>
      </c>
      <c r="J35" s="8">
        <v>57312810</v>
      </c>
      <c r="K35" s="8">
        <v>8596921.5</v>
      </c>
      <c r="L35" s="10">
        <v>0</v>
      </c>
      <c r="M35" s="10">
        <v>0</v>
      </c>
      <c r="N35" s="10">
        <v>0</v>
      </c>
      <c r="O35" s="10">
        <v>0</v>
      </c>
      <c r="P35" s="10">
        <v>5000000</v>
      </c>
      <c r="Q35" s="10">
        <f>VLOOKUP(B35,[3]Sheet1!$B$1:$H$65536,7,0)</f>
        <v>4500000</v>
      </c>
      <c r="R35" s="10">
        <v>675000</v>
      </c>
      <c r="S35" s="10">
        <v>5100000</v>
      </c>
      <c r="T35" s="10">
        <v>510000</v>
      </c>
      <c r="U35" s="10">
        <v>0</v>
      </c>
      <c r="V35" s="10">
        <v>0</v>
      </c>
      <c r="W35" s="10">
        <f>VLOOKUP(B35,[2]Sheet1!$A:$E,5,0)</f>
        <v>23868276</v>
      </c>
      <c r="X35" s="10">
        <f t="shared" si="0"/>
        <v>670595571</v>
      </c>
      <c r="Y35" s="31">
        <f t="shared" si="1"/>
        <v>33650197.5</v>
      </c>
      <c r="Z35" s="31">
        <v>360000000</v>
      </c>
      <c r="AA35" s="31">
        <v>30000000</v>
      </c>
      <c r="AB35" s="31">
        <f t="shared" si="2"/>
        <v>248282761</v>
      </c>
      <c r="AC35" s="31">
        <f t="shared" si="3"/>
        <v>32312810</v>
      </c>
      <c r="AD35" s="31">
        <f t="shared" si="4"/>
        <v>280595571</v>
      </c>
      <c r="AE35" s="31">
        <f t="shared" si="5"/>
        <v>280595571</v>
      </c>
      <c r="AF35" s="31">
        <f t="shared" si="6"/>
        <v>28059557.100000001</v>
      </c>
      <c r="AG35" s="31">
        <f t="shared" si="7"/>
        <v>0</v>
      </c>
      <c r="AH35" s="31">
        <f t="shared" si="8"/>
        <v>0</v>
      </c>
      <c r="AI35" s="31">
        <f t="shared" si="9"/>
        <v>0</v>
      </c>
      <c r="AJ35" s="31">
        <f t="shared" si="10"/>
        <v>5590640.3999999985</v>
      </c>
    </row>
    <row r="36" spans="1:36" x14ac:dyDescent="0.2">
      <c r="A36" s="9">
        <v>49</v>
      </c>
      <c r="B36" s="9" t="s">
        <v>147</v>
      </c>
      <c r="C36" s="7"/>
      <c r="D36" s="8" t="s">
        <v>149</v>
      </c>
      <c r="E36" s="9" t="s">
        <v>150</v>
      </c>
      <c r="F36" s="9" t="s">
        <v>3254</v>
      </c>
      <c r="G36" s="9" t="s">
        <v>3266</v>
      </c>
      <c r="H36" s="8">
        <v>336</v>
      </c>
      <c r="I36" s="8">
        <f>VLOOKUP(B36,[1]Sheet1!$A:$D,4,0)</f>
        <v>743797421</v>
      </c>
      <c r="J36" s="8">
        <v>57312810</v>
      </c>
      <c r="K36" s="8">
        <v>8596921.5</v>
      </c>
      <c r="L36" s="10">
        <v>0</v>
      </c>
      <c r="M36" s="10">
        <v>0</v>
      </c>
      <c r="N36" s="10">
        <v>0</v>
      </c>
      <c r="O36" s="10">
        <v>0</v>
      </c>
      <c r="P36" s="10">
        <v>5000000</v>
      </c>
      <c r="Q36" s="10">
        <f>VLOOKUP(B36,[3]Sheet1!$B$1:$H$65536,7,0)</f>
        <v>3600000</v>
      </c>
      <c r="R36" s="10">
        <v>540000</v>
      </c>
      <c r="S36" s="10">
        <v>3600000</v>
      </c>
      <c r="T36" s="10">
        <v>360000</v>
      </c>
      <c r="U36" s="10">
        <v>0</v>
      </c>
      <c r="V36" s="10">
        <v>0</v>
      </c>
      <c r="W36" s="10">
        <f>VLOOKUP(B36,[2]Sheet1!$A:$E,5,0)</f>
        <v>38379742</v>
      </c>
      <c r="X36" s="10">
        <f t="shared" si="0"/>
        <v>813310231</v>
      </c>
      <c r="Y36" s="31">
        <f t="shared" si="1"/>
        <v>47876663.5</v>
      </c>
      <c r="Z36" s="31">
        <v>360000000</v>
      </c>
      <c r="AA36" s="31">
        <v>30000000</v>
      </c>
      <c r="AB36" s="31">
        <f t="shared" si="2"/>
        <v>390997421</v>
      </c>
      <c r="AC36" s="31">
        <f t="shared" si="3"/>
        <v>32312810</v>
      </c>
      <c r="AD36" s="31">
        <f t="shared" si="4"/>
        <v>423310231</v>
      </c>
      <c r="AE36" s="31">
        <f t="shared" si="5"/>
        <v>423310231</v>
      </c>
      <c r="AF36" s="31">
        <f t="shared" si="6"/>
        <v>42331023.100000001</v>
      </c>
      <c r="AG36" s="31">
        <f t="shared" si="7"/>
        <v>0</v>
      </c>
      <c r="AH36" s="31">
        <f t="shared" si="8"/>
        <v>0</v>
      </c>
      <c r="AI36" s="31">
        <f t="shared" si="9"/>
        <v>0</v>
      </c>
      <c r="AJ36" s="31">
        <f t="shared" si="10"/>
        <v>5545640.3999999985</v>
      </c>
    </row>
    <row r="37" spans="1:36" x14ac:dyDescent="0.45">
      <c r="A37" s="9">
        <v>865</v>
      </c>
      <c r="B37" s="9" t="s">
        <v>151</v>
      </c>
      <c r="C37" s="21"/>
      <c r="D37" s="8" t="s">
        <v>153</v>
      </c>
      <c r="E37" s="9" t="s">
        <v>154</v>
      </c>
      <c r="F37" s="9" t="s">
        <v>3254</v>
      </c>
      <c r="G37" s="9" t="s">
        <v>3266</v>
      </c>
      <c r="H37" s="8">
        <v>336</v>
      </c>
      <c r="I37" s="8">
        <f>VLOOKUP(B37,[1]Sheet1!$A:$D,4,0)</f>
        <v>871020263</v>
      </c>
      <c r="J37" s="8">
        <v>57312810</v>
      </c>
      <c r="K37" s="8">
        <v>8596921.5</v>
      </c>
      <c r="L37" s="10">
        <v>0</v>
      </c>
      <c r="M37" s="10">
        <v>0</v>
      </c>
      <c r="N37" s="10">
        <v>0</v>
      </c>
      <c r="O37" s="10">
        <v>0</v>
      </c>
      <c r="P37" s="10">
        <v>5000000</v>
      </c>
      <c r="Q37" s="10">
        <f>VLOOKUP(B37,[3]Sheet1!$B$1:$H$65536,7,0)</f>
        <v>4800000</v>
      </c>
      <c r="R37" s="10">
        <v>720000</v>
      </c>
      <c r="S37" s="10">
        <v>4800000</v>
      </c>
      <c r="T37" s="10">
        <v>480000</v>
      </c>
      <c r="U37" s="10">
        <v>0</v>
      </c>
      <c r="V37" s="10">
        <v>0</v>
      </c>
      <c r="W37" s="10">
        <f>VLOOKUP(B37,[2]Sheet1!$A:$E,5,0)</f>
        <v>51102026</v>
      </c>
      <c r="X37" s="10">
        <f t="shared" si="0"/>
        <v>942933073</v>
      </c>
      <c r="Y37" s="31">
        <f t="shared" si="1"/>
        <v>60898947.5</v>
      </c>
      <c r="Z37" s="31">
        <v>360000000</v>
      </c>
      <c r="AA37" s="31">
        <v>30000000</v>
      </c>
      <c r="AB37" s="31">
        <f t="shared" si="2"/>
        <v>520620263</v>
      </c>
      <c r="AC37" s="31">
        <f t="shared" si="3"/>
        <v>32312810</v>
      </c>
      <c r="AD37" s="31">
        <f t="shared" si="4"/>
        <v>552933073</v>
      </c>
      <c r="AE37" s="31">
        <f t="shared" si="5"/>
        <v>552933073</v>
      </c>
      <c r="AF37" s="31">
        <f t="shared" si="6"/>
        <v>55293307.300000004</v>
      </c>
      <c r="AG37" s="31">
        <f t="shared" si="7"/>
        <v>0</v>
      </c>
      <c r="AH37" s="31">
        <f t="shared" si="8"/>
        <v>0</v>
      </c>
      <c r="AI37" s="31">
        <f t="shared" si="9"/>
        <v>0</v>
      </c>
      <c r="AJ37" s="31">
        <f t="shared" si="10"/>
        <v>5605640.1999999955</v>
      </c>
    </row>
    <row r="38" spans="1:36" x14ac:dyDescent="0.45">
      <c r="A38" s="9">
        <v>765</v>
      </c>
      <c r="B38" s="9" t="s">
        <v>155</v>
      </c>
      <c r="C38" s="21"/>
      <c r="D38" s="8" t="s">
        <v>157</v>
      </c>
      <c r="E38" s="9" t="s">
        <v>158</v>
      </c>
      <c r="F38" s="9" t="s">
        <v>3254</v>
      </c>
      <c r="G38" s="9" t="s">
        <v>3266</v>
      </c>
      <c r="H38" s="8">
        <v>336</v>
      </c>
      <c r="I38" s="8">
        <f>VLOOKUP(B38,[1]Sheet1!$A:$D,4,0)</f>
        <v>813089477</v>
      </c>
      <c r="J38" s="8">
        <v>57312810</v>
      </c>
      <c r="K38" s="8">
        <v>8596921.5</v>
      </c>
      <c r="L38" s="10">
        <v>0</v>
      </c>
      <c r="M38" s="10">
        <v>0</v>
      </c>
      <c r="N38" s="10">
        <v>0</v>
      </c>
      <c r="O38" s="10">
        <v>0</v>
      </c>
      <c r="P38" s="10">
        <v>5000000</v>
      </c>
      <c r="Q38" s="10">
        <f>VLOOKUP(B38,[3]Sheet1!$B$1:$H$65536,7,0)</f>
        <v>4500000</v>
      </c>
      <c r="R38" s="10">
        <v>675000</v>
      </c>
      <c r="S38" s="10">
        <v>4500000</v>
      </c>
      <c r="T38" s="10">
        <v>450000</v>
      </c>
      <c r="U38" s="10">
        <v>0</v>
      </c>
      <c r="V38" s="10">
        <v>0</v>
      </c>
      <c r="W38" s="10">
        <f>VLOOKUP(B38,[2]Sheet1!$A:$E,5,0)</f>
        <v>45308947</v>
      </c>
      <c r="X38" s="10">
        <f t="shared" si="0"/>
        <v>884402287</v>
      </c>
      <c r="Y38" s="31">
        <f t="shared" si="1"/>
        <v>55030868.5</v>
      </c>
      <c r="Z38" s="31">
        <v>360000000</v>
      </c>
      <c r="AA38" s="31">
        <v>30000000</v>
      </c>
      <c r="AB38" s="31">
        <f t="shared" si="2"/>
        <v>462089477</v>
      </c>
      <c r="AC38" s="31">
        <f t="shared" si="3"/>
        <v>32312810</v>
      </c>
      <c r="AD38" s="31">
        <f t="shared" si="4"/>
        <v>494402287</v>
      </c>
      <c r="AE38" s="31">
        <f t="shared" si="5"/>
        <v>494402287</v>
      </c>
      <c r="AF38" s="31">
        <f t="shared" si="6"/>
        <v>49440228.700000003</v>
      </c>
      <c r="AG38" s="31">
        <f t="shared" si="7"/>
        <v>0</v>
      </c>
      <c r="AH38" s="31">
        <f t="shared" si="8"/>
        <v>0</v>
      </c>
      <c r="AI38" s="31">
        <f t="shared" si="9"/>
        <v>0</v>
      </c>
      <c r="AJ38" s="31">
        <f t="shared" si="10"/>
        <v>5590639.799999997</v>
      </c>
    </row>
    <row r="39" spans="1:36" x14ac:dyDescent="0.2">
      <c r="A39" s="9">
        <v>71</v>
      </c>
      <c r="B39" s="9" t="s">
        <v>159</v>
      </c>
      <c r="C39" s="7"/>
      <c r="D39" s="8" t="s">
        <v>91</v>
      </c>
      <c r="E39" s="9" t="s">
        <v>161</v>
      </c>
      <c r="F39" s="9" t="s">
        <v>3254</v>
      </c>
      <c r="G39" s="9" t="s">
        <v>3266</v>
      </c>
      <c r="H39" s="8">
        <v>336</v>
      </c>
      <c r="I39" s="8">
        <f>VLOOKUP(B39,[1]Sheet1!$A:$D,4,0)</f>
        <v>726173582</v>
      </c>
      <c r="J39" s="8">
        <v>57312810</v>
      </c>
      <c r="K39" s="8">
        <v>8596921.5</v>
      </c>
      <c r="L39" s="10">
        <v>0</v>
      </c>
      <c r="M39" s="10">
        <v>0</v>
      </c>
      <c r="N39" s="10">
        <v>0</v>
      </c>
      <c r="O39" s="10">
        <v>0</v>
      </c>
      <c r="P39" s="10">
        <v>5000000</v>
      </c>
      <c r="Q39" s="10">
        <f>VLOOKUP(B39,[3]Sheet1!$B$1:$H$65536,7,0)</f>
        <v>4500000</v>
      </c>
      <c r="R39" s="10">
        <v>675000</v>
      </c>
      <c r="S39" s="10">
        <v>4500000</v>
      </c>
      <c r="T39" s="10">
        <v>450000</v>
      </c>
      <c r="U39" s="10">
        <v>0</v>
      </c>
      <c r="V39" s="10">
        <v>0</v>
      </c>
      <c r="W39" s="10">
        <f>VLOOKUP(B39,[2]Sheet1!$A:$E,5,0)</f>
        <v>36617358</v>
      </c>
      <c r="X39" s="10">
        <f t="shared" si="0"/>
        <v>797486392</v>
      </c>
      <c r="Y39" s="31">
        <f t="shared" si="1"/>
        <v>46339279.5</v>
      </c>
      <c r="Z39" s="31">
        <v>360000000</v>
      </c>
      <c r="AA39" s="31">
        <v>30000000</v>
      </c>
      <c r="AB39" s="31">
        <f t="shared" si="2"/>
        <v>375173582</v>
      </c>
      <c r="AC39" s="31">
        <f t="shared" si="3"/>
        <v>32312810</v>
      </c>
      <c r="AD39" s="31">
        <f t="shared" si="4"/>
        <v>407486392</v>
      </c>
      <c r="AE39" s="31">
        <f t="shared" si="5"/>
        <v>407486392</v>
      </c>
      <c r="AF39" s="31">
        <f t="shared" si="6"/>
        <v>40748639.200000003</v>
      </c>
      <c r="AG39" s="31">
        <f t="shared" si="7"/>
        <v>0</v>
      </c>
      <c r="AH39" s="31">
        <f t="shared" si="8"/>
        <v>0</v>
      </c>
      <c r="AI39" s="31">
        <f t="shared" si="9"/>
        <v>0</v>
      </c>
      <c r="AJ39" s="31">
        <f t="shared" si="10"/>
        <v>5590640.299999997</v>
      </c>
    </row>
    <row r="40" spans="1:36" x14ac:dyDescent="0.2">
      <c r="A40" s="9">
        <v>125</v>
      </c>
      <c r="B40" s="9" t="s">
        <v>162</v>
      </c>
      <c r="C40" s="7"/>
      <c r="D40" s="8" t="s">
        <v>80</v>
      </c>
      <c r="E40" s="9" t="s">
        <v>161</v>
      </c>
      <c r="F40" s="9" t="s">
        <v>3254</v>
      </c>
      <c r="G40" s="9" t="s">
        <v>3266</v>
      </c>
      <c r="H40" s="8">
        <v>336</v>
      </c>
      <c r="I40" s="8">
        <f>VLOOKUP(B40,[1]Sheet1!$A:$D,4,0)</f>
        <v>739827181</v>
      </c>
      <c r="J40" s="8">
        <v>57312810</v>
      </c>
      <c r="K40" s="8">
        <v>8596921.5</v>
      </c>
      <c r="L40" s="10">
        <v>0</v>
      </c>
      <c r="M40" s="10">
        <v>0</v>
      </c>
      <c r="N40" s="10">
        <v>0</v>
      </c>
      <c r="O40" s="10">
        <v>0</v>
      </c>
      <c r="P40" s="10">
        <v>5000000</v>
      </c>
      <c r="Q40" s="10">
        <f>VLOOKUP(B40,[3]Sheet1!$B$1:$H$65536,7,0)</f>
        <v>5700000</v>
      </c>
      <c r="R40" s="10">
        <v>855000</v>
      </c>
      <c r="S40" s="10">
        <v>5700000</v>
      </c>
      <c r="T40" s="10">
        <v>570000</v>
      </c>
      <c r="U40" s="10">
        <v>0</v>
      </c>
      <c r="V40" s="10">
        <v>0</v>
      </c>
      <c r="W40" s="10">
        <f>VLOOKUP(B40,[2]Sheet1!$A:$E,5,0)</f>
        <v>37982718</v>
      </c>
      <c r="X40" s="10">
        <f t="shared" si="0"/>
        <v>813539991</v>
      </c>
      <c r="Y40" s="31">
        <f t="shared" si="1"/>
        <v>48004639.5</v>
      </c>
      <c r="Z40" s="31">
        <v>360000000</v>
      </c>
      <c r="AA40" s="31">
        <v>30000000</v>
      </c>
      <c r="AB40" s="31">
        <f t="shared" si="2"/>
        <v>391227181</v>
      </c>
      <c r="AC40" s="31">
        <f t="shared" si="3"/>
        <v>32312810</v>
      </c>
      <c r="AD40" s="31">
        <f t="shared" si="4"/>
        <v>423539991</v>
      </c>
      <c r="AE40" s="31">
        <f t="shared" si="5"/>
        <v>423539991</v>
      </c>
      <c r="AF40" s="31">
        <f t="shared" si="6"/>
        <v>42353999.100000001</v>
      </c>
      <c r="AG40" s="31">
        <f t="shared" si="7"/>
        <v>0</v>
      </c>
      <c r="AH40" s="31">
        <f t="shared" si="8"/>
        <v>0</v>
      </c>
      <c r="AI40" s="31">
        <f t="shared" si="9"/>
        <v>0</v>
      </c>
      <c r="AJ40" s="31">
        <f t="shared" si="10"/>
        <v>5650640.3999999985</v>
      </c>
    </row>
    <row r="41" spans="1:36" x14ac:dyDescent="0.2">
      <c r="A41" s="9">
        <v>76</v>
      </c>
      <c r="B41" s="9" t="s">
        <v>164</v>
      </c>
      <c r="C41" s="7"/>
      <c r="D41" s="8" t="s">
        <v>80</v>
      </c>
      <c r="E41" s="9" t="s">
        <v>166</v>
      </c>
      <c r="F41" s="9" t="s">
        <v>3254</v>
      </c>
      <c r="G41" s="9" t="s">
        <v>3266</v>
      </c>
      <c r="H41" s="8">
        <v>336</v>
      </c>
      <c r="I41" s="8">
        <f>VLOOKUP(B41,[1]Sheet1!$A:$D,4,0)</f>
        <v>561240568</v>
      </c>
      <c r="J41" s="8">
        <v>57312810</v>
      </c>
      <c r="K41" s="8">
        <v>8596921.5</v>
      </c>
      <c r="L41" s="10">
        <v>0</v>
      </c>
      <c r="M41" s="10">
        <v>0</v>
      </c>
      <c r="N41" s="10">
        <v>0</v>
      </c>
      <c r="O41" s="10">
        <v>0</v>
      </c>
      <c r="P41" s="10">
        <v>5000000</v>
      </c>
      <c r="Q41" s="10">
        <f>VLOOKUP(B41,[3]Sheet1!$B$1:$H$65536,7,0)</f>
        <v>4500000</v>
      </c>
      <c r="R41" s="10">
        <v>675000</v>
      </c>
      <c r="S41" s="10">
        <v>4500000</v>
      </c>
      <c r="T41" s="10">
        <v>450000</v>
      </c>
      <c r="U41" s="10">
        <v>0</v>
      </c>
      <c r="V41" s="10">
        <v>0</v>
      </c>
      <c r="W41" s="10">
        <f>VLOOKUP(B41,[2]Sheet1!$A:$E,5,0)</f>
        <v>20124056</v>
      </c>
      <c r="X41" s="10">
        <f t="shared" si="0"/>
        <v>632553378</v>
      </c>
      <c r="Y41" s="31">
        <f t="shared" si="1"/>
        <v>29845977.5</v>
      </c>
      <c r="Z41" s="31">
        <v>360000000</v>
      </c>
      <c r="AA41" s="31">
        <v>30000000</v>
      </c>
      <c r="AB41" s="31">
        <f t="shared" si="2"/>
        <v>210240568</v>
      </c>
      <c r="AC41" s="31">
        <f t="shared" si="3"/>
        <v>32312810</v>
      </c>
      <c r="AD41" s="31">
        <f t="shared" si="4"/>
        <v>242553378</v>
      </c>
      <c r="AE41" s="31">
        <f t="shared" si="5"/>
        <v>242553378</v>
      </c>
      <c r="AF41" s="31">
        <f t="shared" si="6"/>
        <v>24255337.800000001</v>
      </c>
      <c r="AG41" s="31">
        <f t="shared" si="7"/>
        <v>0</v>
      </c>
      <c r="AH41" s="31">
        <f t="shared" si="8"/>
        <v>0</v>
      </c>
      <c r="AI41" s="31">
        <f t="shared" si="9"/>
        <v>0</v>
      </c>
      <c r="AJ41" s="31">
        <f t="shared" si="10"/>
        <v>5590639.6999999993</v>
      </c>
    </row>
    <row r="42" spans="1:36" x14ac:dyDescent="0.2">
      <c r="A42" s="9">
        <v>70</v>
      </c>
      <c r="B42" s="9" t="s">
        <v>167</v>
      </c>
      <c r="C42" s="7"/>
      <c r="D42" s="8" t="s">
        <v>169</v>
      </c>
      <c r="E42" s="9" t="s">
        <v>170</v>
      </c>
      <c r="F42" s="9" t="s">
        <v>3254</v>
      </c>
      <c r="G42" s="9" t="s">
        <v>3266</v>
      </c>
      <c r="H42" s="8">
        <v>336</v>
      </c>
      <c r="I42" s="8">
        <f>VLOOKUP(B42,[1]Sheet1!$A:$D,4,0)</f>
        <v>587592912</v>
      </c>
      <c r="J42" s="8">
        <v>57312810</v>
      </c>
      <c r="K42" s="8">
        <v>8596921.5</v>
      </c>
      <c r="L42" s="10">
        <v>0</v>
      </c>
      <c r="M42" s="10">
        <v>0</v>
      </c>
      <c r="N42" s="10">
        <v>0</v>
      </c>
      <c r="O42" s="10">
        <v>0</v>
      </c>
      <c r="P42" s="10">
        <v>5000000</v>
      </c>
      <c r="Q42" s="10">
        <f>VLOOKUP(B42,[3]Sheet1!$B$1:$H$65536,7,0)</f>
        <v>4500000</v>
      </c>
      <c r="R42" s="10">
        <v>675000</v>
      </c>
      <c r="S42" s="10">
        <v>4500000</v>
      </c>
      <c r="T42" s="10">
        <v>450000</v>
      </c>
      <c r="U42" s="10">
        <v>0</v>
      </c>
      <c r="V42" s="10">
        <v>0</v>
      </c>
      <c r="W42" s="10">
        <f>VLOOKUP(B42,[2]Sheet1!$A:$E,5,0)</f>
        <v>22759291</v>
      </c>
      <c r="X42" s="10">
        <f t="shared" si="0"/>
        <v>658905722</v>
      </c>
      <c r="Y42" s="31">
        <f t="shared" si="1"/>
        <v>32481212.5</v>
      </c>
      <c r="Z42" s="31">
        <v>360000000</v>
      </c>
      <c r="AA42" s="31">
        <v>30000000</v>
      </c>
      <c r="AB42" s="31">
        <f t="shared" si="2"/>
        <v>236592912</v>
      </c>
      <c r="AC42" s="31">
        <f t="shared" si="3"/>
        <v>32312810</v>
      </c>
      <c r="AD42" s="31">
        <f t="shared" si="4"/>
        <v>268905722</v>
      </c>
      <c r="AE42" s="31">
        <f t="shared" si="5"/>
        <v>268905722</v>
      </c>
      <c r="AF42" s="31">
        <f t="shared" si="6"/>
        <v>26890572.200000003</v>
      </c>
      <c r="AG42" s="31">
        <f t="shared" si="7"/>
        <v>0</v>
      </c>
      <c r="AH42" s="31">
        <f t="shared" si="8"/>
        <v>0</v>
      </c>
      <c r="AI42" s="31">
        <f t="shared" si="9"/>
        <v>0</v>
      </c>
      <c r="AJ42" s="31">
        <f t="shared" si="10"/>
        <v>5590640.299999997</v>
      </c>
    </row>
    <row r="43" spans="1:36" x14ac:dyDescent="0.2">
      <c r="A43" s="9">
        <v>122</v>
      </c>
      <c r="B43" s="9" t="s">
        <v>171</v>
      </c>
      <c r="C43" s="7"/>
      <c r="D43" s="8" t="s">
        <v>173</v>
      </c>
      <c r="E43" s="9" t="s">
        <v>174</v>
      </c>
      <c r="F43" s="9" t="s">
        <v>3254</v>
      </c>
      <c r="G43" s="9" t="s">
        <v>3266</v>
      </c>
      <c r="H43" s="8">
        <v>336</v>
      </c>
      <c r="I43" s="8">
        <f>VLOOKUP(B43,[1]Sheet1!$A:$D,4,0)</f>
        <v>674386406</v>
      </c>
      <c r="J43" s="8">
        <v>57312810</v>
      </c>
      <c r="K43" s="8">
        <v>8596921.5</v>
      </c>
      <c r="L43" s="10">
        <v>0</v>
      </c>
      <c r="M43" s="10">
        <v>0</v>
      </c>
      <c r="N43" s="10">
        <v>0</v>
      </c>
      <c r="O43" s="10">
        <v>0</v>
      </c>
      <c r="P43" s="10">
        <v>5000000</v>
      </c>
      <c r="Q43" s="10">
        <f>VLOOKUP(B43,[3]Sheet1!$B$1:$H$65536,7,0)</f>
        <v>4500000</v>
      </c>
      <c r="R43" s="10">
        <v>675000</v>
      </c>
      <c r="S43" s="10">
        <v>3900000</v>
      </c>
      <c r="T43" s="10">
        <v>390000</v>
      </c>
      <c r="U43" s="10">
        <v>0</v>
      </c>
      <c r="V43" s="10">
        <v>0</v>
      </c>
      <c r="W43" s="10">
        <f>VLOOKUP(B43,[2]Sheet1!$A:$E,5,0)</f>
        <v>31438640</v>
      </c>
      <c r="X43" s="10">
        <f t="shared" si="0"/>
        <v>745099216</v>
      </c>
      <c r="Y43" s="31">
        <f t="shared" si="1"/>
        <v>41100561.5</v>
      </c>
      <c r="Z43" s="31">
        <v>360000000</v>
      </c>
      <c r="AA43" s="31">
        <v>30000000</v>
      </c>
      <c r="AB43" s="31">
        <f t="shared" si="2"/>
        <v>322786406</v>
      </c>
      <c r="AC43" s="31">
        <f t="shared" si="3"/>
        <v>32312810</v>
      </c>
      <c r="AD43" s="31">
        <f t="shared" si="4"/>
        <v>355099216</v>
      </c>
      <c r="AE43" s="31">
        <f t="shared" si="5"/>
        <v>355099216</v>
      </c>
      <c r="AF43" s="31">
        <f t="shared" si="6"/>
        <v>35509921.600000001</v>
      </c>
      <c r="AG43" s="31">
        <f t="shared" si="7"/>
        <v>0</v>
      </c>
      <c r="AH43" s="31">
        <f t="shared" si="8"/>
        <v>0</v>
      </c>
      <c r="AI43" s="31">
        <f t="shared" si="9"/>
        <v>0</v>
      </c>
      <c r="AJ43" s="31">
        <f t="shared" si="10"/>
        <v>5590639.8999999985</v>
      </c>
    </row>
    <row r="44" spans="1:36" x14ac:dyDescent="0.45">
      <c r="A44" s="9">
        <v>1062</v>
      </c>
      <c r="B44" s="9" t="s">
        <v>175</v>
      </c>
      <c r="C44" s="21"/>
      <c r="D44" s="8" t="s">
        <v>177</v>
      </c>
      <c r="E44" s="9" t="s">
        <v>178</v>
      </c>
      <c r="F44" s="9" t="s">
        <v>3254</v>
      </c>
      <c r="G44" s="9" t="s">
        <v>3266</v>
      </c>
      <c r="H44" s="8">
        <v>336</v>
      </c>
      <c r="I44" s="8">
        <f>VLOOKUP(B44,[1]Sheet1!$A:$D,4,0)</f>
        <v>1013581844</v>
      </c>
      <c r="J44" s="8">
        <v>57312810</v>
      </c>
      <c r="K44" s="8">
        <v>8596921.5</v>
      </c>
      <c r="L44" s="10">
        <v>0</v>
      </c>
      <c r="M44" s="10">
        <v>0</v>
      </c>
      <c r="N44" s="10">
        <v>0</v>
      </c>
      <c r="O44" s="10">
        <v>0</v>
      </c>
      <c r="P44" s="10">
        <v>5000000</v>
      </c>
      <c r="Q44" s="10">
        <f>VLOOKUP(B44,[3]Sheet1!$B$1:$H$65536,7,0)</f>
        <v>4650000</v>
      </c>
      <c r="R44" s="10">
        <v>697500</v>
      </c>
      <c r="S44" s="10">
        <v>4500000</v>
      </c>
      <c r="T44" s="10">
        <v>450000</v>
      </c>
      <c r="U44" s="10">
        <v>0</v>
      </c>
      <c r="V44" s="10">
        <v>0</v>
      </c>
      <c r="W44" s="10">
        <f>VLOOKUP(B44,[2]Sheet1!$A:$E,5,0)</f>
        <v>71037277</v>
      </c>
      <c r="X44" s="10">
        <f t="shared" si="0"/>
        <v>1085044654</v>
      </c>
      <c r="Y44" s="31">
        <f t="shared" si="1"/>
        <v>80781698.5</v>
      </c>
      <c r="Z44" s="31">
        <v>360000000</v>
      </c>
      <c r="AA44" s="31">
        <v>30000000</v>
      </c>
      <c r="AB44" s="31">
        <f t="shared" si="2"/>
        <v>662731844</v>
      </c>
      <c r="AC44" s="31">
        <f t="shared" si="3"/>
        <v>32312810</v>
      </c>
      <c r="AD44" s="31">
        <f t="shared" si="4"/>
        <v>695044654</v>
      </c>
      <c r="AE44" s="31">
        <f t="shared" si="5"/>
        <v>695044654</v>
      </c>
      <c r="AF44" s="31">
        <f t="shared" si="6"/>
        <v>69504465.400000006</v>
      </c>
      <c r="AG44" s="31">
        <f t="shared" si="7"/>
        <v>0</v>
      </c>
      <c r="AH44" s="31">
        <f t="shared" si="8"/>
        <v>0</v>
      </c>
      <c r="AI44" s="31">
        <f t="shared" si="9"/>
        <v>0</v>
      </c>
      <c r="AJ44" s="31">
        <f t="shared" si="10"/>
        <v>11277233.099999994</v>
      </c>
    </row>
    <row r="45" spans="1:36" x14ac:dyDescent="0.45">
      <c r="A45" s="9">
        <v>864</v>
      </c>
      <c r="B45" s="9" t="s">
        <v>179</v>
      </c>
      <c r="C45" s="21"/>
      <c r="D45" s="8" t="s">
        <v>123</v>
      </c>
      <c r="E45" s="9" t="s">
        <v>181</v>
      </c>
      <c r="F45" s="9" t="s">
        <v>3254</v>
      </c>
      <c r="G45" s="9" t="s">
        <v>3266</v>
      </c>
      <c r="H45" s="8">
        <v>336</v>
      </c>
      <c r="I45" s="8">
        <f>VLOOKUP(B45,[1]Sheet1!$A:$D,4,0)</f>
        <v>827803492</v>
      </c>
      <c r="J45" s="8">
        <v>57312810</v>
      </c>
      <c r="K45" s="8">
        <v>8596921.5</v>
      </c>
      <c r="L45" s="10">
        <v>0</v>
      </c>
      <c r="M45" s="10">
        <v>0</v>
      </c>
      <c r="N45" s="10">
        <v>0</v>
      </c>
      <c r="O45" s="10">
        <v>0</v>
      </c>
      <c r="P45" s="10">
        <v>5000000</v>
      </c>
      <c r="Q45" s="10">
        <f>VLOOKUP(B45,[3]Sheet1!$B$1:$H$65536,7,0)</f>
        <v>4950000</v>
      </c>
      <c r="R45" s="10">
        <v>742500</v>
      </c>
      <c r="S45" s="10">
        <v>5100000</v>
      </c>
      <c r="T45" s="10">
        <v>510000</v>
      </c>
      <c r="U45" s="10">
        <v>0</v>
      </c>
      <c r="V45" s="10">
        <v>0</v>
      </c>
      <c r="W45" s="10">
        <f>VLOOKUP(B45,[2]Sheet1!$A:$E,5,0)</f>
        <v>46780349</v>
      </c>
      <c r="X45" s="10">
        <f t="shared" si="0"/>
        <v>900166302</v>
      </c>
      <c r="Y45" s="31">
        <f t="shared" si="1"/>
        <v>56629770.5</v>
      </c>
      <c r="Z45" s="31">
        <v>360000000</v>
      </c>
      <c r="AA45" s="31">
        <v>30000000</v>
      </c>
      <c r="AB45" s="31">
        <f t="shared" si="2"/>
        <v>477853492</v>
      </c>
      <c r="AC45" s="31">
        <f t="shared" si="3"/>
        <v>32312810</v>
      </c>
      <c r="AD45" s="31">
        <f t="shared" si="4"/>
        <v>510166302</v>
      </c>
      <c r="AE45" s="31">
        <f t="shared" si="5"/>
        <v>510166302</v>
      </c>
      <c r="AF45" s="31">
        <f t="shared" si="6"/>
        <v>51016630.200000003</v>
      </c>
      <c r="AG45" s="31">
        <f t="shared" si="7"/>
        <v>0</v>
      </c>
      <c r="AH45" s="31">
        <f t="shared" si="8"/>
        <v>0</v>
      </c>
      <c r="AI45" s="31">
        <f t="shared" si="9"/>
        <v>0</v>
      </c>
      <c r="AJ45" s="31">
        <f t="shared" si="10"/>
        <v>5613140.299999997</v>
      </c>
    </row>
    <row r="46" spans="1:36" x14ac:dyDescent="0.2">
      <c r="A46" s="9">
        <v>123</v>
      </c>
      <c r="B46" s="9" t="s">
        <v>182</v>
      </c>
      <c r="C46" s="7"/>
      <c r="D46" s="8" t="s">
        <v>123</v>
      </c>
      <c r="E46" s="9" t="s">
        <v>184</v>
      </c>
      <c r="F46" s="9" t="s">
        <v>3254</v>
      </c>
      <c r="G46" s="9" t="s">
        <v>3266</v>
      </c>
      <c r="H46" s="8">
        <v>336</v>
      </c>
      <c r="I46" s="8">
        <f>VLOOKUP(B46,[1]Sheet1!$A:$D,4,0)</f>
        <v>645939453</v>
      </c>
      <c r="J46" s="8">
        <v>57312810</v>
      </c>
      <c r="K46" s="8">
        <v>8596921.5</v>
      </c>
      <c r="L46" s="10">
        <v>0</v>
      </c>
      <c r="M46" s="10">
        <v>0</v>
      </c>
      <c r="N46" s="10">
        <v>0</v>
      </c>
      <c r="O46" s="10">
        <v>0</v>
      </c>
      <c r="P46" s="10">
        <v>5000000</v>
      </c>
      <c r="Q46" s="10">
        <f>VLOOKUP(B46,[3]Sheet1!$B$1:$H$65536,7,0)</f>
        <v>4800000</v>
      </c>
      <c r="R46" s="10">
        <v>720000</v>
      </c>
      <c r="S46" s="10">
        <v>5700000</v>
      </c>
      <c r="T46" s="10">
        <v>570000</v>
      </c>
      <c r="U46" s="10">
        <v>0</v>
      </c>
      <c r="V46" s="10">
        <v>0</v>
      </c>
      <c r="W46" s="10">
        <f>VLOOKUP(B46,[2]Sheet1!$A:$E,5,0)</f>
        <v>28593946</v>
      </c>
      <c r="X46" s="10">
        <f t="shared" si="0"/>
        <v>718752263</v>
      </c>
      <c r="Y46" s="31">
        <f t="shared" si="1"/>
        <v>38480867.5</v>
      </c>
      <c r="Z46" s="31">
        <v>360000000</v>
      </c>
      <c r="AA46" s="31">
        <v>30000000</v>
      </c>
      <c r="AB46" s="31">
        <f t="shared" si="2"/>
        <v>296439453</v>
      </c>
      <c r="AC46" s="31">
        <f t="shared" si="3"/>
        <v>32312810</v>
      </c>
      <c r="AD46" s="31">
        <f t="shared" si="4"/>
        <v>328752263</v>
      </c>
      <c r="AE46" s="31">
        <f t="shared" si="5"/>
        <v>328752263</v>
      </c>
      <c r="AF46" s="31">
        <f t="shared" si="6"/>
        <v>32875226.300000001</v>
      </c>
      <c r="AG46" s="31">
        <f t="shared" si="7"/>
        <v>0</v>
      </c>
      <c r="AH46" s="31">
        <f t="shared" si="8"/>
        <v>0</v>
      </c>
      <c r="AI46" s="31">
        <f t="shared" si="9"/>
        <v>0</v>
      </c>
      <c r="AJ46" s="31">
        <f t="shared" si="10"/>
        <v>5605641.1999999993</v>
      </c>
    </row>
    <row r="47" spans="1:36" x14ac:dyDescent="0.45">
      <c r="A47" s="9">
        <v>1116</v>
      </c>
      <c r="B47" s="9" t="s">
        <v>3128</v>
      </c>
      <c r="C47" s="21"/>
      <c r="D47" s="8" t="s">
        <v>250</v>
      </c>
      <c r="E47" s="9" t="s">
        <v>3129</v>
      </c>
      <c r="F47" s="9" t="s">
        <v>3254</v>
      </c>
      <c r="G47" s="9" t="s">
        <v>3265</v>
      </c>
      <c r="H47" s="8">
        <v>336</v>
      </c>
      <c r="I47" s="8">
        <f>VLOOKUP(B47,[1]Sheet1!$A:$D,4,0)</f>
        <v>1155963534</v>
      </c>
      <c r="J47" s="8">
        <v>15000000</v>
      </c>
      <c r="K47" s="8">
        <v>0</v>
      </c>
      <c r="L47" s="10">
        <v>46142970</v>
      </c>
      <c r="M47" s="10">
        <v>46143741.5</v>
      </c>
      <c r="N47" s="10">
        <v>6921446</v>
      </c>
      <c r="O47" s="10">
        <v>6921561.2249999996</v>
      </c>
      <c r="P47" s="10">
        <v>0</v>
      </c>
      <c r="Q47" s="10">
        <v>15202405</v>
      </c>
      <c r="R47" s="10">
        <v>2280361</v>
      </c>
      <c r="S47" s="10">
        <v>15372952.140000001</v>
      </c>
      <c r="T47" s="10">
        <v>2305942.821</v>
      </c>
      <c r="U47" s="10">
        <v>13057972.333333332</v>
      </c>
      <c r="V47" s="10">
        <v>1958695.8499999996</v>
      </c>
      <c r="W47" s="10">
        <f>VLOOKUP(B47,[2]Sheet1!$A:$E,5,0)</f>
        <v>92394531</v>
      </c>
      <c r="X47" s="10">
        <f t="shared" si="0"/>
        <v>1306883574.9733334</v>
      </c>
      <c r="Y47" s="31">
        <f t="shared" si="1"/>
        <v>112782537.896</v>
      </c>
      <c r="Z47" s="31">
        <v>360000000</v>
      </c>
      <c r="AA47" s="31">
        <v>30000000</v>
      </c>
      <c r="AB47" s="31">
        <f t="shared" si="2"/>
        <v>839596863.47333336</v>
      </c>
      <c r="AC47" s="31">
        <f t="shared" si="3"/>
        <v>77286711.5</v>
      </c>
      <c r="AD47" s="31">
        <f t="shared" si="4"/>
        <v>916883574.97333336</v>
      </c>
      <c r="AE47" s="31">
        <f t="shared" si="5"/>
        <v>916883574.97333336</v>
      </c>
      <c r="AF47" s="31">
        <f t="shared" si="6"/>
        <v>90000000</v>
      </c>
      <c r="AG47" s="31">
        <f t="shared" si="7"/>
        <v>2532536.2460000035</v>
      </c>
      <c r="AH47" s="31">
        <f t="shared" si="8"/>
        <v>0</v>
      </c>
      <c r="AI47" s="31">
        <f t="shared" si="9"/>
        <v>0</v>
      </c>
      <c r="AJ47" s="31">
        <f t="shared" si="10"/>
        <v>20250001.649999995</v>
      </c>
    </row>
    <row r="48" spans="1:36" x14ac:dyDescent="0.2">
      <c r="A48" s="9">
        <v>78</v>
      </c>
      <c r="B48" s="9" t="s">
        <v>185</v>
      </c>
      <c r="C48" s="7"/>
      <c r="D48" s="8" t="s">
        <v>29</v>
      </c>
      <c r="E48" s="9" t="s">
        <v>187</v>
      </c>
      <c r="F48" s="9" t="s">
        <v>3254</v>
      </c>
      <c r="G48" s="9" t="s">
        <v>3266</v>
      </c>
      <c r="H48" s="8">
        <v>336</v>
      </c>
      <c r="I48" s="8">
        <f>VLOOKUP(B48,[1]Sheet1!$A:$D,4,0)</f>
        <v>787755251</v>
      </c>
      <c r="J48" s="8">
        <v>57312810</v>
      </c>
      <c r="K48" s="8">
        <v>8596921.5</v>
      </c>
      <c r="L48" s="10">
        <v>0</v>
      </c>
      <c r="M48" s="10">
        <v>0</v>
      </c>
      <c r="N48" s="10">
        <v>0</v>
      </c>
      <c r="O48" s="10">
        <v>0</v>
      </c>
      <c r="P48" s="10">
        <v>5000000</v>
      </c>
      <c r="Q48" s="10">
        <f>VLOOKUP(B48,[3]Sheet1!$B$1:$H$65536,7,0)</f>
        <v>6000000</v>
      </c>
      <c r="R48" s="10">
        <v>900000</v>
      </c>
      <c r="S48" s="10">
        <v>4800000</v>
      </c>
      <c r="T48" s="10">
        <v>480000</v>
      </c>
      <c r="U48" s="10">
        <v>0</v>
      </c>
      <c r="V48" s="10">
        <v>0</v>
      </c>
      <c r="W48" s="10">
        <f>VLOOKUP(B48,[2]Sheet1!$A:$E,5,0)</f>
        <v>42775525</v>
      </c>
      <c r="X48" s="10">
        <f t="shared" si="0"/>
        <v>860868061</v>
      </c>
      <c r="Y48" s="31">
        <f t="shared" si="1"/>
        <v>52752446.5</v>
      </c>
      <c r="Z48" s="31">
        <v>360000000</v>
      </c>
      <c r="AA48" s="31">
        <v>30000000</v>
      </c>
      <c r="AB48" s="31">
        <f t="shared" si="2"/>
        <v>438555251</v>
      </c>
      <c r="AC48" s="31">
        <f t="shared" si="3"/>
        <v>32312810</v>
      </c>
      <c r="AD48" s="31">
        <f t="shared" si="4"/>
        <v>470868061</v>
      </c>
      <c r="AE48" s="31">
        <f t="shared" si="5"/>
        <v>470868061</v>
      </c>
      <c r="AF48" s="31">
        <f t="shared" si="6"/>
        <v>47086806.100000001</v>
      </c>
      <c r="AG48" s="31">
        <f t="shared" si="7"/>
        <v>0</v>
      </c>
      <c r="AH48" s="31">
        <f t="shared" si="8"/>
        <v>0</v>
      </c>
      <c r="AI48" s="31">
        <f t="shared" si="9"/>
        <v>0</v>
      </c>
      <c r="AJ48" s="31">
        <f t="shared" si="10"/>
        <v>5665640.3999999985</v>
      </c>
    </row>
    <row r="49" spans="1:36" x14ac:dyDescent="0.45">
      <c r="A49" s="9">
        <v>947</v>
      </c>
      <c r="B49" s="9" t="s">
        <v>188</v>
      </c>
      <c r="C49" s="21"/>
      <c r="D49" s="8" t="s">
        <v>190</v>
      </c>
      <c r="E49" s="9" t="s">
        <v>191</v>
      </c>
      <c r="F49" s="9" t="s">
        <v>3254</v>
      </c>
      <c r="G49" s="9" t="s">
        <v>3266</v>
      </c>
      <c r="H49" s="8">
        <v>336</v>
      </c>
      <c r="I49" s="8">
        <f>VLOOKUP(B49,[1]Sheet1!$A:$D,4,0)</f>
        <v>694555172</v>
      </c>
      <c r="J49" s="8">
        <v>57312810</v>
      </c>
      <c r="K49" s="8">
        <v>8596921.5</v>
      </c>
      <c r="L49" s="10">
        <v>0</v>
      </c>
      <c r="M49" s="10">
        <v>0</v>
      </c>
      <c r="N49" s="10">
        <v>0</v>
      </c>
      <c r="O49" s="10">
        <v>0</v>
      </c>
      <c r="P49" s="10">
        <v>5000000</v>
      </c>
      <c r="Q49" s="10">
        <f>VLOOKUP(B49,[3]Sheet1!$B$1:$H$65536,7,0)</f>
        <v>6000000</v>
      </c>
      <c r="R49" s="10">
        <v>900000</v>
      </c>
      <c r="S49" s="10">
        <v>6300000</v>
      </c>
      <c r="T49" s="10">
        <v>630000</v>
      </c>
      <c r="U49" s="10">
        <v>0</v>
      </c>
      <c r="V49" s="10">
        <v>0</v>
      </c>
      <c r="W49" s="10">
        <f>VLOOKUP(B49,[2]Sheet1!$A:$E,5,0)</f>
        <v>33455518</v>
      </c>
      <c r="X49" s="10">
        <f t="shared" si="0"/>
        <v>769167982</v>
      </c>
      <c r="Y49" s="31">
        <f t="shared" si="1"/>
        <v>43582439.5</v>
      </c>
      <c r="Z49" s="31">
        <v>360000000</v>
      </c>
      <c r="AA49" s="31">
        <v>30000000</v>
      </c>
      <c r="AB49" s="31">
        <f t="shared" si="2"/>
        <v>346855172</v>
      </c>
      <c r="AC49" s="31">
        <f t="shared" si="3"/>
        <v>32312810</v>
      </c>
      <c r="AD49" s="31">
        <f t="shared" si="4"/>
        <v>379167982</v>
      </c>
      <c r="AE49" s="31">
        <f t="shared" si="5"/>
        <v>379167982</v>
      </c>
      <c r="AF49" s="31">
        <f t="shared" si="6"/>
        <v>37916798.200000003</v>
      </c>
      <c r="AG49" s="31">
        <f t="shared" si="7"/>
        <v>0</v>
      </c>
      <c r="AH49" s="31">
        <f t="shared" si="8"/>
        <v>0</v>
      </c>
      <c r="AI49" s="31">
        <f t="shared" si="9"/>
        <v>0</v>
      </c>
      <c r="AJ49" s="31">
        <f t="shared" si="10"/>
        <v>5665641.299999997</v>
      </c>
    </row>
    <row r="50" spans="1:36" x14ac:dyDescent="0.45">
      <c r="A50" s="9">
        <v>1114</v>
      </c>
      <c r="B50" s="9" t="s">
        <v>192</v>
      </c>
      <c r="C50" s="21"/>
      <c r="D50" s="8" t="s">
        <v>194</v>
      </c>
      <c r="E50" s="9" t="s">
        <v>195</v>
      </c>
      <c r="F50" s="9" t="s">
        <v>3254</v>
      </c>
      <c r="G50" s="9" t="s">
        <v>3266</v>
      </c>
      <c r="H50" s="8">
        <v>336</v>
      </c>
      <c r="I50" s="8">
        <f>VLOOKUP(B50,[1]Sheet1!$A:$D,4,0)</f>
        <v>626250707</v>
      </c>
      <c r="J50" s="8">
        <v>57312810</v>
      </c>
      <c r="K50" s="8">
        <v>8596921.5</v>
      </c>
      <c r="L50" s="10">
        <v>0</v>
      </c>
      <c r="M50" s="10">
        <v>0</v>
      </c>
      <c r="N50" s="10">
        <v>0</v>
      </c>
      <c r="O50" s="10">
        <v>0</v>
      </c>
      <c r="P50" s="10">
        <v>5000000</v>
      </c>
      <c r="Q50" s="10">
        <f>VLOOKUP(B50,[3]Sheet1!$B$1:$H$65536,7,0)</f>
        <v>4500000</v>
      </c>
      <c r="R50" s="10">
        <v>675000</v>
      </c>
      <c r="S50" s="10">
        <v>4500000</v>
      </c>
      <c r="T50" s="10">
        <v>450000</v>
      </c>
      <c r="U50" s="10">
        <v>0</v>
      </c>
      <c r="V50" s="10">
        <v>0</v>
      </c>
      <c r="W50" s="10">
        <f>VLOOKUP(B50,[2]Sheet1!$A:$E,5,0)</f>
        <v>26625071</v>
      </c>
      <c r="X50" s="10">
        <f t="shared" si="0"/>
        <v>697563517</v>
      </c>
      <c r="Y50" s="31">
        <f t="shared" si="1"/>
        <v>36346992.5</v>
      </c>
      <c r="Z50" s="31">
        <v>360000000</v>
      </c>
      <c r="AA50" s="31">
        <v>30000000</v>
      </c>
      <c r="AB50" s="31">
        <f t="shared" si="2"/>
        <v>275250707</v>
      </c>
      <c r="AC50" s="31">
        <f t="shared" si="3"/>
        <v>32312810</v>
      </c>
      <c r="AD50" s="31">
        <f t="shared" si="4"/>
        <v>307563517</v>
      </c>
      <c r="AE50" s="31">
        <f t="shared" si="5"/>
        <v>307563517</v>
      </c>
      <c r="AF50" s="31">
        <f t="shared" si="6"/>
        <v>30756351.700000003</v>
      </c>
      <c r="AG50" s="31">
        <f t="shared" si="7"/>
        <v>0</v>
      </c>
      <c r="AH50" s="31">
        <f t="shared" si="8"/>
        <v>0</v>
      </c>
      <c r="AI50" s="31">
        <f t="shared" si="9"/>
        <v>0</v>
      </c>
      <c r="AJ50" s="31">
        <f t="shared" si="10"/>
        <v>5590640.799999997</v>
      </c>
    </row>
    <row r="51" spans="1:36" x14ac:dyDescent="0.2">
      <c r="A51" s="29">
        <v>1</v>
      </c>
      <c r="B51" s="29" t="s">
        <v>2538</v>
      </c>
      <c r="C51" s="34"/>
      <c r="D51" s="28" t="s">
        <v>2539</v>
      </c>
      <c r="E51" s="29" t="s">
        <v>2540</v>
      </c>
      <c r="F51" s="29" t="s">
        <v>3253</v>
      </c>
      <c r="G51" s="9" t="s">
        <v>3265</v>
      </c>
      <c r="H51" s="8">
        <v>336</v>
      </c>
      <c r="I51" s="8">
        <f>VLOOKUP(B51,[1]Sheet1!$A:$D,4,0)</f>
        <v>1317190734</v>
      </c>
      <c r="J51" s="8">
        <v>57312810</v>
      </c>
      <c r="K51" s="8">
        <v>8596921.5</v>
      </c>
      <c r="L51" s="10">
        <v>0</v>
      </c>
      <c r="M51" s="10">
        <v>0</v>
      </c>
      <c r="N51" s="10">
        <v>0</v>
      </c>
      <c r="O51" s="10">
        <v>0</v>
      </c>
      <c r="P51" s="10">
        <v>5000000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f>VLOOKUP(B51,[2]Sheet1!$A:$E,5,0)</f>
        <v>119438148</v>
      </c>
      <c r="X51" s="10">
        <f t="shared" si="0"/>
        <v>1379503544</v>
      </c>
      <c r="Y51" s="31">
        <f t="shared" si="1"/>
        <v>128035069.5</v>
      </c>
      <c r="Z51" s="31">
        <v>360000000</v>
      </c>
      <c r="AA51" s="31">
        <v>30000000</v>
      </c>
      <c r="AB51" s="31">
        <f t="shared" si="2"/>
        <v>957190734</v>
      </c>
      <c r="AC51" s="31">
        <f t="shared" si="3"/>
        <v>32312810</v>
      </c>
      <c r="AD51" s="31">
        <f t="shared" si="4"/>
        <v>989503544</v>
      </c>
      <c r="AE51" s="31">
        <f t="shared" si="5"/>
        <v>989503544</v>
      </c>
      <c r="AF51" s="31">
        <f t="shared" si="6"/>
        <v>90000000</v>
      </c>
      <c r="AG51" s="31">
        <f t="shared" si="7"/>
        <v>13425531.6</v>
      </c>
      <c r="AH51" s="31">
        <f t="shared" si="8"/>
        <v>0</v>
      </c>
      <c r="AI51" s="31">
        <f t="shared" si="9"/>
        <v>0</v>
      </c>
      <c r="AJ51" s="31">
        <f t="shared" si="10"/>
        <v>24609537.899999999</v>
      </c>
    </row>
    <row r="52" spans="1:36" x14ac:dyDescent="0.2">
      <c r="A52" s="9">
        <v>77</v>
      </c>
      <c r="B52" s="9" t="s">
        <v>196</v>
      </c>
      <c r="C52" s="7"/>
      <c r="D52" s="8" t="s">
        <v>198</v>
      </c>
      <c r="E52" s="9" t="s">
        <v>199</v>
      </c>
      <c r="F52" s="9" t="s">
        <v>3254</v>
      </c>
      <c r="G52" s="9" t="s">
        <v>3266</v>
      </c>
      <c r="H52" s="8">
        <v>336</v>
      </c>
      <c r="I52" s="8">
        <f>VLOOKUP(B52,[1]Sheet1!$A:$D,4,0)</f>
        <v>649954876</v>
      </c>
      <c r="J52" s="8">
        <v>57312810</v>
      </c>
      <c r="K52" s="8">
        <v>8596921.5</v>
      </c>
      <c r="L52" s="10">
        <v>0</v>
      </c>
      <c r="M52" s="10">
        <v>0</v>
      </c>
      <c r="N52" s="10">
        <v>0</v>
      </c>
      <c r="O52" s="10">
        <v>0</v>
      </c>
      <c r="P52" s="10">
        <v>5000000</v>
      </c>
      <c r="Q52" s="10">
        <f>VLOOKUP(B52,[3]Sheet1!$B$1:$H$65536,7,0)</f>
        <v>5100000</v>
      </c>
      <c r="R52" s="10">
        <v>765000</v>
      </c>
      <c r="S52" s="10">
        <v>4500000</v>
      </c>
      <c r="T52" s="10">
        <v>450000</v>
      </c>
      <c r="U52" s="10">
        <v>0</v>
      </c>
      <c r="V52" s="10">
        <v>0</v>
      </c>
      <c r="W52" s="10">
        <f>VLOOKUP(B52,[2]Sheet1!$A:$E,5,0)</f>
        <v>28995487</v>
      </c>
      <c r="X52" s="10">
        <f t="shared" si="0"/>
        <v>721867686</v>
      </c>
      <c r="Y52" s="31">
        <f t="shared" si="1"/>
        <v>38807408.5</v>
      </c>
      <c r="Z52" s="31">
        <v>360000000</v>
      </c>
      <c r="AA52" s="31">
        <v>30000000</v>
      </c>
      <c r="AB52" s="31">
        <f t="shared" si="2"/>
        <v>299554876</v>
      </c>
      <c r="AC52" s="31">
        <f t="shared" si="3"/>
        <v>32312810</v>
      </c>
      <c r="AD52" s="31">
        <f t="shared" si="4"/>
        <v>331867686</v>
      </c>
      <c r="AE52" s="31">
        <f t="shared" si="5"/>
        <v>331867686</v>
      </c>
      <c r="AF52" s="31">
        <f t="shared" si="6"/>
        <v>33186768.600000001</v>
      </c>
      <c r="AG52" s="31">
        <f t="shared" si="7"/>
        <v>0</v>
      </c>
      <c r="AH52" s="31">
        <f t="shared" si="8"/>
        <v>0</v>
      </c>
      <c r="AI52" s="31">
        <f t="shared" si="9"/>
        <v>0</v>
      </c>
      <c r="AJ52" s="31">
        <f t="shared" si="10"/>
        <v>5620639.8999999985</v>
      </c>
    </row>
    <row r="53" spans="1:36" x14ac:dyDescent="0.2">
      <c r="A53" s="9">
        <v>2</v>
      </c>
      <c r="B53" s="9" t="s">
        <v>2541</v>
      </c>
      <c r="C53" s="7"/>
      <c r="D53" s="8" t="s">
        <v>91</v>
      </c>
      <c r="E53" s="9" t="s">
        <v>131</v>
      </c>
      <c r="F53" s="9" t="s">
        <v>3253</v>
      </c>
      <c r="G53" s="9" t="s">
        <v>3265</v>
      </c>
      <c r="H53" s="8">
        <v>336</v>
      </c>
      <c r="I53" s="8">
        <f>VLOOKUP(B53,[1]Sheet1!$A:$D,4,0)</f>
        <v>979337924</v>
      </c>
      <c r="J53" s="8">
        <v>15000000</v>
      </c>
      <c r="K53" s="8">
        <v>0</v>
      </c>
      <c r="L53" s="10">
        <v>39953590</v>
      </c>
      <c r="M53" s="10">
        <v>35217534</v>
      </c>
      <c r="N53" s="10">
        <v>5993039</v>
      </c>
      <c r="O53" s="10">
        <v>5282630.0999999996</v>
      </c>
      <c r="P53" s="10">
        <v>0</v>
      </c>
      <c r="Q53" s="10">
        <v>14391144</v>
      </c>
      <c r="R53" s="10">
        <v>2158672</v>
      </c>
      <c r="S53" s="10">
        <v>14434032.780000001</v>
      </c>
      <c r="T53" s="10">
        <v>2165104.9169999999</v>
      </c>
      <c r="U53" s="10">
        <v>0</v>
      </c>
      <c r="V53" s="10">
        <v>0</v>
      </c>
      <c r="W53" s="10">
        <f>VLOOKUP(B53,[2]Sheet1!$A:$E,5,0)</f>
        <v>65900689</v>
      </c>
      <c r="X53" s="10">
        <f t="shared" si="0"/>
        <v>1098334224.78</v>
      </c>
      <c r="Y53" s="31">
        <f t="shared" si="1"/>
        <v>81500135.017000005</v>
      </c>
      <c r="Z53" s="31">
        <v>360000000</v>
      </c>
      <c r="AA53" s="31">
        <v>30000000</v>
      </c>
      <c r="AB53" s="31">
        <f t="shared" si="2"/>
        <v>648163100.77999997</v>
      </c>
      <c r="AC53" s="31">
        <f t="shared" si="3"/>
        <v>60171124</v>
      </c>
      <c r="AD53" s="31">
        <f t="shared" si="4"/>
        <v>708334224.77999997</v>
      </c>
      <c r="AE53" s="31">
        <f t="shared" si="5"/>
        <v>708334224.77999997</v>
      </c>
      <c r="AF53" s="31">
        <f t="shared" si="6"/>
        <v>70833422.478</v>
      </c>
      <c r="AG53" s="31">
        <f t="shared" si="7"/>
        <v>0</v>
      </c>
      <c r="AH53" s="31">
        <f t="shared" si="8"/>
        <v>0</v>
      </c>
      <c r="AI53" s="31">
        <f t="shared" si="9"/>
        <v>0</v>
      </c>
      <c r="AJ53" s="31">
        <f t="shared" si="10"/>
        <v>10666712.539000005</v>
      </c>
    </row>
    <row r="54" spans="1:36" x14ac:dyDescent="0.2">
      <c r="A54" s="9">
        <v>3</v>
      </c>
      <c r="B54" s="9" t="s">
        <v>200</v>
      </c>
      <c r="C54" s="7"/>
      <c r="D54" s="8" t="s">
        <v>91</v>
      </c>
      <c r="E54" s="9" t="s">
        <v>202</v>
      </c>
      <c r="F54" s="9" t="s">
        <v>3253</v>
      </c>
      <c r="G54" s="9" t="s">
        <v>3266</v>
      </c>
      <c r="H54" s="8">
        <v>336</v>
      </c>
      <c r="I54" s="8">
        <f>VLOOKUP(B54,[1]Sheet1!$A:$D,4,0)</f>
        <v>408140972</v>
      </c>
      <c r="J54" s="8">
        <v>57312810</v>
      </c>
      <c r="K54" s="8">
        <v>8596921.5</v>
      </c>
      <c r="L54" s="10">
        <v>0</v>
      </c>
      <c r="M54" s="10">
        <v>0</v>
      </c>
      <c r="N54" s="10">
        <v>0</v>
      </c>
      <c r="O54" s="10">
        <v>0</v>
      </c>
      <c r="P54" s="10">
        <v>5000000</v>
      </c>
      <c r="Q54" s="10">
        <f>VLOOKUP(B54,[3]Sheet1!$B$1:$H$65536,7,0)</f>
        <v>4500000</v>
      </c>
      <c r="R54" s="10">
        <v>675000</v>
      </c>
      <c r="S54" s="10">
        <v>4500000</v>
      </c>
      <c r="T54" s="10">
        <v>450000</v>
      </c>
      <c r="U54" s="10">
        <v>0</v>
      </c>
      <c r="V54" s="10">
        <v>0</v>
      </c>
      <c r="W54" s="10">
        <f>VLOOKUP(B54,[2]Sheet1!$A:$E,5,0)</f>
        <v>4814098</v>
      </c>
      <c r="X54" s="10">
        <f t="shared" si="0"/>
        <v>479453782</v>
      </c>
      <c r="Y54" s="31">
        <f t="shared" si="1"/>
        <v>14536019.5</v>
      </c>
      <c r="Z54" s="31">
        <v>360000000</v>
      </c>
      <c r="AA54" s="31">
        <v>30000000</v>
      </c>
      <c r="AB54" s="31">
        <f t="shared" si="2"/>
        <v>57140972</v>
      </c>
      <c r="AC54" s="31">
        <f t="shared" si="3"/>
        <v>32312810</v>
      </c>
      <c r="AD54" s="31">
        <f t="shared" si="4"/>
        <v>89453782</v>
      </c>
      <c r="AE54" s="31">
        <f t="shared" si="5"/>
        <v>89453782</v>
      </c>
      <c r="AF54" s="31">
        <f t="shared" si="6"/>
        <v>8945378.2000000011</v>
      </c>
      <c r="AG54" s="31">
        <f t="shared" si="7"/>
        <v>0</v>
      </c>
      <c r="AH54" s="31">
        <f t="shared" si="8"/>
        <v>0</v>
      </c>
      <c r="AI54" s="31">
        <f t="shared" si="9"/>
        <v>0</v>
      </c>
      <c r="AJ54" s="31">
        <f t="shared" si="10"/>
        <v>5590641.2999999989</v>
      </c>
    </row>
    <row r="55" spans="1:36" x14ac:dyDescent="0.45">
      <c r="A55" s="9">
        <v>858</v>
      </c>
      <c r="B55" s="9" t="s">
        <v>203</v>
      </c>
      <c r="C55" s="21"/>
      <c r="D55" s="8" t="s">
        <v>205</v>
      </c>
      <c r="E55" s="9" t="s">
        <v>206</v>
      </c>
      <c r="F55" s="9" t="s">
        <v>3254</v>
      </c>
      <c r="G55" s="9" t="s">
        <v>3266</v>
      </c>
      <c r="H55" s="8">
        <v>336</v>
      </c>
      <c r="I55" s="8">
        <f>VLOOKUP(B55,[1]Sheet1!$A:$D,4,0)</f>
        <v>706513720</v>
      </c>
      <c r="J55" s="8">
        <v>57312810</v>
      </c>
      <c r="K55" s="8">
        <v>8596921.5</v>
      </c>
      <c r="L55" s="10">
        <v>0</v>
      </c>
      <c r="M55" s="10">
        <v>0</v>
      </c>
      <c r="N55" s="10">
        <v>0</v>
      </c>
      <c r="O55" s="10">
        <v>0</v>
      </c>
      <c r="P55" s="10">
        <v>5000000</v>
      </c>
      <c r="Q55" s="10">
        <f>VLOOKUP(B55,[3]Sheet1!$B$1:$H$65536,7,0)</f>
        <v>4800000</v>
      </c>
      <c r="R55" s="10">
        <v>720000</v>
      </c>
      <c r="S55" s="10">
        <v>4500000</v>
      </c>
      <c r="T55" s="10">
        <v>450000</v>
      </c>
      <c r="U55" s="10">
        <v>0</v>
      </c>
      <c r="V55" s="10">
        <v>0</v>
      </c>
      <c r="W55" s="10">
        <f>VLOOKUP(B55,[2]Sheet1!$A:$E,5,0)</f>
        <v>34651372</v>
      </c>
      <c r="X55" s="10">
        <f t="shared" si="0"/>
        <v>778126530</v>
      </c>
      <c r="Y55" s="31">
        <f t="shared" si="1"/>
        <v>44418293.5</v>
      </c>
      <c r="Z55" s="31">
        <v>360000000</v>
      </c>
      <c r="AA55" s="31">
        <v>30000000</v>
      </c>
      <c r="AB55" s="31">
        <f t="shared" si="2"/>
        <v>355813720</v>
      </c>
      <c r="AC55" s="31">
        <f t="shared" si="3"/>
        <v>32312810</v>
      </c>
      <c r="AD55" s="31">
        <f t="shared" si="4"/>
        <v>388126530</v>
      </c>
      <c r="AE55" s="31">
        <f t="shared" si="5"/>
        <v>388126530</v>
      </c>
      <c r="AF55" s="31">
        <f t="shared" si="6"/>
        <v>38812653</v>
      </c>
      <c r="AG55" s="31">
        <f t="shared" si="7"/>
        <v>0</v>
      </c>
      <c r="AH55" s="31">
        <f t="shared" si="8"/>
        <v>0</v>
      </c>
      <c r="AI55" s="31">
        <f t="shared" si="9"/>
        <v>0</v>
      </c>
      <c r="AJ55" s="31">
        <f t="shared" si="10"/>
        <v>5605640.5</v>
      </c>
    </row>
    <row r="56" spans="1:36" x14ac:dyDescent="0.45">
      <c r="A56" s="9">
        <v>507</v>
      </c>
      <c r="B56" s="9" t="s">
        <v>2819</v>
      </c>
      <c r="C56" s="21"/>
      <c r="D56" s="8" t="s">
        <v>107</v>
      </c>
      <c r="E56" s="9" t="s">
        <v>2820</v>
      </c>
      <c r="F56" s="9" t="s">
        <v>3255</v>
      </c>
      <c r="G56" s="9" t="s">
        <v>3265</v>
      </c>
      <c r="H56" s="8">
        <v>336</v>
      </c>
      <c r="I56" s="8">
        <f>VLOOKUP(B56,[1]Sheet1!$A:$D,4,0)</f>
        <v>1074187731</v>
      </c>
      <c r="J56" s="8">
        <v>15000000</v>
      </c>
      <c r="K56" s="8">
        <v>0</v>
      </c>
      <c r="L56" s="10">
        <v>44588285</v>
      </c>
      <c r="M56" s="10">
        <v>44588285</v>
      </c>
      <c r="N56" s="10">
        <v>6688243</v>
      </c>
      <c r="O56" s="10">
        <v>6688242.75</v>
      </c>
      <c r="P56" s="10">
        <v>0</v>
      </c>
      <c r="Q56" s="10">
        <v>19998571</v>
      </c>
      <c r="R56" s="10">
        <v>2999786</v>
      </c>
      <c r="S56" s="10">
        <v>20750037.391600002</v>
      </c>
      <c r="T56" s="10">
        <v>3112505.6087400001</v>
      </c>
      <c r="U56" s="10">
        <v>10484503</v>
      </c>
      <c r="V56" s="10">
        <v>1572675.45</v>
      </c>
      <c r="W56" s="10">
        <f>VLOOKUP(B56,[2]Sheet1!$A:$E,5,0)</f>
        <v>80128159</v>
      </c>
      <c r="X56" s="10">
        <f t="shared" si="0"/>
        <v>1229597412.3915999</v>
      </c>
      <c r="Y56" s="31">
        <f t="shared" si="1"/>
        <v>101189611.80874</v>
      </c>
      <c r="Z56" s="31">
        <v>360000000</v>
      </c>
      <c r="AA56" s="31">
        <v>30000000</v>
      </c>
      <c r="AB56" s="31">
        <f t="shared" si="2"/>
        <v>765420842.39159989</v>
      </c>
      <c r="AC56" s="31">
        <f t="shared" si="3"/>
        <v>74176570</v>
      </c>
      <c r="AD56" s="31">
        <f t="shared" si="4"/>
        <v>839597412.39159989</v>
      </c>
      <c r="AE56" s="31">
        <f t="shared" si="5"/>
        <v>839597412.39159989</v>
      </c>
      <c r="AF56" s="31">
        <f t="shared" si="6"/>
        <v>83959741.239160001</v>
      </c>
      <c r="AG56" s="31">
        <f t="shared" si="7"/>
        <v>0</v>
      </c>
      <c r="AH56" s="31">
        <f t="shared" si="8"/>
        <v>0</v>
      </c>
      <c r="AI56" s="31">
        <f t="shared" si="9"/>
        <v>0</v>
      </c>
      <c r="AJ56" s="31">
        <f t="shared" si="10"/>
        <v>17229870.569580004</v>
      </c>
    </row>
    <row r="57" spans="1:36" x14ac:dyDescent="0.45">
      <c r="A57" s="9">
        <v>568</v>
      </c>
      <c r="B57" s="9" t="s">
        <v>2876</v>
      </c>
      <c r="C57" s="21"/>
      <c r="D57" s="8" t="s">
        <v>2785</v>
      </c>
      <c r="E57" s="9" t="s">
        <v>815</v>
      </c>
      <c r="F57" s="9" t="s">
        <v>3255</v>
      </c>
      <c r="G57" s="9" t="s">
        <v>3265</v>
      </c>
      <c r="H57" s="8">
        <v>336</v>
      </c>
      <c r="I57" s="8">
        <f>VLOOKUP(B57,[1]Sheet1!$A:$D,4,0)</f>
        <v>1277506557</v>
      </c>
      <c r="J57" s="8">
        <v>15000000</v>
      </c>
      <c r="K57" s="8">
        <v>0</v>
      </c>
      <c r="L57" s="10">
        <v>46972428</v>
      </c>
      <c r="M57" s="10">
        <v>46972427.5</v>
      </c>
      <c r="N57" s="10">
        <v>7045864</v>
      </c>
      <c r="O57" s="10">
        <v>7045864.125</v>
      </c>
      <c r="P57" s="10">
        <v>0</v>
      </c>
      <c r="Q57" s="10">
        <v>20433158</v>
      </c>
      <c r="R57" s="10">
        <v>3064974</v>
      </c>
      <c r="S57" s="10">
        <v>22137247</v>
      </c>
      <c r="T57" s="10">
        <v>3320587.05</v>
      </c>
      <c r="U57" s="10">
        <v>13772825</v>
      </c>
      <c r="V57" s="10">
        <v>2065923.75</v>
      </c>
      <c r="W57" s="10">
        <f>VLOOKUP(B57,[2]Sheet1!$A:$E,5,0)</f>
        <v>111501312</v>
      </c>
      <c r="X57" s="10">
        <f t="shared" si="0"/>
        <v>1442794642.5</v>
      </c>
      <c r="Y57" s="31">
        <f t="shared" si="1"/>
        <v>134044524.925</v>
      </c>
      <c r="Z57" s="31">
        <v>360000000</v>
      </c>
      <c r="AA57" s="31">
        <v>30000000</v>
      </c>
      <c r="AB57" s="31">
        <f t="shared" si="2"/>
        <v>973849787</v>
      </c>
      <c r="AC57" s="31">
        <f t="shared" si="3"/>
        <v>78944855.5</v>
      </c>
      <c r="AD57" s="31">
        <f t="shared" si="4"/>
        <v>1052794642.5</v>
      </c>
      <c r="AE57" s="31">
        <f t="shared" si="5"/>
        <v>1052794642.5</v>
      </c>
      <c r="AF57" s="31">
        <f t="shared" si="6"/>
        <v>90000000</v>
      </c>
      <c r="AG57" s="31">
        <f t="shared" si="7"/>
        <v>22919196.375</v>
      </c>
      <c r="AH57" s="31">
        <f t="shared" si="8"/>
        <v>0</v>
      </c>
      <c r="AI57" s="31">
        <f t="shared" si="9"/>
        <v>0</v>
      </c>
      <c r="AJ57" s="31">
        <f t="shared" si="10"/>
        <v>21125328.549999997</v>
      </c>
    </row>
    <row r="58" spans="1:36" x14ac:dyDescent="0.45">
      <c r="A58" s="9">
        <v>566</v>
      </c>
      <c r="B58" s="9" t="s">
        <v>2874</v>
      </c>
      <c r="C58" s="21"/>
      <c r="D58" s="8" t="s">
        <v>173</v>
      </c>
      <c r="E58" s="9" t="s">
        <v>2875</v>
      </c>
      <c r="F58" s="9" t="s">
        <v>3255</v>
      </c>
      <c r="G58" s="9" t="s">
        <v>3265</v>
      </c>
      <c r="H58" s="8">
        <v>336</v>
      </c>
      <c r="I58" s="8">
        <f>VLOOKUP(B58,[1]Sheet1!$A:$D,4,0)</f>
        <v>1670245881</v>
      </c>
      <c r="J58" s="8">
        <v>15000000</v>
      </c>
      <c r="K58" s="8">
        <v>0</v>
      </c>
      <c r="L58" s="10">
        <v>63659400</v>
      </c>
      <c r="M58" s="10">
        <v>63658038.5</v>
      </c>
      <c r="N58" s="10">
        <v>9548910</v>
      </c>
      <c r="O58" s="10">
        <v>9548705.7750000004</v>
      </c>
      <c r="P58" s="10">
        <v>0</v>
      </c>
      <c r="Q58" s="10">
        <v>31337863</v>
      </c>
      <c r="R58" s="10">
        <v>4700679</v>
      </c>
      <c r="S58" s="10">
        <v>33806653.920000002</v>
      </c>
      <c r="T58" s="10">
        <v>5070998.0880000005</v>
      </c>
      <c r="U58" s="10">
        <v>12875943</v>
      </c>
      <c r="V58" s="10">
        <v>1931391.45</v>
      </c>
      <c r="W58" s="10">
        <f>VLOOKUP(B58,[2]Sheet1!$A:$E,5,0)</f>
        <v>190049177</v>
      </c>
      <c r="X58" s="10">
        <f t="shared" si="0"/>
        <v>1890583779.4200001</v>
      </c>
      <c r="Y58" s="31">
        <f t="shared" si="1"/>
        <v>220849861.31299999</v>
      </c>
      <c r="Z58" s="31">
        <v>360000000</v>
      </c>
      <c r="AA58" s="31">
        <v>30000000</v>
      </c>
      <c r="AB58" s="31">
        <f t="shared" si="2"/>
        <v>1388266340.9200001</v>
      </c>
      <c r="AC58" s="31">
        <f t="shared" si="3"/>
        <v>112317438.5</v>
      </c>
      <c r="AD58" s="31">
        <f t="shared" si="4"/>
        <v>1500583779.4200001</v>
      </c>
      <c r="AE58" s="31">
        <f t="shared" si="5"/>
        <v>1500583779.4200001</v>
      </c>
      <c r="AF58" s="31">
        <f t="shared" si="6"/>
        <v>90000000</v>
      </c>
      <c r="AG58" s="31">
        <f t="shared" si="7"/>
        <v>0</v>
      </c>
      <c r="AH58" s="31">
        <f t="shared" si="8"/>
        <v>48116755.884000018</v>
      </c>
      <c r="AI58" s="31">
        <f t="shared" si="9"/>
        <v>0</v>
      </c>
      <c r="AJ58" s="31">
        <f t="shared" si="10"/>
        <v>82733105.428999975</v>
      </c>
    </row>
    <row r="59" spans="1:36" x14ac:dyDescent="0.45">
      <c r="A59" s="9">
        <v>580</v>
      </c>
      <c r="B59" s="9" t="s">
        <v>2893</v>
      </c>
      <c r="C59" s="21"/>
      <c r="D59" s="8" t="s">
        <v>2894</v>
      </c>
      <c r="E59" s="9" t="s">
        <v>693</v>
      </c>
      <c r="F59" s="9" t="s">
        <v>3255</v>
      </c>
      <c r="G59" s="9" t="s">
        <v>3265</v>
      </c>
      <c r="H59" s="8">
        <v>336</v>
      </c>
      <c r="I59" s="8">
        <f>VLOOKUP(B59,[1]Sheet1!$A:$D,4,0)</f>
        <v>1221440554</v>
      </c>
      <c r="J59" s="8">
        <v>15000000</v>
      </c>
      <c r="K59" s="8">
        <v>0</v>
      </c>
      <c r="L59" s="10">
        <v>51956628</v>
      </c>
      <c r="M59" s="10">
        <v>51956626.5</v>
      </c>
      <c r="N59" s="10">
        <v>7793494</v>
      </c>
      <c r="O59" s="10">
        <v>7793493.9749999996</v>
      </c>
      <c r="P59" s="10">
        <v>0</v>
      </c>
      <c r="Q59" s="10">
        <v>17044813</v>
      </c>
      <c r="R59" s="10">
        <v>2556722</v>
      </c>
      <c r="S59" s="10">
        <v>17379331.712000001</v>
      </c>
      <c r="T59" s="10">
        <v>2606899.7568000001</v>
      </c>
      <c r="U59" s="10">
        <v>13772825</v>
      </c>
      <c r="V59" s="10">
        <v>2065923.75</v>
      </c>
      <c r="W59" s="10">
        <f>VLOOKUP(B59,[2]Sheet1!$A:$E,5,0)</f>
        <v>102216083</v>
      </c>
      <c r="X59" s="10">
        <f t="shared" si="0"/>
        <v>1388550778.2119999</v>
      </c>
      <c r="Y59" s="31">
        <f t="shared" si="1"/>
        <v>125032616.4818</v>
      </c>
      <c r="Z59" s="31">
        <v>360000000</v>
      </c>
      <c r="AA59" s="31">
        <v>30000000</v>
      </c>
      <c r="AB59" s="31">
        <f t="shared" si="2"/>
        <v>909637523.71199989</v>
      </c>
      <c r="AC59" s="31">
        <f t="shared" si="3"/>
        <v>88913254.5</v>
      </c>
      <c r="AD59" s="31">
        <f t="shared" si="4"/>
        <v>998550778.21199989</v>
      </c>
      <c r="AE59" s="31">
        <f t="shared" si="5"/>
        <v>998550778.21199989</v>
      </c>
      <c r="AF59" s="31">
        <f t="shared" si="6"/>
        <v>90000000</v>
      </c>
      <c r="AG59" s="31">
        <f t="shared" si="7"/>
        <v>14782616.731799984</v>
      </c>
      <c r="AH59" s="31">
        <f t="shared" si="8"/>
        <v>0</v>
      </c>
      <c r="AI59" s="31">
        <f t="shared" si="9"/>
        <v>0</v>
      </c>
      <c r="AJ59" s="31">
        <f t="shared" si="10"/>
        <v>20249999.750000022</v>
      </c>
    </row>
    <row r="60" spans="1:36" x14ac:dyDescent="0.45">
      <c r="A60" s="9">
        <v>376</v>
      </c>
      <c r="B60" s="9" t="s">
        <v>2720</v>
      </c>
      <c r="C60" s="21"/>
      <c r="D60" s="8" t="s">
        <v>2721</v>
      </c>
      <c r="E60" s="9" t="s">
        <v>2722</v>
      </c>
      <c r="F60" s="9" t="s">
        <v>3255</v>
      </c>
      <c r="G60" s="9" t="s">
        <v>3265</v>
      </c>
      <c r="H60" s="8">
        <v>336</v>
      </c>
      <c r="I60" s="8">
        <f>VLOOKUP(B60,[1]Sheet1!$A:$D,4,0)</f>
        <v>1680207215</v>
      </c>
      <c r="J60" s="8">
        <v>15000000</v>
      </c>
      <c r="K60" s="8">
        <v>0</v>
      </c>
      <c r="L60" s="10">
        <v>60921361</v>
      </c>
      <c r="M60" s="10">
        <v>60921360.5</v>
      </c>
      <c r="N60" s="10">
        <v>9138204</v>
      </c>
      <c r="O60" s="10">
        <v>9138204.0749999993</v>
      </c>
      <c r="P60" s="10">
        <v>0</v>
      </c>
      <c r="Q60" s="10">
        <v>26881876</v>
      </c>
      <c r="R60" s="10">
        <v>4032281</v>
      </c>
      <c r="S60" s="10">
        <v>27408122.879999999</v>
      </c>
      <c r="T60" s="10">
        <v>4111218.4319999996</v>
      </c>
      <c r="U60" s="10">
        <v>10484503</v>
      </c>
      <c r="V60" s="10">
        <v>1572675.45</v>
      </c>
      <c r="W60" s="10">
        <f>VLOOKUP(B60,[2]Sheet1!$A:$E,5,0)</f>
        <v>192041443</v>
      </c>
      <c r="X60" s="10">
        <f t="shared" si="0"/>
        <v>1881824438.3800001</v>
      </c>
      <c r="Y60" s="31">
        <f t="shared" si="1"/>
        <v>220034025.95699999</v>
      </c>
      <c r="Z60" s="31">
        <v>360000000</v>
      </c>
      <c r="AA60" s="31">
        <v>30000000</v>
      </c>
      <c r="AB60" s="31">
        <f t="shared" si="2"/>
        <v>1384981716.8800001</v>
      </c>
      <c r="AC60" s="31">
        <f t="shared" si="3"/>
        <v>106842721.5</v>
      </c>
      <c r="AD60" s="31">
        <f t="shared" si="4"/>
        <v>1491824438.3800001</v>
      </c>
      <c r="AE60" s="31">
        <f t="shared" si="5"/>
        <v>1491824438.3800001</v>
      </c>
      <c r="AF60" s="31">
        <f t="shared" si="6"/>
        <v>90000000</v>
      </c>
      <c r="AG60" s="31">
        <f t="shared" si="7"/>
        <v>0</v>
      </c>
      <c r="AH60" s="31">
        <f t="shared" si="8"/>
        <v>46364887.676000029</v>
      </c>
      <c r="AI60" s="31">
        <f t="shared" si="9"/>
        <v>0</v>
      </c>
      <c r="AJ60" s="31">
        <f t="shared" si="10"/>
        <v>83669138.280999959</v>
      </c>
    </row>
    <row r="61" spans="1:36" x14ac:dyDescent="0.45">
      <c r="A61" s="9">
        <v>473</v>
      </c>
      <c r="B61" s="9" t="s">
        <v>2795</v>
      </c>
      <c r="C61" s="21"/>
      <c r="D61" s="8" t="s">
        <v>80</v>
      </c>
      <c r="E61" s="9" t="s">
        <v>2796</v>
      </c>
      <c r="F61" s="9" t="s">
        <v>3255</v>
      </c>
      <c r="G61" s="9" t="s">
        <v>3265</v>
      </c>
      <c r="H61" s="8">
        <v>336</v>
      </c>
      <c r="I61" s="8">
        <f>VLOOKUP(B61,[1]Sheet1!$A:$D,4,0)</f>
        <v>1445664474</v>
      </c>
      <c r="J61" s="8">
        <v>15000000</v>
      </c>
      <c r="K61" s="8">
        <v>0</v>
      </c>
      <c r="L61" s="10">
        <v>60020395</v>
      </c>
      <c r="M61" s="10">
        <v>60019287</v>
      </c>
      <c r="N61" s="10">
        <v>9003059</v>
      </c>
      <c r="O61" s="10">
        <v>9002893.0499999989</v>
      </c>
      <c r="P61" s="10">
        <v>0</v>
      </c>
      <c r="Q61" s="10">
        <v>22496319</v>
      </c>
      <c r="R61" s="10">
        <v>3374448</v>
      </c>
      <c r="S61" s="10">
        <v>24359679.27</v>
      </c>
      <c r="T61" s="10">
        <v>3653951.8904999997</v>
      </c>
      <c r="U61" s="10">
        <v>13057972</v>
      </c>
      <c r="V61" s="10">
        <v>1958695.7999999998</v>
      </c>
      <c r="W61" s="10">
        <f>VLOOKUP(B61,[2]Sheet1!$A:$E,5,0)</f>
        <v>145132896</v>
      </c>
      <c r="X61" s="10">
        <f t="shared" si="0"/>
        <v>1640618126.27</v>
      </c>
      <c r="Y61" s="31">
        <f t="shared" si="1"/>
        <v>172125943.7405</v>
      </c>
      <c r="Z61" s="31">
        <v>360000000</v>
      </c>
      <c r="AA61" s="31">
        <v>30000000</v>
      </c>
      <c r="AB61" s="31">
        <f t="shared" si="2"/>
        <v>1145578444.27</v>
      </c>
      <c r="AC61" s="31">
        <f t="shared" si="3"/>
        <v>105039682</v>
      </c>
      <c r="AD61" s="31">
        <f t="shared" si="4"/>
        <v>1250618126.27</v>
      </c>
      <c r="AE61" s="31">
        <f t="shared" si="5"/>
        <v>1250618126.27</v>
      </c>
      <c r="AF61" s="31">
        <f t="shared" si="6"/>
        <v>90000000</v>
      </c>
      <c r="AG61" s="31">
        <f t="shared" si="7"/>
        <v>52592718.940499999</v>
      </c>
      <c r="AH61" s="31">
        <f t="shared" si="8"/>
        <v>0</v>
      </c>
      <c r="AI61" s="31">
        <f t="shared" si="9"/>
        <v>0</v>
      </c>
      <c r="AJ61" s="31">
        <f t="shared" si="10"/>
        <v>29533224.800000004</v>
      </c>
    </row>
    <row r="62" spans="1:36" x14ac:dyDescent="0.45">
      <c r="A62" s="9">
        <v>570</v>
      </c>
      <c r="B62" s="9" t="s">
        <v>2879</v>
      </c>
      <c r="C62" s="21"/>
      <c r="D62" s="8" t="s">
        <v>190</v>
      </c>
      <c r="E62" s="9" t="s">
        <v>2880</v>
      </c>
      <c r="F62" s="9" t="s">
        <v>3255</v>
      </c>
      <c r="G62" s="9" t="s">
        <v>3265</v>
      </c>
      <c r="H62" s="8">
        <v>336</v>
      </c>
      <c r="I62" s="8">
        <f>VLOOKUP(B62,[1]Sheet1!$A:$D,4,0)</f>
        <v>1212585724</v>
      </c>
      <c r="J62" s="8">
        <v>15000000</v>
      </c>
      <c r="K62" s="8">
        <v>0</v>
      </c>
      <c r="L62" s="10">
        <v>50151942</v>
      </c>
      <c r="M62" s="10">
        <v>50151479.499999993</v>
      </c>
      <c r="N62" s="10">
        <v>7522791</v>
      </c>
      <c r="O62" s="10">
        <v>7522721.9249999989</v>
      </c>
      <c r="P62" s="10">
        <v>0</v>
      </c>
      <c r="Q62" s="10">
        <v>19080194</v>
      </c>
      <c r="R62" s="10">
        <v>2862029</v>
      </c>
      <c r="S62" s="10">
        <v>19454654.767999999</v>
      </c>
      <c r="T62" s="10">
        <v>2918198.2152</v>
      </c>
      <c r="U62" s="10">
        <v>11771238</v>
      </c>
      <c r="V62" s="10">
        <v>1765685.7</v>
      </c>
      <c r="W62" s="10">
        <f>VLOOKUP(B62,[2]Sheet1!$A:$E,5,0)</f>
        <v>100887858</v>
      </c>
      <c r="X62" s="10">
        <f t="shared" si="0"/>
        <v>1378195232.2679999</v>
      </c>
      <c r="Y62" s="31">
        <f t="shared" si="1"/>
        <v>123479283.84019999</v>
      </c>
      <c r="Z62" s="31">
        <v>360000000</v>
      </c>
      <c r="AA62" s="31">
        <v>30000000</v>
      </c>
      <c r="AB62" s="31">
        <f t="shared" si="2"/>
        <v>902891810.76799989</v>
      </c>
      <c r="AC62" s="31">
        <f t="shared" si="3"/>
        <v>85303421.5</v>
      </c>
      <c r="AD62" s="31">
        <f t="shared" si="4"/>
        <v>988195232.26799989</v>
      </c>
      <c r="AE62" s="31">
        <f t="shared" si="5"/>
        <v>988195232.26799989</v>
      </c>
      <c r="AF62" s="31">
        <f t="shared" si="6"/>
        <v>90000000</v>
      </c>
      <c r="AG62" s="31">
        <f t="shared" si="7"/>
        <v>13229284.840199983</v>
      </c>
      <c r="AH62" s="31">
        <f t="shared" si="8"/>
        <v>0</v>
      </c>
      <c r="AI62" s="31">
        <f t="shared" si="9"/>
        <v>0</v>
      </c>
      <c r="AJ62" s="31">
        <f t="shared" si="10"/>
        <v>20249999.000000007</v>
      </c>
    </row>
    <row r="63" spans="1:36" x14ac:dyDescent="0.45">
      <c r="A63" s="9">
        <v>497</v>
      </c>
      <c r="B63" s="9" t="s">
        <v>2816</v>
      </c>
      <c r="C63" s="21"/>
      <c r="D63" s="8" t="s">
        <v>2817</v>
      </c>
      <c r="E63" s="9" t="s">
        <v>2642</v>
      </c>
      <c r="F63" s="9" t="s">
        <v>3255</v>
      </c>
      <c r="G63" s="9" t="s">
        <v>3265</v>
      </c>
      <c r="H63" s="8">
        <v>336</v>
      </c>
      <c r="I63" s="8">
        <f>VLOOKUP(B63,[1]Sheet1!$A:$D,4,0)</f>
        <v>1253464173</v>
      </c>
      <c r="J63" s="8">
        <v>15000000</v>
      </c>
      <c r="K63" s="8">
        <v>0</v>
      </c>
      <c r="L63" s="10">
        <v>54005730</v>
      </c>
      <c r="M63" s="10">
        <v>54005027</v>
      </c>
      <c r="N63" s="10">
        <v>8100860</v>
      </c>
      <c r="O63" s="10">
        <v>8100754.0499999998</v>
      </c>
      <c r="P63" s="10">
        <v>0</v>
      </c>
      <c r="Q63" s="10">
        <v>21904782</v>
      </c>
      <c r="R63" s="10">
        <v>3285717</v>
      </c>
      <c r="S63" s="10">
        <v>18146685.18</v>
      </c>
      <c r="T63" s="10">
        <v>2722002.7769999998</v>
      </c>
      <c r="U63" s="10">
        <v>11556782</v>
      </c>
      <c r="V63" s="10">
        <v>1733517.3</v>
      </c>
      <c r="W63" s="10">
        <f>VLOOKUP(B63,[2]Sheet1!$A:$E,5,0)</f>
        <v>107019626</v>
      </c>
      <c r="X63" s="10">
        <f t="shared" si="0"/>
        <v>1428083179.1800001</v>
      </c>
      <c r="Y63" s="31">
        <f t="shared" si="1"/>
        <v>130962477.127</v>
      </c>
      <c r="Z63" s="31">
        <v>360000000</v>
      </c>
      <c r="AA63" s="31">
        <v>30000000</v>
      </c>
      <c r="AB63" s="31">
        <f t="shared" si="2"/>
        <v>945072422.18000007</v>
      </c>
      <c r="AC63" s="31">
        <f t="shared" si="3"/>
        <v>93010757</v>
      </c>
      <c r="AD63" s="31">
        <f t="shared" si="4"/>
        <v>1038083179.1800001</v>
      </c>
      <c r="AE63" s="31">
        <f t="shared" si="5"/>
        <v>1038083179.1800001</v>
      </c>
      <c r="AF63" s="31">
        <f t="shared" si="6"/>
        <v>90000000</v>
      </c>
      <c r="AG63" s="31">
        <f t="shared" si="7"/>
        <v>20712476.877000008</v>
      </c>
      <c r="AH63" s="31">
        <f t="shared" si="8"/>
        <v>0</v>
      </c>
      <c r="AI63" s="31">
        <f t="shared" si="9"/>
        <v>0</v>
      </c>
      <c r="AJ63" s="31">
        <f t="shared" si="10"/>
        <v>20250000.249999996</v>
      </c>
    </row>
    <row r="64" spans="1:36" x14ac:dyDescent="0.45">
      <c r="A64" s="9">
        <v>241</v>
      </c>
      <c r="B64" s="9" t="s">
        <v>2616</v>
      </c>
      <c r="C64" s="21"/>
      <c r="D64" s="8" t="s">
        <v>103</v>
      </c>
      <c r="E64" s="9" t="s">
        <v>2519</v>
      </c>
      <c r="F64" s="9" t="s">
        <v>3255</v>
      </c>
      <c r="G64" s="9" t="s">
        <v>3265</v>
      </c>
      <c r="H64" s="8">
        <v>336</v>
      </c>
      <c r="I64" s="8">
        <f>VLOOKUP(B64,[1]Sheet1!$A:$D,4,0)</f>
        <v>1164503758</v>
      </c>
      <c r="J64" s="8">
        <v>15000000</v>
      </c>
      <c r="K64" s="8">
        <v>0</v>
      </c>
      <c r="L64" s="10">
        <v>49172560</v>
      </c>
      <c r="M64" s="10">
        <v>49172066.5</v>
      </c>
      <c r="N64" s="10">
        <v>7375884</v>
      </c>
      <c r="O64" s="10">
        <v>7375809.9749999996</v>
      </c>
      <c r="P64" s="10">
        <v>0</v>
      </c>
      <c r="Q64" s="10">
        <v>16434999</v>
      </c>
      <c r="R64" s="10">
        <v>2465250</v>
      </c>
      <c r="S64" s="10">
        <v>17212593.190000001</v>
      </c>
      <c r="T64" s="10">
        <v>2581888.9785000002</v>
      </c>
      <c r="U64" s="10">
        <v>11914208</v>
      </c>
      <c r="V64" s="10">
        <v>1787131.2</v>
      </c>
      <c r="W64" s="10">
        <f>VLOOKUP(B64,[2]Sheet1!$A:$E,5,0)</f>
        <v>93675564</v>
      </c>
      <c r="X64" s="10">
        <f t="shared" si="0"/>
        <v>1323410184.6900001</v>
      </c>
      <c r="Y64" s="31">
        <f t="shared" si="1"/>
        <v>115261528.15350001</v>
      </c>
      <c r="Z64" s="31">
        <v>360000000</v>
      </c>
      <c r="AA64" s="31">
        <v>30000000</v>
      </c>
      <c r="AB64" s="31">
        <f t="shared" si="2"/>
        <v>850065558.19000006</v>
      </c>
      <c r="AC64" s="31">
        <f t="shared" si="3"/>
        <v>83344626.5</v>
      </c>
      <c r="AD64" s="31">
        <f t="shared" si="4"/>
        <v>933410184.69000006</v>
      </c>
      <c r="AE64" s="31">
        <f t="shared" si="5"/>
        <v>933410184.69000006</v>
      </c>
      <c r="AF64" s="31">
        <f t="shared" si="6"/>
        <v>90000000</v>
      </c>
      <c r="AG64" s="31">
        <f t="shared" si="7"/>
        <v>5011527.7035000082</v>
      </c>
      <c r="AH64" s="31">
        <f t="shared" si="8"/>
        <v>0</v>
      </c>
      <c r="AI64" s="31">
        <f t="shared" si="9"/>
        <v>0</v>
      </c>
      <c r="AJ64" s="31">
        <f t="shared" si="10"/>
        <v>20250000.449999996</v>
      </c>
    </row>
    <row r="65" spans="1:36" x14ac:dyDescent="0.45">
      <c r="A65" s="9">
        <v>355</v>
      </c>
      <c r="B65" s="9" t="s">
        <v>2688</v>
      </c>
      <c r="C65" s="21"/>
      <c r="D65" s="8" t="s">
        <v>72</v>
      </c>
      <c r="E65" s="9" t="s">
        <v>2689</v>
      </c>
      <c r="F65" s="9" t="s">
        <v>3255</v>
      </c>
      <c r="G65" s="9" t="s">
        <v>3265</v>
      </c>
      <c r="H65" s="8">
        <v>336</v>
      </c>
      <c r="I65" s="8">
        <f>VLOOKUP(B65,[1]Sheet1!$A:$D,4,0)</f>
        <v>1107341320</v>
      </c>
      <c r="J65" s="8">
        <v>15000000</v>
      </c>
      <c r="K65" s="8">
        <v>0</v>
      </c>
      <c r="L65" s="10">
        <v>45255362</v>
      </c>
      <c r="M65" s="10">
        <v>45255361.5</v>
      </c>
      <c r="N65" s="10">
        <v>6788304</v>
      </c>
      <c r="O65" s="10">
        <v>6788304.2249999996</v>
      </c>
      <c r="P65" s="10">
        <v>0</v>
      </c>
      <c r="Q65" s="10">
        <v>17951848</v>
      </c>
      <c r="R65" s="10">
        <v>2692777</v>
      </c>
      <c r="S65" s="10">
        <v>17503353</v>
      </c>
      <c r="T65" s="10">
        <v>2625502.9499999997</v>
      </c>
      <c r="U65" s="10">
        <v>13701339</v>
      </c>
      <c r="V65" s="10">
        <v>2055200.8499999999</v>
      </c>
      <c r="W65" s="10">
        <f>VLOOKUP(B65,[2]Sheet1!$A:$E,5,0)</f>
        <v>85101197</v>
      </c>
      <c r="X65" s="10">
        <f t="shared" si="0"/>
        <v>1262008583.5</v>
      </c>
      <c r="Y65" s="31">
        <f t="shared" si="1"/>
        <v>106051286.02500001</v>
      </c>
      <c r="Z65" s="31">
        <v>360000000</v>
      </c>
      <c r="AA65" s="31">
        <v>30000000</v>
      </c>
      <c r="AB65" s="31">
        <f t="shared" si="2"/>
        <v>796497860</v>
      </c>
      <c r="AC65" s="31">
        <f t="shared" si="3"/>
        <v>75510723.5</v>
      </c>
      <c r="AD65" s="31">
        <f t="shared" si="4"/>
        <v>872008583.5</v>
      </c>
      <c r="AE65" s="31">
        <f t="shared" si="5"/>
        <v>872008583.5</v>
      </c>
      <c r="AF65" s="31">
        <f t="shared" si="6"/>
        <v>87200858.350000009</v>
      </c>
      <c r="AG65" s="31">
        <f t="shared" si="7"/>
        <v>0</v>
      </c>
      <c r="AH65" s="31">
        <f t="shared" si="8"/>
        <v>0</v>
      </c>
      <c r="AI65" s="31">
        <f t="shared" si="9"/>
        <v>0</v>
      </c>
      <c r="AJ65" s="31">
        <f t="shared" si="10"/>
        <v>18850427.674999997</v>
      </c>
    </row>
    <row r="66" spans="1:36" x14ac:dyDescent="0.45">
      <c r="A66" s="9">
        <v>536</v>
      </c>
      <c r="B66" s="9" t="s">
        <v>207</v>
      </c>
      <c r="C66" s="21"/>
      <c r="D66" s="8" t="s">
        <v>123</v>
      </c>
      <c r="E66" s="9" t="s">
        <v>209</v>
      </c>
      <c r="F66" s="9" t="s">
        <v>3255</v>
      </c>
      <c r="G66" s="9" t="s">
        <v>3265</v>
      </c>
      <c r="H66" s="8">
        <v>336</v>
      </c>
      <c r="I66" s="8">
        <f>VLOOKUP(B66,[1]Sheet1!$A:$D,4,0)</f>
        <v>1261381655</v>
      </c>
      <c r="J66" s="8">
        <v>15000000</v>
      </c>
      <c r="K66" s="8">
        <v>0</v>
      </c>
      <c r="L66" s="10">
        <v>54422583</v>
      </c>
      <c r="M66" s="10">
        <v>54422673.999999993</v>
      </c>
      <c r="N66" s="10">
        <v>8163387</v>
      </c>
      <c r="O66" s="10">
        <v>8163401.0999999987</v>
      </c>
      <c r="P66" s="10">
        <v>0</v>
      </c>
      <c r="Q66" s="10">
        <v>23892270</v>
      </c>
      <c r="R66" s="10">
        <v>3583841</v>
      </c>
      <c r="S66" s="10">
        <v>27290733.219999999</v>
      </c>
      <c r="T66" s="10">
        <v>4093609.9829999995</v>
      </c>
      <c r="U66" s="10">
        <v>11771238</v>
      </c>
      <c r="V66" s="10">
        <v>1765685.7</v>
      </c>
      <c r="W66" s="10">
        <f>VLOOKUP(B66,[2]Sheet1!$A:$E,5,0)</f>
        <v>108276331</v>
      </c>
      <c r="X66" s="10">
        <f t="shared" si="0"/>
        <v>1448181153.22</v>
      </c>
      <c r="Y66" s="31">
        <f t="shared" si="1"/>
        <v>134046255.78299999</v>
      </c>
      <c r="Z66" s="31">
        <v>360000000</v>
      </c>
      <c r="AA66" s="31">
        <v>30000000</v>
      </c>
      <c r="AB66" s="31">
        <f t="shared" si="2"/>
        <v>964335896.22000003</v>
      </c>
      <c r="AC66" s="31">
        <f t="shared" si="3"/>
        <v>93845257</v>
      </c>
      <c r="AD66" s="31">
        <f t="shared" si="4"/>
        <v>1058181153.22</v>
      </c>
      <c r="AE66" s="31">
        <f t="shared" si="5"/>
        <v>1058181153.22</v>
      </c>
      <c r="AF66" s="31">
        <f t="shared" si="6"/>
        <v>90000000</v>
      </c>
      <c r="AG66" s="31">
        <f t="shared" si="7"/>
        <v>23727172.983000003</v>
      </c>
      <c r="AH66" s="31">
        <f t="shared" si="8"/>
        <v>0</v>
      </c>
      <c r="AI66" s="31">
        <f t="shared" si="9"/>
        <v>0</v>
      </c>
      <c r="AJ66" s="31">
        <f t="shared" si="10"/>
        <v>20319082.79999999</v>
      </c>
    </row>
    <row r="67" spans="1:36" x14ac:dyDescent="0.45">
      <c r="A67" s="9">
        <v>371</v>
      </c>
      <c r="B67" s="9" t="s">
        <v>210</v>
      </c>
      <c r="C67" s="21"/>
      <c r="D67" s="8" t="s">
        <v>212</v>
      </c>
      <c r="E67" s="9" t="s">
        <v>213</v>
      </c>
      <c r="F67" s="9" t="s">
        <v>3255</v>
      </c>
      <c r="G67" s="9" t="s">
        <v>3265</v>
      </c>
      <c r="H67" s="8">
        <v>336</v>
      </c>
      <c r="I67" s="8">
        <f>VLOOKUP(B67,[1]Sheet1!$A:$D,4,0)</f>
        <v>928528746</v>
      </c>
      <c r="J67" s="8">
        <v>15000000</v>
      </c>
      <c r="K67" s="8">
        <v>0</v>
      </c>
      <c r="L67" s="10">
        <v>38917957</v>
      </c>
      <c r="M67" s="10">
        <v>38917956.5</v>
      </c>
      <c r="N67" s="10">
        <v>5837694</v>
      </c>
      <c r="O67" s="10">
        <v>5837693.4749999996</v>
      </c>
      <c r="P67" s="10">
        <v>0</v>
      </c>
      <c r="Q67" s="10">
        <v>13441088</v>
      </c>
      <c r="R67" s="10">
        <v>2016163</v>
      </c>
      <c r="S67" s="10">
        <v>16307047.455</v>
      </c>
      <c r="T67" s="10">
        <v>2446057.1182499998</v>
      </c>
      <c r="U67" s="10">
        <v>10484503</v>
      </c>
      <c r="V67" s="10">
        <v>1572675.45</v>
      </c>
      <c r="W67" s="10">
        <f>VLOOKUP(B67,[2]Sheet1!$A:$E,5,0)</f>
        <v>58279313</v>
      </c>
      <c r="X67" s="10">
        <f t="shared" ref="X67:X130" si="11">I67+J67+L67+M67+P67+Q67+S67+U67</f>
        <v>1061597297.955</v>
      </c>
      <c r="Y67" s="31">
        <f t="shared" ref="Y67:Y130" si="12">K67+N67+O67+R67+T67+V67+W67</f>
        <v>75989596.043249995</v>
      </c>
      <c r="Z67" s="31">
        <v>360000000</v>
      </c>
      <c r="AA67" s="31">
        <v>30000000</v>
      </c>
      <c r="AB67" s="31">
        <f t="shared" ref="AB67:AB130" si="13">I67+Q67+S67+U67-Z67</f>
        <v>608761384.45500004</v>
      </c>
      <c r="AC67" s="31">
        <f t="shared" ref="AC67:AC130" si="14">J67+L67+M67+P67-AA67</f>
        <v>62835913.5</v>
      </c>
      <c r="AD67" s="31">
        <f t="shared" ref="AD67:AD130" si="15">AC67+AB67</f>
        <v>671597297.95500004</v>
      </c>
      <c r="AE67" s="31">
        <f t="shared" ref="AE67:AE130" si="16">IF(AD67&gt;0,AD67,0)</f>
        <v>671597297.95500004</v>
      </c>
      <c r="AF67" s="31">
        <f t="shared" ref="AF67:AF130" si="17">IF(AE67&lt;=900000000,AE67*0.1,90000000)</f>
        <v>67159729.79550001</v>
      </c>
      <c r="AG67" s="31">
        <f t="shared" ref="AG67:AG130" si="18">IF(AND(AE67&lt;=1260000000,AE67&gt;900000000),(AE67-900000000)*0.15,0)</f>
        <v>0</v>
      </c>
      <c r="AH67" s="31">
        <f t="shared" ref="AH67:AH130" si="19">IF(AND(AE67&lt;=1800000000,AE67&gt;1260000000),(AE67-1260000000)*0.2,0)</f>
        <v>0</v>
      </c>
      <c r="AI67" s="31">
        <f t="shared" ref="AI67:AI130" si="20">IF(AE67&gt;1800000000,(AE67-1800000000)*0.25,0)</f>
        <v>0</v>
      </c>
      <c r="AJ67" s="31">
        <f t="shared" ref="AJ67:AJ130" si="21">Y67-AF67-AG67-AH67-AI67</f>
        <v>8829866.2477499843</v>
      </c>
    </row>
    <row r="68" spans="1:36" x14ac:dyDescent="0.45">
      <c r="A68" s="9">
        <v>362</v>
      </c>
      <c r="B68" s="9" t="s">
        <v>2699</v>
      </c>
      <c r="C68" s="21"/>
      <c r="D68" s="8" t="s">
        <v>987</v>
      </c>
      <c r="E68" s="9" t="s">
        <v>2700</v>
      </c>
      <c r="F68" s="9" t="s">
        <v>3255</v>
      </c>
      <c r="G68" s="9" t="s">
        <v>3265</v>
      </c>
      <c r="H68" s="8">
        <v>336</v>
      </c>
      <c r="I68" s="8">
        <f>VLOOKUP(B68,[1]Sheet1!$A:$D,4,0)</f>
        <v>1190475275</v>
      </c>
      <c r="J68" s="8">
        <v>15000000</v>
      </c>
      <c r="K68" s="8">
        <v>0</v>
      </c>
      <c r="L68" s="10">
        <v>52441467</v>
      </c>
      <c r="M68" s="10">
        <v>52440600.500000007</v>
      </c>
      <c r="N68" s="10">
        <v>7866220</v>
      </c>
      <c r="O68" s="10">
        <v>7866090.0750000011</v>
      </c>
      <c r="P68" s="10">
        <v>0</v>
      </c>
      <c r="Q68" s="10">
        <v>25486204</v>
      </c>
      <c r="R68" s="10">
        <v>3822931</v>
      </c>
      <c r="S68" s="10">
        <v>23468886.518799998</v>
      </c>
      <c r="T68" s="10">
        <v>3520332.9778199997</v>
      </c>
      <c r="U68" s="10">
        <v>11652096</v>
      </c>
      <c r="V68" s="10">
        <v>1747814.3999999999</v>
      </c>
      <c r="W68" s="10">
        <f>VLOOKUP(B68,[2]Sheet1!$A:$E,5,0)</f>
        <v>97571291</v>
      </c>
      <c r="X68" s="10">
        <f t="shared" si="11"/>
        <v>1370964529.0188</v>
      </c>
      <c r="Y68" s="31">
        <f t="shared" si="12"/>
        <v>122394679.45282</v>
      </c>
      <c r="Z68" s="31">
        <v>360000000</v>
      </c>
      <c r="AA68" s="31">
        <v>30000000</v>
      </c>
      <c r="AB68" s="31">
        <f t="shared" si="13"/>
        <v>891082461.51880002</v>
      </c>
      <c r="AC68" s="31">
        <f t="shared" si="14"/>
        <v>89882067.5</v>
      </c>
      <c r="AD68" s="31">
        <f t="shared" si="15"/>
        <v>980964529.01880002</v>
      </c>
      <c r="AE68" s="31">
        <f t="shared" si="16"/>
        <v>980964529.01880002</v>
      </c>
      <c r="AF68" s="31">
        <f t="shared" si="17"/>
        <v>90000000</v>
      </c>
      <c r="AG68" s="31">
        <f t="shared" si="18"/>
        <v>12144679.352820003</v>
      </c>
      <c r="AH68" s="31">
        <f t="shared" si="19"/>
        <v>0</v>
      </c>
      <c r="AI68" s="31">
        <f t="shared" si="20"/>
        <v>0</v>
      </c>
      <c r="AJ68" s="31">
        <f t="shared" si="21"/>
        <v>20250000.100000001</v>
      </c>
    </row>
    <row r="69" spans="1:36" x14ac:dyDescent="0.45">
      <c r="A69" s="9">
        <v>578</v>
      </c>
      <c r="B69" s="9" t="s">
        <v>2890</v>
      </c>
      <c r="C69" s="21"/>
      <c r="D69" s="8" t="s">
        <v>417</v>
      </c>
      <c r="E69" s="9" t="s">
        <v>2891</v>
      </c>
      <c r="F69" s="9" t="s">
        <v>3255</v>
      </c>
      <c r="G69" s="9" t="s">
        <v>3265</v>
      </c>
      <c r="H69" s="8">
        <v>336</v>
      </c>
      <c r="I69" s="8">
        <f>VLOOKUP(B69,[1]Sheet1!$A:$D,4,0)</f>
        <v>1118160320</v>
      </c>
      <c r="J69" s="8">
        <v>15000000</v>
      </c>
      <c r="K69" s="8">
        <v>0</v>
      </c>
      <c r="L69" s="10">
        <v>44918159</v>
      </c>
      <c r="M69" s="10">
        <v>44918853.5</v>
      </c>
      <c r="N69" s="10">
        <v>6737724</v>
      </c>
      <c r="O69" s="10">
        <v>6737828.0249999994</v>
      </c>
      <c r="P69" s="10">
        <v>0</v>
      </c>
      <c r="Q69" s="10">
        <v>15068120</v>
      </c>
      <c r="R69" s="10">
        <v>2260218</v>
      </c>
      <c r="S69" s="10">
        <v>16432418.550000001</v>
      </c>
      <c r="T69" s="10">
        <v>2464862.7825000002</v>
      </c>
      <c r="U69" s="10">
        <v>11771238</v>
      </c>
      <c r="V69" s="10">
        <v>1765685.7</v>
      </c>
      <c r="W69" s="10">
        <f>VLOOKUP(B69,[2]Sheet1!$A:$E,5,0)</f>
        <v>86724049</v>
      </c>
      <c r="X69" s="10">
        <f t="shared" si="11"/>
        <v>1266269109.05</v>
      </c>
      <c r="Y69" s="31">
        <f t="shared" si="12"/>
        <v>106690367.50749999</v>
      </c>
      <c r="Z69" s="31">
        <v>360000000</v>
      </c>
      <c r="AA69" s="31">
        <v>30000000</v>
      </c>
      <c r="AB69" s="31">
        <f t="shared" si="13"/>
        <v>801432096.54999995</v>
      </c>
      <c r="AC69" s="31">
        <f t="shared" si="14"/>
        <v>74837012.5</v>
      </c>
      <c r="AD69" s="31">
        <f t="shared" si="15"/>
        <v>876269109.04999995</v>
      </c>
      <c r="AE69" s="31">
        <f t="shared" si="16"/>
        <v>876269109.04999995</v>
      </c>
      <c r="AF69" s="31">
        <f t="shared" si="17"/>
        <v>87626910.905000001</v>
      </c>
      <c r="AG69" s="31">
        <f t="shared" si="18"/>
        <v>0</v>
      </c>
      <c r="AH69" s="31">
        <f t="shared" si="19"/>
        <v>0</v>
      </c>
      <c r="AI69" s="31">
        <f t="shared" si="20"/>
        <v>0</v>
      </c>
      <c r="AJ69" s="31">
        <f t="shared" si="21"/>
        <v>19063456.602499992</v>
      </c>
    </row>
    <row r="70" spans="1:36" x14ac:dyDescent="0.45">
      <c r="A70" s="9">
        <v>245</v>
      </c>
      <c r="B70" s="9" t="s">
        <v>2624</v>
      </c>
      <c r="C70" s="21"/>
      <c r="D70" s="8" t="s">
        <v>123</v>
      </c>
      <c r="E70" s="9" t="s">
        <v>2625</v>
      </c>
      <c r="F70" s="9" t="s">
        <v>3255</v>
      </c>
      <c r="G70" s="9" t="s">
        <v>3265</v>
      </c>
      <c r="H70" s="8">
        <v>336</v>
      </c>
      <c r="I70" s="8">
        <f>VLOOKUP(B70,[1]Sheet1!$A:$D,4,0)</f>
        <v>1302488082</v>
      </c>
      <c r="J70" s="8">
        <v>15000000</v>
      </c>
      <c r="K70" s="8">
        <v>0</v>
      </c>
      <c r="L70" s="10">
        <v>58130143</v>
      </c>
      <c r="M70" s="10">
        <v>58131005.5</v>
      </c>
      <c r="N70" s="10">
        <v>8719521</v>
      </c>
      <c r="O70" s="10">
        <v>8719650.8249999993</v>
      </c>
      <c r="P70" s="10">
        <v>0</v>
      </c>
      <c r="Q70" s="10">
        <v>20357185</v>
      </c>
      <c r="R70" s="10">
        <v>3053578</v>
      </c>
      <c r="S70" s="10">
        <v>22053132.630000003</v>
      </c>
      <c r="T70" s="10">
        <v>3307969.8945000004</v>
      </c>
      <c r="U70" s="10">
        <v>12390777</v>
      </c>
      <c r="V70" s="10">
        <v>1858616.55</v>
      </c>
      <c r="W70" s="10">
        <f>VLOOKUP(B70,[2]Sheet1!$A:$E,5,0)</f>
        <v>116497618</v>
      </c>
      <c r="X70" s="10">
        <f t="shared" si="11"/>
        <v>1488550325.1300001</v>
      </c>
      <c r="Y70" s="31">
        <f t="shared" si="12"/>
        <v>142156954.26949999</v>
      </c>
      <c r="Z70" s="31">
        <v>360000000</v>
      </c>
      <c r="AA70" s="31">
        <v>30000000</v>
      </c>
      <c r="AB70" s="31">
        <f t="shared" si="13"/>
        <v>997289176.63000011</v>
      </c>
      <c r="AC70" s="31">
        <f t="shared" si="14"/>
        <v>101261148.5</v>
      </c>
      <c r="AD70" s="31">
        <f t="shared" si="15"/>
        <v>1098550325.1300001</v>
      </c>
      <c r="AE70" s="31">
        <f t="shared" si="16"/>
        <v>1098550325.1300001</v>
      </c>
      <c r="AF70" s="31">
        <f t="shared" si="17"/>
        <v>90000000</v>
      </c>
      <c r="AG70" s="31">
        <f t="shared" si="18"/>
        <v>29782548.769500017</v>
      </c>
      <c r="AH70" s="31">
        <f t="shared" si="19"/>
        <v>0</v>
      </c>
      <c r="AI70" s="31">
        <f t="shared" si="20"/>
        <v>0</v>
      </c>
      <c r="AJ70" s="31">
        <f t="shared" si="21"/>
        <v>22374405.49999997</v>
      </c>
    </row>
    <row r="71" spans="1:36" x14ac:dyDescent="0.45">
      <c r="A71" s="9">
        <v>564</v>
      </c>
      <c r="B71" s="9" t="s">
        <v>2873</v>
      </c>
      <c r="C71" s="21"/>
      <c r="D71" s="8" t="s">
        <v>1257</v>
      </c>
      <c r="E71" s="9" t="s">
        <v>1825</v>
      </c>
      <c r="F71" s="9" t="s">
        <v>3255</v>
      </c>
      <c r="G71" s="9" t="s">
        <v>3265</v>
      </c>
      <c r="H71" s="8">
        <v>336</v>
      </c>
      <c r="I71" s="8">
        <f>VLOOKUP(B71,[1]Sheet1!$A:$D,4,0)</f>
        <v>1079791443</v>
      </c>
      <c r="J71" s="8">
        <v>15000000</v>
      </c>
      <c r="K71" s="8">
        <v>0</v>
      </c>
      <c r="L71" s="10">
        <v>44358335</v>
      </c>
      <c r="M71" s="10">
        <v>44358688</v>
      </c>
      <c r="N71" s="10">
        <v>6653750</v>
      </c>
      <c r="O71" s="10">
        <v>6653803.2000000002</v>
      </c>
      <c r="P71" s="10">
        <v>0</v>
      </c>
      <c r="Q71" s="10">
        <v>10278931</v>
      </c>
      <c r="R71" s="10">
        <v>1541840</v>
      </c>
      <c r="S71" s="10">
        <v>13392124.188000001</v>
      </c>
      <c r="T71" s="10">
        <v>2008818.6282000002</v>
      </c>
      <c r="U71" s="10">
        <v>11771238</v>
      </c>
      <c r="V71" s="10">
        <v>1765685.7</v>
      </c>
      <c r="W71" s="10">
        <f>VLOOKUP(B71,[2]Sheet1!$A:$E,5,0)</f>
        <v>80968716</v>
      </c>
      <c r="X71" s="10">
        <f t="shared" si="11"/>
        <v>1218950759.188</v>
      </c>
      <c r="Y71" s="31">
        <f t="shared" si="12"/>
        <v>99592613.528200001</v>
      </c>
      <c r="Z71" s="31">
        <v>360000000</v>
      </c>
      <c r="AA71" s="31">
        <v>30000000</v>
      </c>
      <c r="AB71" s="31">
        <f t="shared" si="13"/>
        <v>755233736.18799996</v>
      </c>
      <c r="AC71" s="31">
        <f t="shared" si="14"/>
        <v>73717023</v>
      </c>
      <c r="AD71" s="31">
        <f t="shared" si="15"/>
        <v>828950759.18799996</v>
      </c>
      <c r="AE71" s="31">
        <f t="shared" si="16"/>
        <v>828950759.18799996</v>
      </c>
      <c r="AF71" s="31">
        <f t="shared" si="17"/>
        <v>82895075.918799996</v>
      </c>
      <c r="AG71" s="31">
        <f t="shared" si="18"/>
        <v>0</v>
      </c>
      <c r="AH71" s="31">
        <f t="shared" si="19"/>
        <v>0</v>
      </c>
      <c r="AI71" s="31">
        <f t="shared" si="20"/>
        <v>0</v>
      </c>
      <c r="AJ71" s="31">
        <f t="shared" si="21"/>
        <v>16697537.609400004</v>
      </c>
    </row>
    <row r="72" spans="1:36" x14ac:dyDescent="0.45">
      <c r="A72" s="9">
        <v>353</v>
      </c>
      <c r="B72" s="9" t="s">
        <v>2684</v>
      </c>
      <c r="C72" s="21"/>
      <c r="D72" s="8" t="s">
        <v>2207</v>
      </c>
      <c r="E72" s="9" t="s">
        <v>2685</v>
      </c>
      <c r="F72" s="9" t="s">
        <v>3255</v>
      </c>
      <c r="G72" s="9" t="s">
        <v>3265</v>
      </c>
      <c r="H72" s="8">
        <v>336</v>
      </c>
      <c r="I72" s="8">
        <f>VLOOKUP(B72,[1]Sheet1!$A:$D,4,0)</f>
        <v>1538588908</v>
      </c>
      <c r="J72" s="8">
        <v>15000000</v>
      </c>
      <c r="K72" s="8">
        <v>0</v>
      </c>
      <c r="L72" s="10">
        <v>69581092</v>
      </c>
      <c r="M72" s="10">
        <v>69581092.5</v>
      </c>
      <c r="N72" s="10">
        <v>10437164</v>
      </c>
      <c r="O72" s="10">
        <v>10437163.875</v>
      </c>
      <c r="P72" s="10">
        <v>0</v>
      </c>
      <c r="Q72" s="10">
        <v>16795027</v>
      </c>
      <c r="R72" s="10">
        <v>2519254</v>
      </c>
      <c r="S72" s="10">
        <v>23235033.685800001</v>
      </c>
      <c r="T72" s="10">
        <v>3485255.0528700002</v>
      </c>
      <c r="U72" s="10">
        <v>13772825</v>
      </c>
      <c r="V72" s="10">
        <v>2065923.75</v>
      </c>
      <c r="W72" s="10">
        <f>VLOOKUP(B72,[2]Sheet1!$A:$E,5,0)</f>
        <v>163717781</v>
      </c>
      <c r="X72" s="10">
        <f t="shared" si="11"/>
        <v>1746553978.1858001</v>
      </c>
      <c r="Y72" s="31">
        <f t="shared" si="12"/>
        <v>192662541.67787001</v>
      </c>
      <c r="Z72" s="31">
        <v>360000000</v>
      </c>
      <c r="AA72" s="31">
        <v>30000000</v>
      </c>
      <c r="AB72" s="31">
        <f t="shared" si="13"/>
        <v>1232391793.6858001</v>
      </c>
      <c r="AC72" s="31">
        <f t="shared" si="14"/>
        <v>124162184.5</v>
      </c>
      <c r="AD72" s="31">
        <f t="shared" si="15"/>
        <v>1356553978.1858001</v>
      </c>
      <c r="AE72" s="31">
        <f t="shared" si="16"/>
        <v>1356553978.1858001</v>
      </c>
      <c r="AF72" s="31">
        <f t="shared" si="17"/>
        <v>90000000</v>
      </c>
      <c r="AG72" s="31">
        <f t="shared" si="18"/>
        <v>0</v>
      </c>
      <c r="AH72" s="31">
        <f t="shared" si="19"/>
        <v>19310795.637160014</v>
      </c>
      <c r="AI72" s="31">
        <f t="shared" si="20"/>
        <v>0</v>
      </c>
      <c r="AJ72" s="31">
        <f t="shared" si="21"/>
        <v>83351746.040709987</v>
      </c>
    </row>
    <row r="73" spans="1:36" x14ac:dyDescent="0.2">
      <c r="A73" s="9">
        <v>140</v>
      </c>
      <c r="B73" s="9" t="s">
        <v>214</v>
      </c>
      <c r="C73" s="7"/>
      <c r="D73" s="8" t="s">
        <v>216</v>
      </c>
      <c r="E73" s="9" t="s">
        <v>217</v>
      </c>
      <c r="F73" s="9" t="s">
        <v>3255</v>
      </c>
      <c r="G73" s="9" t="s">
        <v>3265</v>
      </c>
      <c r="H73" s="8">
        <v>336</v>
      </c>
      <c r="I73" s="8">
        <f>VLOOKUP(B73,[1]Sheet1!$A:$D,4,0)</f>
        <v>1015333259</v>
      </c>
      <c r="J73" s="8">
        <v>15000000</v>
      </c>
      <c r="K73" s="8">
        <v>0</v>
      </c>
      <c r="L73" s="10">
        <v>45973625</v>
      </c>
      <c r="M73" s="10">
        <v>45973625</v>
      </c>
      <c r="N73" s="10">
        <v>6896044</v>
      </c>
      <c r="O73" s="10">
        <v>6896043.75</v>
      </c>
      <c r="P73" s="10">
        <v>0</v>
      </c>
      <c r="Q73" s="10">
        <v>20298583</v>
      </c>
      <c r="R73" s="10">
        <v>3044787</v>
      </c>
      <c r="S73" s="10">
        <v>19557142.5</v>
      </c>
      <c r="T73" s="10">
        <v>2933571.375</v>
      </c>
      <c r="U73" s="10">
        <v>11080214</v>
      </c>
      <c r="V73" s="10">
        <v>1662032.0999999999</v>
      </c>
      <c r="W73" s="10">
        <f>VLOOKUP(B73,[2]Sheet1!$A:$E,5,0)</f>
        <v>71299989</v>
      </c>
      <c r="X73" s="10">
        <f t="shared" si="11"/>
        <v>1173216448.5</v>
      </c>
      <c r="Y73" s="31">
        <f t="shared" si="12"/>
        <v>92732467.224999994</v>
      </c>
      <c r="Z73" s="31">
        <v>360000000</v>
      </c>
      <c r="AA73" s="31">
        <v>30000000</v>
      </c>
      <c r="AB73" s="31">
        <f t="shared" si="13"/>
        <v>706269198.5</v>
      </c>
      <c r="AC73" s="31">
        <f t="shared" si="14"/>
        <v>76947250</v>
      </c>
      <c r="AD73" s="31">
        <f t="shared" si="15"/>
        <v>783216448.5</v>
      </c>
      <c r="AE73" s="31">
        <f t="shared" si="16"/>
        <v>783216448.5</v>
      </c>
      <c r="AF73" s="31">
        <f t="shared" si="17"/>
        <v>78321644.850000009</v>
      </c>
      <c r="AG73" s="31">
        <f t="shared" si="18"/>
        <v>0</v>
      </c>
      <c r="AH73" s="31">
        <f t="shared" si="19"/>
        <v>0</v>
      </c>
      <c r="AI73" s="31">
        <f t="shared" si="20"/>
        <v>0</v>
      </c>
      <c r="AJ73" s="31">
        <f t="shared" si="21"/>
        <v>14410822.374999985</v>
      </c>
    </row>
    <row r="74" spans="1:36" x14ac:dyDescent="0.45">
      <c r="A74" s="9">
        <v>474</v>
      </c>
      <c r="B74" s="9" t="s">
        <v>2797</v>
      </c>
      <c r="C74" s="21"/>
      <c r="D74" s="8" t="s">
        <v>157</v>
      </c>
      <c r="E74" s="9" t="s">
        <v>2739</v>
      </c>
      <c r="F74" s="9" t="s">
        <v>3255</v>
      </c>
      <c r="G74" s="9" t="s">
        <v>3265</v>
      </c>
      <c r="H74" s="8">
        <v>336</v>
      </c>
      <c r="I74" s="8">
        <f>VLOOKUP(B74,[1]Sheet1!$A:$D,4,0)</f>
        <v>1054031475</v>
      </c>
      <c r="J74" s="8">
        <v>15000000</v>
      </c>
      <c r="K74" s="8">
        <v>0</v>
      </c>
      <c r="L74" s="10">
        <v>48235283</v>
      </c>
      <c r="M74" s="10">
        <v>48235282.5</v>
      </c>
      <c r="N74" s="10">
        <v>7235292</v>
      </c>
      <c r="O74" s="10">
        <v>7235292.375</v>
      </c>
      <c r="P74" s="10">
        <v>0</v>
      </c>
      <c r="Q74" s="10">
        <v>20081830</v>
      </c>
      <c r="R74" s="10">
        <v>3012275</v>
      </c>
      <c r="S74" s="10">
        <v>21951873.899999999</v>
      </c>
      <c r="T74" s="10">
        <v>3292781.0849999995</v>
      </c>
      <c r="U74" s="10">
        <v>11556782</v>
      </c>
      <c r="V74" s="10">
        <v>1733517.3</v>
      </c>
      <c r="W74" s="10">
        <f>VLOOKUP(B74,[2]Sheet1!$A:$E,5,0)</f>
        <v>77104721</v>
      </c>
      <c r="X74" s="10">
        <f t="shared" si="11"/>
        <v>1219092526.4000001</v>
      </c>
      <c r="Y74" s="31">
        <f t="shared" si="12"/>
        <v>99613878.760000005</v>
      </c>
      <c r="Z74" s="31">
        <v>360000000</v>
      </c>
      <c r="AA74" s="31">
        <v>30000000</v>
      </c>
      <c r="AB74" s="31">
        <f t="shared" si="13"/>
        <v>747621960.9000001</v>
      </c>
      <c r="AC74" s="31">
        <f t="shared" si="14"/>
        <v>81470565.5</v>
      </c>
      <c r="AD74" s="31">
        <f t="shared" si="15"/>
        <v>829092526.4000001</v>
      </c>
      <c r="AE74" s="31">
        <f t="shared" si="16"/>
        <v>829092526.4000001</v>
      </c>
      <c r="AF74" s="31">
        <f t="shared" si="17"/>
        <v>82909252.640000015</v>
      </c>
      <c r="AG74" s="31">
        <f t="shared" si="18"/>
        <v>0</v>
      </c>
      <c r="AH74" s="31">
        <f t="shared" si="19"/>
        <v>0</v>
      </c>
      <c r="AI74" s="31">
        <f t="shared" si="20"/>
        <v>0</v>
      </c>
      <c r="AJ74" s="31">
        <f t="shared" si="21"/>
        <v>16704626.11999999</v>
      </c>
    </row>
    <row r="75" spans="1:36" x14ac:dyDescent="0.45">
      <c r="A75" s="9">
        <v>577</v>
      </c>
      <c r="B75" s="9" t="s">
        <v>2888</v>
      </c>
      <c r="C75" s="21"/>
      <c r="D75" s="8" t="s">
        <v>103</v>
      </c>
      <c r="E75" s="9" t="s">
        <v>2889</v>
      </c>
      <c r="F75" s="9" t="s">
        <v>3255</v>
      </c>
      <c r="G75" s="9" t="s">
        <v>3265</v>
      </c>
      <c r="H75" s="8">
        <v>336</v>
      </c>
      <c r="I75" s="8">
        <f>VLOOKUP(B75,[1]Sheet1!$A:$D,4,0)</f>
        <v>1085729202</v>
      </c>
      <c r="J75" s="8">
        <v>15000000</v>
      </c>
      <c r="K75" s="8">
        <v>0</v>
      </c>
      <c r="L75" s="10">
        <v>41294211</v>
      </c>
      <c r="M75" s="10">
        <v>41295180.5</v>
      </c>
      <c r="N75" s="10">
        <v>6194132</v>
      </c>
      <c r="O75" s="10">
        <v>6194277.0750000002</v>
      </c>
      <c r="P75" s="10">
        <v>0</v>
      </c>
      <c r="Q75" s="10">
        <v>13789587</v>
      </c>
      <c r="R75" s="10">
        <v>2068438</v>
      </c>
      <c r="S75" s="10">
        <v>14261288.23</v>
      </c>
      <c r="T75" s="10">
        <v>2139193.2344999998</v>
      </c>
      <c r="U75" s="10">
        <v>11771238</v>
      </c>
      <c r="V75" s="10">
        <v>1765685.7</v>
      </c>
      <c r="W75" s="10">
        <f>VLOOKUP(B75,[2]Sheet1!$A:$E,5,0)</f>
        <v>81859381</v>
      </c>
      <c r="X75" s="10">
        <f t="shared" si="11"/>
        <v>1223140706.73</v>
      </c>
      <c r="Y75" s="31">
        <f t="shared" si="12"/>
        <v>100221107.0095</v>
      </c>
      <c r="Z75" s="31">
        <v>360000000</v>
      </c>
      <c r="AA75" s="31">
        <v>30000000</v>
      </c>
      <c r="AB75" s="31">
        <f t="shared" si="13"/>
        <v>765551315.23000002</v>
      </c>
      <c r="AC75" s="31">
        <f t="shared" si="14"/>
        <v>67589391.5</v>
      </c>
      <c r="AD75" s="31">
        <f t="shared" si="15"/>
        <v>833140706.73000002</v>
      </c>
      <c r="AE75" s="31">
        <f t="shared" si="16"/>
        <v>833140706.73000002</v>
      </c>
      <c r="AF75" s="31">
        <f t="shared" si="17"/>
        <v>83314070.673000008</v>
      </c>
      <c r="AG75" s="31">
        <f t="shared" si="18"/>
        <v>0</v>
      </c>
      <c r="AH75" s="31">
        <f t="shared" si="19"/>
        <v>0</v>
      </c>
      <c r="AI75" s="31">
        <f t="shared" si="20"/>
        <v>0</v>
      </c>
      <c r="AJ75" s="31">
        <f t="shared" si="21"/>
        <v>16907036.336499989</v>
      </c>
    </row>
    <row r="76" spans="1:36" x14ac:dyDescent="0.45">
      <c r="A76" s="9">
        <v>146</v>
      </c>
      <c r="B76" s="9" t="s">
        <v>218</v>
      </c>
      <c r="C76" s="21"/>
      <c r="D76" s="8" t="s">
        <v>220</v>
      </c>
      <c r="E76" s="9" t="s">
        <v>221</v>
      </c>
      <c r="F76" s="9" t="s">
        <v>3255</v>
      </c>
      <c r="G76" s="9" t="s">
        <v>3265</v>
      </c>
      <c r="H76" s="8">
        <v>336</v>
      </c>
      <c r="I76" s="8">
        <f>VLOOKUP(B76,[1]Sheet1!$A:$D,4,0)</f>
        <v>824025955</v>
      </c>
      <c r="J76" s="8">
        <v>15000000</v>
      </c>
      <c r="K76" s="8">
        <v>0</v>
      </c>
      <c r="L76" s="10">
        <v>38538981</v>
      </c>
      <c r="M76" s="10">
        <v>38538980.5</v>
      </c>
      <c r="N76" s="10">
        <v>5780847</v>
      </c>
      <c r="O76" s="10">
        <v>5780847.0750000002</v>
      </c>
      <c r="P76" s="10">
        <v>0</v>
      </c>
      <c r="Q76" s="10">
        <v>11682326</v>
      </c>
      <c r="R76" s="10">
        <v>1752349</v>
      </c>
      <c r="S76" s="10">
        <v>14159620.871199999</v>
      </c>
      <c r="T76" s="10">
        <v>2123943.1306799999</v>
      </c>
      <c r="U76" s="10">
        <v>11771238</v>
      </c>
      <c r="V76" s="10">
        <v>1765685.7</v>
      </c>
      <c r="W76" s="10">
        <f>VLOOKUP(B76,[2]Sheet1!$A:$E,5,0)</f>
        <v>46402596</v>
      </c>
      <c r="X76" s="10">
        <f t="shared" si="11"/>
        <v>953717101.37119997</v>
      </c>
      <c r="Y76" s="31">
        <f t="shared" si="12"/>
        <v>63606267.905680001</v>
      </c>
      <c r="Z76" s="31">
        <v>360000000</v>
      </c>
      <c r="AA76" s="31">
        <v>30000000</v>
      </c>
      <c r="AB76" s="31">
        <f t="shared" si="13"/>
        <v>501639139.87119997</v>
      </c>
      <c r="AC76" s="31">
        <f t="shared" si="14"/>
        <v>62077961.5</v>
      </c>
      <c r="AD76" s="31">
        <f t="shared" si="15"/>
        <v>563717101.37119997</v>
      </c>
      <c r="AE76" s="31">
        <f t="shared" si="16"/>
        <v>563717101.37119997</v>
      </c>
      <c r="AF76" s="31">
        <f t="shared" si="17"/>
        <v>56371710.137120001</v>
      </c>
      <c r="AG76" s="31">
        <f t="shared" si="18"/>
        <v>0</v>
      </c>
      <c r="AH76" s="31">
        <f t="shared" si="19"/>
        <v>0</v>
      </c>
      <c r="AI76" s="31">
        <f t="shared" si="20"/>
        <v>0</v>
      </c>
      <c r="AJ76" s="31">
        <f t="shared" si="21"/>
        <v>7234557.7685599998</v>
      </c>
    </row>
    <row r="77" spans="1:36" x14ac:dyDescent="0.45">
      <c r="A77" s="9">
        <v>565</v>
      </c>
      <c r="B77" s="9" t="s">
        <v>222</v>
      </c>
      <c r="C77" s="21"/>
      <c r="D77" s="8" t="s">
        <v>224</v>
      </c>
      <c r="E77" s="9" t="s">
        <v>225</v>
      </c>
      <c r="F77" s="9" t="s">
        <v>3255</v>
      </c>
      <c r="G77" s="9" t="s">
        <v>3265</v>
      </c>
      <c r="H77" s="8">
        <v>336</v>
      </c>
      <c r="I77" s="8">
        <f>VLOOKUP(B77,[1]Sheet1!$A:$D,4,0)</f>
        <v>1056192194</v>
      </c>
      <c r="J77" s="8">
        <v>15000000</v>
      </c>
      <c r="K77" s="8">
        <v>0</v>
      </c>
      <c r="L77" s="10">
        <v>45738812</v>
      </c>
      <c r="M77" s="10">
        <v>45739168</v>
      </c>
      <c r="N77" s="10">
        <v>6860822</v>
      </c>
      <c r="O77" s="10">
        <v>6860875.2000000002</v>
      </c>
      <c r="P77" s="10">
        <v>0</v>
      </c>
      <c r="Q77" s="10">
        <v>15463296</v>
      </c>
      <c r="R77" s="10">
        <v>2319494</v>
      </c>
      <c r="S77" s="10">
        <v>15734263.16</v>
      </c>
      <c r="T77" s="10">
        <v>2360139.4739999999</v>
      </c>
      <c r="U77" s="10">
        <v>11771238</v>
      </c>
      <c r="V77" s="10">
        <v>1765685.7</v>
      </c>
      <c r="W77" s="10">
        <f>VLOOKUP(B77,[2]Sheet1!$A:$E,5,0)</f>
        <v>77428829</v>
      </c>
      <c r="X77" s="10">
        <f t="shared" si="11"/>
        <v>1205638971.1600001</v>
      </c>
      <c r="Y77" s="31">
        <f t="shared" si="12"/>
        <v>97595845.373999998</v>
      </c>
      <c r="Z77" s="31">
        <v>360000000</v>
      </c>
      <c r="AA77" s="31">
        <v>30000000</v>
      </c>
      <c r="AB77" s="31">
        <f t="shared" si="13"/>
        <v>739160991.16000009</v>
      </c>
      <c r="AC77" s="31">
        <f t="shared" si="14"/>
        <v>76477980</v>
      </c>
      <c r="AD77" s="31">
        <f t="shared" si="15"/>
        <v>815638971.16000009</v>
      </c>
      <c r="AE77" s="31">
        <f t="shared" si="16"/>
        <v>815638971.16000009</v>
      </c>
      <c r="AF77" s="31">
        <f t="shared" si="17"/>
        <v>81563897.116000012</v>
      </c>
      <c r="AG77" s="31">
        <f t="shared" si="18"/>
        <v>0</v>
      </c>
      <c r="AH77" s="31">
        <f t="shared" si="19"/>
        <v>0</v>
      </c>
      <c r="AI77" s="31">
        <f t="shared" si="20"/>
        <v>0</v>
      </c>
      <c r="AJ77" s="31">
        <f t="shared" si="21"/>
        <v>16031948.257999986</v>
      </c>
    </row>
    <row r="78" spans="1:36" x14ac:dyDescent="0.45">
      <c r="A78" s="9">
        <v>147</v>
      </c>
      <c r="B78" s="9" t="s">
        <v>226</v>
      </c>
      <c r="C78" s="21"/>
      <c r="D78" s="8" t="s">
        <v>103</v>
      </c>
      <c r="E78" s="9" t="s">
        <v>228</v>
      </c>
      <c r="F78" s="9" t="s">
        <v>3255</v>
      </c>
      <c r="G78" s="9" t="s">
        <v>3265</v>
      </c>
      <c r="H78" s="8">
        <v>336</v>
      </c>
      <c r="I78" s="8">
        <f>VLOOKUP(B78,[1]Sheet1!$A:$D,4,0)</f>
        <v>854575053</v>
      </c>
      <c r="J78" s="8">
        <v>15000000</v>
      </c>
      <c r="K78" s="8">
        <v>0</v>
      </c>
      <c r="L78" s="10">
        <v>38797926</v>
      </c>
      <c r="M78" s="10">
        <v>38797926.5</v>
      </c>
      <c r="N78" s="10">
        <v>5819689</v>
      </c>
      <c r="O78" s="10">
        <v>5819688.9749999996</v>
      </c>
      <c r="P78" s="10">
        <v>0</v>
      </c>
      <c r="Q78" s="10">
        <v>12215510</v>
      </c>
      <c r="R78" s="10">
        <v>1832327</v>
      </c>
      <c r="S78" s="10">
        <v>14849065.545</v>
      </c>
      <c r="T78" s="10">
        <v>2227359.8317499999</v>
      </c>
      <c r="U78" s="10">
        <v>11771238</v>
      </c>
      <c r="V78" s="10">
        <v>1765685.7</v>
      </c>
      <c r="W78" s="10">
        <f>VLOOKUP(B78,[2]Sheet1!$A:$E,5,0)</f>
        <v>49457506</v>
      </c>
      <c r="X78" s="10">
        <f t="shared" si="11"/>
        <v>986006719.04499996</v>
      </c>
      <c r="Y78" s="31">
        <f t="shared" si="12"/>
        <v>66922256.506750003</v>
      </c>
      <c r="Z78" s="31">
        <v>360000000</v>
      </c>
      <c r="AA78" s="31">
        <v>30000000</v>
      </c>
      <c r="AB78" s="31">
        <f t="shared" si="13"/>
        <v>533410866.54499996</v>
      </c>
      <c r="AC78" s="31">
        <f t="shared" si="14"/>
        <v>62595852.5</v>
      </c>
      <c r="AD78" s="31">
        <f t="shared" si="15"/>
        <v>596006719.04499996</v>
      </c>
      <c r="AE78" s="31">
        <f t="shared" si="16"/>
        <v>596006719.04499996</v>
      </c>
      <c r="AF78" s="31">
        <f t="shared" si="17"/>
        <v>59600671.9045</v>
      </c>
      <c r="AG78" s="31">
        <f t="shared" si="18"/>
        <v>0</v>
      </c>
      <c r="AH78" s="31">
        <f t="shared" si="19"/>
        <v>0</v>
      </c>
      <c r="AI78" s="31">
        <f t="shared" si="20"/>
        <v>0</v>
      </c>
      <c r="AJ78" s="31">
        <f t="shared" si="21"/>
        <v>7321584.6022500023</v>
      </c>
    </row>
    <row r="79" spans="1:36" x14ac:dyDescent="0.45">
      <c r="A79" s="9">
        <v>508</v>
      </c>
      <c r="B79" s="9" t="s">
        <v>229</v>
      </c>
      <c r="C79" s="21"/>
      <c r="D79" s="8" t="s">
        <v>49</v>
      </c>
      <c r="E79" s="9" t="s">
        <v>231</v>
      </c>
      <c r="F79" s="9" t="s">
        <v>3255</v>
      </c>
      <c r="G79" s="9" t="s">
        <v>3265</v>
      </c>
      <c r="H79" s="8">
        <v>336</v>
      </c>
      <c r="I79" s="8">
        <f>VLOOKUP(B79,[1]Sheet1!$A:$D,4,0)</f>
        <v>622420570</v>
      </c>
      <c r="J79" s="8">
        <v>15000000</v>
      </c>
      <c r="K79" s="8">
        <v>0</v>
      </c>
      <c r="L79" s="10">
        <v>31104065</v>
      </c>
      <c r="M79" s="10">
        <v>31104064.5</v>
      </c>
      <c r="N79" s="10">
        <v>4665610</v>
      </c>
      <c r="O79" s="10">
        <v>4665609.6749999998</v>
      </c>
      <c r="P79" s="10">
        <v>0</v>
      </c>
      <c r="Q79" s="10">
        <v>14695640</v>
      </c>
      <c r="R79" s="10">
        <v>2204346</v>
      </c>
      <c r="S79" s="10">
        <v>16093275.1656</v>
      </c>
      <c r="T79" s="10">
        <v>2413991.2748400001</v>
      </c>
      <c r="U79" s="10">
        <v>11342326</v>
      </c>
      <c r="V79" s="10">
        <v>1701348.9</v>
      </c>
      <c r="W79" s="10">
        <f>VLOOKUP(B79,[2]Sheet1!$A:$E,5,0)</f>
        <v>26242057</v>
      </c>
      <c r="X79" s="10">
        <f t="shared" si="11"/>
        <v>741759940.66559994</v>
      </c>
      <c r="Y79" s="31">
        <f t="shared" si="12"/>
        <v>41892962.84984</v>
      </c>
      <c r="Z79" s="31">
        <v>360000000</v>
      </c>
      <c r="AA79" s="31">
        <v>30000000</v>
      </c>
      <c r="AB79" s="31">
        <f t="shared" si="13"/>
        <v>304551811.16559994</v>
      </c>
      <c r="AC79" s="31">
        <f t="shared" si="14"/>
        <v>47208129.5</v>
      </c>
      <c r="AD79" s="31">
        <f t="shared" si="15"/>
        <v>351759940.66559994</v>
      </c>
      <c r="AE79" s="31">
        <f t="shared" si="16"/>
        <v>351759940.66559994</v>
      </c>
      <c r="AF79" s="31">
        <f t="shared" si="17"/>
        <v>35175994.066559993</v>
      </c>
      <c r="AG79" s="31">
        <f t="shared" si="18"/>
        <v>0</v>
      </c>
      <c r="AH79" s="31">
        <f t="shared" si="19"/>
        <v>0</v>
      </c>
      <c r="AI79" s="31">
        <f t="shared" si="20"/>
        <v>0</v>
      </c>
      <c r="AJ79" s="31">
        <f t="shared" si="21"/>
        <v>6716968.7832800075</v>
      </c>
    </row>
    <row r="80" spans="1:36" x14ac:dyDescent="0.45">
      <c r="A80" s="9">
        <v>369</v>
      </c>
      <c r="B80" s="9" t="s">
        <v>232</v>
      </c>
      <c r="C80" s="21"/>
      <c r="D80" s="8" t="s">
        <v>234</v>
      </c>
      <c r="E80" s="9" t="s">
        <v>235</v>
      </c>
      <c r="F80" s="9" t="s">
        <v>3255</v>
      </c>
      <c r="G80" s="9" t="s">
        <v>3265</v>
      </c>
      <c r="H80" s="8">
        <v>336</v>
      </c>
      <c r="I80" s="8">
        <f>VLOOKUP(B80,[1]Sheet1!$A:$D,4,0)</f>
        <v>1034204838</v>
      </c>
      <c r="J80" s="8">
        <v>15000000</v>
      </c>
      <c r="K80" s="8">
        <v>0</v>
      </c>
      <c r="L80" s="10">
        <v>43741225</v>
      </c>
      <c r="M80" s="10">
        <v>43742238</v>
      </c>
      <c r="N80" s="10">
        <v>6561184</v>
      </c>
      <c r="O80" s="10">
        <v>6561335.7000000002</v>
      </c>
      <c r="P80" s="10">
        <v>0</v>
      </c>
      <c r="Q80" s="10">
        <v>15116952</v>
      </c>
      <c r="R80" s="10">
        <v>2267543</v>
      </c>
      <c r="S80" s="10">
        <v>17929621.965</v>
      </c>
      <c r="T80" s="10">
        <v>2689443.2947499999</v>
      </c>
      <c r="U80" s="10">
        <v>10484503</v>
      </c>
      <c r="V80" s="10">
        <v>1572675.45</v>
      </c>
      <c r="W80" s="10">
        <f>VLOOKUP(B80,[2]Sheet1!$A:$E,5,0)</f>
        <v>74130727</v>
      </c>
      <c r="X80" s="10">
        <f t="shared" si="11"/>
        <v>1180219377.9649999</v>
      </c>
      <c r="Y80" s="31">
        <f t="shared" si="12"/>
        <v>93782908.444749996</v>
      </c>
      <c r="Z80" s="31">
        <v>360000000</v>
      </c>
      <c r="AA80" s="31">
        <v>30000000</v>
      </c>
      <c r="AB80" s="31">
        <f t="shared" si="13"/>
        <v>717735914.96500015</v>
      </c>
      <c r="AC80" s="31">
        <f t="shared" si="14"/>
        <v>72483463</v>
      </c>
      <c r="AD80" s="31">
        <f t="shared" si="15"/>
        <v>790219377.96500015</v>
      </c>
      <c r="AE80" s="31">
        <f t="shared" si="16"/>
        <v>790219377.96500015</v>
      </c>
      <c r="AF80" s="31">
        <f t="shared" si="17"/>
        <v>79021937.796500012</v>
      </c>
      <c r="AG80" s="31">
        <f t="shared" si="18"/>
        <v>0</v>
      </c>
      <c r="AH80" s="31">
        <f t="shared" si="19"/>
        <v>0</v>
      </c>
      <c r="AI80" s="31">
        <f t="shared" si="20"/>
        <v>0</v>
      </c>
      <c r="AJ80" s="31">
        <f t="shared" si="21"/>
        <v>14760970.648249984</v>
      </c>
    </row>
    <row r="81" spans="1:36" x14ac:dyDescent="0.45">
      <c r="A81" s="9">
        <v>363</v>
      </c>
      <c r="B81" s="9" t="s">
        <v>2701</v>
      </c>
      <c r="C81" s="21"/>
      <c r="D81" s="8" t="s">
        <v>123</v>
      </c>
      <c r="E81" s="9" t="s">
        <v>2702</v>
      </c>
      <c r="F81" s="9" t="s">
        <v>3255</v>
      </c>
      <c r="G81" s="9" t="s">
        <v>3265</v>
      </c>
      <c r="H81" s="8">
        <v>336</v>
      </c>
      <c r="I81" s="8">
        <f>VLOOKUP(B81,[1]Sheet1!$A:$D,4,0)</f>
        <v>1303797534</v>
      </c>
      <c r="J81" s="8">
        <v>15000000</v>
      </c>
      <c r="K81" s="8">
        <v>0</v>
      </c>
      <c r="L81" s="10">
        <v>49469673</v>
      </c>
      <c r="M81" s="10">
        <v>49468996.500000007</v>
      </c>
      <c r="N81" s="10">
        <v>7420451</v>
      </c>
      <c r="O81" s="10">
        <v>7420349.4750000006</v>
      </c>
      <c r="P81" s="10">
        <v>0</v>
      </c>
      <c r="Q81" s="10">
        <v>22155274</v>
      </c>
      <c r="R81" s="10">
        <v>3323291</v>
      </c>
      <c r="S81" s="10">
        <v>25336540.66</v>
      </c>
      <c r="T81" s="10">
        <v>3800481.0989999999</v>
      </c>
      <c r="U81" s="10">
        <v>11628267</v>
      </c>
      <c r="V81" s="10">
        <v>1744240.05</v>
      </c>
      <c r="W81" s="10">
        <f>VLOOKUP(B81,[2]Sheet1!$A:$E,5,0)</f>
        <v>116759508</v>
      </c>
      <c r="X81" s="10">
        <f t="shared" si="11"/>
        <v>1476856285.1600001</v>
      </c>
      <c r="Y81" s="31">
        <f t="shared" si="12"/>
        <v>140468320.62400001</v>
      </c>
      <c r="Z81" s="31">
        <v>360000000</v>
      </c>
      <c r="AA81" s="31">
        <v>30000000</v>
      </c>
      <c r="AB81" s="31">
        <f t="shared" si="13"/>
        <v>1002917615.6600001</v>
      </c>
      <c r="AC81" s="31">
        <f t="shared" si="14"/>
        <v>83938669.5</v>
      </c>
      <c r="AD81" s="31">
        <f t="shared" si="15"/>
        <v>1086856285.1600001</v>
      </c>
      <c r="AE81" s="31">
        <f t="shared" si="16"/>
        <v>1086856285.1600001</v>
      </c>
      <c r="AF81" s="31">
        <f t="shared" si="17"/>
        <v>90000000</v>
      </c>
      <c r="AG81" s="31">
        <f t="shared" si="18"/>
        <v>28028442.774000011</v>
      </c>
      <c r="AH81" s="31">
        <f t="shared" si="19"/>
        <v>0</v>
      </c>
      <c r="AI81" s="31">
        <f t="shared" si="20"/>
        <v>0</v>
      </c>
      <c r="AJ81" s="31">
        <f t="shared" si="21"/>
        <v>22439877.850000001</v>
      </c>
    </row>
    <row r="82" spans="1:36" x14ac:dyDescent="0.45">
      <c r="A82" s="9">
        <v>723</v>
      </c>
      <c r="B82" s="9" t="s">
        <v>3044</v>
      </c>
      <c r="C82" s="21"/>
      <c r="D82" s="8" t="s">
        <v>275</v>
      </c>
      <c r="E82" s="9" t="s">
        <v>3045</v>
      </c>
      <c r="F82" s="9" t="s">
        <v>3255</v>
      </c>
      <c r="G82" s="9" t="s">
        <v>3265</v>
      </c>
      <c r="H82" s="8">
        <v>336</v>
      </c>
      <c r="I82" s="8">
        <f>VLOOKUP(B82,[1]Sheet1!$A:$D,4,0)</f>
        <v>1071064539</v>
      </c>
      <c r="J82" s="8">
        <v>15000000</v>
      </c>
      <c r="K82" s="8">
        <v>0</v>
      </c>
      <c r="L82" s="10">
        <v>42023659</v>
      </c>
      <c r="M82" s="10">
        <v>42023660.5</v>
      </c>
      <c r="N82" s="10">
        <v>6303549</v>
      </c>
      <c r="O82" s="10">
        <v>6303549.0750000002</v>
      </c>
      <c r="P82" s="10">
        <v>0</v>
      </c>
      <c r="Q82" s="10">
        <v>17505755</v>
      </c>
      <c r="R82" s="10">
        <v>2625863</v>
      </c>
      <c r="S82" s="10">
        <v>17295602.188000001</v>
      </c>
      <c r="T82" s="10">
        <v>2594340.3281999999</v>
      </c>
      <c r="U82" s="10">
        <v>11771238</v>
      </c>
      <c r="V82" s="10">
        <v>1765685.7</v>
      </c>
      <c r="W82" s="10">
        <f>VLOOKUP(B82,[2]Sheet1!$A:$E,5,0)</f>
        <v>79659680</v>
      </c>
      <c r="X82" s="10">
        <f t="shared" si="11"/>
        <v>1216684453.688</v>
      </c>
      <c r="Y82" s="31">
        <f t="shared" si="12"/>
        <v>99252667.103200004</v>
      </c>
      <c r="Z82" s="31">
        <v>360000000</v>
      </c>
      <c r="AA82" s="31">
        <v>30000000</v>
      </c>
      <c r="AB82" s="31">
        <f t="shared" si="13"/>
        <v>757637134.18799996</v>
      </c>
      <c r="AC82" s="31">
        <f t="shared" si="14"/>
        <v>69047319.5</v>
      </c>
      <c r="AD82" s="31">
        <f t="shared" si="15"/>
        <v>826684453.68799996</v>
      </c>
      <c r="AE82" s="31">
        <f t="shared" si="16"/>
        <v>826684453.68799996</v>
      </c>
      <c r="AF82" s="31">
        <f t="shared" si="17"/>
        <v>82668445.368799999</v>
      </c>
      <c r="AG82" s="31">
        <f t="shared" si="18"/>
        <v>0</v>
      </c>
      <c r="AH82" s="31">
        <f t="shared" si="19"/>
        <v>0</v>
      </c>
      <c r="AI82" s="31">
        <f t="shared" si="20"/>
        <v>0</v>
      </c>
      <c r="AJ82" s="31">
        <f t="shared" si="21"/>
        <v>16584221.734400004</v>
      </c>
    </row>
    <row r="83" spans="1:36" x14ac:dyDescent="0.45">
      <c r="A83" s="9">
        <v>364</v>
      </c>
      <c r="B83" s="9" t="s">
        <v>2703</v>
      </c>
      <c r="C83" s="21"/>
      <c r="D83" s="8" t="s">
        <v>314</v>
      </c>
      <c r="E83" s="9" t="s">
        <v>2704</v>
      </c>
      <c r="F83" s="9" t="s">
        <v>3255</v>
      </c>
      <c r="G83" s="9" t="s">
        <v>3265</v>
      </c>
      <c r="H83" s="8">
        <v>336</v>
      </c>
      <c r="I83" s="8">
        <f>VLOOKUP(B83,[1]Sheet1!$A:$D,4,0)</f>
        <v>1450879921</v>
      </c>
      <c r="J83" s="8">
        <v>15000000</v>
      </c>
      <c r="K83" s="8">
        <v>0</v>
      </c>
      <c r="L83" s="10">
        <v>54933132</v>
      </c>
      <c r="M83" s="10">
        <v>54933131.000000007</v>
      </c>
      <c r="N83" s="10">
        <v>8239970</v>
      </c>
      <c r="O83" s="10">
        <v>8239969.6500000004</v>
      </c>
      <c r="P83" s="10">
        <v>0</v>
      </c>
      <c r="Q83" s="10">
        <v>20476359</v>
      </c>
      <c r="R83" s="10">
        <v>3071454</v>
      </c>
      <c r="S83" s="10">
        <v>22182472.074000001</v>
      </c>
      <c r="T83" s="10">
        <v>3327370.8111</v>
      </c>
      <c r="U83" s="10">
        <v>10484503</v>
      </c>
      <c r="V83" s="10">
        <v>1572675.45</v>
      </c>
      <c r="W83" s="10">
        <f>VLOOKUP(B83,[2]Sheet1!$A:$E,5,0)</f>
        <v>146175984</v>
      </c>
      <c r="X83" s="10">
        <f t="shared" si="11"/>
        <v>1628889518.0739999</v>
      </c>
      <c r="Y83" s="31">
        <f t="shared" si="12"/>
        <v>170627423.9111</v>
      </c>
      <c r="Z83" s="31">
        <v>360000000</v>
      </c>
      <c r="AA83" s="31">
        <v>30000000</v>
      </c>
      <c r="AB83" s="31">
        <f t="shared" si="13"/>
        <v>1144023255.0739999</v>
      </c>
      <c r="AC83" s="31">
        <f t="shared" si="14"/>
        <v>94866263</v>
      </c>
      <c r="AD83" s="31">
        <f t="shared" si="15"/>
        <v>1238889518.0739999</v>
      </c>
      <c r="AE83" s="31">
        <f t="shared" si="16"/>
        <v>1238889518.0739999</v>
      </c>
      <c r="AF83" s="31">
        <f t="shared" si="17"/>
        <v>90000000</v>
      </c>
      <c r="AG83" s="31">
        <f t="shared" si="18"/>
        <v>50833427.711099982</v>
      </c>
      <c r="AH83" s="31">
        <f t="shared" si="19"/>
        <v>0</v>
      </c>
      <c r="AI83" s="31">
        <f t="shared" si="20"/>
        <v>0</v>
      </c>
      <c r="AJ83" s="31">
        <f t="shared" si="21"/>
        <v>29793996.200000018</v>
      </c>
    </row>
    <row r="84" spans="1:36" x14ac:dyDescent="0.45">
      <c r="A84" s="9">
        <v>728</v>
      </c>
      <c r="B84" s="9" t="s">
        <v>236</v>
      </c>
      <c r="C84" s="21"/>
      <c r="D84" s="8" t="s">
        <v>238</v>
      </c>
      <c r="E84" s="9" t="s">
        <v>239</v>
      </c>
      <c r="F84" s="9" t="s">
        <v>3255</v>
      </c>
      <c r="G84" s="9" t="s">
        <v>3265</v>
      </c>
      <c r="H84" s="8">
        <v>336</v>
      </c>
      <c r="I84" s="8">
        <f>VLOOKUP(B84,[1]Sheet1!$A:$D,4,0)</f>
        <v>815085232</v>
      </c>
      <c r="J84" s="8">
        <v>15000000</v>
      </c>
      <c r="K84" s="8">
        <v>0</v>
      </c>
      <c r="L84" s="10">
        <v>37553991</v>
      </c>
      <c r="M84" s="10">
        <v>37553991</v>
      </c>
      <c r="N84" s="10">
        <v>5633099</v>
      </c>
      <c r="O84" s="10">
        <v>5633098.6499999994</v>
      </c>
      <c r="P84" s="10">
        <v>0</v>
      </c>
      <c r="Q84" s="10">
        <v>11252004</v>
      </c>
      <c r="R84" s="10">
        <v>1687801</v>
      </c>
      <c r="S84" s="10">
        <v>14729774.25</v>
      </c>
      <c r="T84" s="10">
        <v>2209466.1374999997</v>
      </c>
      <c r="U84" s="10">
        <v>11771238</v>
      </c>
      <c r="V84" s="10">
        <v>1765685.7</v>
      </c>
      <c r="W84" s="10">
        <f>VLOOKUP(B84,[2]Sheet1!$A:$E,5,0)</f>
        <v>45508523</v>
      </c>
      <c r="X84" s="10">
        <f t="shared" si="11"/>
        <v>942946230.25</v>
      </c>
      <c r="Y84" s="31">
        <f t="shared" si="12"/>
        <v>62437673.487499997</v>
      </c>
      <c r="Z84" s="31">
        <v>360000000</v>
      </c>
      <c r="AA84" s="31">
        <v>30000000</v>
      </c>
      <c r="AB84" s="31">
        <f t="shared" si="13"/>
        <v>492838248.25</v>
      </c>
      <c r="AC84" s="31">
        <f t="shared" si="14"/>
        <v>60107982</v>
      </c>
      <c r="AD84" s="31">
        <f t="shared" si="15"/>
        <v>552946230.25</v>
      </c>
      <c r="AE84" s="31">
        <f t="shared" si="16"/>
        <v>552946230.25</v>
      </c>
      <c r="AF84" s="31">
        <f t="shared" si="17"/>
        <v>55294623.025000006</v>
      </c>
      <c r="AG84" s="31">
        <f t="shared" si="18"/>
        <v>0</v>
      </c>
      <c r="AH84" s="31">
        <f t="shared" si="19"/>
        <v>0</v>
      </c>
      <c r="AI84" s="31">
        <f t="shared" si="20"/>
        <v>0</v>
      </c>
      <c r="AJ84" s="31">
        <f t="shared" si="21"/>
        <v>7143050.4624999911</v>
      </c>
    </row>
    <row r="85" spans="1:36" x14ac:dyDescent="0.45">
      <c r="A85" s="9">
        <v>247</v>
      </c>
      <c r="B85" s="9" t="s">
        <v>2627</v>
      </c>
      <c r="C85" s="21"/>
      <c r="D85" s="8" t="s">
        <v>220</v>
      </c>
      <c r="E85" s="9" t="s">
        <v>2628</v>
      </c>
      <c r="F85" s="9" t="s">
        <v>3255</v>
      </c>
      <c r="G85" s="9" t="s">
        <v>3265</v>
      </c>
      <c r="H85" s="8">
        <v>336</v>
      </c>
      <c r="I85" s="8">
        <f>VLOOKUP(B85,[1]Sheet1!$A:$D,4,0)</f>
        <v>1338708776</v>
      </c>
      <c r="J85" s="8">
        <v>15000000</v>
      </c>
      <c r="K85" s="8">
        <v>0</v>
      </c>
      <c r="L85" s="10">
        <v>57861513</v>
      </c>
      <c r="M85" s="10">
        <v>57861020</v>
      </c>
      <c r="N85" s="10">
        <v>8679227</v>
      </c>
      <c r="O85" s="10">
        <v>8679153</v>
      </c>
      <c r="P85" s="10">
        <v>0</v>
      </c>
      <c r="Q85" s="10">
        <v>22036517</v>
      </c>
      <c r="R85" s="10">
        <v>3305478</v>
      </c>
      <c r="S85" s="10">
        <v>21065243.550000001</v>
      </c>
      <c r="T85" s="10">
        <v>3159786.5325000002</v>
      </c>
      <c r="U85" s="10">
        <v>13057972</v>
      </c>
      <c r="V85" s="10">
        <v>1958695.7999999998</v>
      </c>
      <c r="W85" s="10">
        <f>VLOOKUP(B85,[2]Sheet1!$A:$E,5,0)</f>
        <v>123741756</v>
      </c>
      <c r="X85" s="10">
        <f t="shared" si="11"/>
        <v>1525591041.55</v>
      </c>
      <c r="Y85" s="31">
        <f t="shared" si="12"/>
        <v>149524096.33250001</v>
      </c>
      <c r="Z85" s="31">
        <v>360000000</v>
      </c>
      <c r="AA85" s="31">
        <v>30000000</v>
      </c>
      <c r="AB85" s="31">
        <f t="shared" si="13"/>
        <v>1034868508.55</v>
      </c>
      <c r="AC85" s="31">
        <f t="shared" si="14"/>
        <v>100722533</v>
      </c>
      <c r="AD85" s="31">
        <f t="shared" si="15"/>
        <v>1135591041.55</v>
      </c>
      <c r="AE85" s="31">
        <f t="shared" si="16"/>
        <v>1135591041.55</v>
      </c>
      <c r="AF85" s="31">
        <f t="shared" si="17"/>
        <v>90000000</v>
      </c>
      <c r="AG85" s="31">
        <f t="shared" si="18"/>
        <v>35338656.232499994</v>
      </c>
      <c r="AH85" s="31">
        <f t="shared" si="19"/>
        <v>0</v>
      </c>
      <c r="AI85" s="31">
        <f t="shared" si="20"/>
        <v>0</v>
      </c>
      <c r="AJ85" s="31">
        <f t="shared" si="21"/>
        <v>24185440.100000016</v>
      </c>
    </row>
    <row r="86" spans="1:36" x14ac:dyDescent="0.2">
      <c r="A86" s="9">
        <v>141</v>
      </c>
      <c r="B86" s="9" t="s">
        <v>240</v>
      </c>
      <c r="C86" s="7"/>
      <c r="D86" s="8" t="s">
        <v>242</v>
      </c>
      <c r="E86" s="9" t="s">
        <v>243</v>
      </c>
      <c r="F86" s="9" t="s">
        <v>3255</v>
      </c>
      <c r="G86" s="9" t="s">
        <v>3265</v>
      </c>
      <c r="H86" s="8">
        <v>336</v>
      </c>
      <c r="I86" s="8">
        <f>VLOOKUP(B86,[1]Sheet1!$A:$D,4,0)</f>
        <v>947745209</v>
      </c>
      <c r="J86" s="8">
        <v>15000000</v>
      </c>
      <c r="K86" s="8">
        <v>0</v>
      </c>
      <c r="L86" s="10">
        <v>43323179</v>
      </c>
      <c r="M86" s="10">
        <v>43322890</v>
      </c>
      <c r="N86" s="10">
        <v>6498477</v>
      </c>
      <c r="O86" s="10">
        <v>6498433.5</v>
      </c>
      <c r="P86" s="10">
        <v>0</v>
      </c>
      <c r="Q86" s="10">
        <v>14140999</v>
      </c>
      <c r="R86" s="10">
        <v>2121150</v>
      </c>
      <c r="S86" s="10">
        <v>15609976.368999999</v>
      </c>
      <c r="T86" s="10">
        <v>2341496.4553499999</v>
      </c>
      <c r="U86" s="10">
        <v>8544611</v>
      </c>
      <c r="V86" s="10">
        <v>1281691.6499999999</v>
      </c>
      <c r="W86" s="10">
        <f>VLOOKUP(B86,[2]Sheet1!$A:$E,5,0)</f>
        <v>61161781</v>
      </c>
      <c r="X86" s="10">
        <f t="shared" si="11"/>
        <v>1087686864.369</v>
      </c>
      <c r="Y86" s="31">
        <f t="shared" si="12"/>
        <v>79903029.605350003</v>
      </c>
      <c r="Z86" s="31">
        <v>360000000</v>
      </c>
      <c r="AA86" s="31">
        <v>30000000</v>
      </c>
      <c r="AB86" s="31">
        <f t="shared" si="13"/>
        <v>626040795.36899996</v>
      </c>
      <c r="AC86" s="31">
        <f t="shared" si="14"/>
        <v>71646069</v>
      </c>
      <c r="AD86" s="31">
        <f t="shared" si="15"/>
        <v>697686864.36899996</v>
      </c>
      <c r="AE86" s="31">
        <f t="shared" si="16"/>
        <v>697686864.36899996</v>
      </c>
      <c r="AF86" s="31">
        <f t="shared" si="17"/>
        <v>69768686.436900005</v>
      </c>
      <c r="AG86" s="31">
        <f t="shared" si="18"/>
        <v>0</v>
      </c>
      <c r="AH86" s="31">
        <f t="shared" si="19"/>
        <v>0</v>
      </c>
      <c r="AI86" s="31">
        <f t="shared" si="20"/>
        <v>0</v>
      </c>
      <c r="AJ86" s="31">
        <f t="shared" si="21"/>
        <v>10134343.168449998</v>
      </c>
    </row>
    <row r="87" spans="1:36" x14ac:dyDescent="0.45">
      <c r="A87" s="9">
        <v>734</v>
      </c>
      <c r="B87" s="9" t="s">
        <v>244</v>
      </c>
      <c r="C87" s="21"/>
      <c r="D87" s="8" t="s">
        <v>246</v>
      </c>
      <c r="E87" s="9" t="s">
        <v>247</v>
      </c>
      <c r="F87" s="9" t="s">
        <v>3255</v>
      </c>
      <c r="G87" s="9" t="s">
        <v>3265</v>
      </c>
      <c r="H87" s="8">
        <v>336</v>
      </c>
      <c r="I87" s="8">
        <f>VLOOKUP(B87,[1]Sheet1!$A:$D,4,0)</f>
        <v>737255062</v>
      </c>
      <c r="J87" s="8">
        <v>15000000</v>
      </c>
      <c r="K87" s="8">
        <v>0</v>
      </c>
      <c r="L87" s="10">
        <v>36747735</v>
      </c>
      <c r="M87" s="10">
        <v>36747734.5</v>
      </c>
      <c r="N87" s="10">
        <v>5512160</v>
      </c>
      <c r="O87" s="10">
        <v>5512160.1749999998</v>
      </c>
      <c r="P87" s="10">
        <v>0</v>
      </c>
      <c r="Q87" s="10">
        <v>20102025</v>
      </c>
      <c r="R87" s="10">
        <v>3015304</v>
      </c>
      <c r="S87" s="10">
        <v>12489175.267333336</v>
      </c>
      <c r="T87" s="10">
        <v>1873376.2901000003</v>
      </c>
      <c r="U87" s="10">
        <v>11771238</v>
      </c>
      <c r="V87" s="10">
        <v>1765685.7</v>
      </c>
      <c r="W87" s="10">
        <f>VLOOKUP(B87,[2]Sheet1!$A:$E,5,0)</f>
        <v>39692720</v>
      </c>
      <c r="X87" s="10">
        <f t="shared" si="11"/>
        <v>870112969.76733339</v>
      </c>
      <c r="Y87" s="31">
        <f t="shared" si="12"/>
        <v>57371406.165100001</v>
      </c>
      <c r="Z87" s="31">
        <v>360000000</v>
      </c>
      <c r="AA87" s="31">
        <v>30000000</v>
      </c>
      <c r="AB87" s="31">
        <f t="shared" si="13"/>
        <v>421617500.26733339</v>
      </c>
      <c r="AC87" s="31">
        <f t="shared" si="14"/>
        <v>58495469.5</v>
      </c>
      <c r="AD87" s="31">
        <f t="shared" si="15"/>
        <v>480112969.76733339</v>
      </c>
      <c r="AE87" s="31">
        <f t="shared" si="16"/>
        <v>480112969.76733339</v>
      </c>
      <c r="AF87" s="31">
        <f t="shared" si="17"/>
        <v>48011296.976733342</v>
      </c>
      <c r="AG87" s="31">
        <f t="shared" si="18"/>
        <v>0</v>
      </c>
      <c r="AH87" s="31">
        <f t="shared" si="19"/>
        <v>0</v>
      </c>
      <c r="AI87" s="31">
        <f t="shared" si="20"/>
        <v>0</v>
      </c>
      <c r="AJ87" s="31">
        <f t="shared" si="21"/>
        <v>9360109.188366659</v>
      </c>
    </row>
    <row r="88" spans="1:36" x14ac:dyDescent="0.45">
      <c r="A88" s="9">
        <v>575</v>
      </c>
      <c r="B88" s="9" t="s">
        <v>2886</v>
      </c>
      <c r="C88" s="21"/>
      <c r="D88" s="8" t="s">
        <v>2871</v>
      </c>
      <c r="E88" s="9" t="s">
        <v>2311</v>
      </c>
      <c r="F88" s="9" t="s">
        <v>3255</v>
      </c>
      <c r="G88" s="9" t="s">
        <v>3265</v>
      </c>
      <c r="H88" s="8">
        <v>336</v>
      </c>
      <c r="I88" s="8">
        <f>VLOOKUP(B88,[1]Sheet1!$A:$D,4,0)</f>
        <v>1099179617</v>
      </c>
      <c r="J88" s="8">
        <v>15000000</v>
      </c>
      <c r="K88" s="8">
        <v>0</v>
      </c>
      <c r="L88" s="10">
        <v>46433923</v>
      </c>
      <c r="M88" s="10">
        <v>46434645.5</v>
      </c>
      <c r="N88" s="10">
        <v>6965088</v>
      </c>
      <c r="O88" s="10">
        <v>6965196.8250000002</v>
      </c>
      <c r="P88" s="10">
        <v>0</v>
      </c>
      <c r="Q88" s="10">
        <v>14703989</v>
      </c>
      <c r="R88" s="10">
        <v>2205598</v>
      </c>
      <c r="S88" s="10">
        <v>15972376.699999999</v>
      </c>
      <c r="T88" s="10">
        <v>2395856.5049999999</v>
      </c>
      <c r="U88" s="10">
        <v>11771238</v>
      </c>
      <c r="V88" s="10">
        <v>1765685.7</v>
      </c>
      <c r="W88" s="10">
        <f>VLOOKUP(B88,[2]Sheet1!$A:$E,5,0)</f>
        <v>83876942</v>
      </c>
      <c r="X88" s="10">
        <f t="shared" si="11"/>
        <v>1249495789.2</v>
      </c>
      <c r="Y88" s="31">
        <f t="shared" si="12"/>
        <v>104174367.03</v>
      </c>
      <c r="Z88" s="31">
        <v>360000000</v>
      </c>
      <c r="AA88" s="31">
        <v>30000000</v>
      </c>
      <c r="AB88" s="31">
        <f t="shared" si="13"/>
        <v>781627220.70000005</v>
      </c>
      <c r="AC88" s="31">
        <f t="shared" si="14"/>
        <v>77868568.5</v>
      </c>
      <c r="AD88" s="31">
        <f t="shared" si="15"/>
        <v>859495789.20000005</v>
      </c>
      <c r="AE88" s="31">
        <f t="shared" si="16"/>
        <v>859495789.20000005</v>
      </c>
      <c r="AF88" s="31">
        <f t="shared" si="17"/>
        <v>85949578.920000017</v>
      </c>
      <c r="AG88" s="31">
        <f t="shared" si="18"/>
        <v>0</v>
      </c>
      <c r="AH88" s="31">
        <f t="shared" si="19"/>
        <v>0</v>
      </c>
      <c r="AI88" s="31">
        <f t="shared" si="20"/>
        <v>0</v>
      </c>
      <c r="AJ88" s="31">
        <f t="shared" si="21"/>
        <v>18224788.109999985</v>
      </c>
    </row>
    <row r="89" spans="1:36" x14ac:dyDescent="0.45">
      <c r="A89" s="9">
        <v>239</v>
      </c>
      <c r="B89" s="9" t="s">
        <v>2612</v>
      </c>
      <c r="C89" s="21"/>
      <c r="D89" s="8" t="s">
        <v>91</v>
      </c>
      <c r="E89" s="9" t="s">
        <v>619</v>
      </c>
      <c r="F89" s="9" t="s">
        <v>3255</v>
      </c>
      <c r="G89" s="9" t="s">
        <v>3265</v>
      </c>
      <c r="H89" s="8">
        <v>336</v>
      </c>
      <c r="I89" s="8">
        <f>VLOOKUP(B89,[1]Sheet1!$A:$D,4,0)</f>
        <v>961209140</v>
      </c>
      <c r="J89" s="8">
        <v>15000000</v>
      </c>
      <c r="K89" s="8">
        <v>0</v>
      </c>
      <c r="L89" s="10">
        <v>41106784</v>
      </c>
      <c r="M89" s="10">
        <v>41106784</v>
      </c>
      <c r="N89" s="10">
        <v>6166018</v>
      </c>
      <c r="O89" s="10">
        <v>6166017.5999999996</v>
      </c>
      <c r="P89" s="10">
        <v>0</v>
      </c>
      <c r="Q89" s="10">
        <v>18424946</v>
      </c>
      <c r="R89" s="10">
        <v>2763742</v>
      </c>
      <c r="S89" s="10">
        <v>20444626.784000002</v>
      </c>
      <c r="T89" s="10">
        <v>3066694.0176000004</v>
      </c>
      <c r="U89" s="10">
        <v>12867345</v>
      </c>
      <c r="V89" s="10">
        <v>1930101.75</v>
      </c>
      <c r="W89" s="10">
        <f>VLOOKUP(B89,[2]Sheet1!$A:$E,5,0)</f>
        <v>63181372</v>
      </c>
      <c r="X89" s="10">
        <f t="shared" si="11"/>
        <v>1110159625.7839999</v>
      </c>
      <c r="Y89" s="31">
        <f t="shared" si="12"/>
        <v>83273945.367599994</v>
      </c>
      <c r="Z89" s="31">
        <v>360000000</v>
      </c>
      <c r="AA89" s="31">
        <v>30000000</v>
      </c>
      <c r="AB89" s="31">
        <f t="shared" si="13"/>
        <v>652946057.78400004</v>
      </c>
      <c r="AC89" s="31">
        <f t="shared" si="14"/>
        <v>67213568</v>
      </c>
      <c r="AD89" s="31">
        <f t="shared" si="15"/>
        <v>720159625.78400004</v>
      </c>
      <c r="AE89" s="31">
        <f t="shared" si="16"/>
        <v>720159625.78400004</v>
      </c>
      <c r="AF89" s="31">
        <f t="shared" si="17"/>
        <v>72015962.578400001</v>
      </c>
      <c r="AG89" s="31">
        <f t="shared" si="18"/>
        <v>0</v>
      </c>
      <c r="AH89" s="31">
        <f t="shared" si="19"/>
        <v>0</v>
      </c>
      <c r="AI89" s="31">
        <f t="shared" si="20"/>
        <v>0</v>
      </c>
      <c r="AJ89" s="31">
        <f t="shared" si="21"/>
        <v>11257982.789199993</v>
      </c>
    </row>
    <row r="90" spans="1:36" x14ac:dyDescent="0.45">
      <c r="A90" s="9">
        <v>244</v>
      </c>
      <c r="B90" s="9" t="s">
        <v>2622</v>
      </c>
      <c r="C90" s="21"/>
      <c r="D90" s="8" t="s">
        <v>103</v>
      </c>
      <c r="E90" s="9" t="s">
        <v>2623</v>
      </c>
      <c r="F90" s="9" t="s">
        <v>3255</v>
      </c>
      <c r="G90" s="9" t="s">
        <v>3265</v>
      </c>
      <c r="H90" s="8">
        <v>336</v>
      </c>
      <c r="I90" s="8">
        <f>VLOOKUP(B90,[1]Sheet1!$A:$D,4,0)</f>
        <v>1173442267</v>
      </c>
      <c r="J90" s="8">
        <v>15000000</v>
      </c>
      <c r="K90" s="8">
        <v>0</v>
      </c>
      <c r="L90" s="10">
        <v>52333646</v>
      </c>
      <c r="M90" s="10">
        <v>52333646</v>
      </c>
      <c r="N90" s="10">
        <v>7850047</v>
      </c>
      <c r="O90" s="10">
        <v>7850046.8999999994</v>
      </c>
      <c r="P90" s="10">
        <v>0</v>
      </c>
      <c r="Q90" s="10">
        <v>21182708</v>
      </c>
      <c r="R90" s="10">
        <v>3177406</v>
      </c>
      <c r="S90" s="10">
        <v>12009283.215</v>
      </c>
      <c r="T90" s="10">
        <v>1801392.4822499999</v>
      </c>
      <c r="U90" s="10">
        <v>12795860</v>
      </c>
      <c r="V90" s="10">
        <v>1919379</v>
      </c>
      <c r="W90" s="10">
        <f>VLOOKUP(B90,[2]Sheet1!$A:$E,5,0)</f>
        <v>95016341</v>
      </c>
      <c r="X90" s="10">
        <f t="shared" si="11"/>
        <v>1339097410.2149999</v>
      </c>
      <c r="Y90" s="31">
        <f t="shared" si="12"/>
        <v>117614612.38225</v>
      </c>
      <c r="Z90" s="31">
        <v>360000000</v>
      </c>
      <c r="AA90" s="31">
        <v>30000000</v>
      </c>
      <c r="AB90" s="31">
        <f t="shared" si="13"/>
        <v>859430118.21499991</v>
      </c>
      <c r="AC90" s="31">
        <f t="shared" si="14"/>
        <v>89667292</v>
      </c>
      <c r="AD90" s="31">
        <f t="shared" si="15"/>
        <v>949097410.21499991</v>
      </c>
      <c r="AE90" s="31">
        <f t="shared" si="16"/>
        <v>949097410.21499991</v>
      </c>
      <c r="AF90" s="31">
        <f t="shared" si="17"/>
        <v>90000000</v>
      </c>
      <c r="AG90" s="31">
        <f t="shared" si="18"/>
        <v>7364611.5322499871</v>
      </c>
      <c r="AH90" s="31">
        <f t="shared" si="19"/>
        <v>0</v>
      </c>
      <c r="AI90" s="31">
        <f t="shared" si="20"/>
        <v>0</v>
      </c>
      <c r="AJ90" s="31">
        <f t="shared" si="21"/>
        <v>20250000.850000009</v>
      </c>
    </row>
    <row r="91" spans="1:36" x14ac:dyDescent="0.45">
      <c r="A91" s="9">
        <v>471</v>
      </c>
      <c r="B91" s="9" t="s">
        <v>2790</v>
      </c>
      <c r="C91" s="21"/>
      <c r="D91" s="8" t="s">
        <v>2791</v>
      </c>
      <c r="E91" s="9" t="s">
        <v>2792</v>
      </c>
      <c r="F91" s="9" t="s">
        <v>3255</v>
      </c>
      <c r="G91" s="9" t="s">
        <v>3265</v>
      </c>
      <c r="H91" s="8">
        <v>336</v>
      </c>
      <c r="I91" s="8">
        <f>VLOOKUP(B91,[1]Sheet1!$A:$D,4,0)</f>
        <v>1364285574</v>
      </c>
      <c r="J91" s="8">
        <v>15000000</v>
      </c>
      <c r="K91" s="8">
        <v>0</v>
      </c>
      <c r="L91" s="10">
        <v>53098548</v>
      </c>
      <c r="M91" s="10">
        <v>53099848</v>
      </c>
      <c r="N91" s="10">
        <v>7964782</v>
      </c>
      <c r="O91" s="10">
        <v>7964977.1999999993</v>
      </c>
      <c r="P91" s="10">
        <v>0</v>
      </c>
      <c r="Q91" s="10">
        <v>10383525</v>
      </c>
      <c r="R91" s="10">
        <v>1557529</v>
      </c>
      <c r="S91" s="10">
        <v>15468099.460000001</v>
      </c>
      <c r="T91" s="10">
        <v>2320214.9190000002</v>
      </c>
      <c r="U91" s="10">
        <v>11461469</v>
      </c>
      <c r="V91" s="10">
        <v>1719220.3499999999</v>
      </c>
      <c r="W91" s="10">
        <f>VLOOKUP(B91,[2]Sheet1!$A:$E,5,0)</f>
        <v>128857116</v>
      </c>
      <c r="X91" s="10">
        <f t="shared" si="11"/>
        <v>1522797063.46</v>
      </c>
      <c r="Y91" s="31">
        <f t="shared" si="12"/>
        <v>150383839.46900001</v>
      </c>
      <c r="Z91" s="31">
        <v>360000000</v>
      </c>
      <c r="AA91" s="31">
        <v>30000000</v>
      </c>
      <c r="AB91" s="31">
        <f t="shared" si="13"/>
        <v>1041598667.46</v>
      </c>
      <c r="AC91" s="31">
        <f t="shared" si="14"/>
        <v>91198396</v>
      </c>
      <c r="AD91" s="31">
        <f t="shared" si="15"/>
        <v>1132797063.46</v>
      </c>
      <c r="AE91" s="31">
        <f t="shared" si="16"/>
        <v>1132797063.46</v>
      </c>
      <c r="AF91" s="31">
        <f t="shared" si="17"/>
        <v>90000000</v>
      </c>
      <c r="AG91" s="31">
        <f t="shared" si="18"/>
        <v>34919559.519000001</v>
      </c>
      <c r="AH91" s="31">
        <f t="shared" si="19"/>
        <v>0</v>
      </c>
      <c r="AI91" s="31">
        <f t="shared" si="20"/>
        <v>0</v>
      </c>
      <c r="AJ91" s="31">
        <f t="shared" si="21"/>
        <v>25464279.95000001</v>
      </c>
    </row>
    <row r="92" spans="1:36" x14ac:dyDescent="0.45">
      <c r="A92" s="9">
        <v>472</v>
      </c>
      <c r="B92" s="9" t="s">
        <v>2793</v>
      </c>
      <c r="C92" s="21"/>
      <c r="D92" s="8" t="s">
        <v>1863</v>
      </c>
      <c r="E92" s="9" t="s">
        <v>2794</v>
      </c>
      <c r="F92" s="9" t="s">
        <v>3255</v>
      </c>
      <c r="G92" s="9" t="s">
        <v>3265</v>
      </c>
      <c r="H92" s="8">
        <v>336</v>
      </c>
      <c r="I92" s="8">
        <f>VLOOKUP(B92,[1]Sheet1!$A:$D,4,0)</f>
        <v>1420101031</v>
      </c>
      <c r="J92" s="8">
        <v>15000000</v>
      </c>
      <c r="K92" s="8">
        <v>0</v>
      </c>
      <c r="L92" s="10">
        <v>58983298</v>
      </c>
      <c r="M92" s="10">
        <v>58984483.5</v>
      </c>
      <c r="N92" s="10">
        <v>8847495</v>
      </c>
      <c r="O92" s="10">
        <v>8847672.5250000004</v>
      </c>
      <c r="P92" s="10">
        <v>0</v>
      </c>
      <c r="Q92" s="10">
        <v>24699991</v>
      </c>
      <c r="R92" s="10">
        <v>3704999</v>
      </c>
      <c r="S92" s="10">
        <v>25351512.659999996</v>
      </c>
      <c r="T92" s="10">
        <v>3802726.8989999993</v>
      </c>
      <c r="U92" s="10">
        <v>13034144</v>
      </c>
      <c r="V92" s="10">
        <v>1955121.5999999999</v>
      </c>
      <c r="W92" s="10">
        <f>VLOOKUP(B92,[2]Sheet1!$A:$E,5,0)</f>
        <v>140020207</v>
      </c>
      <c r="X92" s="10">
        <f t="shared" si="11"/>
        <v>1616154460.1600001</v>
      </c>
      <c r="Y92" s="31">
        <f t="shared" si="12"/>
        <v>167178222.02399999</v>
      </c>
      <c r="Z92" s="31">
        <v>360000000</v>
      </c>
      <c r="AA92" s="31">
        <v>30000000</v>
      </c>
      <c r="AB92" s="31">
        <f t="shared" si="13"/>
        <v>1123186678.6600001</v>
      </c>
      <c r="AC92" s="31">
        <f t="shared" si="14"/>
        <v>102967781.5</v>
      </c>
      <c r="AD92" s="31">
        <f t="shared" si="15"/>
        <v>1226154460.1600001</v>
      </c>
      <c r="AE92" s="31">
        <f t="shared" si="16"/>
        <v>1226154460.1600001</v>
      </c>
      <c r="AF92" s="31">
        <f t="shared" si="17"/>
        <v>90000000</v>
      </c>
      <c r="AG92" s="31">
        <f t="shared" si="18"/>
        <v>48923169.024000011</v>
      </c>
      <c r="AH92" s="31">
        <f t="shared" si="19"/>
        <v>0</v>
      </c>
      <c r="AI92" s="31">
        <f t="shared" si="20"/>
        <v>0</v>
      </c>
      <c r="AJ92" s="31">
        <f t="shared" si="21"/>
        <v>28255052.999999978</v>
      </c>
    </row>
    <row r="93" spans="1:36" x14ac:dyDescent="0.45">
      <c r="A93" s="9">
        <v>370</v>
      </c>
      <c r="B93" s="9" t="s">
        <v>2714</v>
      </c>
      <c r="C93" s="21"/>
      <c r="D93" s="8" t="s">
        <v>2715</v>
      </c>
      <c r="E93" s="9" t="s">
        <v>2716</v>
      </c>
      <c r="F93" s="9" t="s">
        <v>3255</v>
      </c>
      <c r="G93" s="9" t="s">
        <v>3265</v>
      </c>
      <c r="H93" s="8">
        <v>336</v>
      </c>
      <c r="I93" s="8">
        <f>VLOOKUP(B93,[1]Sheet1!$A:$D,4,0)</f>
        <v>1489771708</v>
      </c>
      <c r="J93" s="8">
        <v>15000000</v>
      </c>
      <c r="K93" s="8">
        <v>0</v>
      </c>
      <c r="L93" s="10">
        <v>51466530</v>
      </c>
      <c r="M93" s="10">
        <v>51466124.5</v>
      </c>
      <c r="N93" s="10">
        <v>7719980</v>
      </c>
      <c r="O93" s="10">
        <v>7719918.6749999998</v>
      </c>
      <c r="P93" s="10">
        <v>0</v>
      </c>
      <c r="Q93" s="10">
        <v>27381715</v>
      </c>
      <c r="R93" s="10">
        <v>4107257</v>
      </c>
      <c r="S93" s="10">
        <v>29664999.32</v>
      </c>
      <c r="T93" s="10">
        <v>4449749.898</v>
      </c>
      <c r="U93" s="10">
        <v>11175528</v>
      </c>
      <c r="V93" s="10">
        <v>1676329.2</v>
      </c>
      <c r="W93" s="10">
        <f>VLOOKUP(B93,[2]Sheet1!$A:$E,5,0)</f>
        <v>153954341</v>
      </c>
      <c r="X93" s="10">
        <f t="shared" si="11"/>
        <v>1675926604.8199999</v>
      </c>
      <c r="Y93" s="31">
        <f t="shared" si="12"/>
        <v>179627575.773</v>
      </c>
      <c r="Z93" s="31">
        <v>360000000</v>
      </c>
      <c r="AA93" s="31">
        <v>30000000</v>
      </c>
      <c r="AB93" s="31">
        <f t="shared" si="13"/>
        <v>1197993950.3199999</v>
      </c>
      <c r="AC93" s="31">
        <f t="shared" si="14"/>
        <v>87932654.5</v>
      </c>
      <c r="AD93" s="31">
        <f t="shared" si="15"/>
        <v>1285926604.8199999</v>
      </c>
      <c r="AE93" s="31">
        <f t="shared" si="16"/>
        <v>1285926604.8199999</v>
      </c>
      <c r="AF93" s="31">
        <f t="shared" si="17"/>
        <v>90000000</v>
      </c>
      <c r="AG93" s="31">
        <f t="shared" si="18"/>
        <v>0</v>
      </c>
      <c r="AH93" s="31">
        <f t="shared" si="19"/>
        <v>5185320.9639999866</v>
      </c>
      <c r="AI93" s="31">
        <f t="shared" si="20"/>
        <v>0</v>
      </c>
      <c r="AJ93" s="31">
        <f t="shared" si="21"/>
        <v>84442254.809000015</v>
      </c>
    </row>
    <row r="94" spans="1:36" x14ac:dyDescent="0.45">
      <c r="A94" s="9">
        <v>572</v>
      </c>
      <c r="B94" s="9" t="s">
        <v>248</v>
      </c>
      <c r="C94" s="21"/>
      <c r="D94" s="8" t="s">
        <v>250</v>
      </c>
      <c r="E94" s="9" t="s">
        <v>96</v>
      </c>
      <c r="F94" s="9" t="s">
        <v>3255</v>
      </c>
      <c r="G94" s="9" t="s">
        <v>3265</v>
      </c>
      <c r="H94" s="8">
        <v>336</v>
      </c>
      <c r="I94" s="8">
        <f>VLOOKUP(B94,[1]Sheet1!$A:$D,4,0)</f>
        <v>1014640591</v>
      </c>
      <c r="J94" s="8">
        <v>15000000</v>
      </c>
      <c r="K94" s="8">
        <v>0</v>
      </c>
      <c r="L94" s="10">
        <v>40632358</v>
      </c>
      <c r="M94" s="10">
        <v>40632358.5</v>
      </c>
      <c r="N94" s="10">
        <v>6094854</v>
      </c>
      <c r="O94" s="10">
        <v>6094853.7749999994</v>
      </c>
      <c r="P94" s="10">
        <v>0</v>
      </c>
      <c r="Q94" s="10">
        <v>8863343</v>
      </c>
      <c r="R94" s="10">
        <v>1329501</v>
      </c>
      <c r="S94" s="10">
        <v>12845958.410999998</v>
      </c>
      <c r="T94" s="10">
        <v>1926893.7616499998</v>
      </c>
      <c r="U94" s="10">
        <v>11771238</v>
      </c>
      <c r="V94" s="10">
        <v>1765685.7</v>
      </c>
      <c r="W94" s="10">
        <f>VLOOKUP(B94,[2]Sheet1!$A:$E,5,0)</f>
        <v>71196089</v>
      </c>
      <c r="X94" s="10">
        <f t="shared" si="11"/>
        <v>1144385846.911</v>
      </c>
      <c r="Y94" s="31">
        <f t="shared" si="12"/>
        <v>88407877.23664999</v>
      </c>
      <c r="Z94" s="31">
        <v>360000000</v>
      </c>
      <c r="AA94" s="31">
        <v>30000000</v>
      </c>
      <c r="AB94" s="31">
        <f t="shared" si="13"/>
        <v>688121130.41100001</v>
      </c>
      <c r="AC94" s="31">
        <f t="shared" si="14"/>
        <v>66264716.5</v>
      </c>
      <c r="AD94" s="31">
        <f t="shared" si="15"/>
        <v>754385846.91100001</v>
      </c>
      <c r="AE94" s="31">
        <f t="shared" si="16"/>
        <v>754385846.91100001</v>
      </c>
      <c r="AF94" s="31">
        <f t="shared" si="17"/>
        <v>75438584.691100001</v>
      </c>
      <c r="AG94" s="31">
        <f t="shared" si="18"/>
        <v>0</v>
      </c>
      <c r="AH94" s="31">
        <f t="shared" si="19"/>
        <v>0</v>
      </c>
      <c r="AI94" s="31">
        <f t="shared" si="20"/>
        <v>0</v>
      </c>
      <c r="AJ94" s="31">
        <f t="shared" si="21"/>
        <v>12969292.545549989</v>
      </c>
    </row>
    <row r="95" spans="1:36" x14ac:dyDescent="0.45">
      <c r="A95" s="9">
        <v>227</v>
      </c>
      <c r="B95" s="9" t="s">
        <v>251</v>
      </c>
      <c r="C95" s="21"/>
      <c r="D95" s="8" t="s">
        <v>91</v>
      </c>
      <c r="E95" s="9" t="s">
        <v>104</v>
      </c>
      <c r="F95" s="9" t="s">
        <v>3255</v>
      </c>
      <c r="G95" s="9" t="s">
        <v>3265</v>
      </c>
      <c r="H95" s="8">
        <v>336</v>
      </c>
      <c r="I95" s="8">
        <f>VLOOKUP(B95,[1]Sheet1!$A:$D,4,0)</f>
        <v>930546353</v>
      </c>
      <c r="J95" s="8">
        <v>15000000</v>
      </c>
      <c r="K95" s="8">
        <v>0</v>
      </c>
      <c r="L95" s="10">
        <v>39892437</v>
      </c>
      <c r="M95" s="10">
        <v>39892437</v>
      </c>
      <c r="N95" s="10">
        <v>5983866</v>
      </c>
      <c r="O95" s="10">
        <v>5983865.5499999998</v>
      </c>
      <c r="P95" s="10">
        <v>0</v>
      </c>
      <c r="Q95" s="10">
        <v>17652251</v>
      </c>
      <c r="R95" s="10">
        <v>2647838</v>
      </c>
      <c r="S95" s="10">
        <v>15806035.68</v>
      </c>
      <c r="T95" s="10">
        <v>2370905.352</v>
      </c>
      <c r="U95" s="10">
        <v>12533748</v>
      </c>
      <c r="V95" s="10">
        <v>1880062.2</v>
      </c>
      <c r="W95" s="10">
        <f>VLOOKUP(B95,[2]Sheet1!$A:$E,5,0)</f>
        <v>58581952</v>
      </c>
      <c r="X95" s="10">
        <f t="shared" si="11"/>
        <v>1071323261.6799999</v>
      </c>
      <c r="Y95" s="31">
        <f t="shared" si="12"/>
        <v>77448489.101999998</v>
      </c>
      <c r="Z95" s="31">
        <v>360000000</v>
      </c>
      <c r="AA95" s="31">
        <v>30000000</v>
      </c>
      <c r="AB95" s="31">
        <f t="shared" si="13"/>
        <v>616538387.67999995</v>
      </c>
      <c r="AC95" s="31">
        <f t="shared" si="14"/>
        <v>64784874</v>
      </c>
      <c r="AD95" s="31">
        <f t="shared" si="15"/>
        <v>681323261.67999995</v>
      </c>
      <c r="AE95" s="31">
        <f t="shared" si="16"/>
        <v>681323261.67999995</v>
      </c>
      <c r="AF95" s="31">
        <f t="shared" si="17"/>
        <v>68132326.167999998</v>
      </c>
      <c r="AG95" s="31">
        <f t="shared" si="18"/>
        <v>0</v>
      </c>
      <c r="AH95" s="31">
        <f t="shared" si="19"/>
        <v>0</v>
      </c>
      <c r="AI95" s="31">
        <f t="shared" si="20"/>
        <v>0</v>
      </c>
      <c r="AJ95" s="31">
        <f t="shared" si="21"/>
        <v>9316162.9340000004</v>
      </c>
    </row>
    <row r="96" spans="1:36" x14ac:dyDescent="0.2">
      <c r="A96" s="9">
        <v>33</v>
      </c>
      <c r="B96" s="9" t="s">
        <v>253</v>
      </c>
      <c r="C96" s="7"/>
      <c r="D96" s="8" t="s">
        <v>84</v>
      </c>
      <c r="E96" s="9" t="s">
        <v>255</v>
      </c>
      <c r="F96" s="9" t="s">
        <v>3254</v>
      </c>
      <c r="G96" s="9" t="s">
        <v>3266</v>
      </c>
      <c r="H96" s="8">
        <v>336</v>
      </c>
      <c r="I96" s="8">
        <f>VLOOKUP(B96,[1]Sheet1!$A:$D,4,0)</f>
        <v>668628588</v>
      </c>
      <c r="J96" s="8">
        <v>57312810</v>
      </c>
      <c r="K96" s="8">
        <v>8596921.5</v>
      </c>
      <c r="L96" s="10">
        <v>0</v>
      </c>
      <c r="M96" s="10">
        <v>0</v>
      </c>
      <c r="N96" s="10">
        <v>0</v>
      </c>
      <c r="O96" s="10">
        <v>0</v>
      </c>
      <c r="P96" s="10">
        <v>5000000</v>
      </c>
      <c r="Q96" s="10">
        <f>VLOOKUP(B96,[3]Sheet1!$B$1:$H$65536,7,0)</f>
        <v>4650000</v>
      </c>
      <c r="R96" s="10">
        <v>697500</v>
      </c>
      <c r="S96" s="10">
        <v>4500000</v>
      </c>
      <c r="T96" s="10">
        <v>450000</v>
      </c>
      <c r="U96" s="10">
        <v>0</v>
      </c>
      <c r="V96" s="10">
        <v>0</v>
      </c>
      <c r="W96" s="10">
        <f>VLOOKUP(B96,[2]Sheet1!$A:$E,5,0)</f>
        <v>30862859</v>
      </c>
      <c r="X96" s="10">
        <f t="shared" si="11"/>
        <v>740091398</v>
      </c>
      <c r="Y96" s="31">
        <f t="shared" si="12"/>
        <v>40607280.5</v>
      </c>
      <c r="Z96" s="31">
        <v>360000000</v>
      </c>
      <c r="AA96" s="31">
        <v>30000000</v>
      </c>
      <c r="AB96" s="31">
        <f t="shared" si="13"/>
        <v>317778588</v>
      </c>
      <c r="AC96" s="31">
        <f t="shared" si="14"/>
        <v>32312810</v>
      </c>
      <c r="AD96" s="31">
        <f t="shared" si="15"/>
        <v>350091398</v>
      </c>
      <c r="AE96" s="31">
        <f t="shared" si="16"/>
        <v>350091398</v>
      </c>
      <c r="AF96" s="31">
        <f t="shared" si="17"/>
        <v>35009139.800000004</v>
      </c>
      <c r="AG96" s="31">
        <f t="shared" si="18"/>
        <v>0</v>
      </c>
      <c r="AH96" s="31">
        <f t="shared" si="19"/>
        <v>0</v>
      </c>
      <c r="AI96" s="31">
        <f t="shared" si="20"/>
        <v>0</v>
      </c>
      <c r="AJ96" s="31">
        <f t="shared" si="21"/>
        <v>5598140.6999999955</v>
      </c>
    </row>
    <row r="97" spans="1:36" x14ac:dyDescent="0.45">
      <c r="A97" s="9">
        <v>145</v>
      </c>
      <c r="B97" s="9" t="s">
        <v>2554</v>
      </c>
      <c r="C97" s="21"/>
      <c r="D97" s="8" t="s">
        <v>80</v>
      </c>
      <c r="E97" s="9" t="s">
        <v>2555</v>
      </c>
      <c r="F97" s="9" t="s">
        <v>3255</v>
      </c>
      <c r="G97" s="9" t="s">
        <v>3265</v>
      </c>
      <c r="H97" s="8">
        <v>336</v>
      </c>
      <c r="I97" s="8">
        <f>VLOOKUP(B97,[1]Sheet1!$A:$D,4,0)</f>
        <v>1057560834</v>
      </c>
      <c r="J97" s="8">
        <v>15000000</v>
      </c>
      <c r="K97" s="8">
        <v>0</v>
      </c>
      <c r="L97" s="10">
        <v>45452306</v>
      </c>
      <c r="M97" s="10">
        <v>45453329.5</v>
      </c>
      <c r="N97" s="10">
        <v>6817846</v>
      </c>
      <c r="O97" s="10">
        <v>6817999.4249999998</v>
      </c>
      <c r="P97" s="10">
        <v>0</v>
      </c>
      <c r="Q97" s="10">
        <v>14157143</v>
      </c>
      <c r="R97" s="10">
        <v>2123571</v>
      </c>
      <c r="S97" s="10">
        <v>15755133.15</v>
      </c>
      <c r="T97" s="10">
        <v>2363269.9725000001</v>
      </c>
      <c r="U97" s="10">
        <v>12057179</v>
      </c>
      <c r="V97" s="10">
        <v>1808576.8499999999</v>
      </c>
      <c r="W97" s="10">
        <f>VLOOKUP(B97,[2]Sheet1!$A:$E,5,0)</f>
        <v>77634126</v>
      </c>
      <c r="X97" s="10">
        <f t="shared" si="11"/>
        <v>1205435924.6500001</v>
      </c>
      <c r="Y97" s="31">
        <f t="shared" si="12"/>
        <v>97565389.247500002</v>
      </c>
      <c r="Z97" s="31">
        <v>360000000</v>
      </c>
      <c r="AA97" s="31">
        <v>30000000</v>
      </c>
      <c r="AB97" s="31">
        <f t="shared" si="13"/>
        <v>739530289.1500001</v>
      </c>
      <c r="AC97" s="31">
        <f t="shared" si="14"/>
        <v>75905635.5</v>
      </c>
      <c r="AD97" s="31">
        <f t="shared" si="15"/>
        <v>815435924.6500001</v>
      </c>
      <c r="AE97" s="31">
        <f t="shared" si="16"/>
        <v>815435924.6500001</v>
      </c>
      <c r="AF97" s="31">
        <f t="shared" si="17"/>
        <v>81543592.465000018</v>
      </c>
      <c r="AG97" s="31">
        <f t="shared" si="18"/>
        <v>0</v>
      </c>
      <c r="AH97" s="31">
        <f t="shared" si="19"/>
        <v>0</v>
      </c>
      <c r="AI97" s="31">
        <f t="shared" si="20"/>
        <v>0</v>
      </c>
      <c r="AJ97" s="31">
        <f t="shared" si="21"/>
        <v>16021796.782499984</v>
      </c>
    </row>
    <row r="98" spans="1:36" x14ac:dyDescent="0.45">
      <c r="A98" s="9">
        <v>730</v>
      </c>
      <c r="B98" s="9" t="s">
        <v>256</v>
      </c>
      <c r="C98" s="21"/>
      <c r="D98" s="8" t="s">
        <v>258</v>
      </c>
      <c r="E98" s="9" t="s">
        <v>259</v>
      </c>
      <c r="F98" s="9" t="s">
        <v>3255</v>
      </c>
      <c r="G98" s="9" t="s">
        <v>3265</v>
      </c>
      <c r="H98" s="8">
        <v>336</v>
      </c>
      <c r="I98" s="8">
        <f>VLOOKUP(B98,[1]Sheet1!$A:$D,4,0)</f>
        <v>0</v>
      </c>
      <c r="J98" s="8">
        <v>15000000</v>
      </c>
      <c r="K98" s="8">
        <v>0</v>
      </c>
      <c r="L98" s="10">
        <v>37933302</v>
      </c>
      <c r="M98" s="10">
        <v>37933302</v>
      </c>
      <c r="N98" s="10">
        <v>5689995</v>
      </c>
      <c r="O98" s="10">
        <v>5689995.2999999998</v>
      </c>
      <c r="P98" s="10">
        <v>0</v>
      </c>
      <c r="Q98" s="10">
        <v>11402210</v>
      </c>
      <c r="R98" s="10">
        <v>1710332</v>
      </c>
      <c r="S98" s="10">
        <v>14908071.314999999</v>
      </c>
      <c r="T98" s="10">
        <v>2236210.6972499997</v>
      </c>
      <c r="U98" s="10">
        <v>11771238</v>
      </c>
      <c r="V98" s="10">
        <v>1765685.7</v>
      </c>
      <c r="W98" s="10">
        <f>VLOOKUP(B98,[2]Sheet1!$A:$E,5,0)</f>
        <v>0</v>
      </c>
      <c r="X98" s="10">
        <f t="shared" si="11"/>
        <v>128948123.315</v>
      </c>
      <c r="Y98" s="31">
        <f t="shared" si="12"/>
        <v>17092218.697250001</v>
      </c>
      <c r="Z98" s="31">
        <v>360000000</v>
      </c>
      <c r="AA98" s="31">
        <v>30000000</v>
      </c>
      <c r="AB98" s="31">
        <f t="shared" si="13"/>
        <v>-321918480.685</v>
      </c>
      <c r="AC98" s="31">
        <f t="shared" si="14"/>
        <v>60866604</v>
      </c>
      <c r="AD98" s="31">
        <f t="shared" si="15"/>
        <v>-261051876.685</v>
      </c>
      <c r="AE98" s="31">
        <f t="shared" si="16"/>
        <v>0</v>
      </c>
      <c r="AF98" s="31">
        <f t="shared" si="17"/>
        <v>0</v>
      </c>
      <c r="AG98" s="31">
        <f t="shared" si="18"/>
        <v>0</v>
      </c>
      <c r="AH98" s="31">
        <f t="shared" si="19"/>
        <v>0</v>
      </c>
      <c r="AI98" s="31">
        <f t="shared" si="20"/>
        <v>0</v>
      </c>
      <c r="AJ98" s="31">
        <f t="shared" si="21"/>
        <v>17092218.697250001</v>
      </c>
    </row>
    <row r="99" spans="1:36" x14ac:dyDescent="0.45">
      <c r="A99" s="9">
        <v>373</v>
      </c>
      <c r="B99" s="9" t="s">
        <v>260</v>
      </c>
      <c r="C99" s="21"/>
      <c r="D99" s="8" t="s">
        <v>262</v>
      </c>
      <c r="E99" s="9" t="s">
        <v>263</v>
      </c>
      <c r="F99" s="9" t="s">
        <v>3255</v>
      </c>
      <c r="G99" s="9" t="s">
        <v>3265</v>
      </c>
      <c r="H99" s="8">
        <v>336</v>
      </c>
      <c r="I99" s="8">
        <f>VLOOKUP(B99,[1]Sheet1!$A:$D,4,0)</f>
        <v>806845486</v>
      </c>
      <c r="J99" s="8">
        <v>15000000</v>
      </c>
      <c r="K99" s="8">
        <v>0</v>
      </c>
      <c r="L99" s="10">
        <v>35442425</v>
      </c>
      <c r="M99" s="10">
        <v>35443293.5</v>
      </c>
      <c r="N99" s="10">
        <v>5316364</v>
      </c>
      <c r="O99" s="10">
        <v>5316494.0249999994</v>
      </c>
      <c r="P99" s="10">
        <v>0</v>
      </c>
      <c r="Q99" s="10">
        <v>11712771</v>
      </c>
      <c r="R99" s="10">
        <v>1756916</v>
      </c>
      <c r="S99" s="10">
        <v>15333672.99</v>
      </c>
      <c r="T99" s="10">
        <v>2300050.9484999999</v>
      </c>
      <c r="U99" s="10">
        <v>8033395</v>
      </c>
      <c r="V99" s="10">
        <v>1205009.25</v>
      </c>
      <c r="W99" s="10">
        <f>VLOOKUP(B99,[2]Sheet1!$A:$E,5,0)</f>
        <v>44684549</v>
      </c>
      <c r="X99" s="10">
        <f t="shared" si="11"/>
        <v>927811043.49000001</v>
      </c>
      <c r="Y99" s="31">
        <f t="shared" si="12"/>
        <v>60579383.223499998</v>
      </c>
      <c r="Z99" s="31">
        <v>360000000</v>
      </c>
      <c r="AA99" s="31">
        <v>30000000</v>
      </c>
      <c r="AB99" s="31">
        <f t="shared" si="13"/>
        <v>481925324.99000001</v>
      </c>
      <c r="AC99" s="31">
        <f t="shared" si="14"/>
        <v>55885718.5</v>
      </c>
      <c r="AD99" s="31">
        <f t="shared" si="15"/>
        <v>537811043.49000001</v>
      </c>
      <c r="AE99" s="31">
        <f t="shared" si="16"/>
        <v>537811043.49000001</v>
      </c>
      <c r="AF99" s="31">
        <f t="shared" si="17"/>
        <v>53781104.349000007</v>
      </c>
      <c r="AG99" s="31">
        <f t="shared" si="18"/>
        <v>0</v>
      </c>
      <c r="AH99" s="31">
        <f t="shared" si="19"/>
        <v>0</v>
      </c>
      <c r="AI99" s="31">
        <f t="shared" si="20"/>
        <v>0</v>
      </c>
      <c r="AJ99" s="31">
        <f t="shared" si="21"/>
        <v>6798278.8744999915</v>
      </c>
    </row>
    <row r="100" spans="1:36" x14ac:dyDescent="0.45">
      <c r="A100" s="9">
        <v>722</v>
      </c>
      <c r="B100" s="9" t="s">
        <v>264</v>
      </c>
      <c r="C100" s="21"/>
      <c r="D100" s="8" t="s">
        <v>103</v>
      </c>
      <c r="E100" s="9" t="s">
        <v>266</v>
      </c>
      <c r="F100" s="9" t="s">
        <v>3255</v>
      </c>
      <c r="G100" s="9" t="s">
        <v>3265</v>
      </c>
      <c r="H100" s="8">
        <v>336</v>
      </c>
      <c r="I100" s="8">
        <f>VLOOKUP(B100,[1]Sheet1!$A:$D,4,0)</f>
        <v>1006134921</v>
      </c>
      <c r="J100" s="8">
        <v>15000000</v>
      </c>
      <c r="K100" s="8">
        <v>0</v>
      </c>
      <c r="L100" s="10">
        <v>41013439</v>
      </c>
      <c r="M100" s="10">
        <v>41013118</v>
      </c>
      <c r="N100" s="10">
        <v>6152016</v>
      </c>
      <c r="O100" s="10">
        <v>6151967.7000000002</v>
      </c>
      <c r="P100" s="10">
        <v>0</v>
      </c>
      <c r="Q100" s="10">
        <v>18190649</v>
      </c>
      <c r="R100" s="10">
        <v>2728597</v>
      </c>
      <c r="S100" s="10">
        <v>16152128.32</v>
      </c>
      <c r="T100" s="10">
        <v>2422819.2480000001</v>
      </c>
      <c r="U100" s="10">
        <v>11771238</v>
      </c>
      <c r="V100" s="10">
        <v>1765685.7</v>
      </c>
      <c r="W100" s="10">
        <f>VLOOKUP(B100,[2]Sheet1!$A:$E,5,0)</f>
        <v>69920239</v>
      </c>
      <c r="X100" s="10">
        <f t="shared" si="11"/>
        <v>1149275493.3199999</v>
      </c>
      <c r="Y100" s="31">
        <f t="shared" si="12"/>
        <v>89141324.648000002</v>
      </c>
      <c r="Z100" s="31">
        <v>360000000</v>
      </c>
      <c r="AA100" s="31">
        <v>30000000</v>
      </c>
      <c r="AB100" s="31">
        <f t="shared" si="13"/>
        <v>692248936.32000005</v>
      </c>
      <c r="AC100" s="31">
        <f t="shared" si="14"/>
        <v>67026557</v>
      </c>
      <c r="AD100" s="31">
        <f t="shared" si="15"/>
        <v>759275493.32000005</v>
      </c>
      <c r="AE100" s="31">
        <f t="shared" si="16"/>
        <v>759275493.32000005</v>
      </c>
      <c r="AF100" s="31">
        <f t="shared" si="17"/>
        <v>75927549.332000002</v>
      </c>
      <c r="AG100" s="31">
        <f t="shared" si="18"/>
        <v>0</v>
      </c>
      <c r="AH100" s="31">
        <f t="shared" si="19"/>
        <v>0</v>
      </c>
      <c r="AI100" s="31">
        <f t="shared" si="20"/>
        <v>0</v>
      </c>
      <c r="AJ100" s="31">
        <f t="shared" si="21"/>
        <v>13213775.316</v>
      </c>
    </row>
    <row r="101" spans="1:36" x14ac:dyDescent="0.45">
      <c r="A101" s="9">
        <v>349</v>
      </c>
      <c r="B101" s="9" t="s">
        <v>2673</v>
      </c>
      <c r="C101" s="21"/>
      <c r="D101" s="8" t="s">
        <v>2674</v>
      </c>
      <c r="E101" s="9" t="s">
        <v>2675</v>
      </c>
      <c r="F101" s="9" t="s">
        <v>3255</v>
      </c>
      <c r="G101" s="9" t="s">
        <v>3265</v>
      </c>
      <c r="H101" s="8">
        <v>336</v>
      </c>
      <c r="I101" s="8">
        <f>VLOOKUP(B101,[1]Sheet1!$A:$D,4,0)</f>
        <v>1523213494</v>
      </c>
      <c r="J101" s="8">
        <v>15000000</v>
      </c>
      <c r="K101" s="8">
        <v>0</v>
      </c>
      <c r="L101" s="10">
        <v>68675459</v>
      </c>
      <c r="M101" s="10">
        <v>68675458.5</v>
      </c>
      <c r="N101" s="10">
        <v>10301319</v>
      </c>
      <c r="O101" s="10">
        <v>10301318.775</v>
      </c>
      <c r="P101" s="10">
        <v>0</v>
      </c>
      <c r="Q101" s="10">
        <v>19465083</v>
      </c>
      <c r="R101" s="10">
        <v>2919762</v>
      </c>
      <c r="S101" s="10">
        <v>23143260.010300003</v>
      </c>
      <c r="T101" s="10">
        <v>3471489.0015450004</v>
      </c>
      <c r="U101" s="10">
        <v>13772825</v>
      </c>
      <c r="V101" s="10">
        <v>2065923.75</v>
      </c>
      <c r="W101" s="10">
        <f>VLOOKUP(B101,[2]Sheet1!$A:$E,5,0)</f>
        <v>160642699</v>
      </c>
      <c r="X101" s="10">
        <f t="shared" si="11"/>
        <v>1731945579.5102999</v>
      </c>
      <c r="Y101" s="31">
        <f t="shared" si="12"/>
        <v>189702511.52654499</v>
      </c>
      <c r="Z101" s="31">
        <v>360000000</v>
      </c>
      <c r="AA101" s="31">
        <v>30000000</v>
      </c>
      <c r="AB101" s="31">
        <f t="shared" si="13"/>
        <v>1219594662.0102999</v>
      </c>
      <c r="AC101" s="31">
        <f t="shared" si="14"/>
        <v>122350917.5</v>
      </c>
      <c r="AD101" s="31">
        <f t="shared" si="15"/>
        <v>1341945579.5102999</v>
      </c>
      <c r="AE101" s="31">
        <f t="shared" si="16"/>
        <v>1341945579.5102999</v>
      </c>
      <c r="AF101" s="31">
        <f t="shared" si="17"/>
        <v>90000000</v>
      </c>
      <c r="AG101" s="31">
        <f t="shared" si="18"/>
        <v>0</v>
      </c>
      <c r="AH101" s="31">
        <f t="shared" si="19"/>
        <v>16389115.902059985</v>
      </c>
      <c r="AI101" s="31">
        <f t="shared" si="20"/>
        <v>0</v>
      </c>
      <c r="AJ101" s="31">
        <f t="shared" si="21"/>
        <v>83313395.624485001</v>
      </c>
    </row>
    <row r="102" spans="1:36" x14ac:dyDescent="0.2">
      <c r="A102" s="9">
        <v>31</v>
      </c>
      <c r="B102" s="9" t="s">
        <v>267</v>
      </c>
      <c r="C102" s="7"/>
      <c r="D102" s="8" t="s">
        <v>72</v>
      </c>
      <c r="E102" s="9" t="s">
        <v>269</v>
      </c>
      <c r="F102" s="9" t="s">
        <v>3254</v>
      </c>
      <c r="G102" s="9" t="s">
        <v>3266</v>
      </c>
      <c r="H102" s="8">
        <v>336</v>
      </c>
      <c r="I102" s="8">
        <f>VLOOKUP(B102,[1]Sheet1!$A:$D,4,0)</f>
        <v>682402891</v>
      </c>
      <c r="J102" s="8">
        <v>57312810</v>
      </c>
      <c r="K102" s="8">
        <v>8596921.5</v>
      </c>
      <c r="L102" s="10">
        <v>0</v>
      </c>
      <c r="M102" s="10">
        <v>0</v>
      </c>
      <c r="N102" s="10">
        <v>0</v>
      </c>
      <c r="O102" s="10">
        <v>0</v>
      </c>
      <c r="P102" s="10">
        <v>5000000</v>
      </c>
      <c r="Q102" s="10">
        <f>VLOOKUP(B102,[3]Sheet1!$B$1:$H$65536,7,0)</f>
        <v>5100000</v>
      </c>
      <c r="R102" s="10">
        <v>765000</v>
      </c>
      <c r="S102" s="10">
        <v>4800000</v>
      </c>
      <c r="T102" s="10">
        <v>480000</v>
      </c>
      <c r="U102" s="10">
        <v>0</v>
      </c>
      <c r="V102" s="10">
        <v>0</v>
      </c>
      <c r="W102" s="10">
        <f>VLOOKUP(B102,[2]Sheet1!$A:$E,5,0)</f>
        <v>32240290</v>
      </c>
      <c r="X102" s="10">
        <f t="shared" si="11"/>
        <v>754615701</v>
      </c>
      <c r="Y102" s="31">
        <f t="shared" si="12"/>
        <v>42082211.5</v>
      </c>
      <c r="Z102" s="31">
        <v>360000000</v>
      </c>
      <c r="AA102" s="31">
        <v>30000000</v>
      </c>
      <c r="AB102" s="31">
        <f t="shared" si="13"/>
        <v>332302891</v>
      </c>
      <c r="AC102" s="31">
        <f t="shared" si="14"/>
        <v>32312810</v>
      </c>
      <c r="AD102" s="31">
        <f t="shared" si="15"/>
        <v>364615701</v>
      </c>
      <c r="AE102" s="31">
        <f t="shared" si="16"/>
        <v>364615701</v>
      </c>
      <c r="AF102" s="31">
        <f t="shared" si="17"/>
        <v>36461570.100000001</v>
      </c>
      <c r="AG102" s="31">
        <f t="shared" si="18"/>
        <v>0</v>
      </c>
      <c r="AH102" s="31">
        <f t="shared" si="19"/>
        <v>0</v>
      </c>
      <c r="AI102" s="31">
        <f t="shared" si="20"/>
        <v>0</v>
      </c>
      <c r="AJ102" s="31">
        <f t="shared" si="21"/>
        <v>5620641.3999999985</v>
      </c>
    </row>
    <row r="103" spans="1:36" x14ac:dyDescent="0.45">
      <c r="A103" s="9">
        <v>351</v>
      </c>
      <c r="B103" s="9" t="s">
        <v>2678</v>
      </c>
      <c r="C103" s="21"/>
      <c r="D103" s="8" t="s">
        <v>2679</v>
      </c>
      <c r="E103" s="9" t="s">
        <v>2680</v>
      </c>
      <c r="F103" s="9" t="s">
        <v>3255</v>
      </c>
      <c r="G103" s="9" t="s">
        <v>3265</v>
      </c>
      <c r="H103" s="8">
        <v>336</v>
      </c>
      <c r="I103" s="8">
        <f>VLOOKUP(B103,[1]Sheet1!$A:$D,4,0)</f>
        <v>1019691876</v>
      </c>
      <c r="J103" s="8">
        <v>15000000</v>
      </c>
      <c r="K103" s="8">
        <v>0</v>
      </c>
      <c r="L103" s="10">
        <v>45833780</v>
      </c>
      <c r="M103" s="10">
        <v>45833701.5</v>
      </c>
      <c r="N103" s="10">
        <v>6875067</v>
      </c>
      <c r="O103" s="10">
        <v>6875055.2249999996</v>
      </c>
      <c r="P103" s="10">
        <v>0</v>
      </c>
      <c r="Q103" s="10">
        <v>14070308</v>
      </c>
      <c r="R103" s="10">
        <v>2110546</v>
      </c>
      <c r="S103" s="10">
        <v>16327346.359999999</v>
      </c>
      <c r="T103" s="10">
        <v>2449101.9539999999</v>
      </c>
      <c r="U103" s="10">
        <v>8681347</v>
      </c>
      <c r="V103" s="10">
        <v>1302202.05</v>
      </c>
      <c r="W103" s="10">
        <f>VLOOKUP(B103,[2]Sheet1!$A:$E,5,0)</f>
        <v>71953781</v>
      </c>
      <c r="X103" s="10">
        <f t="shared" si="11"/>
        <v>1165438358.8599999</v>
      </c>
      <c r="Y103" s="31">
        <f t="shared" si="12"/>
        <v>91565753.229000002</v>
      </c>
      <c r="Z103" s="31">
        <v>360000000</v>
      </c>
      <c r="AA103" s="31">
        <v>30000000</v>
      </c>
      <c r="AB103" s="31">
        <f t="shared" si="13"/>
        <v>698770877.36000001</v>
      </c>
      <c r="AC103" s="31">
        <f t="shared" si="14"/>
        <v>76667481.5</v>
      </c>
      <c r="AD103" s="31">
        <f t="shared" si="15"/>
        <v>775438358.86000001</v>
      </c>
      <c r="AE103" s="31">
        <f t="shared" si="16"/>
        <v>775438358.86000001</v>
      </c>
      <c r="AF103" s="31">
        <f t="shared" si="17"/>
        <v>77543835.886000007</v>
      </c>
      <c r="AG103" s="31">
        <f t="shared" si="18"/>
        <v>0</v>
      </c>
      <c r="AH103" s="31">
        <f t="shared" si="19"/>
        <v>0</v>
      </c>
      <c r="AI103" s="31">
        <f t="shared" si="20"/>
        <v>0</v>
      </c>
      <c r="AJ103" s="31">
        <f t="shared" si="21"/>
        <v>14021917.342999995</v>
      </c>
    </row>
    <row r="104" spans="1:36" x14ac:dyDescent="0.45">
      <c r="A104" s="9">
        <v>573</v>
      </c>
      <c r="B104" s="9" t="s">
        <v>2883</v>
      </c>
      <c r="C104" s="21"/>
      <c r="D104" s="8" t="s">
        <v>190</v>
      </c>
      <c r="E104" s="9" t="s">
        <v>2308</v>
      </c>
      <c r="F104" s="9" t="s">
        <v>3255</v>
      </c>
      <c r="G104" s="9" t="s">
        <v>3265</v>
      </c>
      <c r="H104" s="8">
        <v>336</v>
      </c>
      <c r="I104" s="8">
        <f>VLOOKUP(B104,[1]Sheet1!$A:$D,4,0)</f>
        <v>1360574287</v>
      </c>
      <c r="J104" s="8">
        <v>15000000</v>
      </c>
      <c r="K104" s="8">
        <v>0</v>
      </c>
      <c r="L104" s="10">
        <v>54180150</v>
      </c>
      <c r="M104" s="10">
        <v>54180569</v>
      </c>
      <c r="N104" s="10">
        <v>8127023</v>
      </c>
      <c r="O104" s="10">
        <v>8127085.3499999996</v>
      </c>
      <c r="P104" s="10">
        <v>0</v>
      </c>
      <c r="Q104" s="10">
        <v>18806818</v>
      </c>
      <c r="R104" s="10">
        <v>2821023</v>
      </c>
      <c r="S104" s="10">
        <v>18110575.68</v>
      </c>
      <c r="T104" s="10">
        <v>2716586.352</v>
      </c>
      <c r="U104" s="10">
        <v>13772825</v>
      </c>
      <c r="V104" s="10">
        <v>2065923.75</v>
      </c>
      <c r="W104" s="10">
        <f>VLOOKUP(B104,[2]Sheet1!$A:$E,5,0)</f>
        <v>128114858</v>
      </c>
      <c r="X104" s="10">
        <f t="shared" si="11"/>
        <v>1534625224.6800001</v>
      </c>
      <c r="Y104" s="31">
        <f t="shared" si="12"/>
        <v>151972499.45199999</v>
      </c>
      <c r="Z104" s="31">
        <v>360000000</v>
      </c>
      <c r="AA104" s="31">
        <v>30000000</v>
      </c>
      <c r="AB104" s="31">
        <f t="shared" si="13"/>
        <v>1051264505.6800001</v>
      </c>
      <c r="AC104" s="31">
        <f t="shared" si="14"/>
        <v>93360719</v>
      </c>
      <c r="AD104" s="31">
        <f t="shared" si="15"/>
        <v>1144625224.6800001</v>
      </c>
      <c r="AE104" s="31">
        <f t="shared" si="16"/>
        <v>1144625224.6800001</v>
      </c>
      <c r="AF104" s="31">
        <f t="shared" si="17"/>
        <v>90000000</v>
      </c>
      <c r="AG104" s="31">
        <f t="shared" si="18"/>
        <v>36693783.702000007</v>
      </c>
      <c r="AH104" s="31">
        <f t="shared" si="19"/>
        <v>0</v>
      </c>
      <c r="AI104" s="31">
        <f t="shared" si="20"/>
        <v>0</v>
      </c>
      <c r="AJ104" s="31">
        <f t="shared" si="21"/>
        <v>25278715.749999985</v>
      </c>
    </row>
    <row r="105" spans="1:36" x14ac:dyDescent="0.2">
      <c r="A105" s="9">
        <v>36</v>
      </c>
      <c r="B105" s="9" t="s">
        <v>2544</v>
      </c>
      <c r="C105" s="7"/>
      <c r="D105" s="8" t="s">
        <v>692</v>
      </c>
      <c r="E105" s="9" t="s">
        <v>2545</v>
      </c>
      <c r="F105" s="9" t="s">
        <v>3254</v>
      </c>
      <c r="G105" s="9" t="s">
        <v>3265</v>
      </c>
      <c r="H105" s="8">
        <v>336</v>
      </c>
      <c r="I105" s="8">
        <f>VLOOKUP(B105,[1]Sheet1!$A:$D,4,0)</f>
        <v>1263529255</v>
      </c>
      <c r="J105" s="8">
        <v>15000000</v>
      </c>
      <c r="K105" s="8">
        <v>0</v>
      </c>
      <c r="L105" s="10">
        <v>52561096</v>
      </c>
      <c r="M105" s="10">
        <v>52561096.5</v>
      </c>
      <c r="N105" s="10">
        <v>7884164</v>
      </c>
      <c r="O105" s="10">
        <v>7884164.4749999996</v>
      </c>
      <c r="P105" s="10">
        <v>0</v>
      </c>
      <c r="Q105" s="10">
        <v>18283309</v>
      </c>
      <c r="R105" s="10">
        <v>2742496</v>
      </c>
      <c r="S105" s="10">
        <v>19806257.25</v>
      </c>
      <c r="T105" s="10">
        <v>2970938.5874999999</v>
      </c>
      <c r="U105" s="10">
        <v>11556782.083333334</v>
      </c>
      <c r="V105" s="10">
        <v>1733517.3125</v>
      </c>
      <c r="W105" s="10">
        <f>VLOOKUP(B105,[2]Sheet1!$A:$E,5,0)</f>
        <v>108705852</v>
      </c>
      <c r="X105" s="10">
        <f t="shared" si="11"/>
        <v>1433297795.8333333</v>
      </c>
      <c r="Y105" s="31">
        <f t="shared" si="12"/>
        <v>131921132.375</v>
      </c>
      <c r="Z105" s="31">
        <v>360000000</v>
      </c>
      <c r="AA105" s="31">
        <v>30000000</v>
      </c>
      <c r="AB105" s="31">
        <f t="shared" si="13"/>
        <v>953175603.33333325</v>
      </c>
      <c r="AC105" s="31">
        <f t="shared" si="14"/>
        <v>90122192.5</v>
      </c>
      <c r="AD105" s="31">
        <f t="shared" si="15"/>
        <v>1043297795.8333333</v>
      </c>
      <c r="AE105" s="31">
        <f t="shared" si="16"/>
        <v>1043297795.8333333</v>
      </c>
      <c r="AF105" s="31">
        <f t="shared" si="17"/>
        <v>90000000</v>
      </c>
      <c r="AG105" s="31">
        <f t="shared" si="18"/>
        <v>21494669.374999989</v>
      </c>
      <c r="AH105" s="31">
        <f t="shared" si="19"/>
        <v>0</v>
      </c>
      <c r="AI105" s="31">
        <f t="shared" si="20"/>
        <v>0</v>
      </c>
      <c r="AJ105" s="31">
        <f t="shared" si="21"/>
        <v>20426463.000000011</v>
      </c>
    </row>
    <row r="106" spans="1:36" x14ac:dyDescent="0.45">
      <c r="A106" s="9">
        <v>729</v>
      </c>
      <c r="B106" s="9" t="s">
        <v>3047</v>
      </c>
      <c r="C106" s="21"/>
      <c r="D106" s="8" t="s">
        <v>145</v>
      </c>
      <c r="E106" s="9" t="s">
        <v>3048</v>
      </c>
      <c r="F106" s="9" t="s">
        <v>3255</v>
      </c>
      <c r="G106" s="9" t="s">
        <v>3265</v>
      </c>
      <c r="H106" s="8">
        <v>336</v>
      </c>
      <c r="I106" s="8">
        <f>VLOOKUP(B106,[1]Sheet1!$A:$D,4,0)</f>
        <v>1146260022</v>
      </c>
      <c r="J106" s="8">
        <v>15000000</v>
      </c>
      <c r="K106" s="8">
        <v>0</v>
      </c>
      <c r="L106" s="10">
        <v>49006508</v>
      </c>
      <c r="M106" s="10">
        <v>49006507.5</v>
      </c>
      <c r="N106" s="10">
        <v>7350976</v>
      </c>
      <c r="O106" s="10">
        <v>7350976.125</v>
      </c>
      <c r="P106" s="10">
        <v>0</v>
      </c>
      <c r="Q106" s="10">
        <v>16375370</v>
      </c>
      <c r="R106" s="10">
        <v>2456306</v>
      </c>
      <c r="S106" s="10">
        <v>12812229.949999999</v>
      </c>
      <c r="T106" s="10">
        <v>1921834.4924999997</v>
      </c>
      <c r="U106" s="10">
        <v>13772825</v>
      </c>
      <c r="V106" s="10">
        <v>2065923.75</v>
      </c>
      <c r="W106" s="10">
        <f>VLOOKUP(B106,[2]Sheet1!$A:$E,5,0)</f>
        <v>90939004</v>
      </c>
      <c r="X106" s="10">
        <f t="shared" si="11"/>
        <v>1302233462.45</v>
      </c>
      <c r="Y106" s="31">
        <f t="shared" si="12"/>
        <v>112085020.36750001</v>
      </c>
      <c r="Z106" s="31">
        <v>360000000</v>
      </c>
      <c r="AA106" s="31">
        <v>30000000</v>
      </c>
      <c r="AB106" s="31">
        <f t="shared" si="13"/>
        <v>829220446.95000005</v>
      </c>
      <c r="AC106" s="31">
        <f t="shared" si="14"/>
        <v>83013015.5</v>
      </c>
      <c r="AD106" s="31">
        <f t="shared" si="15"/>
        <v>912233462.45000005</v>
      </c>
      <c r="AE106" s="31">
        <f t="shared" si="16"/>
        <v>912233462.45000005</v>
      </c>
      <c r="AF106" s="31">
        <f t="shared" si="17"/>
        <v>90000000</v>
      </c>
      <c r="AG106" s="31">
        <f t="shared" si="18"/>
        <v>1835019.3675000072</v>
      </c>
      <c r="AH106" s="31">
        <f t="shared" si="19"/>
        <v>0</v>
      </c>
      <c r="AI106" s="31">
        <f t="shared" si="20"/>
        <v>0</v>
      </c>
      <c r="AJ106" s="31">
        <f t="shared" si="21"/>
        <v>20250001</v>
      </c>
    </row>
    <row r="107" spans="1:36" x14ac:dyDescent="0.2">
      <c r="A107" s="9">
        <v>28</v>
      </c>
      <c r="B107" s="9" t="s">
        <v>270</v>
      </c>
      <c r="C107" s="7"/>
      <c r="D107" s="8" t="s">
        <v>103</v>
      </c>
      <c r="E107" s="9" t="s">
        <v>272</v>
      </c>
      <c r="F107" s="9" t="s">
        <v>3254</v>
      </c>
      <c r="G107" s="9" t="s">
        <v>3266</v>
      </c>
      <c r="H107" s="8">
        <v>336</v>
      </c>
      <c r="I107" s="8">
        <f>VLOOKUP(B107,[1]Sheet1!$A:$D,4,0)</f>
        <v>730068457</v>
      </c>
      <c r="J107" s="8">
        <v>57312810</v>
      </c>
      <c r="K107" s="8">
        <v>8596921.5</v>
      </c>
      <c r="L107" s="10">
        <v>0</v>
      </c>
      <c r="M107" s="10">
        <v>0</v>
      </c>
      <c r="N107" s="10">
        <v>0</v>
      </c>
      <c r="O107" s="10">
        <v>0</v>
      </c>
      <c r="P107" s="10">
        <v>5000000</v>
      </c>
      <c r="Q107" s="10">
        <f>VLOOKUP(B107,[3]Sheet1!$B$1:$H$65536,7,0)</f>
        <v>3900000</v>
      </c>
      <c r="R107" s="10">
        <v>585000</v>
      </c>
      <c r="S107" s="10">
        <v>4500000</v>
      </c>
      <c r="T107" s="10">
        <v>450000</v>
      </c>
      <c r="U107" s="10">
        <v>0</v>
      </c>
      <c r="V107" s="10">
        <v>0</v>
      </c>
      <c r="W107" s="10">
        <f>VLOOKUP(B107,[2]Sheet1!$A:$E,5,0)</f>
        <v>37006846</v>
      </c>
      <c r="X107" s="10">
        <f t="shared" si="11"/>
        <v>800781267</v>
      </c>
      <c r="Y107" s="31">
        <f t="shared" si="12"/>
        <v>46638767.5</v>
      </c>
      <c r="Z107" s="31">
        <v>360000000</v>
      </c>
      <c r="AA107" s="31">
        <v>30000000</v>
      </c>
      <c r="AB107" s="31">
        <f t="shared" si="13"/>
        <v>378468457</v>
      </c>
      <c r="AC107" s="31">
        <f t="shared" si="14"/>
        <v>32312810</v>
      </c>
      <c r="AD107" s="31">
        <f t="shared" si="15"/>
        <v>410781267</v>
      </c>
      <c r="AE107" s="31">
        <f t="shared" si="16"/>
        <v>410781267</v>
      </c>
      <c r="AF107" s="31">
        <f t="shared" si="17"/>
        <v>41078126.700000003</v>
      </c>
      <c r="AG107" s="31">
        <f t="shared" si="18"/>
        <v>0</v>
      </c>
      <c r="AH107" s="31">
        <f t="shared" si="19"/>
        <v>0</v>
      </c>
      <c r="AI107" s="31">
        <f t="shared" si="20"/>
        <v>0</v>
      </c>
      <c r="AJ107" s="31">
        <f t="shared" si="21"/>
        <v>5560640.799999997</v>
      </c>
    </row>
    <row r="108" spans="1:36" x14ac:dyDescent="0.45">
      <c r="A108" s="9">
        <v>736</v>
      </c>
      <c r="B108" s="9" t="s">
        <v>3054</v>
      </c>
      <c r="C108" s="21"/>
      <c r="D108" s="8" t="s">
        <v>469</v>
      </c>
      <c r="E108" s="9" t="s">
        <v>88</v>
      </c>
      <c r="F108" s="9" t="s">
        <v>3255</v>
      </c>
      <c r="G108" s="9" t="s">
        <v>3265</v>
      </c>
      <c r="H108" s="8">
        <v>336</v>
      </c>
      <c r="I108" s="8">
        <f>VLOOKUP(B108,[1]Sheet1!$A:$D,4,0)</f>
        <v>1033046306</v>
      </c>
      <c r="J108" s="8">
        <v>15000000</v>
      </c>
      <c r="K108" s="8">
        <v>0</v>
      </c>
      <c r="L108" s="10">
        <v>44884538</v>
      </c>
      <c r="M108" s="10">
        <v>44884180</v>
      </c>
      <c r="N108" s="10">
        <v>6732681</v>
      </c>
      <c r="O108" s="10">
        <v>6732627</v>
      </c>
      <c r="P108" s="10">
        <v>0</v>
      </c>
      <c r="Q108" s="10">
        <v>15104872</v>
      </c>
      <c r="R108" s="10">
        <v>2265731</v>
      </c>
      <c r="S108" s="10">
        <v>16398472.656199999</v>
      </c>
      <c r="T108" s="10">
        <v>2459770.8984299996</v>
      </c>
      <c r="U108" s="10">
        <v>13772825</v>
      </c>
      <c r="V108" s="10">
        <v>2065923.75</v>
      </c>
      <c r="W108" s="10">
        <f>VLOOKUP(B108,[2]Sheet1!$A:$E,5,0)</f>
        <v>73956946</v>
      </c>
      <c r="X108" s="10">
        <f t="shared" si="11"/>
        <v>1183091193.6561999</v>
      </c>
      <c r="Y108" s="31">
        <f t="shared" si="12"/>
        <v>94213679.648430005</v>
      </c>
      <c r="Z108" s="31">
        <v>360000000</v>
      </c>
      <c r="AA108" s="31">
        <v>30000000</v>
      </c>
      <c r="AB108" s="31">
        <f t="shared" si="13"/>
        <v>718322475.65619993</v>
      </c>
      <c r="AC108" s="31">
        <f t="shared" si="14"/>
        <v>74768718</v>
      </c>
      <c r="AD108" s="31">
        <f t="shared" si="15"/>
        <v>793091193.65619993</v>
      </c>
      <c r="AE108" s="31">
        <f t="shared" si="16"/>
        <v>793091193.65619993</v>
      </c>
      <c r="AF108" s="31">
        <f t="shared" si="17"/>
        <v>79309119.365620002</v>
      </c>
      <c r="AG108" s="31">
        <f t="shared" si="18"/>
        <v>0</v>
      </c>
      <c r="AH108" s="31">
        <f t="shared" si="19"/>
        <v>0</v>
      </c>
      <c r="AI108" s="31">
        <f t="shared" si="20"/>
        <v>0</v>
      </c>
      <c r="AJ108" s="31">
        <f t="shared" si="21"/>
        <v>14904560.282810003</v>
      </c>
    </row>
    <row r="109" spans="1:36" x14ac:dyDescent="0.45">
      <c r="A109" s="9">
        <v>243</v>
      </c>
      <c r="B109" s="9" t="s">
        <v>2619</v>
      </c>
      <c r="C109" s="21"/>
      <c r="D109" s="8" t="s">
        <v>2620</v>
      </c>
      <c r="E109" s="9" t="s">
        <v>2621</v>
      </c>
      <c r="F109" s="9" t="s">
        <v>3255</v>
      </c>
      <c r="G109" s="9" t="s">
        <v>3265</v>
      </c>
      <c r="H109" s="8">
        <v>336</v>
      </c>
      <c r="I109" s="8">
        <f>VLOOKUP(B109,[1]Sheet1!$A:$D,4,0)</f>
        <v>1181071566</v>
      </c>
      <c r="J109" s="8">
        <v>15000000</v>
      </c>
      <c r="K109" s="8">
        <v>0</v>
      </c>
      <c r="L109" s="10">
        <v>53906070</v>
      </c>
      <c r="M109" s="10">
        <v>53907455</v>
      </c>
      <c r="N109" s="10">
        <v>8085911</v>
      </c>
      <c r="O109" s="10">
        <v>8086118.25</v>
      </c>
      <c r="P109" s="10">
        <v>0</v>
      </c>
      <c r="Q109" s="10">
        <v>20918842</v>
      </c>
      <c r="R109" s="10">
        <v>3137826</v>
      </c>
      <c r="S109" s="10">
        <v>12535117.064999999</v>
      </c>
      <c r="T109" s="10">
        <v>1880267.5597499998</v>
      </c>
      <c r="U109" s="10">
        <v>12629061</v>
      </c>
      <c r="V109" s="10">
        <v>1894359.15</v>
      </c>
      <c r="W109" s="10">
        <f>VLOOKUP(B109,[2]Sheet1!$A:$E,5,0)</f>
        <v>96160736</v>
      </c>
      <c r="X109" s="10">
        <f t="shared" si="11"/>
        <v>1349968111.0650001</v>
      </c>
      <c r="Y109" s="31">
        <f t="shared" si="12"/>
        <v>119245217.95975</v>
      </c>
      <c r="Z109" s="31">
        <v>360000000</v>
      </c>
      <c r="AA109" s="31">
        <v>30000000</v>
      </c>
      <c r="AB109" s="31">
        <f t="shared" si="13"/>
        <v>867154586.06500006</v>
      </c>
      <c r="AC109" s="31">
        <f t="shared" si="14"/>
        <v>92813525</v>
      </c>
      <c r="AD109" s="31">
        <f t="shared" si="15"/>
        <v>959968111.06500006</v>
      </c>
      <c r="AE109" s="31">
        <f t="shared" si="16"/>
        <v>959968111.06500006</v>
      </c>
      <c r="AF109" s="31">
        <f t="shared" si="17"/>
        <v>90000000</v>
      </c>
      <c r="AG109" s="31">
        <f t="shared" si="18"/>
        <v>8995216.659750009</v>
      </c>
      <c r="AH109" s="31">
        <f t="shared" si="19"/>
        <v>0</v>
      </c>
      <c r="AI109" s="31">
        <f t="shared" si="20"/>
        <v>0</v>
      </c>
      <c r="AJ109" s="31">
        <f t="shared" si="21"/>
        <v>20250001.29999999</v>
      </c>
    </row>
    <row r="110" spans="1:36" x14ac:dyDescent="0.45">
      <c r="A110" s="9">
        <v>731</v>
      </c>
      <c r="B110" s="9" t="s">
        <v>273</v>
      </c>
      <c r="C110" s="21"/>
      <c r="D110" s="8" t="s">
        <v>275</v>
      </c>
      <c r="E110" s="9" t="s">
        <v>276</v>
      </c>
      <c r="F110" s="9" t="s">
        <v>3255</v>
      </c>
      <c r="G110" s="9" t="s">
        <v>3265</v>
      </c>
      <c r="H110" s="8">
        <v>336</v>
      </c>
      <c r="I110" s="8">
        <f>VLOOKUP(B110,[1]Sheet1!$A:$D,4,0)</f>
        <v>997418349</v>
      </c>
      <c r="J110" s="8">
        <v>15000000</v>
      </c>
      <c r="K110" s="8">
        <v>0</v>
      </c>
      <c r="L110" s="10">
        <v>41560537</v>
      </c>
      <c r="M110" s="10">
        <v>41560536</v>
      </c>
      <c r="N110" s="10">
        <v>6234081</v>
      </c>
      <c r="O110" s="10">
        <v>6234080.3999999994</v>
      </c>
      <c r="P110" s="10">
        <v>0</v>
      </c>
      <c r="Q110" s="10">
        <v>14019868</v>
      </c>
      <c r="R110" s="10">
        <v>2102980</v>
      </c>
      <c r="S110" s="10">
        <v>14437400.726000002</v>
      </c>
      <c r="T110" s="10">
        <v>2165610.1089000003</v>
      </c>
      <c r="U110" s="10">
        <v>11771238</v>
      </c>
      <c r="V110" s="10">
        <v>1765685.7</v>
      </c>
      <c r="W110" s="10">
        <f>VLOOKUP(B110,[2]Sheet1!$A:$E,5,0)</f>
        <v>68612753</v>
      </c>
      <c r="X110" s="10">
        <f t="shared" si="11"/>
        <v>1135767928.7260001</v>
      </c>
      <c r="Y110" s="31">
        <f t="shared" si="12"/>
        <v>87115190.208900005</v>
      </c>
      <c r="Z110" s="31">
        <v>360000000</v>
      </c>
      <c r="AA110" s="31">
        <v>30000000</v>
      </c>
      <c r="AB110" s="31">
        <f t="shared" si="13"/>
        <v>677646855.72599995</v>
      </c>
      <c r="AC110" s="31">
        <f t="shared" si="14"/>
        <v>68121073</v>
      </c>
      <c r="AD110" s="31">
        <f t="shared" si="15"/>
        <v>745767928.72599995</v>
      </c>
      <c r="AE110" s="31">
        <f t="shared" si="16"/>
        <v>745767928.72599995</v>
      </c>
      <c r="AF110" s="31">
        <f t="shared" si="17"/>
        <v>74576792.872600004</v>
      </c>
      <c r="AG110" s="31">
        <f t="shared" si="18"/>
        <v>0</v>
      </c>
      <c r="AH110" s="31">
        <f t="shared" si="19"/>
        <v>0</v>
      </c>
      <c r="AI110" s="31">
        <f t="shared" si="20"/>
        <v>0</v>
      </c>
      <c r="AJ110" s="31">
        <f t="shared" si="21"/>
        <v>12538397.336300001</v>
      </c>
    </row>
    <row r="111" spans="1:36" x14ac:dyDescent="0.45">
      <c r="A111" s="9">
        <v>558</v>
      </c>
      <c r="B111" s="9" t="s">
        <v>2859</v>
      </c>
      <c r="C111" s="21"/>
      <c r="D111" s="8" t="s">
        <v>275</v>
      </c>
      <c r="E111" s="9" t="s">
        <v>2860</v>
      </c>
      <c r="F111" s="9" t="s">
        <v>3255</v>
      </c>
      <c r="G111" s="9" t="s">
        <v>3265</v>
      </c>
      <c r="H111" s="8">
        <v>336</v>
      </c>
      <c r="I111" s="8">
        <f>VLOOKUP(B111,[1]Sheet1!$A:$D,4,0)</f>
        <v>1556128682</v>
      </c>
      <c r="J111" s="8">
        <v>15000000</v>
      </c>
      <c r="K111" s="8">
        <v>0</v>
      </c>
      <c r="L111" s="10">
        <v>64921597</v>
      </c>
      <c r="M111" s="10">
        <v>64922689.5</v>
      </c>
      <c r="N111" s="10">
        <v>9738240</v>
      </c>
      <c r="O111" s="10">
        <v>9738403.4249999989</v>
      </c>
      <c r="P111" s="10">
        <v>0</v>
      </c>
      <c r="Q111" s="10">
        <v>21191205</v>
      </c>
      <c r="R111" s="10">
        <v>3178681</v>
      </c>
      <c r="S111" s="10">
        <v>21607248.800000001</v>
      </c>
      <c r="T111" s="10">
        <v>3241087.32</v>
      </c>
      <c r="U111" s="10">
        <v>12533748</v>
      </c>
      <c r="V111" s="10">
        <v>1880062.2</v>
      </c>
      <c r="W111" s="10">
        <f>VLOOKUP(B111,[2]Sheet1!$A:$E,5,0)</f>
        <v>167225736</v>
      </c>
      <c r="X111" s="10">
        <f t="shared" si="11"/>
        <v>1756305170.3</v>
      </c>
      <c r="Y111" s="31">
        <f t="shared" si="12"/>
        <v>195002209.94499999</v>
      </c>
      <c r="Z111" s="31">
        <v>360000000</v>
      </c>
      <c r="AA111" s="31">
        <v>30000000</v>
      </c>
      <c r="AB111" s="31">
        <f t="shared" si="13"/>
        <v>1251460883.8</v>
      </c>
      <c r="AC111" s="31">
        <f t="shared" si="14"/>
        <v>114844286.5</v>
      </c>
      <c r="AD111" s="31">
        <f t="shared" si="15"/>
        <v>1366305170.3</v>
      </c>
      <c r="AE111" s="31">
        <f t="shared" si="16"/>
        <v>1366305170.3</v>
      </c>
      <c r="AF111" s="31">
        <f t="shared" si="17"/>
        <v>90000000</v>
      </c>
      <c r="AG111" s="31">
        <f t="shared" si="18"/>
        <v>0</v>
      </c>
      <c r="AH111" s="31">
        <f t="shared" si="19"/>
        <v>21261034.059999991</v>
      </c>
      <c r="AI111" s="31">
        <f t="shared" si="20"/>
        <v>0</v>
      </c>
      <c r="AJ111" s="31">
        <f t="shared" si="21"/>
        <v>83741175.885000005</v>
      </c>
    </row>
    <row r="112" spans="1:36" x14ac:dyDescent="0.45">
      <c r="A112" s="9">
        <v>725</v>
      </c>
      <c r="B112" s="9" t="s">
        <v>277</v>
      </c>
      <c r="C112" s="21"/>
      <c r="D112" s="8" t="s">
        <v>103</v>
      </c>
      <c r="E112" s="9" t="s">
        <v>279</v>
      </c>
      <c r="F112" s="9" t="s">
        <v>3255</v>
      </c>
      <c r="G112" s="9" t="s">
        <v>3265</v>
      </c>
      <c r="H112" s="8">
        <v>336</v>
      </c>
      <c r="I112" s="8">
        <f>VLOOKUP(B112,[1]Sheet1!$A:$D,4,0)</f>
        <v>1287702910</v>
      </c>
      <c r="J112" s="8">
        <v>15000000</v>
      </c>
      <c r="K112" s="8">
        <v>0</v>
      </c>
      <c r="L112" s="10">
        <v>56101238</v>
      </c>
      <c r="M112" s="10">
        <v>56102158</v>
      </c>
      <c r="N112" s="10">
        <v>8415186</v>
      </c>
      <c r="O112" s="10">
        <v>8415323.6999999993</v>
      </c>
      <c r="P112" s="10">
        <v>0</v>
      </c>
      <c r="Q112" s="10">
        <v>26233380</v>
      </c>
      <c r="R112" s="10">
        <v>3935007</v>
      </c>
      <c r="S112" s="10">
        <v>23000375.079999998</v>
      </c>
      <c r="T112" s="10">
        <v>3450056.2619999996</v>
      </c>
      <c r="U112" s="10">
        <v>12629061</v>
      </c>
      <c r="V112" s="10">
        <v>1894359.15</v>
      </c>
      <c r="W112" s="10">
        <f>VLOOKUP(B112,[2]Sheet1!$A:$E,5,0)</f>
        <v>113540582</v>
      </c>
      <c r="X112" s="10">
        <f t="shared" si="11"/>
        <v>1476769122.0799999</v>
      </c>
      <c r="Y112" s="31">
        <f t="shared" si="12"/>
        <v>139650514.11199999</v>
      </c>
      <c r="Z112" s="31">
        <v>360000000</v>
      </c>
      <c r="AA112" s="31">
        <v>30000000</v>
      </c>
      <c r="AB112" s="31">
        <f t="shared" si="13"/>
        <v>989565726.07999992</v>
      </c>
      <c r="AC112" s="31">
        <f t="shared" si="14"/>
        <v>97203396</v>
      </c>
      <c r="AD112" s="31">
        <f t="shared" si="15"/>
        <v>1086769122.0799999</v>
      </c>
      <c r="AE112" s="31">
        <f t="shared" si="16"/>
        <v>1086769122.0799999</v>
      </c>
      <c r="AF112" s="31">
        <f t="shared" si="17"/>
        <v>90000000</v>
      </c>
      <c r="AG112" s="31">
        <f t="shared" si="18"/>
        <v>28015368.311999988</v>
      </c>
      <c r="AH112" s="31">
        <f t="shared" si="19"/>
        <v>0</v>
      </c>
      <c r="AI112" s="31">
        <f t="shared" si="20"/>
        <v>0</v>
      </c>
      <c r="AJ112" s="31">
        <f t="shared" si="21"/>
        <v>21635145.800000001</v>
      </c>
    </row>
    <row r="113" spans="1:36" x14ac:dyDescent="0.45">
      <c r="A113" s="9">
        <v>352</v>
      </c>
      <c r="B113" s="9" t="s">
        <v>2681</v>
      </c>
      <c r="C113" s="21"/>
      <c r="D113" s="8" t="s">
        <v>2682</v>
      </c>
      <c r="E113" s="9" t="s">
        <v>2683</v>
      </c>
      <c r="F113" s="9" t="s">
        <v>3255</v>
      </c>
      <c r="G113" s="9" t="s">
        <v>3265</v>
      </c>
      <c r="H113" s="8">
        <v>336</v>
      </c>
      <c r="I113" s="8">
        <f>VLOOKUP(B113,[1]Sheet1!$A:$D,4,0)</f>
        <v>1192343847</v>
      </c>
      <c r="J113" s="8">
        <v>15000000</v>
      </c>
      <c r="K113" s="8">
        <v>0</v>
      </c>
      <c r="L113" s="10">
        <v>50214522</v>
      </c>
      <c r="M113" s="10">
        <v>50214522</v>
      </c>
      <c r="N113" s="10">
        <v>7532178</v>
      </c>
      <c r="O113" s="10">
        <v>7532178.2999999998</v>
      </c>
      <c r="P113" s="10">
        <v>0</v>
      </c>
      <c r="Q113" s="10">
        <v>22686602</v>
      </c>
      <c r="R113" s="10">
        <v>3402990</v>
      </c>
      <c r="S113" s="10">
        <v>19115114.759999998</v>
      </c>
      <c r="T113" s="10">
        <v>2867267.2139999997</v>
      </c>
      <c r="U113" s="10">
        <v>11556782</v>
      </c>
      <c r="V113" s="10">
        <v>1733517.3</v>
      </c>
      <c r="W113" s="10">
        <f>VLOOKUP(B113,[2]Sheet1!$A:$E,5,0)</f>
        <v>97851577</v>
      </c>
      <c r="X113" s="10">
        <f t="shared" si="11"/>
        <v>1361131389.76</v>
      </c>
      <c r="Y113" s="31">
        <f t="shared" si="12"/>
        <v>120919707.814</v>
      </c>
      <c r="Z113" s="31">
        <v>360000000</v>
      </c>
      <c r="AA113" s="31">
        <v>30000000</v>
      </c>
      <c r="AB113" s="31">
        <f t="shared" si="13"/>
        <v>885702345.75999999</v>
      </c>
      <c r="AC113" s="31">
        <f t="shared" si="14"/>
        <v>85429044</v>
      </c>
      <c r="AD113" s="31">
        <f t="shared" si="15"/>
        <v>971131389.75999999</v>
      </c>
      <c r="AE113" s="31">
        <f t="shared" si="16"/>
        <v>971131389.75999999</v>
      </c>
      <c r="AF113" s="31">
        <f t="shared" si="17"/>
        <v>90000000</v>
      </c>
      <c r="AG113" s="31">
        <f t="shared" si="18"/>
        <v>10669708.463999998</v>
      </c>
      <c r="AH113" s="31">
        <f t="shared" si="19"/>
        <v>0</v>
      </c>
      <c r="AI113" s="31">
        <f t="shared" si="20"/>
        <v>0</v>
      </c>
      <c r="AJ113" s="31">
        <f t="shared" si="21"/>
        <v>20249999.349999998</v>
      </c>
    </row>
    <row r="114" spans="1:36" x14ac:dyDescent="0.45">
      <c r="A114" s="9">
        <v>509</v>
      </c>
      <c r="B114" s="9" t="s">
        <v>280</v>
      </c>
      <c r="C114" s="21"/>
      <c r="D114" s="8" t="s">
        <v>216</v>
      </c>
      <c r="E114" s="9" t="s">
        <v>282</v>
      </c>
      <c r="F114" s="9" t="s">
        <v>3255</v>
      </c>
      <c r="G114" s="9" t="s">
        <v>3265</v>
      </c>
      <c r="H114" s="8">
        <v>336</v>
      </c>
      <c r="I114" s="8">
        <f>VLOOKUP(B114,[1]Sheet1!$A:$D,4,0)</f>
        <v>944071288</v>
      </c>
      <c r="J114" s="8">
        <v>15000000</v>
      </c>
      <c r="K114" s="8">
        <v>0</v>
      </c>
      <c r="L114" s="10">
        <v>43344022</v>
      </c>
      <c r="M114" s="10">
        <v>43344022</v>
      </c>
      <c r="N114" s="10">
        <v>6501603</v>
      </c>
      <c r="O114" s="10">
        <v>6501603.2999999998</v>
      </c>
      <c r="P114" s="10">
        <v>0</v>
      </c>
      <c r="Q114" s="10">
        <v>20639946</v>
      </c>
      <c r="R114" s="10">
        <v>3095992</v>
      </c>
      <c r="S114" s="10">
        <v>22821510.369231518</v>
      </c>
      <c r="T114" s="10">
        <v>3423226.5553847277</v>
      </c>
      <c r="U114" s="10">
        <v>11294670</v>
      </c>
      <c r="V114" s="10">
        <v>1694200.5</v>
      </c>
      <c r="W114" s="10">
        <f>VLOOKUP(B114,[2]Sheet1!$A:$E,5,0)</f>
        <v>60610693</v>
      </c>
      <c r="X114" s="10">
        <f t="shared" si="11"/>
        <v>1100515458.3692315</v>
      </c>
      <c r="Y114" s="31">
        <f t="shared" si="12"/>
        <v>81827318.355384737</v>
      </c>
      <c r="Z114" s="31">
        <v>360000000</v>
      </c>
      <c r="AA114" s="31">
        <v>30000000</v>
      </c>
      <c r="AB114" s="31">
        <f t="shared" si="13"/>
        <v>638827414.36923146</v>
      </c>
      <c r="AC114" s="31">
        <f t="shared" si="14"/>
        <v>71688044</v>
      </c>
      <c r="AD114" s="31">
        <f t="shared" si="15"/>
        <v>710515458.36923146</v>
      </c>
      <c r="AE114" s="31">
        <f t="shared" si="16"/>
        <v>710515458.36923146</v>
      </c>
      <c r="AF114" s="31">
        <f t="shared" si="17"/>
        <v>71051545.836923152</v>
      </c>
      <c r="AG114" s="31">
        <f t="shared" si="18"/>
        <v>0</v>
      </c>
      <c r="AH114" s="31">
        <f t="shared" si="19"/>
        <v>0</v>
      </c>
      <c r="AI114" s="31">
        <f t="shared" si="20"/>
        <v>0</v>
      </c>
      <c r="AJ114" s="31">
        <f t="shared" si="21"/>
        <v>10775772.518461585</v>
      </c>
    </row>
    <row r="115" spans="1:36" x14ac:dyDescent="0.45">
      <c r="A115" s="9">
        <v>354</v>
      </c>
      <c r="B115" s="9" t="s">
        <v>2686</v>
      </c>
      <c r="C115" s="21"/>
      <c r="D115" s="8" t="s">
        <v>80</v>
      </c>
      <c r="E115" s="9" t="s">
        <v>2687</v>
      </c>
      <c r="F115" s="9" t="s">
        <v>3255</v>
      </c>
      <c r="G115" s="9" t="s">
        <v>3265</v>
      </c>
      <c r="H115" s="8">
        <v>336</v>
      </c>
      <c r="I115" s="8">
        <f>VLOOKUP(B115,[1]Sheet1!$A:$D,4,0)</f>
        <v>1111070046</v>
      </c>
      <c r="J115" s="8">
        <v>15000000</v>
      </c>
      <c r="K115" s="8">
        <v>0</v>
      </c>
      <c r="L115" s="10">
        <v>44358102</v>
      </c>
      <c r="M115" s="10">
        <v>44357475.5</v>
      </c>
      <c r="N115" s="10">
        <v>6653715</v>
      </c>
      <c r="O115" s="10">
        <v>6653621.3250000002</v>
      </c>
      <c r="P115" s="10">
        <v>0</v>
      </c>
      <c r="Q115" s="10">
        <v>12924496</v>
      </c>
      <c r="R115" s="10">
        <v>1938674</v>
      </c>
      <c r="S115" s="10">
        <v>14135874.882562678</v>
      </c>
      <c r="T115" s="10">
        <v>2120381.2323844018</v>
      </c>
      <c r="U115" s="10">
        <v>13725168</v>
      </c>
      <c r="V115" s="10">
        <v>2058775.2</v>
      </c>
      <c r="W115" s="10">
        <f>VLOOKUP(B115,[2]Sheet1!$A:$E,5,0)</f>
        <v>85660508</v>
      </c>
      <c r="X115" s="10">
        <f t="shared" si="11"/>
        <v>1255571162.3825626</v>
      </c>
      <c r="Y115" s="31">
        <f t="shared" si="12"/>
        <v>105085674.7573844</v>
      </c>
      <c r="Z115" s="31">
        <v>360000000</v>
      </c>
      <c r="AA115" s="31">
        <v>30000000</v>
      </c>
      <c r="AB115" s="31">
        <f t="shared" si="13"/>
        <v>791855584.88256264</v>
      </c>
      <c r="AC115" s="31">
        <f t="shared" si="14"/>
        <v>73715577.5</v>
      </c>
      <c r="AD115" s="31">
        <f t="shared" si="15"/>
        <v>865571162.38256264</v>
      </c>
      <c r="AE115" s="31">
        <f t="shared" si="16"/>
        <v>865571162.38256264</v>
      </c>
      <c r="AF115" s="31">
        <f t="shared" si="17"/>
        <v>86557116.238256276</v>
      </c>
      <c r="AG115" s="31">
        <f t="shared" si="18"/>
        <v>0</v>
      </c>
      <c r="AH115" s="31">
        <f t="shared" si="19"/>
        <v>0</v>
      </c>
      <c r="AI115" s="31">
        <f t="shared" si="20"/>
        <v>0</v>
      </c>
      <c r="AJ115" s="31">
        <f t="shared" si="21"/>
        <v>18528558.519128129</v>
      </c>
    </row>
    <row r="116" spans="1:36" x14ac:dyDescent="0.2">
      <c r="A116" s="9">
        <v>30</v>
      </c>
      <c r="B116" s="9" t="s">
        <v>283</v>
      </c>
      <c r="C116" s="7"/>
      <c r="D116" s="8" t="s">
        <v>285</v>
      </c>
      <c r="E116" s="9" t="s">
        <v>57</v>
      </c>
      <c r="F116" s="9" t="s">
        <v>3254</v>
      </c>
      <c r="G116" s="9" t="s">
        <v>3266</v>
      </c>
      <c r="H116" s="8">
        <v>336</v>
      </c>
      <c r="I116" s="8">
        <f>VLOOKUP(B116,[1]Sheet1!$A:$D,4,0)</f>
        <v>503203693</v>
      </c>
      <c r="J116" s="8">
        <v>57312810</v>
      </c>
      <c r="K116" s="8">
        <v>8596921.5</v>
      </c>
      <c r="L116" s="10">
        <v>0</v>
      </c>
      <c r="M116" s="10">
        <v>0</v>
      </c>
      <c r="N116" s="10">
        <v>0</v>
      </c>
      <c r="O116" s="10">
        <v>0</v>
      </c>
      <c r="P116" s="10">
        <v>5000000</v>
      </c>
      <c r="Q116" s="10">
        <f>VLOOKUP(B116,[3]Sheet1!$B$1:$H$65536,7,0)</f>
        <v>4890000</v>
      </c>
      <c r="R116" s="10">
        <v>733500</v>
      </c>
      <c r="S116" s="10">
        <v>4200000</v>
      </c>
      <c r="T116" s="10">
        <v>420000</v>
      </c>
      <c r="U116" s="10">
        <v>0</v>
      </c>
      <c r="V116" s="10">
        <v>0</v>
      </c>
      <c r="W116" s="10">
        <f>VLOOKUP(B116,[2]Sheet1!$A:$E,5,0)</f>
        <v>14320369</v>
      </c>
      <c r="X116" s="10">
        <f t="shared" si="11"/>
        <v>574606503</v>
      </c>
      <c r="Y116" s="31">
        <f t="shared" si="12"/>
        <v>24070790.5</v>
      </c>
      <c r="Z116" s="31">
        <v>360000000</v>
      </c>
      <c r="AA116" s="31">
        <v>30000000</v>
      </c>
      <c r="AB116" s="31">
        <f t="shared" si="13"/>
        <v>152293693</v>
      </c>
      <c r="AC116" s="31">
        <f t="shared" si="14"/>
        <v>32312810</v>
      </c>
      <c r="AD116" s="31">
        <f t="shared" si="15"/>
        <v>184606503</v>
      </c>
      <c r="AE116" s="31">
        <f t="shared" si="16"/>
        <v>184606503</v>
      </c>
      <c r="AF116" s="31">
        <f t="shared" si="17"/>
        <v>18460650.300000001</v>
      </c>
      <c r="AG116" s="31">
        <f t="shared" si="18"/>
        <v>0</v>
      </c>
      <c r="AH116" s="31">
        <f t="shared" si="19"/>
        <v>0</v>
      </c>
      <c r="AI116" s="31">
        <f t="shared" si="20"/>
        <v>0</v>
      </c>
      <c r="AJ116" s="31">
        <f t="shared" si="21"/>
        <v>5610140.1999999993</v>
      </c>
    </row>
    <row r="117" spans="1:36" x14ac:dyDescent="0.45">
      <c r="A117" s="9">
        <v>485</v>
      </c>
      <c r="B117" s="9" t="s">
        <v>2802</v>
      </c>
      <c r="C117" s="21"/>
      <c r="D117" s="8" t="s">
        <v>84</v>
      </c>
      <c r="E117" s="9" t="s">
        <v>1332</v>
      </c>
      <c r="F117" s="9" t="s">
        <v>3255</v>
      </c>
      <c r="G117" s="9" t="s">
        <v>3265</v>
      </c>
      <c r="H117" s="8">
        <v>336</v>
      </c>
      <c r="I117" s="8">
        <f>VLOOKUP(B117,[1]Sheet1!$A:$D,4,0)</f>
        <v>1262944360</v>
      </c>
      <c r="J117" s="8">
        <v>15000000</v>
      </c>
      <c r="K117" s="8">
        <v>0</v>
      </c>
      <c r="L117" s="10">
        <v>48832410</v>
      </c>
      <c r="M117" s="10">
        <v>48832331.5</v>
      </c>
      <c r="N117" s="10">
        <v>7324862</v>
      </c>
      <c r="O117" s="10">
        <v>7324849.7249999996</v>
      </c>
      <c r="P117" s="10">
        <v>0</v>
      </c>
      <c r="Q117" s="10">
        <v>19214465</v>
      </c>
      <c r="R117" s="10">
        <v>2882170</v>
      </c>
      <c r="S117" s="10">
        <v>25441788.820799999</v>
      </c>
      <c r="T117" s="10">
        <v>3816268.3231199998</v>
      </c>
      <c r="U117" s="10">
        <v>12557575</v>
      </c>
      <c r="V117" s="10">
        <v>1883636.25</v>
      </c>
      <c r="W117" s="10">
        <f>VLOOKUP(B117,[2]Sheet1!$A:$E,5,0)</f>
        <v>108588871</v>
      </c>
      <c r="X117" s="10">
        <f t="shared" si="11"/>
        <v>1432822930.3208001</v>
      </c>
      <c r="Y117" s="31">
        <f t="shared" si="12"/>
        <v>131820657.29811999</v>
      </c>
      <c r="Z117" s="31">
        <v>360000000</v>
      </c>
      <c r="AA117" s="31">
        <v>30000000</v>
      </c>
      <c r="AB117" s="31">
        <f t="shared" si="13"/>
        <v>960158188.82080007</v>
      </c>
      <c r="AC117" s="31">
        <f t="shared" si="14"/>
        <v>82664741.5</v>
      </c>
      <c r="AD117" s="31">
        <f t="shared" si="15"/>
        <v>1042822930.3208001</v>
      </c>
      <c r="AE117" s="31">
        <f t="shared" si="16"/>
        <v>1042822930.3208001</v>
      </c>
      <c r="AF117" s="31">
        <f t="shared" si="17"/>
        <v>90000000</v>
      </c>
      <c r="AG117" s="31">
        <f t="shared" si="18"/>
        <v>21423439.548120011</v>
      </c>
      <c r="AH117" s="31">
        <f t="shared" si="19"/>
        <v>0</v>
      </c>
      <c r="AI117" s="31">
        <f t="shared" si="20"/>
        <v>0</v>
      </c>
      <c r="AJ117" s="31">
        <f t="shared" si="21"/>
        <v>20397217.749999981</v>
      </c>
    </row>
    <row r="118" spans="1:36" x14ac:dyDescent="0.45">
      <c r="A118" s="9">
        <v>576</v>
      </c>
      <c r="B118" s="9" t="s">
        <v>2887</v>
      </c>
      <c r="C118" s="21"/>
      <c r="D118" s="8" t="s">
        <v>49</v>
      </c>
      <c r="E118" s="9" t="s">
        <v>2768</v>
      </c>
      <c r="F118" s="9" t="s">
        <v>3255</v>
      </c>
      <c r="G118" s="9" t="s">
        <v>3265</v>
      </c>
      <c r="H118" s="8">
        <v>336</v>
      </c>
      <c r="I118" s="8">
        <f>VLOOKUP(B118,[1]Sheet1!$A:$D,4,0)</f>
        <v>1048400423</v>
      </c>
      <c r="J118" s="8">
        <v>15000000</v>
      </c>
      <c r="K118" s="8">
        <v>0</v>
      </c>
      <c r="L118" s="10">
        <v>43479464</v>
      </c>
      <c r="M118" s="10">
        <v>43479464</v>
      </c>
      <c r="N118" s="10">
        <v>6521920</v>
      </c>
      <c r="O118" s="10">
        <v>6521919.5999999996</v>
      </c>
      <c r="P118" s="10">
        <v>0</v>
      </c>
      <c r="Q118" s="10">
        <v>15516563</v>
      </c>
      <c r="R118" s="10">
        <v>2327484</v>
      </c>
      <c r="S118" s="10">
        <v>15913517.820000002</v>
      </c>
      <c r="T118" s="10">
        <v>2387027.6730000004</v>
      </c>
      <c r="U118" s="10">
        <v>11771238</v>
      </c>
      <c r="V118" s="10">
        <v>1765685.7</v>
      </c>
      <c r="W118" s="10">
        <f>VLOOKUP(B118,[2]Sheet1!$A:$E,5,0)</f>
        <v>76260064</v>
      </c>
      <c r="X118" s="10">
        <f t="shared" si="11"/>
        <v>1193560669.8199999</v>
      </c>
      <c r="Y118" s="31">
        <f t="shared" si="12"/>
        <v>95784100.973000005</v>
      </c>
      <c r="Z118" s="31">
        <v>360000000</v>
      </c>
      <c r="AA118" s="31">
        <v>30000000</v>
      </c>
      <c r="AB118" s="31">
        <f t="shared" si="13"/>
        <v>731601741.81999993</v>
      </c>
      <c r="AC118" s="31">
        <f t="shared" si="14"/>
        <v>71958928</v>
      </c>
      <c r="AD118" s="31">
        <f t="shared" si="15"/>
        <v>803560669.81999993</v>
      </c>
      <c r="AE118" s="31">
        <f t="shared" si="16"/>
        <v>803560669.81999993</v>
      </c>
      <c r="AF118" s="31">
        <f t="shared" si="17"/>
        <v>80356066.981999993</v>
      </c>
      <c r="AG118" s="31">
        <f t="shared" si="18"/>
        <v>0</v>
      </c>
      <c r="AH118" s="31">
        <f t="shared" si="19"/>
        <v>0</v>
      </c>
      <c r="AI118" s="31">
        <f t="shared" si="20"/>
        <v>0</v>
      </c>
      <c r="AJ118" s="31">
        <f t="shared" si="21"/>
        <v>15428033.991000012</v>
      </c>
    </row>
    <row r="119" spans="1:36" x14ac:dyDescent="0.2">
      <c r="A119" s="9">
        <v>29</v>
      </c>
      <c r="B119" s="9" t="s">
        <v>286</v>
      </c>
      <c r="C119" s="7"/>
      <c r="D119" s="8" t="s">
        <v>177</v>
      </c>
      <c r="E119" s="9" t="s">
        <v>288</v>
      </c>
      <c r="F119" s="9" t="s">
        <v>3254</v>
      </c>
      <c r="G119" s="9" t="s">
        <v>3266</v>
      </c>
      <c r="H119" s="8">
        <v>336</v>
      </c>
      <c r="I119" s="8">
        <f>VLOOKUP(B119,[1]Sheet1!$A:$D,4,0)</f>
        <v>625831726</v>
      </c>
      <c r="J119" s="8">
        <v>57312810</v>
      </c>
      <c r="K119" s="8">
        <v>8596921.5</v>
      </c>
      <c r="L119" s="10">
        <v>0</v>
      </c>
      <c r="M119" s="10">
        <v>0</v>
      </c>
      <c r="N119" s="10">
        <v>0</v>
      </c>
      <c r="O119" s="10">
        <v>0</v>
      </c>
      <c r="P119" s="10">
        <v>5000000</v>
      </c>
      <c r="Q119" s="10">
        <f>VLOOKUP(B119,[3]Sheet1!$B$1:$H$65536,7,0)</f>
        <v>5160000</v>
      </c>
      <c r="R119" s="10">
        <v>774000</v>
      </c>
      <c r="S119" s="10">
        <v>4500000</v>
      </c>
      <c r="T119" s="10">
        <v>450000</v>
      </c>
      <c r="U119" s="10">
        <v>0</v>
      </c>
      <c r="V119" s="10">
        <v>0</v>
      </c>
      <c r="W119" s="10">
        <f>VLOOKUP(B119,[2]Sheet1!$A:$E,5,0)</f>
        <v>26583173</v>
      </c>
      <c r="X119" s="10">
        <f t="shared" si="11"/>
        <v>697804536</v>
      </c>
      <c r="Y119" s="31">
        <f t="shared" si="12"/>
        <v>36404094.5</v>
      </c>
      <c r="Z119" s="31">
        <v>360000000</v>
      </c>
      <c r="AA119" s="31">
        <v>30000000</v>
      </c>
      <c r="AB119" s="31">
        <f t="shared" si="13"/>
        <v>275491726</v>
      </c>
      <c r="AC119" s="31">
        <f t="shared" si="14"/>
        <v>32312810</v>
      </c>
      <c r="AD119" s="31">
        <f t="shared" si="15"/>
        <v>307804536</v>
      </c>
      <c r="AE119" s="31">
        <f t="shared" si="16"/>
        <v>307804536</v>
      </c>
      <c r="AF119" s="31">
        <f t="shared" si="17"/>
        <v>30780453.600000001</v>
      </c>
      <c r="AG119" s="31">
        <f t="shared" si="18"/>
        <v>0</v>
      </c>
      <c r="AH119" s="31">
        <f t="shared" si="19"/>
        <v>0</v>
      </c>
      <c r="AI119" s="31">
        <f t="shared" si="20"/>
        <v>0</v>
      </c>
      <c r="AJ119" s="31">
        <f t="shared" si="21"/>
        <v>5623640.8999999985</v>
      </c>
    </row>
    <row r="120" spans="1:36" x14ac:dyDescent="0.45">
      <c r="A120" s="9">
        <v>732</v>
      </c>
      <c r="B120" s="9" t="s">
        <v>3049</v>
      </c>
      <c r="C120" s="21"/>
      <c r="D120" s="8" t="s">
        <v>652</v>
      </c>
      <c r="E120" s="9" t="s">
        <v>2844</v>
      </c>
      <c r="F120" s="9" t="s">
        <v>3255</v>
      </c>
      <c r="G120" s="9" t="s">
        <v>3265</v>
      </c>
      <c r="H120" s="8">
        <v>336</v>
      </c>
      <c r="I120" s="8">
        <f>VLOOKUP(B120,[1]Sheet1!$A:$D,4,0)</f>
        <v>1024598768</v>
      </c>
      <c r="J120" s="8">
        <v>15000000</v>
      </c>
      <c r="K120" s="8">
        <v>0</v>
      </c>
      <c r="L120" s="10">
        <v>42183228</v>
      </c>
      <c r="M120" s="10">
        <v>42182914</v>
      </c>
      <c r="N120" s="10">
        <v>6327484</v>
      </c>
      <c r="O120" s="10">
        <v>6327437.0999999996</v>
      </c>
      <c r="P120" s="10">
        <v>0</v>
      </c>
      <c r="Q120" s="10">
        <v>9811080</v>
      </c>
      <c r="R120" s="10">
        <v>1471662</v>
      </c>
      <c r="S120" s="10">
        <v>13879810.2828</v>
      </c>
      <c r="T120" s="10">
        <v>2081971.5424199998</v>
      </c>
      <c r="U120" s="10">
        <v>11312583</v>
      </c>
      <c r="V120" s="10">
        <v>1696887.45</v>
      </c>
      <c r="W120" s="10">
        <f>VLOOKUP(B120,[2]Sheet1!$A:$E,5,0)</f>
        <v>72689816</v>
      </c>
      <c r="X120" s="10">
        <f t="shared" si="11"/>
        <v>1158968383.2828</v>
      </c>
      <c r="Y120" s="31">
        <f t="shared" si="12"/>
        <v>90595258.092419997</v>
      </c>
      <c r="Z120" s="31">
        <v>360000000</v>
      </c>
      <c r="AA120" s="31">
        <v>30000000</v>
      </c>
      <c r="AB120" s="31">
        <f t="shared" si="13"/>
        <v>699602241.28279996</v>
      </c>
      <c r="AC120" s="31">
        <f t="shared" si="14"/>
        <v>69366142</v>
      </c>
      <c r="AD120" s="31">
        <f t="shared" si="15"/>
        <v>768968383.28279996</v>
      </c>
      <c r="AE120" s="31">
        <f t="shared" si="16"/>
        <v>768968383.28279996</v>
      </c>
      <c r="AF120" s="31">
        <f t="shared" si="17"/>
        <v>76896838.328280002</v>
      </c>
      <c r="AG120" s="31">
        <f t="shared" si="18"/>
        <v>0</v>
      </c>
      <c r="AH120" s="31">
        <f t="shared" si="19"/>
        <v>0</v>
      </c>
      <c r="AI120" s="31">
        <f t="shared" si="20"/>
        <v>0</v>
      </c>
      <c r="AJ120" s="31">
        <f t="shared" si="21"/>
        <v>13698419.764139995</v>
      </c>
    </row>
    <row r="121" spans="1:36" x14ac:dyDescent="0.45">
      <c r="A121" s="9">
        <v>148</v>
      </c>
      <c r="B121" s="9" t="s">
        <v>2556</v>
      </c>
      <c r="C121" s="21"/>
      <c r="D121" s="8" t="s">
        <v>604</v>
      </c>
      <c r="E121" s="9" t="s">
        <v>2557</v>
      </c>
      <c r="F121" s="9" t="s">
        <v>3255</v>
      </c>
      <c r="G121" s="9" t="s">
        <v>3265</v>
      </c>
      <c r="H121" s="8">
        <v>336</v>
      </c>
      <c r="I121" s="8">
        <f>VLOOKUP(B121,[1]Sheet1!$A:$D,4,0)</f>
        <v>1163487268</v>
      </c>
      <c r="J121" s="8">
        <v>15000000</v>
      </c>
      <c r="K121" s="8">
        <v>0</v>
      </c>
      <c r="L121" s="10">
        <v>44644532</v>
      </c>
      <c r="M121" s="10">
        <v>44645594</v>
      </c>
      <c r="N121" s="10">
        <v>6696680</v>
      </c>
      <c r="O121" s="10">
        <v>6696839.0999999996</v>
      </c>
      <c r="P121" s="10">
        <v>0</v>
      </c>
      <c r="Q121" s="10">
        <v>14269354</v>
      </c>
      <c r="R121" s="10">
        <v>2140403</v>
      </c>
      <c r="S121" s="10">
        <v>14409789.755199999</v>
      </c>
      <c r="T121" s="10">
        <v>2161468.4632799998</v>
      </c>
      <c r="U121" s="10">
        <v>12819689</v>
      </c>
      <c r="V121" s="10">
        <v>1922953.3499999999</v>
      </c>
      <c r="W121" s="10">
        <f>VLOOKUP(B121,[2]Sheet1!$A:$E,5,0)</f>
        <v>93523090</v>
      </c>
      <c r="X121" s="10">
        <f t="shared" si="11"/>
        <v>1309276226.7551999</v>
      </c>
      <c r="Y121" s="31">
        <f t="shared" si="12"/>
        <v>113141433.91328001</v>
      </c>
      <c r="Z121" s="31">
        <v>360000000</v>
      </c>
      <c r="AA121" s="31">
        <v>30000000</v>
      </c>
      <c r="AB121" s="31">
        <f t="shared" si="13"/>
        <v>844986100.75519991</v>
      </c>
      <c r="AC121" s="31">
        <f t="shared" si="14"/>
        <v>74290126</v>
      </c>
      <c r="AD121" s="31">
        <f t="shared" si="15"/>
        <v>919276226.75519991</v>
      </c>
      <c r="AE121" s="31">
        <f t="shared" si="16"/>
        <v>919276226.75519991</v>
      </c>
      <c r="AF121" s="31">
        <f t="shared" si="17"/>
        <v>90000000</v>
      </c>
      <c r="AG121" s="31">
        <f t="shared" si="18"/>
        <v>2891434.0132799861</v>
      </c>
      <c r="AH121" s="31">
        <f t="shared" si="19"/>
        <v>0</v>
      </c>
      <c r="AI121" s="31">
        <f t="shared" si="20"/>
        <v>0</v>
      </c>
      <c r="AJ121" s="31">
        <f t="shared" si="21"/>
        <v>20249999.900000025</v>
      </c>
    </row>
    <row r="122" spans="1:36" x14ac:dyDescent="0.2">
      <c r="A122" s="9">
        <v>142</v>
      </c>
      <c r="B122" s="9" t="s">
        <v>289</v>
      </c>
      <c r="C122" s="7"/>
      <c r="D122" s="8" t="s">
        <v>291</v>
      </c>
      <c r="E122" s="9" t="s">
        <v>292</v>
      </c>
      <c r="F122" s="9" t="s">
        <v>3255</v>
      </c>
      <c r="G122" s="9" t="s">
        <v>3265</v>
      </c>
      <c r="H122" s="8">
        <v>336</v>
      </c>
      <c r="I122" s="8">
        <f>VLOOKUP(B122,[1]Sheet1!$A:$D,4,0)</f>
        <v>878927282</v>
      </c>
      <c r="J122" s="8">
        <v>15000000</v>
      </c>
      <c r="K122" s="8">
        <v>0</v>
      </c>
      <c r="L122" s="10">
        <v>37867046</v>
      </c>
      <c r="M122" s="10">
        <v>37867045</v>
      </c>
      <c r="N122" s="10">
        <v>5680057</v>
      </c>
      <c r="O122" s="10">
        <v>5680056.75</v>
      </c>
      <c r="P122" s="10">
        <v>0</v>
      </c>
      <c r="Q122" s="10">
        <v>12715484</v>
      </c>
      <c r="R122" s="10">
        <v>1907323</v>
      </c>
      <c r="S122" s="10">
        <v>15301242.630000001</v>
      </c>
      <c r="T122" s="10">
        <v>2295186.3944999999</v>
      </c>
      <c r="U122" s="10">
        <v>11771238</v>
      </c>
      <c r="V122" s="10">
        <v>1765685.7</v>
      </c>
      <c r="W122" s="10">
        <f>VLOOKUP(B122,[2]Sheet1!$A:$E,5,0)</f>
        <v>51892728</v>
      </c>
      <c r="X122" s="10">
        <f t="shared" si="11"/>
        <v>1009449337.63</v>
      </c>
      <c r="Y122" s="31">
        <f t="shared" si="12"/>
        <v>69221036.844500005</v>
      </c>
      <c r="Z122" s="31">
        <v>360000000</v>
      </c>
      <c r="AA122" s="31">
        <v>30000000</v>
      </c>
      <c r="AB122" s="31">
        <f t="shared" si="13"/>
        <v>558715246.63</v>
      </c>
      <c r="AC122" s="31">
        <f t="shared" si="14"/>
        <v>60734091</v>
      </c>
      <c r="AD122" s="31">
        <f t="shared" si="15"/>
        <v>619449337.63</v>
      </c>
      <c r="AE122" s="31">
        <f t="shared" si="16"/>
        <v>619449337.63</v>
      </c>
      <c r="AF122" s="31">
        <f t="shared" si="17"/>
        <v>61944933.763000004</v>
      </c>
      <c r="AG122" s="31">
        <f t="shared" si="18"/>
        <v>0</v>
      </c>
      <c r="AH122" s="31">
        <f t="shared" si="19"/>
        <v>0</v>
      </c>
      <c r="AI122" s="31">
        <f t="shared" si="20"/>
        <v>0</v>
      </c>
      <c r="AJ122" s="31">
        <f t="shared" si="21"/>
        <v>7276103.0815000013</v>
      </c>
    </row>
    <row r="123" spans="1:36" x14ac:dyDescent="0.45">
      <c r="A123" s="9">
        <v>962</v>
      </c>
      <c r="B123" s="9" t="s">
        <v>3096</v>
      </c>
      <c r="C123" s="21"/>
      <c r="D123" s="8" t="s">
        <v>72</v>
      </c>
      <c r="E123" s="9" t="s">
        <v>784</v>
      </c>
      <c r="F123" s="9" t="s">
        <v>3254</v>
      </c>
      <c r="G123" s="9" t="s">
        <v>3265</v>
      </c>
      <c r="H123" s="8">
        <v>336</v>
      </c>
      <c r="I123" s="8">
        <f>VLOOKUP(B123,[1]Sheet1!$A:$D,4,0)</f>
        <v>1271011871</v>
      </c>
      <c r="J123" s="8">
        <v>15000000</v>
      </c>
      <c r="K123" s="8">
        <v>0</v>
      </c>
      <c r="L123" s="10">
        <v>50745860</v>
      </c>
      <c r="M123" s="10">
        <v>50747133.5</v>
      </c>
      <c r="N123" s="10">
        <v>7611879</v>
      </c>
      <c r="O123" s="10">
        <v>7612070.0249999994</v>
      </c>
      <c r="P123" s="10">
        <v>0</v>
      </c>
      <c r="Q123" s="10">
        <v>12446303</v>
      </c>
      <c r="R123" s="10">
        <v>1866945</v>
      </c>
      <c r="S123" s="10">
        <v>21574599.199999999</v>
      </c>
      <c r="T123" s="10">
        <v>3236189.88</v>
      </c>
      <c r="U123" s="10">
        <v>11699752.583333334</v>
      </c>
      <c r="V123" s="10">
        <v>1754962.8875</v>
      </c>
      <c r="W123" s="10">
        <f>VLOOKUP(B123,[2]Sheet1!$A:$E,5,0)</f>
        <v>110202374</v>
      </c>
      <c r="X123" s="10">
        <f t="shared" si="11"/>
        <v>1433225519.2833333</v>
      </c>
      <c r="Y123" s="31">
        <f t="shared" si="12"/>
        <v>132284420.79249999</v>
      </c>
      <c r="Z123" s="31">
        <v>360000000</v>
      </c>
      <c r="AA123" s="31">
        <v>30000000</v>
      </c>
      <c r="AB123" s="31">
        <f t="shared" si="13"/>
        <v>956732525.7833333</v>
      </c>
      <c r="AC123" s="31">
        <f t="shared" si="14"/>
        <v>86492993.5</v>
      </c>
      <c r="AD123" s="31">
        <f t="shared" si="15"/>
        <v>1043225519.2833333</v>
      </c>
      <c r="AE123" s="31">
        <f t="shared" si="16"/>
        <v>1043225519.2833333</v>
      </c>
      <c r="AF123" s="31">
        <f t="shared" si="17"/>
        <v>90000000</v>
      </c>
      <c r="AG123" s="31">
        <f t="shared" si="18"/>
        <v>21483827.892499994</v>
      </c>
      <c r="AH123" s="31">
        <f t="shared" si="19"/>
        <v>0</v>
      </c>
      <c r="AI123" s="31">
        <f t="shared" si="20"/>
        <v>0</v>
      </c>
      <c r="AJ123" s="31">
        <f t="shared" si="21"/>
        <v>20800592.899999995</v>
      </c>
    </row>
    <row r="124" spans="1:36" x14ac:dyDescent="0.45">
      <c r="A124" s="9">
        <v>374</v>
      </c>
      <c r="B124" s="9" t="s">
        <v>2717</v>
      </c>
      <c r="C124" s="21"/>
      <c r="D124" s="8" t="s">
        <v>704</v>
      </c>
      <c r="E124" s="9" t="s">
        <v>131</v>
      </c>
      <c r="F124" s="9" t="s">
        <v>3255</v>
      </c>
      <c r="G124" s="9" t="s">
        <v>3265</v>
      </c>
      <c r="H124" s="8">
        <v>336</v>
      </c>
      <c r="I124" s="8">
        <f>VLOOKUP(B124,[1]Sheet1!$A:$D,4,0)</f>
        <v>1227286004</v>
      </c>
      <c r="J124" s="8">
        <v>15000000</v>
      </c>
      <c r="K124" s="8">
        <v>0</v>
      </c>
      <c r="L124" s="10">
        <v>47721134</v>
      </c>
      <c r="M124" s="10">
        <v>47721134</v>
      </c>
      <c r="N124" s="10">
        <v>7158170</v>
      </c>
      <c r="O124" s="10">
        <v>7158170.0999999996</v>
      </c>
      <c r="P124" s="10">
        <v>0</v>
      </c>
      <c r="Q124" s="10">
        <v>23843311</v>
      </c>
      <c r="R124" s="10">
        <v>3576497</v>
      </c>
      <c r="S124" s="10">
        <v>25830134.380000003</v>
      </c>
      <c r="T124" s="10">
        <v>3874520.1570000001</v>
      </c>
      <c r="U124" s="10">
        <v>10484503</v>
      </c>
      <c r="V124" s="10">
        <v>1572675.45</v>
      </c>
      <c r="W124" s="10">
        <f>VLOOKUP(B124,[2]Sheet1!$A:$E,5,0)</f>
        <v>103092901</v>
      </c>
      <c r="X124" s="10">
        <f t="shared" si="11"/>
        <v>1397886220.3800001</v>
      </c>
      <c r="Y124" s="31">
        <f t="shared" si="12"/>
        <v>126432933.707</v>
      </c>
      <c r="Z124" s="31">
        <v>360000000</v>
      </c>
      <c r="AA124" s="31">
        <v>30000000</v>
      </c>
      <c r="AB124" s="31">
        <f t="shared" si="13"/>
        <v>927443952.38000011</v>
      </c>
      <c r="AC124" s="31">
        <f t="shared" si="14"/>
        <v>80442268</v>
      </c>
      <c r="AD124" s="31">
        <f t="shared" si="15"/>
        <v>1007886220.3800001</v>
      </c>
      <c r="AE124" s="31">
        <f t="shared" si="16"/>
        <v>1007886220.3800001</v>
      </c>
      <c r="AF124" s="31">
        <f t="shared" si="17"/>
        <v>90000000</v>
      </c>
      <c r="AG124" s="31">
        <f t="shared" si="18"/>
        <v>16182933.057000017</v>
      </c>
      <c r="AH124" s="31">
        <f t="shared" si="19"/>
        <v>0</v>
      </c>
      <c r="AI124" s="31">
        <f t="shared" si="20"/>
        <v>0</v>
      </c>
      <c r="AJ124" s="31">
        <f t="shared" si="21"/>
        <v>20250000.649999984</v>
      </c>
    </row>
    <row r="125" spans="1:36" x14ac:dyDescent="0.45">
      <c r="A125" s="9">
        <v>372</v>
      </c>
      <c r="B125" s="9" t="s">
        <v>293</v>
      </c>
      <c r="C125" s="21"/>
      <c r="D125" s="8" t="s">
        <v>91</v>
      </c>
      <c r="E125" s="9" t="s">
        <v>295</v>
      </c>
      <c r="F125" s="9" t="s">
        <v>3255</v>
      </c>
      <c r="G125" s="9" t="s">
        <v>3265</v>
      </c>
      <c r="H125" s="8">
        <v>336</v>
      </c>
      <c r="I125" s="8">
        <f>VLOOKUP(B125,[1]Sheet1!$A:$D,4,0)</f>
        <v>547639375</v>
      </c>
      <c r="J125" s="8">
        <v>15000000</v>
      </c>
      <c r="K125" s="8">
        <v>0</v>
      </c>
      <c r="L125" s="10">
        <v>25355053</v>
      </c>
      <c r="M125" s="10">
        <v>25354848.5</v>
      </c>
      <c r="N125" s="10">
        <v>3803258</v>
      </c>
      <c r="O125" s="10">
        <v>3803227.2749999999</v>
      </c>
      <c r="P125" s="10">
        <v>0</v>
      </c>
      <c r="Q125" s="10">
        <v>8603312</v>
      </c>
      <c r="R125" s="10">
        <v>1290497</v>
      </c>
      <c r="S125" s="10">
        <v>9356385.7400000002</v>
      </c>
      <c r="T125" s="10">
        <v>1403457.861</v>
      </c>
      <c r="U125" s="10">
        <v>10484503</v>
      </c>
      <c r="V125" s="10">
        <v>1572675.45</v>
      </c>
      <c r="W125" s="10">
        <f>VLOOKUP(B125,[2]Sheet1!$A:$E,5,0)</f>
        <v>18763938</v>
      </c>
      <c r="X125" s="10">
        <f t="shared" si="11"/>
        <v>641793477.24000001</v>
      </c>
      <c r="Y125" s="31">
        <f t="shared" si="12"/>
        <v>30637053.585999999</v>
      </c>
      <c r="Z125" s="31">
        <v>360000000</v>
      </c>
      <c r="AA125" s="31">
        <v>30000000</v>
      </c>
      <c r="AB125" s="31">
        <f t="shared" si="13"/>
        <v>216083575.74000001</v>
      </c>
      <c r="AC125" s="31">
        <f t="shared" si="14"/>
        <v>35709901.5</v>
      </c>
      <c r="AD125" s="31">
        <f t="shared" si="15"/>
        <v>251793477.24000001</v>
      </c>
      <c r="AE125" s="31">
        <f t="shared" si="16"/>
        <v>251793477.24000001</v>
      </c>
      <c r="AF125" s="31">
        <f t="shared" si="17"/>
        <v>25179347.724000003</v>
      </c>
      <c r="AG125" s="31">
        <f t="shared" si="18"/>
        <v>0</v>
      </c>
      <c r="AH125" s="31">
        <f t="shared" si="19"/>
        <v>0</v>
      </c>
      <c r="AI125" s="31">
        <f t="shared" si="20"/>
        <v>0</v>
      </c>
      <c r="AJ125" s="31">
        <f t="shared" si="21"/>
        <v>5457705.861999996</v>
      </c>
    </row>
    <row r="126" spans="1:36" x14ac:dyDescent="0.45">
      <c r="A126" s="9">
        <v>144</v>
      </c>
      <c r="B126" s="9" t="s">
        <v>296</v>
      </c>
      <c r="C126" s="21"/>
      <c r="D126" s="8" t="s">
        <v>298</v>
      </c>
      <c r="E126" s="9" t="s">
        <v>299</v>
      </c>
      <c r="F126" s="9" t="s">
        <v>3255</v>
      </c>
      <c r="G126" s="9" t="s">
        <v>3265</v>
      </c>
      <c r="H126" s="8">
        <v>336</v>
      </c>
      <c r="I126" s="8">
        <f>VLOOKUP(B126,[1]Sheet1!$A:$D,4,0)</f>
        <v>977362344</v>
      </c>
      <c r="J126" s="8">
        <v>15000000</v>
      </c>
      <c r="K126" s="8">
        <v>0</v>
      </c>
      <c r="L126" s="10">
        <v>44494733</v>
      </c>
      <c r="M126" s="10">
        <v>44494732.5</v>
      </c>
      <c r="N126" s="10">
        <v>6674210</v>
      </c>
      <c r="O126" s="10">
        <v>6674209.875</v>
      </c>
      <c r="P126" s="10">
        <v>0</v>
      </c>
      <c r="Q126" s="10">
        <v>13408007</v>
      </c>
      <c r="R126" s="10">
        <v>2011201</v>
      </c>
      <c r="S126" s="10">
        <v>16002170.52</v>
      </c>
      <c r="T126" s="10">
        <v>2400325.5779999997</v>
      </c>
      <c r="U126" s="10">
        <v>11771238</v>
      </c>
      <c r="V126" s="10">
        <v>1765685.7</v>
      </c>
      <c r="W126" s="10">
        <f>VLOOKUP(B126,[2]Sheet1!$A:$E,5,0)</f>
        <v>65604352</v>
      </c>
      <c r="X126" s="10">
        <f t="shared" si="11"/>
        <v>1122533225.02</v>
      </c>
      <c r="Y126" s="31">
        <f t="shared" si="12"/>
        <v>85129984.152999997</v>
      </c>
      <c r="Z126" s="31">
        <v>360000000</v>
      </c>
      <c r="AA126" s="31">
        <v>30000000</v>
      </c>
      <c r="AB126" s="31">
        <f t="shared" si="13"/>
        <v>658543759.51999998</v>
      </c>
      <c r="AC126" s="31">
        <f t="shared" si="14"/>
        <v>73989465.5</v>
      </c>
      <c r="AD126" s="31">
        <f t="shared" si="15"/>
        <v>732533225.01999998</v>
      </c>
      <c r="AE126" s="31">
        <f t="shared" si="16"/>
        <v>732533225.01999998</v>
      </c>
      <c r="AF126" s="31">
        <f t="shared" si="17"/>
        <v>73253322.502000004</v>
      </c>
      <c r="AG126" s="31">
        <f t="shared" si="18"/>
        <v>0</v>
      </c>
      <c r="AH126" s="31">
        <f t="shared" si="19"/>
        <v>0</v>
      </c>
      <c r="AI126" s="31">
        <f t="shared" si="20"/>
        <v>0</v>
      </c>
      <c r="AJ126" s="31">
        <f t="shared" si="21"/>
        <v>11876661.650999993</v>
      </c>
    </row>
    <row r="127" spans="1:36" x14ac:dyDescent="0.45">
      <c r="A127" s="9">
        <v>560</v>
      </c>
      <c r="B127" s="9" t="s">
        <v>2863</v>
      </c>
      <c r="C127" s="21"/>
      <c r="D127" s="8" t="s">
        <v>1585</v>
      </c>
      <c r="E127" s="9" t="s">
        <v>2864</v>
      </c>
      <c r="F127" s="9" t="s">
        <v>3255</v>
      </c>
      <c r="G127" s="9" t="s">
        <v>3265</v>
      </c>
      <c r="H127" s="8">
        <v>336</v>
      </c>
      <c r="I127" s="8">
        <f>VLOOKUP(B127,[1]Sheet1!$A:$D,4,0)</f>
        <v>1101795189</v>
      </c>
      <c r="J127" s="8">
        <v>15000000</v>
      </c>
      <c r="K127" s="8">
        <v>0</v>
      </c>
      <c r="L127" s="10">
        <v>42107421</v>
      </c>
      <c r="M127" s="10">
        <v>42107091</v>
      </c>
      <c r="N127" s="10">
        <v>6316113</v>
      </c>
      <c r="O127" s="10">
        <v>6316063.6499999994</v>
      </c>
      <c r="P127" s="10">
        <v>0</v>
      </c>
      <c r="Q127" s="10">
        <v>15086880</v>
      </c>
      <c r="R127" s="10">
        <v>2263032</v>
      </c>
      <c r="S127" s="10">
        <v>15586819.875</v>
      </c>
      <c r="T127" s="10">
        <v>2338022.9812499997</v>
      </c>
      <c r="U127" s="10">
        <v>11771238</v>
      </c>
      <c r="V127" s="10">
        <v>1765685.7</v>
      </c>
      <c r="W127" s="10">
        <f>VLOOKUP(B127,[2]Sheet1!$A:$E,5,0)</f>
        <v>84269279</v>
      </c>
      <c r="X127" s="10">
        <f t="shared" si="11"/>
        <v>1243454638.875</v>
      </c>
      <c r="Y127" s="31">
        <f t="shared" si="12"/>
        <v>103268196.33125</v>
      </c>
      <c r="Z127" s="31">
        <v>360000000</v>
      </c>
      <c r="AA127" s="31">
        <v>30000000</v>
      </c>
      <c r="AB127" s="31">
        <f t="shared" si="13"/>
        <v>784240126.875</v>
      </c>
      <c r="AC127" s="31">
        <f t="shared" si="14"/>
        <v>69214512</v>
      </c>
      <c r="AD127" s="31">
        <f t="shared" si="15"/>
        <v>853454638.875</v>
      </c>
      <c r="AE127" s="31">
        <f t="shared" si="16"/>
        <v>853454638.875</v>
      </c>
      <c r="AF127" s="31">
        <f t="shared" si="17"/>
        <v>85345463.887500003</v>
      </c>
      <c r="AG127" s="31">
        <f t="shared" si="18"/>
        <v>0</v>
      </c>
      <c r="AH127" s="31">
        <f t="shared" si="19"/>
        <v>0</v>
      </c>
      <c r="AI127" s="31">
        <f t="shared" si="20"/>
        <v>0</v>
      </c>
      <c r="AJ127" s="31">
        <f t="shared" si="21"/>
        <v>17922732.443749994</v>
      </c>
    </row>
    <row r="128" spans="1:36" x14ac:dyDescent="0.45">
      <c r="A128" s="9">
        <v>240</v>
      </c>
      <c r="B128" s="9" t="s">
        <v>2613</v>
      </c>
      <c r="C128" s="21"/>
      <c r="D128" s="8" t="s">
        <v>2614</v>
      </c>
      <c r="E128" s="9" t="s">
        <v>2615</v>
      </c>
      <c r="F128" s="9" t="s">
        <v>3255</v>
      </c>
      <c r="G128" s="9" t="s">
        <v>3265</v>
      </c>
      <c r="H128" s="8">
        <v>336</v>
      </c>
      <c r="I128" s="8">
        <f>VLOOKUP(B128,[1]Sheet1!$A:$D,4,0)</f>
        <v>1263093462</v>
      </c>
      <c r="J128" s="8">
        <v>15000000</v>
      </c>
      <c r="K128" s="8">
        <v>0</v>
      </c>
      <c r="L128" s="10">
        <v>52497508</v>
      </c>
      <c r="M128" s="10">
        <v>52497506.499999993</v>
      </c>
      <c r="N128" s="10">
        <v>7874626</v>
      </c>
      <c r="O128" s="10">
        <v>7874625.9749999987</v>
      </c>
      <c r="P128" s="10">
        <v>0</v>
      </c>
      <c r="Q128" s="10">
        <v>23976389</v>
      </c>
      <c r="R128" s="10">
        <v>3596458</v>
      </c>
      <c r="S128" s="10">
        <v>22076833.59</v>
      </c>
      <c r="T128" s="10">
        <v>3311525.0384999998</v>
      </c>
      <c r="U128" s="10">
        <v>12629061</v>
      </c>
      <c r="V128" s="10">
        <v>1894359.15</v>
      </c>
      <c r="W128" s="10">
        <f>VLOOKUP(B128,[2]Sheet1!$A:$E,5,0)</f>
        <v>108618694</v>
      </c>
      <c r="X128" s="10">
        <f t="shared" si="11"/>
        <v>1441770760.0899999</v>
      </c>
      <c r="Y128" s="31">
        <f t="shared" si="12"/>
        <v>133170288.1635</v>
      </c>
      <c r="Z128" s="31">
        <v>360000000</v>
      </c>
      <c r="AA128" s="31">
        <v>30000000</v>
      </c>
      <c r="AB128" s="31">
        <f t="shared" si="13"/>
        <v>961775745.58999991</v>
      </c>
      <c r="AC128" s="31">
        <f t="shared" si="14"/>
        <v>89995014.5</v>
      </c>
      <c r="AD128" s="31">
        <f t="shared" si="15"/>
        <v>1051770760.0899999</v>
      </c>
      <c r="AE128" s="31">
        <f t="shared" si="16"/>
        <v>1051770760.0899999</v>
      </c>
      <c r="AF128" s="31">
        <f t="shared" si="17"/>
        <v>90000000</v>
      </c>
      <c r="AG128" s="31">
        <f t="shared" si="18"/>
        <v>22765614.013499986</v>
      </c>
      <c r="AH128" s="31">
        <f t="shared" si="19"/>
        <v>0</v>
      </c>
      <c r="AI128" s="31">
        <f t="shared" si="20"/>
        <v>0</v>
      </c>
      <c r="AJ128" s="31">
        <f t="shared" si="21"/>
        <v>20404674.15000001</v>
      </c>
    </row>
    <row r="129" spans="1:36" x14ac:dyDescent="0.45">
      <c r="A129" s="9">
        <v>702</v>
      </c>
      <c r="B129" s="9" t="s">
        <v>3040</v>
      </c>
      <c r="C129" s="21"/>
      <c r="D129" s="8" t="s">
        <v>103</v>
      </c>
      <c r="E129" s="9" t="s">
        <v>3041</v>
      </c>
      <c r="F129" s="9" t="s">
        <v>3255</v>
      </c>
      <c r="G129" s="9" t="s">
        <v>3265</v>
      </c>
      <c r="H129" s="8">
        <v>336</v>
      </c>
      <c r="I129" s="8">
        <f>VLOOKUP(B129,[1]Sheet1!$A:$D,4,0)</f>
        <v>1463226619</v>
      </c>
      <c r="J129" s="8">
        <v>15000000</v>
      </c>
      <c r="K129" s="8">
        <v>0</v>
      </c>
      <c r="L129" s="10">
        <v>46748579</v>
      </c>
      <c r="M129" s="10">
        <v>46747902.5</v>
      </c>
      <c r="N129" s="10">
        <v>7012287</v>
      </c>
      <c r="O129" s="10">
        <v>7012185.375</v>
      </c>
      <c r="P129" s="10">
        <v>0</v>
      </c>
      <c r="Q129" s="10">
        <v>14942228</v>
      </c>
      <c r="R129" s="10">
        <v>2241334</v>
      </c>
      <c r="S129" s="10">
        <v>16216989.216325169</v>
      </c>
      <c r="T129" s="10">
        <v>2432548.3824487752</v>
      </c>
      <c r="U129" s="10">
        <v>11389984</v>
      </c>
      <c r="V129" s="10">
        <v>1708497.5999999999</v>
      </c>
      <c r="W129" s="10">
        <f>VLOOKUP(B129,[2]Sheet1!$A:$E,5,0)</f>
        <v>148645325</v>
      </c>
      <c r="X129" s="10">
        <f t="shared" si="11"/>
        <v>1614272301.7163253</v>
      </c>
      <c r="Y129" s="31">
        <f t="shared" si="12"/>
        <v>169052177.35744879</v>
      </c>
      <c r="Z129" s="31">
        <v>360000000</v>
      </c>
      <c r="AA129" s="31">
        <v>30000000</v>
      </c>
      <c r="AB129" s="31">
        <f t="shared" si="13"/>
        <v>1145775820.2163253</v>
      </c>
      <c r="AC129" s="31">
        <f t="shared" si="14"/>
        <v>78496481.5</v>
      </c>
      <c r="AD129" s="31">
        <f t="shared" si="15"/>
        <v>1224272301.7163253</v>
      </c>
      <c r="AE129" s="31">
        <f t="shared" si="16"/>
        <v>1224272301.7163253</v>
      </c>
      <c r="AF129" s="31">
        <f t="shared" si="17"/>
        <v>90000000</v>
      </c>
      <c r="AG129" s="31">
        <f t="shared" si="18"/>
        <v>48640845.257448792</v>
      </c>
      <c r="AH129" s="31">
        <f t="shared" si="19"/>
        <v>0</v>
      </c>
      <c r="AI129" s="31">
        <f t="shared" si="20"/>
        <v>0</v>
      </c>
      <c r="AJ129" s="31">
        <f t="shared" si="21"/>
        <v>30411332.099999994</v>
      </c>
    </row>
    <row r="130" spans="1:36" x14ac:dyDescent="0.45">
      <c r="A130" s="9">
        <v>579</v>
      </c>
      <c r="B130" s="9" t="s">
        <v>2892</v>
      </c>
      <c r="C130" s="21"/>
      <c r="D130" s="8" t="s">
        <v>1704</v>
      </c>
      <c r="E130" s="9" t="s">
        <v>439</v>
      </c>
      <c r="F130" s="9" t="s">
        <v>3255</v>
      </c>
      <c r="G130" s="9" t="s">
        <v>3265</v>
      </c>
      <c r="H130" s="8">
        <v>336</v>
      </c>
      <c r="I130" s="8">
        <f>VLOOKUP(B130,[1]Sheet1!$A:$D,4,0)</f>
        <v>1132454436</v>
      </c>
      <c r="J130" s="8">
        <v>15000000</v>
      </c>
      <c r="K130" s="8">
        <v>0</v>
      </c>
      <c r="L130" s="10">
        <v>45560552</v>
      </c>
      <c r="M130" s="10">
        <v>45560551.5</v>
      </c>
      <c r="N130" s="10">
        <v>6834083</v>
      </c>
      <c r="O130" s="10">
        <v>6834082.7249999996</v>
      </c>
      <c r="P130" s="10">
        <v>0</v>
      </c>
      <c r="Q130" s="10">
        <v>12980092</v>
      </c>
      <c r="R130" s="10">
        <v>1947014</v>
      </c>
      <c r="S130" s="10">
        <v>14162747.399999999</v>
      </c>
      <c r="T130" s="10">
        <v>2124412.11</v>
      </c>
      <c r="U130" s="10">
        <v>13725168</v>
      </c>
      <c r="V130" s="10">
        <v>2058775.2</v>
      </c>
      <c r="W130" s="10">
        <f>VLOOKUP(B130,[2]Sheet1!$A:$E,5,0)</f>
        <v>88868165</v>
      </c>
      <c r="X130" s="10">
        <f t="shared" si="11"/>
        <v>1279443546.9000001</v>
      </c>
      <c r="Y130" s="31">
        <f t="shared" si="12"/>
        <v>108666532.035</v>
      </c>
      <c r="Z130" s="31">
        <v>360000000</v>
      </c>
      <c r="AA130" s="31">
        <v>30000000</v>
      </c>
      <c r="AB130" s="31">
        <f t="shared" si="13"/>
        <v>813322443.4000001</v>
      </c>
      <c r="AC130" s="31">
        <f t="shared" si="14"/>
        <v>76121103.5</v>
      </c>
      <c r="AD130" s="31">
        <f t="shared" si="15"/>
        <v>889443546.9000001</v>
      </c>
      <c r="AE130" s="31">
        <f t="shared" si="16"/>
        <v>889443546.9000001</v>
      </c>
      <c r="AF130" s="31">
        <f t="shared" si="17"/>
        <v>88944354.690000013</v>
      </c>
      <c r="AG130" s="31">
        <f t="shared" si="18"/>
        <v>0</v>
      </c>
      <c r="AH130" s="31">
        <f t="shared" si="19"/>
        <v>0</v>
      </c>
      <c r="AI130" s="31">
        <f t="shared" si="20"/>
        <v>0</v>
      </c>
      <c r="AJ130" s="31">
        <f t="shared" si="21"/>
        <v>19722177.344999984</v>
      </c>
    </row>
    <row r="131" spans="1:36" x14ac:dyDescent="0.45">
      <c r="A131" s="9">
        <v>537</v>
      </c>
      <c r="B131" s="9" t="s">
        <v>2835</v>
      </c>
      <c r="C131" s="21"/>
      <c r="D131" s="8" t="s">
        <v>84</v>
      </c>
      <c r="E131" s="9" t="s">
        <v>2773</v>
      </c>
      <c r="F131" s="9" t="s">
        <v>3255</v>
      </c>
      <c r="G131" s="9" t="s">
        <v>3265</v>
      </c>
      <c r="H131" s="8">
        <v>336</v>
      </c>
      <c r="I131" s="8">
        <f>VLOOKUP(B131,[1]Sheet1!$A:$D,4,0)</f>
        <v>1653171955</v>
      </c>
      <c r="J131" s="8">
        <v>15000000</v>
      </c>
      <c r="K131" s="8">
        <v>0</v>
      </c>
      <c r="L131" s="10">
        <v>66517834</v>
      </c>
      <c r="M131" s="10">
        <v>66518934.499999993</v>
      </c>
      <c r="N131" s="10">
        <v>9977675</v>
      </c>
      <c r="O131" s="10">
        <v>9977840.1749999989</v>
      </c>
      <c r="P131" s="10">
        <v>0</v>
      </c>
      <c r="Q131" s="10">
        <v>23856659</v>
      </c>
      <c r="R131" s="10">
        <v>3578499</v>
      </c>
      <c r="S131" s="10">
        <v>21537170.100000001</v>
      </c>
      <c r="T131" s="10">
        <v>3230575.5150000001</v>
      </c>
      <c r="U131" s="10">
        <v>11775537</v>
      </c>
      <c r="V131" s="10">
        <v>1766330.55</v>
      </c>
      <c r="W131" s="10">
        <f>VLOOKUP(B131,[2]Sheet1!$A:$E,5,0)</f>
        <v>186634392</v>
      </c>
      <c r="X131" s="10">
        <f t="shared" ref="X131:X194" si="22">I131+J131+L131+M131+P131+Q131+S131+U131</f>
        <v>1858378089.5999999</v>
      </c>
      <c r="Y131" s="31">
        <f t="shared" ref="Y131:Y194" si="23">K131+N131+O131+R131+T131+V131+W131</f>
        <v>215165312.24000001</v>
      </c>
      <c r="Z131" s="31">
        <v>360000000</v>
      </c>
      <c r="AA131" s="31">
        <v>30000000</v>
      </c>
      <c r="AB131" s="31">
        <f t="shared" ref="AB131:AB194" si="24">I131+Q131+S131+U131-Z131</f>
        <v>1350341321.0999999</v>
      </c>
      <c r="AC131" s="31">
        <f t="shared" ref="AC131:AC194" si="25">J131+L131+M131+P131-AA131</f>
        <v>118036768.5</v>
      </c>
      <c r="AD131" s="31">
        <f t="shared" ref="AD131:AD194" si="26">AC131+AB131</f>
        <v>1468378089.5999999</v>
      </c>
      <c r="AE131" s="31">
        <f t="shared" ref="AE131:AE194" si="27">IF(AD131&gt;0,AD131,0)</f>
        <v>1468378089.5999999</v>
      </c>
      <c r="AF131" s="31">
        <f t="shared" ref="AF131:AF194" si="28">IF(AE131&lt;=900000000,AE131*0.1,90000000)</f>
        <v>90000000</v>
      </c>
      <c r="AG131" s="31">
        <f t="shared" ref="AG131:AG194" si="29">IF(AND(AE131&lt;=1260000000,AE131&gt;900000000),(AE131-900000000)*0.15,0)</f>
        <v>0</v>
      </c>
      <c r="AH131" s="31">
        <f t="shared" ref="AH131:AH194" si="30">IF(AND(AE131&lt;=1800000000,AE131&gt;1260000000),(AE131-1260000000)*0.2,0)</f>
        <v>41675617.919999987</v>
      </c>
      <c r="AI131" s="31">
        <f t="shared" ref="AI131:AI194" si="31">IF(AE131&gt;1800000000,(AE131-1800000000)*0.25,0)</f>
        <v>0</v>
      </c>
      <c r="AJ131" s="31">
        <f t="shared" ref="AJ131:AJ194" si="32">Y131-AF131-AG131-AH131-AI131</f>
        <v>83489694.320000023</v>
      </c>
    </row>
    <row r="132" spans="1:36" x14ac:dyDescent="0.45">
      <c r="A132" s="9">
        <v>361</v>
      </c>
      <c r="B132" s="9" t="s">
        <v>2698</v>
      </c>
      <c r="C132" s="21"/>
      <c r="D132" s="8" t="s">
        <v>119</v>
      </c>
      <c r="E132" s="9" t="s">
        <v>154</v>
      </c>
      <c r="F132" s="9" t="s">
        <v>3255</v>
      </c>
      <c r="G132" s="9" t="s">
        <v>3265</v>
      </c>
      <c r="H132" s="8">
        <v>336</v>
      </c>
      <c r="I132" s="8">
        <f>VLOOKUP(B132,[1]Sheet1!$A:$D,4,0)</f>
        <v>1471559696</v>
      </c>
      <c r="J132" s="8">
        <v>15000000</v>
      </c>
      <c r="K132" s="8">
        <v>0</v>
      </c>
      <c r="L132" s="10">
        <v>65187172</v>
      </c>
      <c r="M132" s="10">
        <v>65185687.5</v>
      </c>
      <c r="N132" s="10">
        <v>9778076</v>
      </c>
      <c r="O132" s="10">
        <v>9777853.125</v>
      </c>
      <c r="P132" s="10">
        <v>0</v>
      </c>
      <c r="Q132" s="10">
        <v>29062785</v>
      </c>
      <c r="R132" s="10">
        <v>4359418</v>
      </c>
      <c r="S132" s="10">
        <v>24273222.880000003</v>
      </c>
      <c r="T132" s="10">
        <v>3640983.4320000005</v>
      </c>
      <c r="U132" s="10">
        <v>13772825</v>
      </c>
      <c r="V132" s="10">
        <v>2065923.75</v>
      </c>
      <c r="W132" s="10">
        <f>VLOOKUP(B132,[2]Sheet1!$A:$E,5,0)</f>
        <v>150311940</v>
      </c>
      <c r="X132" s="10">
        <f t="shared" si="22"/>
        <v>1684041388.3800001</v>
      </c>
      <c r="Y132" s="31">
        <f t="shared" si="23"/>
        <v>179934194.30700001</v>
      </c>
      <c r="Z132" s="31">
        <v>360000000</v>
      </c>
      <c r="AA132" s="31">
        <v>30000000</v>
      </c>
      <c r="AB132" s="31">
        <f t="shared" si="24"/>
        <v>1178668528.8800001</v>
      </c>
      <c r="AC132" s="31">
        <f t="shared" si="25"/>
        <v>115372859.5</v>
      </c>
      <c r="AD132" s="31">
        <f t="shared" si="26"/>
        <v>1294041388.3800001</v>
      </c>
      <c r="AE132" s="31">
        <f t="shared" si="27"/>
        <v>1294041388.3800001</v>
      </c>
      <c r="AF132" s="31">
        <f t="shared" si="28"/>
        <v>90000000</v>
      </c>
      <c r="AG132" s="31">
        <f t="shared" si="29"/>
        <v>0</v>
      </c>
      <c r="AH132" s="31">
        <f t="shared" si="30"/>
        <v>6808277.6760000233</v>
      </c>
      <c r="AI132" s="31">
        <f t="shared" si="31"/>
        <v>0</v>
      </c>
      <c r="AJ132" s="31">
        <f t="shared" si="32"/>
        <v>83125916.630999982</v>
      </c>
    </row>
    <row r="133" spans="1:36" x14ac:dyDescent="0.45">
      <c r="A133" s="9">
        <v>348</v>
      </c>
      <c r="B133" s="9" t="s">
        <v>2671</v>
      </c>
      <c r="C133" s="21"/>
      <c r="D133" s="8" t="s">
        <v>1518</v>
      </c>
      <c r="E133" s="9" t="s">
        <v>2672</v>
      </c>
      <c r="F133" s="9" t="s">
        <v>3255</v>
      </c>
      <c r="G133" s="9" t="s">
        <v>3265</v>
      </c>
      <c r="H133" s="8">
        <v>336</v>
      </c>
      <c r="I133" s="8">
        <f>VLOOKUP(B133,[1]Sheet1!$A:$D,4,0)</f>
        <v>1178119876</v>
      </c>
      <c r="J133" s="8">
        <v>15000000</v>
      </c>
      <c r="K133" s="8">
        <v>0</v>
      </c>
      <c r="L133" s="10">
        <v>47713128</v>
      </c>
      <c r="M133" s="10">
        <v>47713128</v>
      </c>
      <c r="N133" s="10">
        <v>7156969</v>
      </c>
      <c r="O133" s="10">
        <v>7156969.2000000002</v>
      </c>
      <c r="P133" s="10">
        <v>0</v>
      </c>
      <c r="Q133" s="10">
        <v>13646278</v>
      </c>
      <c r="R133" s="10">
        <v>2046942</v>
      </c>
      <c r="S133" s="10">
        <v>12812180.809999999</v>
      </c>
      <c r="T133" s="10">
        <v>1921827.1214999997</v>
      </c>
      <c r="U133" s="10">
        <v>13701339</v>
      </c>
      <c r="V133" s="10">
        <v>2055200.8499999999</v>
      </c>
      <c r="W133" s="10">
        <f>VLOOKUP(B133,[2]Sheet1!$A:$E,5,0)</f>
        <v>95717981</v>
      </c>
      <c r="X133" s="10">
        <f t="shared" si="22"/>
        <v>1328705929.8099999</v>
      </c>
      <c r="Y133" s="31">
        <f t="shared" si="23"/>
        <v>116055889.1715</v>
      </c>
      <c r="Z133" s="31">
        <v>360000000</v>
      </c>
      <c r="AA133" s="31">
        <v>30000000</v>
      </c>
      <c r="AB133" s="31">
        <f t="shared" si="24"/>
        <v>858279673.80999994</v>
      </c>
      <c r="AC133" s="31">
        <f t="shared" si="25"/>
        <v>80426256</v>
      </c>
      <c r="AD133" s="31">
        <f t="shared" si="26"/>
        <v>938705929.80999994</v>
      </c>
      <c r="AE133" s="31">
        <f t="shared" si="27"/>
        <v>938705929.80999994</v>
      </c>
      <c r="AF133" s="31">
        <f t="shared" si="28"/>
        <v>90000000</v>
      </c>
      <c r="AG133" s="31">
        <f t="shared" si="29"/>
        <v>5805889.4714999916</v>
      </c>
      <c r="AH133" s="31">
        <f t="shared" si="30"/>
        <v>0</v>
      </c>
      <c r="AI133" s="31">
        <f t="shared" si="31"/>
        <v>0</v>
      </c>
      <c r="AJ133" s="31">
        <f t="shared" si="32"/>
        <v>20249999.700000007</v>
      </c>
    </row>
    <row r="134" spans="1:36" x14ac:dyDescent="0.45">
      <c r="A134" s="9">
        <v>557</v>
      </c>
      <c r="B134" s="9" t="s">
        <v>2857</v>
      </c>
      <c r="C134" s="21"/>
      <c r="D134" s="8" t="s">
        <v>2734</v>
      </c>
      <c r="E134" s="9" t="s">
        <v>2858</v>
      </c>
      <c r="F134" s="9" t="s">
        <v>3255</v>
      </c>
      <c r="G134" s="9" t="s">
        <v>3265</v>
      </c>
      <c r="H134" s="8">
        <v>336</v>
      </c>
      <c r="I134" s="8">
        <f>VLOOKUP(B134,[1]Sheet1!$A:$D,4,0)</f>
        <v>1317305196</v>
      </c>
      <c r="J134" s="8">
        <v>15000000</v>
      </c>
      <c r="K134" s="8">
        <v>0</v>
      </c>
      <c r="L134" s="10">
        <v>54216750</v>
      </c>
      <c r="M134" s="10">
        <v>54218103.999999993</v>
      </c>
      <c r="N134" s="10">
        <v>8132513</v>
      </c>
      <c r="O134" s="10">
        <v>8132715.5999999987</v>
      </c>
      <c r="P134" s="10">
        <v>0</v>
      </c>
      <c r="Q134" s="10">
        <v>26316247</v>
      </c>
      <c r="R134" s="10">
        <v>3947437</v>
      </c>
      <c r="S134" s="10">
        <v>24208096.73</v>
      </c>
      <c r="T134" s="10">
        <v>3631214.5095000002</v>
      </c>
      <c r="U134" s="10">
        <v>11771238</v>
      </c>
      <c r="V134" s="10">
        <v>1765685.7</v>
      </c>
      <c r="W134" s="10">
        <f>VLOOKUP(B134,[2]Sheet1!$A:$E,5,0)</f>
        <v>119461039</v>
      </c>
      <c r="X134" s="10">
        <f t="shared" si="22"/>
        <v>1503035631.73</v>
      </c>
      <c r="Y134" s="31">
        <f t="shared" si="23"/>
        <v>145070604.80950001</v>
      </c>
      <c r="Z134" s="31">
        <v>360000000</v>
      </c>
      <c r="AA134" s="31">
        <v>30000000</v>
      </c>
      <c r="AB134" s="31">
        <f t="shared" si="24"/>
        <v>1019600777.73</v>
      </c>
      <c r="AC134" s="31">
        <f t="shared" si="25"/>
        <v>93434854</v>
      </c>
      <c r="AD134" s="31">
        <f t="shared" si="26"/>
        <v>1113035631.73</v>
      </c>
      <c r="AE134" s="31">
        <f t="shared" si="27"/>
        <v>1113035631.73</v>
      </c>
      <c r="AF134" s="31">
        <f t="shared" si="28"/>
        <v>90000000</v>
      </c>
      <c r="AG134" s="31">
        <f t="shared" si="29"/>
        <v>31955344.759500001</v>
      </c>
      <c r="AH134" s="31">
        <f t="shared" si="30"/>
        <v>0</v>
      </c>
      <c r="AI134" s="31">
        <f t="shared" si="31"/>
        <v>0</v>
      </c>
      <c r="AJ134" s="31">
        <f t="shared" si="32"/>
        <v>23115260.050000008</v>
      </c>
    </row>
    <row r="135" spans="1:36" x14ac:dyDescent="0.45">
      <c r="A135" s="9">
        <v>246</v>
      </c>
      <c r="B135" s="9" t="s">
        <v>2626</v>
      </c>
      <c r="C135" s="21"/>
      <c r="D135" s="8" t="s">
        <v>502</v>
      </c>
      <c r="E135" s="9" t="s">
        <v>2543</v>
      </c>
      <c r="F135" s="9" t="s">
        <v>3255</v>
      </c>
      <c r="G135" s="9" t="s">
        <v>3265</v>
      </c>
      <c r="H135" s="8">
        <v>336</v>
      </c>
      <c r="I135" s="8">
        <f>VLOOKUP(B135,[1]Sheet1!$A:$D,4,0)</f>
        <v>1416901306</v>
      </c>
      <c r="J135" s="8">
        <v>15000000</v>
      </c>
      <c r="K135" s="8">
        <v>0</v>
      </c>
      <c r="L135" s="10">
        <v>55490292</v>
      </c>
      <c r="M135" s="10">
        <v>55490291.5</v>
      </c>
      <c r="N135" s="10">
        <v>8323544</v>
      </c>
      <c r="O135" s="10">
        <v>8323543.7249999996</v>
      </c>
      <c r="P135" s="10">
        <v>0</v>
      </c>
      <c r="Q135" s="10">
        <v>23892362</v>
      </c>
      <c r="R135" s="10">
        <v>3583854</v>
      </c>
      <c r="S135" s="10">
        <v>23118566.219999999</v>
      </c>
      <c r="T135" s="10">
        <v>3467784.9329999997</v>
      </c>
      <c r="U135" s="10">
        <v>12891174</v>
      </c>
      <c r="V135" s="10">
        <v>1933676.0999999999</v>
      </c>
      <c r="W135" s="10">
        <f>VLOOKUP(B135,[2]Sheet1!$A:$E,5,0)</f>
        <v>139380262</v>
      </c>
      <c r="X135" s="10">
        <f t="shared" si="22"/>
        <v>1602783991.72</v>
      </c>
      <c r="Y135" s="31">
        <f t="shared" si="23"/>
        <v>165012664.75800002</v>
      </c>
      <c r="Z135" s="31">
        <v>360000000</v>
      </c>
      <c r="AA135" s="31">
        <v>30000000</v>
      </c>
      <c r="AB135" s="31">
        <f t="shared" si="24"/>
        <v>1116803408.22</v>
      </c>
      <c r="AC135" s="31">
        <f t="shared" si="25"/>
        <v>95980583.5</v>
      </c>
      <c r="AD135" s="31">
        <f t="shared" si="26"/>
        <v>1212783991.72</v>
      </c>
      <c r="AE135" s="31">
        <f t="shared" si="27"/>
        <v>1212783991.72</v>
      </c>
      <c r="AF135" s="31">
        <f t="shared" si="28"/>
        <v>90000000</v>
      </c>
      <c r="AG135" s="31">
        <f t="shared" si="29"/>
        <v>46917598.758000001</v>
      </c>
      <c r="AH135" s="31">
        <f t="shared" si="30"/>
        <v>0</v>
      </c>
      <c r="AI135" s="31">
        <f t="shared" si="31"/>
        <v>0</v>
      </c>
      <c r="AJ135" s="31">
        <f t="shared" si="32"/>
        <v>28095066.000000015</v>
      </c>
    </row>
    <row r="136" spans="1:36" x14ac:dyDescent="0.45">
      <c r="A136" s="9">
        <v>587</v>
      </c>
      <c r="B136" s="9" t="s">
        <v>2906</v>
      </c>
      <c r="C136" s="21"/>
      <c r="D136" s="8" t="s">
        <v>2871</v>
      </c>
      <c r="E136" s="9" t="s">
        <v>2907</v>
      </c>
      <c r="F136" s="9" t="s">
        <v>3255</v>
      </c>
      <c r="G136" s="9" t="s">
        <v>3265</v>
      </c>
      <c r="H136" s="8">
        <v>336</v>
      </c>
      <c r="I136" s="8">
        <f>VLOOKUP(B136,[1]Sheet1!$A:$D,4,0)</f>
        <v>1836152833</v>
      </c>
      <c r="J136" s="8">
        <v>15000000</v>
      </c>
      <c r="K136" s="8">
        <v>0</v>
      </c>
      <c r="L136" s="10">
        <v>65747190</v>
      </c>
      <c r="M136" s="10">
        <v>65746217.5</v>
      </c>
      <c r="N136" s="10">
        <v>9862079</v>
      </c>
      <c r="O136" s="10">
        <v>9861932.625</v>
      </c>
      <c r="P136" s="10">
        <v>0</v>
      </c>
      <c r="Q136" s="10">
        <v>24085428</v>
      </c>
      <c r="R136" s="10">
        <v>3612814</v>
      </c>
      <c r="S136" s="10">
        <v>23345630.460000001</v>
      </c>
      <c r="T136" s="10">
        <v>3501844.5690000001</v>
      </c>
      <c r="U136" s="10">
        <v>12878938</v>
      </c>
      <c r="V136" s="10">
        <v>1931840.7</v>
      </c>
      <c r="W136" s="10">
        <f>VLOOKUP(B136,[2]Sheet1!$A:$E,5,0)</f>
        <v>225038208</v>
      </c>
      <c r="X136" s="10">
        <f t="shared" si="22"/>
        <v>2042956236.96</v>
      </c>
      <c r="Y136" s="31">
        <f t="shared" si="23"/>
        <v>253808718.89399999</v>
      </c>
      <c r="Z136" s="31">
        <v>360000000</v>
      </c>
      <c r="AA136" s="31">
        <v>30000000</v>
      </c>
      <c r="AB136" s="31">
        <f t="shared" si="24"/>
        <v>1536462829.46</v>
      </c>
      <c r="AC136" s="31">
        <f t="shared" si="25"/>
        <v>116493407.5</v>
      </c>
      <c r="AD136" s="31">
        <f t="shared" si="26"/>
        <v>1652956236.96</v>
      </c>
      <c r="AE136" s="31">
        <f t="shared" si="27"/>
        <v>1652956236.96</v>
      </c>
      <c r="AF136" s="31">
        <f t="shared" si="28"/>
        <v>90000000</v>
      </c>
      <c r="AG136" s="31">
        <f t="shared" si="29"/>
        <v>0</v>
      </c>
      <c r="AH136" s="31">
        <f t="shared" si="30"/>
        <v>78591247.392000005</v>
      </c>
      <c r="AI136" s="31">
        <f t="shared" si="31"/>
        <v>0</v>
      </c>
      <c r="AJ136" s="31">
        <f t="shared" si="32"/>
        <v>85217471.501999989</v>
      </c>
    </row>
    <row r="137" spans="1:36" x14ac:dyDescent="0.45">
      <c r="A137" s="9">
        <v>569</v>
      </c>
      <c r="B137" s="9" t="s">
        <v>2877</v>
      </c>
      <c r="C137" s="21"/>
      <c r="D137" s="8" t="s">
        <v>134</v>
      </c>
      <c r="E137" s="9" t="s">
        <v>2878</v>
      </c>
      <c r="F137" s="9" t="s">
        <v>3255</v>
      </c>
      <c r="G137" s="9" t="s">
        <v>3265</v>
      </c>
      <c r="H137" s="8">
        <v>336</v>
      </c>
      <c r="I137" s="8">
        <f>VLOOKUP(B137,[1]Sheet1!$A:$D,4,0)</f>
        <v>1245472533</v>
      </c>
      <c r="J137" s="8">
        <v>15000000</v>
      </c>
      <c r="K137" s="8">
        <v>0</v>
      </c>
      <c r="L137" s="10">
        <v>52061079</v>
      </c>
      <c r="M137" s="10">
        <v>52061079.5</v>
      </c>
      <c r="N137" s="10">
        <v>7809162</v>
      </c>
      <c r="O137" s="10">
        <v>7809161.9249999998</v>
      </c>
      <c r="P137" s="10">
        <v>0</v>
      </c>
      <c r="Q137" s="10">
        <v>18471203</v>
      </c>
      <c r="R137" s="10">
        <v>2770680</v>
      </c>
      <c r="S137" s="10">
        <v>17786136.432</v>
      </c>
      <c r="T137" s="10">
        <v>2667920.4647999997</v>
      </c>
      <c r="U137" s="10">
        <v>13772825</v>
      </c>
      <c r="V137" s="10">
        <v>2065923.75</v>
      </c>
      <c r="W137" s="10">
        <f>VLOOKUP(B137,[2]Sheet1!$A:$E,5,0)</f>
        <v>105820880</v>
      </c>
      <c r="X137" s="10">
        <f t="shared" si="22"/>
        <v>1414624855.9319999</v>
      </c>
      <c r="Y137" s="31">
        <f t="shared" si="23"/>
        <v>128943728.1398</v>
      </c>
      <c r="Z137" s="31">
        <v>360000000</v>
      </c>
      <c r="AA137" s="31">
        <v>30000000</v>
      </c>
      <c r="AB137" s="31">
        <f t="shared" si="24"/>
        <v>935502697.43199992</v>
      </c>
      <c r="AC137" s="31">
        <f t="shared" si="25"/>
        <v>89122158.5</v>
      </c>
      <c r="AD137" s="31">
        <f t="shared" si="26"/>
        <v>1024624855.9319999</v>
      </c>
      <c r="AE137" s="31">
        <f t="shared" si="27"/>
        <v>1024624855.9319999</v>
      </c>
      <c r="AF137" s="31">
        <f t="shared" si="28"/>
        <v>90000000</v>
      </c>
      <c r="AG137" s="31">
        <f t="shared" si="29"/>
        <v>18693728.389799986</v>
      </c>
      <c r="AH137" s="31">
        <f t="shared" si="30"/>
        <v>0</v>
      </c>
      <c r="AI137" s="31">
        <f t="shared" si="31"/>
        <v>0</v>
      </c>
      <c r="AJ137" s="31">
        <f t="shared" si="32"/>
        <v>20249999.750000011</v>
      </c>
    </row>
    <row r="138" spans="1:36" x14ac:dyDescent="0.45">
      <c r="A138" s="9">
        <v>737</v>
      </c>
      <c r="B138" s="9" t="s">
        <v>3055</v>
      </c>
      <c r="C138" s="21"/>
      <c r="D138" s="8" t="s">
        <v>469</v>
      </c>
      <c r="E138" s="9" t="s">
        <v>303</v>
      </c>
      <c r="F138" s="9" t="s">
        <v>3255</v>
      </c>
      <c r="G138" s="9" t="s">
        <v>3265</v>
      </c>
      <c r="H138" s="8">
        <v>336</v>
      </c>
      <c r="I138" s="8">
        <f>VLOOKUP(B138,[1]Sheet1!$A:$D,4,0)</f>
        <v>1089087314</v>
      </c>
      <c r="J138" s="8">
        <v>15000000</v>
      </c>
      <c r="K138" s="8">
        <v>0</v>
      </c>
      <c r="L138" s="10">
        <v>44997012</v>
      </c>
      <c r="M138" s="10">
        <v>44997012</v>
      </c>
      <c r="N138" s="10">
        <v>6749552</v>
      </c>
      <c r="O138" s="10">
        <v>6749551.7999999998</v>
      </c>
      <c r="P138" s="10">
        <v>0</v>
      </c>
      <c r="Q138" s="10">
        <v>16364775</v>
      </c>
      <c r="R138" s="10">
        <v>2454716</v>
      </c>
      <c r="S138" s="10">
        <v>14026725.09</v>
      </c>
      <c r="T138" s="10">
        <v>2104008.7634999999</v>
      </c>
      <c r="U138" s="10">
        <v>13772825</v>
      </c>
      <c r="V138" s="10">
        <v>2065923.75</v>
      </c>
      <c r="W138" s="10">
        <f>VLOOKUP(B138,[2]Sheet1!$A:$E,5,0)</f>
        <v>82363097</v>
      </c>
      <c r="X138" s="10">
        <f t="shared" si="22"/>
        <v>1238245663.0899999</v>
      </c>
      <c r="Y138" s="31">
        <f t="shared" si="23"/>
        <v>102486849.3135</v>
      </c>
      <c r="Z138" s="31">
        <v>360000000</v>
      </c>
      <c r="AA138" s="31">
        <v>30000000</v>
      </c>
      <c r="AB138" s="31">
        <f t="shared" si="24"/>
        <v>773251639.08999991</v>
      </c>
      <c r="AC138" s="31">
        <f t="shared" si="25"/>
        <v>74994024</v>
      </c>
      <c r="AD138" s="31">
        <f t="shared" si="26"/>
        <v>848245663.08999991</v>
      </c>
      <c r="AE138" s="31">
        <f t="shared" si="27"/>
        <v>848245663.08999991</v>
      </c>
      <c r="AF138" s="31">
        <f t="shared" si="28"/>
        <v>84824566.309</v>
      </c>
      <c r="AG138" s="31">
        <f t="shared" si="29"/>
        <v>0</v>
      </c>
      <c r="AH138" s="31">
        <f t="shared" si="30"/>
        <v>0</v>
      </c>
      <c r="AI138" s="31">
        <f t="shared" si="31"/>
        <v>0</v>
      </c>
      <c r="AJ138" s="31">
        <f t="shared" si="32"/>
        <v>17662283.004500002</v>
      </c>
    </row>
    <row r="139" spans="1:36" x14ac:dyDescent="0.2">
      <c r="A139" s="9">
        <v>127</v>
      </c>
      <c r="B139" s="9" t="s">
        <v>300</v>
      </c>
      <c r="C139" s="7"/>
      <c r="D139" s="8" t="s">
        <v>302</v>
      </c>
      <c r="E139" s="9" t="s">
        <v>303</v>
      </c>
      <c r="F139" s="9" t="s">
        <v>3255</v>
      </c>
      <c r="G139" s="9" t="s">
        <v>3265</v>
      </c>
      <c r="H139" s="8">
        <v>336</v>
      </c>
      <c r="I139" s="8">
        <f>VLOOKUP(B139,[1]Sheet1!$A:$D,4,0)</f>
        <v>824873102</v>
      </c>
      <c r="J139" s="8">
        <v>15000000</v>
      </c>
      <c r="K139" s="8">
        <v>0</v>
      </c>
      <c r="L139" s="10">
        <v>38282182</v>
      </c>
      <c r="M139" s="10">
        <v>37933230.5</v>
      </c>
      <c r="N139" s="10">
        <v>5742327</v>
      </c>
      <c r="O139" s="10">
        <v>5689984.5750000002</v>
      </c>
      <c r="P139" s="10">
        <v>0</v>
      </c>
      <c r="Q139" s="10">
        <v>16771300</v>
      </c>
      <c r="R139" s="10">
        <v>2515695</v>
      </c>
      <c r="S139" s="10">
        <v>15654291.940000001</v>
      </c>
      <c r="T139" s="10">
        <v>2348143.7910000002</v>
      </c>
      <c r="U139" s="10">
        <v>10484503</v>
      </c>
      <c r="V139" s="10">
        <v>1572675.45</v>
      </c>
      <c r="W139" s="10">
        <f>VLOOKUP(B139,[2]Sheet1!$A:$E,5,0)</f>
        <v>46487310</v>
      </c>
      <c r="X139" s="10">
        <f t="shared" si="22"/>
        <v>958998609.44000006</v>
      </c>
      <c r="Y139" s="31">
        <f t="shared" si="23"/>
        <v>64356135.816</v>
      </c>
      <c r="Z139" s="31">
        <v>360000000</v>
      </c>
      <c r="AA139" s="31">
        <v>30000000</v>
      </c>
      <c r="AB139" s="31">
        <f t="shared" si="24"/>
        <v>507783196.94000006</v>
      </c>
      <c r="AC139" s="31">
        <f t="shared" si="25"/>
        <v>61215412.5</v>
      </c>
      <c r="AD139" s="31">
        <f t="shared" si="26"/>
        <v>568998609.44000006</v>
      </c>
      <c r="AE139" s="31">
        <f t="shared" si="27"/>
        <v>568998609.44000006</v>
      </c>
      <c r="AF139" s="31">
        <f t="shared" si="28"/>
        <v>56899860.944000006</v>
      </c>
      <c r="AG139" s="31">
        <f t="shared" si="29"/>
        <v>0</v>
      </c>
      <c r="AH139" s="31">
        <f t="shared" si="30"/>
        <v>0</v>
      </c>
      <c r="AI139" s="31">
        <f t="shared" si="31"/>
        <v>0</v>
      </c>
      <c r="AJ139" s="31">
        <f t="shared" si="32"/>
        <v>7456274.8719999939</v>
      </c>
    </row>
    <row r="140" spans="1:36" x14ac:dyDescent="0.45">
      <c r="A140" s="9">
        <v>726</v>
      </c>
      <c r="B140" s="9" t="s">
        <v>304</v>
      </c>
      <c r="C140" s="21"/>
      <c r="D140" s="8" t="s">
        <v>306</v>
      </c>
      <c r="E140" s="9" t="s">
        <v>307</v>
      </c>
      <c r="F140" s="9" t="s">
        <v>3255</v>
      </c>
      <c r="G140" s="9" t="s">
        <v>3265</v>
      </c>
      <c r="H140" s="8">
        <v>336</v>
      </c>
      <c r="I140" s="8">
        <f>VLOOKUP(B140,[1]Sheet1!$A:$D,4,0)</f>
        <v>787027617</v>
      </c>
      <c r="J140" s="8">
        <v>15000000</v>
      </c>
      <c r="K140" s="8">
        <v>0</v>
      </c>
      <c r="L140" s="10">
        <v>34347388</v>
      </c>
      <c r="M140" s="10">
        <v>34347388</v>
      </c>
      <c r="N140" s="10">
        <v>5152108</v>
      </c>
      <c r="O140" s="10">
        <v>5152108.2</v>
      </c>
      <c r="P140" s="10">
        <v>0</v>
      </c>
      <c r="Q140" s="10">
        <v>7609687</v>
      </c>
      <c r="R140" s="10">
        <v>1141453</v>
      </c>
      <c r="S140" s="10">
        <v>11344099.600506339</v>
      </c>
      <c r="T140" s="10">
        <v>1701614.9400759509</v>
      </c>
      <c r="U140" s="10">
        <v>12438434</v>
      </c>
      <c r="V140" s="10">
        <v>1865765.0999999999</v>
      </c>
      <c r="W140" s="10">
        <f>VLOOKUP(B140,[2]Sheet1!$A:$E,5,0)</f>
        <v>42702762</v>
      </c>
      <c r="X140" s="10">
        <f t="shared" si="22"/>
        <v>902114613.60050631</v>
      </c>
      <c r="Y140" s="31">
        <f t="shared" si="23"/>
        <v>57715811.240075946</v>
      </c>
      <c r="Z140" s="31">
        <v>360000000</v>
      </c>
      <c r="AA140" s="31">
        <v>30000000</v>
      </c>
      <c r="AB140" s="31">
        <f t="shared" si="24"/>
        <v>458419837.60050631</v>
      </c>
      <c r="AC140" s="31">
        <f t="shared" si="25"/>
        <v>53694776</v>
      </c>
      <c r="AD140" s="31">
        <f t="shared" si="26"/>
        <v>512114613.60050631</v>
      </c>
      <c r="AE140" s="31">
        <f t="shared" si="27"/>
        <v>512114613.60050631</v>
      </c>
      <c r="AF140" s="31">
        <f t="shared" si="28"/>
        <v>51211461.360050634</v>
      </c>
      <c r="AG140" s="31">
        <f t="shared" si="29"/>
        <v>0</v>
      </c>
      <c r="AH140" s="31">
        <f t="shared" si="30"/>
        <v>0</v>
      </c>
      <c r="AI140" s="31">
        <f t="shared" si="31"/>
        <v>0</v>
      </c>
      <c r="AJ140" s="31">
        <f t="shared" si="32"/>
        <v>6504349.8800253123</v>
      </c>
    </row>
    <row r="141" spans="1:36" x14ac:dyDescent="0.45">
      <c r="A141" s="9">
        <v>574</v>
      </c>
      <c r="B141" s="9" t="s">
        <v>2884</v>
      </c>
      <c r="C141" s="21"/>
      <c r="D141" s="8" t="s">
        <v>756</v>
      </c>
      <c r="E141" s="9" t="s">
        <v>2885</v>
      </c>
      <c r="F141" s="9" t="s">
        <v>3255</v>
      </c>
      <c r="G141" s="9" t="s">
        <v>3265</v>
      </c>
      <c r="H141" s="8">
        <v>336</v>
      </c>
      <c r="I141" s="8">
        <f>VLOOKUP(B141,[1]Sheet1!$A:$D,4,0)</f>
        <v>1280918352</v>
      </c>
      <c r="J141" s="8">
        <v>15000000</v>
      </c>
      <c r="K141" s="8">
        <v>0</v>
      </c>
      <c r="L141" s="10">
        <v>53055020</v>
      </c>
      <c r="M141" s="10">
        <v>53054599.999999993</v>
      </c>
      <c r="N141" s="10">
        <v>7958253</v>
      </c>
      <c r="O141" s="10">
        <v>7958189.9999999981</v>
      </c>
      <c r="P141" s="10">
        <v>0</v>
      </c>
      <c r="Q141" s="10">
        <v>18847498</v>
      </c>
      <c r="R141" s="10">
        <v>2827125</v>
      </c>
      <c r="S141" s="10">
        <v>18148745.120000001</v>
      </c>
      <c r="T141" s="10">
        <v>2722311.7680000002</v>
      </c>
      <c r="U141" s="10">
        <v>13772825</v>
      </c>
      <c r="V141" s="10">
        <v>2065923.75</v>
      </c>
      <c r="W141" s="10">
        <f>VLOOKUP(B141,[2]Sheet1!$A:$E,5,0)</f>
        <v>112183670</v>
      </c>
      <c r="X141" s="10">
        <f t="shared" si="22"/>
        <v>1452797040.1199999</v>
      </c>
      <c r="Y141" s="31">
        <f t="shared" si="23"/>
        <v>135715473.51800001</v>
      </c>
      <c r="Z141" s="31">
        <v>360000000</v>
      </c>
      <c r="AA141" s="31">
        <v>30000000</v>
      </c>
      <c r="AB141" s="31">
        <f t="shared" si="24"/>
        <v>971687420.11999989</v>
      </c>
      <c r="AC141" s="31">
        <f t="shared" si="25"/>
        <v>91109620</v>
      </c>
      <c r="AD141" s="31">
        <f t="shared" si="26"/>
        <v>1062797040.1199999</v>
      </c>
      <c r="AE141" s="31">
        <f t="shared" si="27"/>
        <v>1062797040.1199999</v>
      </c>
      <c r="AF141" s="31">
        <f t="shared" si="28"/>
        <v>90000000</v>
      </c>
      <c r="AG141" s="31">
        <f t="shared" si="29"/>
        <v>24419556.017999981</v>
      </c>
      <c r="AH141" s="31">
        <f t="shared" si="30"/>
        <v>0</v>
      </c>
      <c r="AI141" s="31">
        <f t="shared" si="31"/>
        <v>0</v>
      </c>
      <c r="AJ141" s="31">
        <f t="shared" si="32"/>
        <v>21295917.500000026</v>
      </c>
    </row>
    <row r="142" spans="1:36" x14ac:dyDescent="0.45">
      <c r="A142" s="9">
        <v>242</v>
      </c>
      <c r="B142" s="9" t="s">
        <v>2617</v>
      </c>
      <c r="C142" s="21"/>
      <c r="D142" s="8" t="s">
        <v>356</v>
      </c>
      <c r="E142" s="9" t="s">
        <v>2618</v>
      </c>
      <c r="F142" s="9" t="s">
        <v>3255</v>
      </c>
      <c r="G142" s="9" t="s">
        <v>3265</v>
      </c>
      <c r="H142" s="8">
        <v>336</v>
      </c>
      <c r="I142" s="8">
        <f>VLOOKUP(B142,[1]Sheet1!$A:$D,4,0)</f>
        <v>1241599681</v>
      </c>
      <c r="J142" s="8">
        <v>15000000</v>
      </c>
      <c r="K142" s="8">
        <v>0</v>
      </c>
      <c r="L142" s="10">
        <v>52226409</v>
      </c>
      <c r="M142" s="10">
        <v>52226847.499999993</v>
      </c>
      <c r="N142" s="10">
        <v>7833961</v>
      </c>
      <c r="O142" s="10">
        <v>7834027.1249999981</v>
      </c>
      <c r="P142" s="10">
        <v>0</v>
      </c>
      <c r="Q142" s="10">
        <v>17308996</v>
      </c>
      <c r="R142" s="10">
        <v>2596349</v>
      </c>
      <c r="S142" s="10">
        <v>16249601.029999999</v>
      </c>
      <c r="T142" s="10">
        <v>2437440.1544999997</v>
      </c>
      <c r="U142" s="10">
        <v>13057972</v>
      </c>
      <c r="V142" s="10">
        <v>1958695.7999999998</v>
      </c>
      <c r="W142" s="10">
        <f>VLOOKUP(B142,[2]Sheet1!$A:$E,5,0)</f>
        <v>105239952</v>
      </c>
      <c r="X142" s="10">
        <f t="shared" si="22"/>
        <v>1407669506.53</v>
      </c>
      <c r="Y142" s="31">
        <f t="shared" si="23"/>
        <v>127900425.0795</v>
      </c>
      <c r="Z142" s="31">
        <v>360000000</v>
      </c>
      <c r="AA142" s="31">
        <v>30000000</v>
      </c>
      <c r="AB142" s="31">
        <f t="shared" si="24"/>
        <v>928216250.02999997</v>
      </c>
      <c r="AC142" s="31">
        <f t="shared" si="25"/>
        <v>89453256.5</v>
      </c>
      <c r="AD142" s="31">
        <f t="shared" si="26"/>
        <v>1017669506.53</v>
      </c>
      <c r="AE142" s="31">
        <f t="shared" si="27"/>
        <v>1017669506.53</v>
      </c>
      <c r="AF142" s="31">
        <f t="shared" si="28"/>
        <v>90000000</v>
      </c>
      <c r="AG142" s="31">
        <f t="shared" si="29"/>
        <v>17650425.979499996</v>
      </c>
      <c r="AH142" s="31">
        <f t="shared" si="30"/>
        <v>0</v>
      </c>
      <c r="AI142" s="31">
        <f t="shared" si="31"/>
        <v>0</v>
      </c>
      <c r="AJ142" s="31">
        <f t="shared" si="32"/>
        <v>20249999.100000009</v>
      </c>
    </row>
    <row r="143" spans="1:36" x14ac:dyDescent="0.45">
      <c r="A143" s="9">
        <v>350</v>
      </c>
      <c r="B143" s="9" t="s">
        <v>2676</v>
      </c>
      <c r="C143" s="21"/>
      <c r="D143" s="8" t="s">
        <v>103</v>
      </c>
      <c r="E143" s="9" t="s">
        <v>2677</v>
      </c>
      <c r="F143" s="9" t="s">
        <v>3255</v>
      </c>
      <c r="G143" s="9" t="s">
        <v>3265</v>
      </c>
      <c r="H143" s="8">
        <v>336</v>
      </c>
      <c r="I143" s="8">
        <f>VLOOKUP(B143,[1]Sheet1!$A:$D,4,0)</f>
        <v>1279215410</v>
      </c>
      <c r="J143" s="8">
        <v>15000000</v>
      </c>
      <c r="K143" s="8">
        <v>0</v>
      </c>
      <c r="L143" s="10">
        <v>53213633</v>
      </c>
      <c r="M143" s="10">
        <v>53213081.5</v>
      </c>
      <c r="N143" s="10">
        <v>7982045</v>
      </c>
      <c r="O143" s="10">
        <v>7981962.2249999996</v>
      </c>
      <c r="P143" s="10">
        <v>0</v>
      </c>
      <c r="Q143" s="10">
        <v>13853720</v>
      </c>
      <c r="R143" s="10">
        <v>2078058</v>
      </c>
      <c r="S143" s="10">
        <v>20466034.950000003</v>
      </c>
      <c r="T143" s="10">
        <v>3069905.2425000002</v>
      </c>
      <c r="U143" s="10">
        <v>12509919</v>
      </c>
      <c r="V143" s="10">
        <v>1876487.8499999999</v>
      </c>
      <c r="W143" s="10">
        <f>VLOOKUP(B143,[2]Sheet1!$A:$E,5,0)</f>
        <v>111843082</v>
      </c>
      <c r="X143" s="10">
        <f t="shared" si="22"/>
        <v>1447471798.45</v>
      </c>
      <c r="Y143" s="31">
        <f t="shared" si="23"/>
        <v>134831540.3175</v>
      </c>
      <c r="Z143" s="31">
        <v>360000000</v>
      </c>
      <c r="AA143" s="31">
        <v>30000000</v>
      </c>
      <c r="AB143" s="31">
        <f t="shared" si="24"/>
        <v>966045083.95000005</v>
      </c>
      <c r="AC143" s="31">
        <f t="shared" si="25"/>
        <v>91426714.5</v>
      </c>
      <c r="AD143" s="31">
        <f t="shared" si="26"/>
        <v>1057471798.45</v>
      </c>
      <c r="AE143" s="31">
        <f t="shared" si="27"/>
        <v>1057471798.45</v>
      </c>
      <c r="AF143" s="31">
        <f t="shared" si="28"/>
        <v>90000000</v>
      </c>
      <c r="AG143" s="31">
        <f t="shared" si="29"/>
        <v>23620769.767500006</v>
      </c>
      <c r="AH143" s="31">
        <f t="shared" si="30"/>
        <v>0</v>
      </c>
      <c r="AI143" s="31">
        <f t="shared" si="31"/>
        <v>0</v>
      </c>
      <c r="AJ143" s="31">
        <f t="shared" si="32"/>
        <v>21210770.54999999</v>
      </c>
    </row>
    <row r="144" spans="1:36" x14ac:dyDescent="0.45">
      <c r="A144" s="9">
        <v>251</v>
      </c>
      <c r="B144" s="9" t="s">
        <v>2635</v>
      </c>
      <c r="C144" s="21"/>
      <c r="D144" s="8" t="s">
        <v>2636</v>
      </c>
      <c r="E144" s="9" t="s">
        <v>2637</v>
      </c>
      <c r="F144" s="9" t="s">
        <v>3255</v>
      </c>
      <c r="G144" s="9" t="s">
        <v>3265</v>
      </c>
      <c r="H144" s="8">
        <v>336</v>
      </c>
      <c r="I144" s="8">
        <f>VLOOKUP(B144,[1]Sheet1!$A:$D,4,0)</f>
        <v>1545706545</v>
      </c>
      <c r="J144" s="8">
        <v>15000000</v>
      </c>
      <c r="K144" s="8">
        <v>0</v>
      </c>
      <c r="L144" s="10">
        <v>65612019</v>
      </c>
      <c r="M144" s="10">
        <v>65613092</v>
      </c>
      <c r="N144" s="10">
        <v>9841803</v>
      </c>
      <c r="O144" s="10">
        <v>9841963.7999999989</v>
      </c>
      <c r="P144" s="10">
        <v>0</v>
      </c>
      <c r="Q144" s="10">
        <v>27195208</v>
      </c>
      <c r="R144" s="10">
        <v>4079281</v>
      </c>
      <c r="S144" s="10">
        <v>27711673.600000001</v>
      </c>
      <c r="T144" s="10">
        <v>4156751.04</v>
      </c>
      <c r="U144" s="10">
        <v>11509125</v>
      </c>
      <c r="V144" s="10">
        <v>1726368.75</v>
      </c>
      <c r="W144" s="10">
        <f>VLOOKUP(B144,[2]Sheet1!$A:$E,5,0)</f>
        <v>165141310</v>
      </c>
      <c r="X144" s="10">
        <f t="shared" si="22"/>
        <v>1758347662.5999999</v>
      </c>
      <c r="Y144" s="31">
        <f t="shared" si="23"/>
        <v>194787477.59</v>
      </c>
      <c r="Z144" s="31">
        <v>360000000</v>
      </c>
      <c r="AA144" s="31">
        <v>30000000</v>
      </c>
      <c r="AB144" s="31">
        <f t="shared" si="24"/>
        <v>1252122551.5999999</v>
      </c>
      <c r="AC144" s="31">
        <f t="shared" si="25"/>
        <v>116225111</v>
      </c>
      <c r="AD144" s="31">
        <f t="shared" si="26"/>
        <v>1368347662.5999999</v>
      </c>
      <c r="AE144" s="31">
        <f t="shared" si="27"/>
        <v>1368347662.5999999</v>
      </c>
      <c r="AF144" s="31">
        <f t="shared" si="28"/>
        <v>90000000</v>
      </c>
      <c r="AG144" s="31">
        <f t="shared" si="29"/>
        <v>0</v>
      </c>
      <c r="AH144" s="31">
        <f t="shared" si="30"/>
        <v>21669532.519999981</v>
      </c>
      <c r="AI144" s="31">
        <f t="shared" si="31"/>
        <v>0</v>
      </c>
      <c r="AJ144" s="31">
        <f t="shared" si="32"/>
        <v>83117945.070000023</v>
      </c>
    </row>
    <row r="145" spans="1:36" x14ac:dyDescent="0.45">
      <c r="A145" s="9">
        <v>727</v>
      </c>
      <c r="B145" s="9" t="s">
        <v>3046</v>
      </c>
      <c r="C145" s="21"/>
      <c r="D145" s="8" t="s">
        <v>987</v>
      </c>
      <c r="E145" s="9" t="s">
        <v>624</v>
      </c>
      <c r="F145" s="9" t="s">
        <v>3255</v>
      </c>
      <c r="G145" s="9" t="s">
        <v>3265</v>
      </c>
      <c r="H145" s="8">
        <v>336</v>
      </c>
      <c r="I145" s="8">
        <f>VLOOKUP(B145,[1]Sheet1!$A:$D,4,0)</f>
        <v>779813316</v>
      </c>
      <c r="J145" s="8">
        <v>15000000</v>
      </c>
      <c r="K145" s="8">
        <v>0</v>
      </c>
      <c r="L145" s="10">
        <v>36939067</v>
      </c>
      <c r="M145" s="10">
        <v>36939987</v>
      </c>
      <c r="N145" s="10">
        <v>5540860</v>
      </c>
      <c r="O145" s="10">
        <v>5540998.0499999998</v>
      </c>
      <c r="P145" s="10">
        <v>0</v>
      </c>
      <c r="Q145" s="10">
        <v>7677072</v>
      </c>
      <c r="R145" s="10">
        <v>1151561</v>
      </c>
      <c r="S145" s="10">
        <v>12546870.089</v>
      </c>
      <c r="T145" s="10">
        <v>1882030.5133499999</v>
      </c>
      <c r="U145" s="10">
        <v>7071923</v>
      </c>
      <c r="V145" s="10">
        <v>1060788.45</v>
      </c>
      <c r="W145" s="10">
        <f>VLOOKUP(B145,[2]Sheet1!$A:$E,5,0)</f>
        <v>41981332</v>
      </c>
      <c r="X145" s="10">
        <f t="shared" si="22"/>
        <v>895988235.08899999</v>
      </c>
      <c r="Y145" s="31">
        <f t="shared" si="23"/>
        <v>57157570.013350002</v>
      </c>
      <c r="Z145" s="31">
        <v>360000000</v>
      </c>
      <c r="AA145" s="31">
        <v>30000000</v>
      </c>
      <c r="AB145" s="31">
        <f t="shared" si="24"/>
        <v>447109181.08899999</v>
      </c>
      <c r="AC145" s="31">
        <f t="shared" si="25"/>
        <v>58879054</v>
      </c>
      <c r="AD145" s="31">
        <f t="shared" si="26"/>
        <v>505988235.08899999</v>
      </c>
      <c r="AE145" s="31">
        <f t="shared" si="27"/>
        <v>505988235.08899999</v>
      </c>
      <c r="AF145" s="31">
        <f t="shared" si="28"/>
        <v>50598823.508900002</v>
      </c>
      <c r="AG145" s="31">
        <f t="shared" si="29"/>
        <v>0</v>
      </c>
      <c r="AH145" s="31">
        <f t="shared" si="30"/>
        <v>0</v>
      </c>
      <c r="AI145" s="31">
        <f t="shared" si="31"/>
        <v>0</v>
      </c>
      <c r="AJ145" s="31">
        <f t="shared" si="32"/>
        <v>6558746.5044500008</v>
      </c>
    </row>
    <row r="146" spans="1:36" x14ac:dyDescent="0.45">
      <c r="A146" s="9">
        <v>496</v>
      </c>
      <c r="B146" s="9" t="s">
        <v>2814</v>
      </c>
      <c r="C146" s="21"/>
      <c r="D146" s="8" t="s">
        <v>103</v>
      </c>
      <c r="E146" s="9" t="s">
        <v>2815</v>
      </c>
      <c r="F146" s="9" t="s">
        <v>3255</v>
      </c>
      <c r="G146" s="9" t="s">
        <v>3265</v>
      </c>
      <c r="H146" s="8">
        <v>336</v>
      </c>
      <c r="I146" s="8">
        <f>VLOOKUP(B146,[1]Sheet1!$A:$D,4,0)</f>
        <v>1349834202</v>
      </c>
      <c r="J146" s="8">
        <v>15000000</v>
      </c>
      <c r="K146" s="8">
        <v>0</v>
      </c>
      <c r="L146" s="10">
        <v>56380753</v>
      </c>
      <c r="M146" s="10">
        <v>56380753</v>
      </c>
      <c r="N146" s="10">
        <v>8457113</v>
      </c>
      <c r="O146" s="10">
        <v>8457112.9499999993</v>
      </c>
      <c r="P146" s="10">
        <v>0</v>
      </c>
      <c r="Q146" s="10">
        <v>30265123</v>
      </c>
      <c r="R146" s="10">
        <v>4539768</v>
      </c>
      <c r="S146" s="10">
        <v>21382875.75</v>
      </c>
      <c r="T146" s="10">
        <v>3207431.3624999998</v>
      </c>
      <c r="U146" s="10">
        <v>12533748</v>
      </c>
      <c r="V146" s="10">
        <v>1880062.2</v>
      </c>
      <c r="W146" s="10">
        <f>VLOOKUP(B146,[2]Sheet1!$A:$E,5,0)</f>
        <v>125966842</v>
      </c>
      <c r="X146" s="10">
        <f t="shared" si="22"/>
        <v>1541777454.75</v>
      </c>
      <c r="Y146" s="31">
        <f t="shared" si="23"/>
        <v>152508329.51249999</v>
      </c>
      <c r="Z146" s="31">
        <v>360000000</v>
      </c>
      <c r="AA146" s="31">
        <v>30000000</v>
      </c>
      <c r="AB146" s="31">
        <f t="shared" si="24"/>
        <v>1054015948.75</v>
      </c>
      <c r="AC146" s="31">
        <f t="shared" si="25"/>
        <v>97761506</v>
      </c>
      <c r="AD146" s="31">
        <f t="shared" si="26"/>
        <v>1151777454.75</v>
      </c>
      <c r="AE146" s="31">
        <f t="shared" si="27"/>
        <v>1151777454.75</v>
      </c>
      <c r="AF146" s="31">
        <f t="shared" si="28"/>
        <v>90000000</v>
      </c>
      <c r="AG146" s="31">
        <f t="shared" si="29"/>
        <v>37766618.212499999</v>
      </c>
      <c r="AH146" s="31">
        <f t="shared" si="30"/>
        <v>0</v>
      </c>
      <c r="AI146" s="31">
        <f t="shared" si="31"/>
        <v>0</v>
      </c>
      <c r="AJ146" s="31">
        <f t="shared" si="32"/>
        <v>24741711.29999999</v>
      </c>
    </row>
    <row r="147" spans="1:36" x14ac:dyDescent="0.45">
      <c r="A147" s="9">
        <v>567</v>
      </c>
      <c r="B147" s="9" t="s">
        <v>308</v>
      </c>
      <c r="C147" s="21"/>
      <c r="D147" s="8" t="s">
        <v>310</v>
      </c>
      <c r="E147" s="9" t="s">
        <v>311</v>
      </c>
      <c r="F147" s="9" t="s">
        <v>3255</v>
      </c>
      <c r="G147" s="9" t="s">
        <v>3265</v>
      </c>
      <c r="H147" s="8">
        <v>336</v>
      </c>
      <c r="I147" s="8">
        <f>VLOOKUP(B147,[1]Sheet1!$A:$D,4,0)</f>
        <v>1373261661</v>
      </c>
      <c r="J147" s="8">
        <v>15000000</v>
      </c>
      <c r="K147" s="8">
        <v>0</v>
      </c>
      <c r="L147" s="10">
        <v>56733270</v>
      </c>
      <c r="M147" s="10">
        <v>56733712.5</v>
      </c>
      <c r="N147" s="10">
        <v>8509991</v>
      </c>
      <c r="O147" s="10">
        <v>8510056.875</v>
      </c>
      <c r="P147" s="10">
        <v>0</v>
      </c>
      <c r="Q147" s="10">
        <v>18754522</v>
      </c>
      <c r="R147" s="10">
        <v>2813178</v>
      </c>
      <c r="S147" s="10">
        <v>17927875.800000001</v>
      </c>
      <c r="T147" s="10">
        <v>2689181.37</v>
      </c>
      <c r="U147" s="10">
        <v>13772825</v>
      </c>
      <c r="V147" s="10">
        <v>2065923.75</v>
      </c>
      <c r="W147" s="10">
        <f>VLOOKUP(B147,[2]Sheet1!$A:$E,5,0)</f>
        <v>130652333</v>
      </c>
      <c r="X147" s="10">
        <f t="shared" si="22"/>
        <v>1552183866.3</v>
      </c>
      <c r="Y147" s="31">
        <f t="shared" si="23"/>
        <v>155240663.995</v>
      </c>
      <c r="Z147" s="31">
        <v>360000000</v>
      </c>
      <c r="AA147" s="31">
        <v>30000000</v>
      </c>
      <c r="AB147" s="31">
        <f t="shared" si="24"/>
        <v>1063716883.8</v>
      </c>
      <c r="AC147" s="31">
        <f t="shared" si="25"/>
        <v>98466982.5</v>
      </c>
      <c r="AD147" s="31">
        <f t="shared" si="26"/>
        <v>1162183866.3</v>
      </c>
      <c r="AE147" s="31">
        <f t="shared" si="27"/>
        <v>1162183866.3</v>
      </c>
      <c r="AF147" s="31">
        <f t="shared" si="28"/>
        <v>90000000</v>
      </c>
      <c r="AG147" s="31">
        <f t="shared" si="29"/>
        <v>39327579.944999993</v>
      </c>
      <c r="AH147" s="31">
        <f t="shared" si="30"/>
        <v>0</v>
      </c>
      <c r="AI147" s="31">
        <f t="shared" si="31"/>
        <v>0</v>
      </c>
      <c r="AJ147" s="31">
        <f t="shared" si="32"/>
        <v>25913084.050000012</v>
      </c>
    </row>
    <row r="148" spans="1:36" x14ac:dyDescent="0.2">
      <c r="A148" s="9">
        <v>32</v>
      </c>
      <c r="B148" s="9" t="s">
        <v>312</v>
      </c>
      <c r="C148" s="7"/>
      <c r="D148" s="8" t="s">
        <v>314</v>
      </c>
      <c r="E148" s="9" t="s">
        <v>315</v>
      </c>
      <c r="F148" s="9" t="s">
        <v>3254</v>
      </c>
      <c r="G148" s="9" t="s">
        <v>3266</v>
      </c>
      <c r="H148" s="8">
        <v>336</v>
      </c>
      <c r="I148" s="8">
        <f>VLOOKUP(B148,[1]Sheet1!$A:$D,4,0)</f>
        <v>620742990</v>
      </c>
      <c r="J148" s="8">
        <v>57312810</v>
      </c>
      <c r="K148" s="8">
        <v>8596921.5</v>
      </c>
      <c r="L148" s="10">
        <v>0</v>
      </c>
      <c r="M148" s="10">
        <v>0</v>
      </c>
      <c r="N148" s="10">
        <v>0</v>
      </c>
      <c r="O148" s="10">
        <v>0</v>
      </c>
      <c r="P148" s="10">
        <v>5000000</v>
      </c>
      <c r="Q148" s="10">
        <f>VLOOKUP(B148,[3]Sheet1!$B$1:$H$65536,7,0)</f>
        <v>3900000</v>
      </c>
      <c r="R148" s="10">
        <v>585000</v>
      </c>
      <c r="S148" s="10">
        <v>4500000</v>
      </c>
      <c r="T148" s="10">
        <v>450000</v>
      </c>
      <c r="U148" s="10">
        <v>0</v>
      </c>
      <c r="V148" s="10">
        <v>0</v>
      </c>
      <c r="W148" s="10">
        <f>VLOOKUP(B148,[2]Sheet1!$A:$E,5,0)</f>
        <v>26074300</v>
      </c>
      <c r="X148" s="10">
        <f t="shared" si="22"/>
        <v>691455800</v>
      </c>
      <c r="Y148" s="31">
        <f t="shared" si="23"/>
        <v>35706221.5</v>
      </c>
      <c r="Z148" s="31">
        <v>360000000</v>
      </c>
      <c r="AA148" s="31">
        <v>30000000</v>
      </c>
      <c r="AB148" s="31">
        <f t="shared" si="24"/>
        <v>269142990</v>
      </c>
      <c r="AC148" s="31">
        <f t="shared" si="25"/>
        <v>32312810</v>
      </c>
      <c r="AD148" s="31">
        <f t="shared" si="26"/>
        <v>301455800</v>
      </c>
      <c r="AE148" s="31">
        <f t="shared" si="27"/>
        <v>301455800</v>
      </c>
      <c r="AF148" s="31">
        <f t="shared" si="28"/>
        <v>30145580</v>
      </c>
      <c r="AG148" s="31">
        <f t="shared" si="29"/>
        <v>0</v>
      </c>
      <c r="AH148" s="31">
        <f t="shared" si="30"/>
        <v>0</v>
      </c>
      <c r="AI148" s="31">
        <f t="shared" si="31"/>
        <v>0</v>
      </c>
      <c r="AJ148" s="31">
        <f t="shared" si="32"/>
        <v>5560641.5</v>
      </c>
    </row>
    <row r="149" spans="1:36" x14ac:dyDescent="0.45">
      <c r="A149" s="9">
        <v>377</v>
      </c>
      <c r="B149" s="9" t="s">
        <v>2723</v>
      </c>
      <c r="C149" s="21"/>
      <c r="D149" s="8" t="s">
        <v>80</v>
      </c>
      <c r="E149" s="9" t="s">
        <v>2301</v>
      </c>
      <c r="F149" s="9" t="s">
        <v>3255</v>
      </c>
      <c r="G149" s="9" t="s">
        <v>3265</v>
      </c>
      <c r="H149" s="8">
        <v>336</v>
      </c>
      <c r="I149" s="8">
        <f>VLOOKUP(B149,[1]Sheet1!$A:$D,4,0)</f>
        <v>1398355472</v>
      </c>
      <c r="J149" s="8">
        <v>15000000</v>
      </c>
      <c r="K149" s="8">
        <v>0</v>
      </c>
      <c r="L149" s="10">
        <v>51015820</v>
      </c>
      <c r="M149" s="10">
        <v>51016965</v>
      </c>
      <c r="N149" s="10">
        <v>7652373</v>
      </c>
      <c r="O149" s="10">
        <v>7652544.75</v>
      </c>
      <c r="P149" s="10">
        <v>0</v>
      </c>
      <c r="Q149" s="10">
        <v>21241562</v>
      </c>
      <c r="R149" s="10">
        <v>3186234</v>
      </c>
      <c r="S149" s="10">
        <v>21660128.175999999</v>
      </c>
      <c r="T149" s="10">
        <v>3249019.2263999996</v>
      </c>
      <c r="U149" s="10">
        <v>10484503</v>
      </c>
      <c r="V149" s="10">
        <v>1572675.45</v>
      </c>
      <c r="W149" s="10">
        <f>VLOOKUP(B149,[2]Sheet1!$A:$E,5,0)</f>
        <v>135671095</v>
      </c>
      <c r="X149" s="10">
        <f t="shared" si="22"/>
        <v>1568774450.1760001</v>
      </c>
      <c r="Y149" s="31">
        <f t="shared" si="23"/>
        <v>158983941.42640001</v>
      </c>
      <c r="Z149" s="31">
        <v>360000000</v>
      </c>
      <c r="AA149" s="31">
        <v>30000000</v>
      </c>
      <c r="AB149" s="31">
        <f t="shared" si="24"/>
        <v>1091741665.1760001</v>
      </c>
      <c r="AC149" s="31">
        <f t="shared" si="25"/>
        <v>87032785</v>
      </c>
      <c r="AD149" s="31">
        <f t="shared" si="26"/>
        <v>1178774450.1760001</v>
      </c>
      <c r="AE149" s="31">
        <f t="shared" si="27"/>
        <v>1178774450.1760001</v>
      </c>
      <c r="AF149" s="31">
        <f t="shared" si="28"/>
        <v>90000000</v>
      </c>
      <c r="AG149" s="31">
        <f t="shared" si="29"/>
        <v>41816167.526400015</v>
      </c>
      <c r="AH149" s="31">
        <f t="shared" si="30"/>
        <v>0</v>
      </c>
      <c r="AI149" s="31">
        <f t="shared" si="31"/>
        <v>0</v>
      </c>
      <c r="AJ149" s="31">
        <f t="shared" si="32"/>
        <v>27167773.899999991</v>
      </c>
    </row>
    <row r="150" spans="1:36" x14ac:dyDescent="0.45">
      <c r="A150" s="9">
        <v>724</v>
      </c>
      <c r="B150" s="9" t="s">
        <v>316</v>
      </c>
      <c r="C150" s="21"/>
      <c r="D150" s="8" t="s">
        <v>318</v>
      </c>
      <c r="E150" s="9" t="s">
        <v>319</v>
      </c>
      <c r="F150" s="9" t="s">
        <v>3255</v>
      </c>
      <c r="G150" s="9" t="s">
        <v>3265</v>
      </c>
      <c r="H150" s="8">
        <v>336</v>
      </c>
      <c r="I150" s="8">
        <f>VLOOKUP(B150,[1]Sheet1!$A:$D,4,0)</f>
        <v>1409002513</v>
      </c>
      <c r="J150" s="8">
        <v>15000000</v>
      </c>
      <c r="K150" s="8">
        <v>0</v>
      </c>
      <c r="L150" s="10">
        <v>55712301</v>
      </c>
      <c r="M150" s="10">
        <v>55713570</v>
      </c>
      <c r="N150" s="10">
        <v>8356845</v>
      </c>
      <c r="O150" s="10">
        <v>8357035.5</v>
      </c>
      <c r="P150" s="10">
        <v>0</v>
      </c>
      <c r="Q150" s="10">
        <v>14237338</v>
      </c>
      <c r="R150" s="10">
        <v>2135601</v>
      </c>
      <c r="S150" s="10">
        <v>20051256.809999999</v>
      </c>
      <c r="T150" s="10">
        <v>3007688.5214999998</v>
      </c>
      <c r="U150" s="10">
        <v>10217773</v>
      </c>
      <c r="V150" s="10">
        <v>1532665.95</v>
      </c>
      <c r="W150" s="10">
        <f>VLOOKUP(B150,[2]Sheet1!$A:$E,5,0)</f>
        <v>137800502</v>
      </c>
      <c r="X150" s="10">
        <f t="shared" si="22"/>
        <v>1579934751.8099999</v>
      </c>
      <c r="Y150" s="31">
        <f t="shared" si="23"/>
        <v>161190337.97150001</v>
      </c>
      <c r="Z150" s="31">
        <v>360000000</v>
      </c>
      <c r="AA150" s="31">
        <v>30000000</v>
      </c>
      <c r="AB150" s="31">
        <f t="shared" si="24"/>
        <v>1093508880.8099999</v>
      </c>
      <c r="AC150" s="31">
        <f t="shared" si="25"/>
        <v>96425871</v>
      </c>
      <c r="AD150" s="31">
        <f t="shared" si="26"/>
        <v>1189934751.8099999</v>
      </c>
      <c r="AE150" s="31">
        <f t="shared" si="27"/>
        <v>1189934751.8099999</v>
      </c>
      <c r="AF150" s="31">
        <f t="shared" si="28"/>
        <v>90000000</v>
      </c>
      <c r="AG150" s="31">
        <f t="shared" si="29"/>
        <v>43490212.771499991</v>
      </c>
      <c r="AH150" s="31">
        <f t="shared" si="30"/>
        <v>0</v>
      </c>
      <c r="AI150" s="31">
        <f t="shared" si="31"/>
        <v>0</v>
      </c>
      <c r="AJ150" s="31">
        <f t="shared" si="32"/>
        <v>27700125.200000018</v>
      </c>
    </row>
    <row r="151" spans="1:36" x14ac:dyDescent="0.45">
      <c r="A151" s="9">
        <v>571</v>
      </c>
      <c r="B151" s="9" t="s">
        <v>2881</v>
      </c>
      <c r="C151" s="21"/>
      <c r="D151" s="8" t="s">
        <v>119</v>
      </c>
      <c r="E151" s="9" t="s">
        <v>2882</v>
      </c>
      <c r="F151" s="9" t="s">
        <v>3255</v>
      </c>
      <c r="G151" s="9" t="s">
        <v>3265</v>
      </c>
      <c r="H151" s="8">
        <v>336</v>
      </c>
      <c r="I151" s="8">
        <f>VLOOKUP(B151,[1]Sheet1!$A:$D,4,0)</f>
        <v>974931676</v>
      </c>
      <c r="J151" s="8">
        <v>15000000</v>
      </c>
      <c r="K151" s="8">
        <v>0</v>
      </c>
      <c r="L151" s="10">
        <v>41253082</v>
      </c>
      <c r="M151" s="10">
        <v>41253081.5</v>
      </c>
      <c r="N151" s="10">
        <v>6187962</v>
      </c>
      <c r="O151" s="10">
        <v>6187962.2249999996</v>
      </c>
      <c r="P151" s="10">
        <v>0</v>
      </c>
      <c r="Q151" s="10">
        <v>13422196</v>
      </c>
      <c r="R151" s="10">
        <v>2013329</v>
      </c>
      <c r="S151" s="10">
        <v>10932089.52</v>
      </c>
      <c r="T151" s="10">
        <v>1639813.4279999998</v>
      </c>
      <c r="U151" s="10">
        <v>11771238</v>
      </c>
      <c r="V151" s="10">
        <v>1765685.7</v>
      </c>
      <c r="W151" s="10">
        <f>VLOOKUP(B151,[2]Sheet1!$A:$E,5,0)</f>
        <v>65239751</v>
      </c>
      <c r="X151" s="10">
        <f t="shared" si="22"/>
        <v>1108563363.02</v>
      </c>
      <c r="Y151" s="31">
        <f t="shared" si="23"/>
        <v>83034503.353</v>
      </c>
      <c r="Z151" s="31">
        <v>360000000</v>
      </c>
      <c r="AA151" s="31">
        <v>30000000</v>
      </c>
      <c r="AB151" s="31">
        <f t="shared" si="24"/>
        <v>651057199.51999998</v>
      </c>
      <c r="AC151" s="31">
        <f t="shared" si="25"/>
        <v>67506163.5</v>
      </c>
      <c r="AD151" s="31">
        <f t="shared" si="26"/>
        <v>718563363.01999998</v>
      </c>
      <c r="AE151" s="31">
        <f t="shared" si="27"/>
        <v>718563363.01999998</v>
      </c>
      <c r="AF151" s="31">
        <f t="shared" si="28"/>
        <v>71856336.302000001</v>
      </c>
      <c r="AG151" s="31">
        <f t="shared" si="29"/>
        <v>0</v>
      </c>
      <c r="AH151" s="31">
        <f t="shared" si="30"/>
        <v>0</v>
      </c>
      <c r="AI151" s="31">
        <f t="shared" si="31"/>
        <v>0</v>
      </c>
      <c r="AJ151" s="31">
        <f t="shared" si="32"/>
        <v>11178167.050999999</v>
      </c>
    </row>
    <row r="152" spans="1:36" x14ac:dyDescent="0.45">
      <c r="A152" s="9">
        <v>561</v>
      </c>
      <c r="B152" s="9" t="s">
        <v>2865</v>
      </c>
      <c r="C152" s="21"/>
      <c r="D152" s="8" t="s">
        <v>103</v>
      </c>
      <c r="E152" s="9" t="s">
        <v>2866</v>
      </c>
      <c r="F152" s="9" t="s">
        <v>3255</v>
      </c>
      <c r="G152" s="9" t="s">
        <v>3265</v>
      </c>
      <c r="H152" s="8">
        <v>336</v>
      </c>
      <c r="I152" s="8">
        <f>VLOOKUP(B152,[1]Sheet1!$A:$D,4,0)</f>
        <v>1048616596</v>
      </c>
      <c r="J152" s="8">
        <v>15000000</v>
      </c>
      <c r="K152" s="8">
        <v>0</v>
      </c>
      <c r="L152" s="10">
        <v>45855102</v>
      </c>
      <c r="M152" s="10">
        <v>45855661</v>
      </c>
      <c r="N152" s="10">
        <v>6878265</v>
      </c>
      <c r="O152" s="10">
        <v>6878349.1499999994</v>
      </c>
      <c r="P152" s="10">
        <v>0</v>
      </c>
      <c r="Q152" s="10">
        <v>15187594</v>
      </c>
      <c r="R152" s="10">
        <v>2278139</v>
      </c>
      <c r="S152" s="10">
        <v>15437067.296000002</v>
      </c>
      <c r="T152" s="10">
        <v>2315560.0944000003</v>
      </c>
      <c r="U152" s="10">
        <v>11771238</v>
      </c>
      <c r="V152" s="10">
        <v>1765685.7</v>
      </c>
      <c r="W152" s="10">
        <f>VLOOKUP(B152,[2]Sheet1!$A:$E,5,0)</f>
        <v>76292489</v>
      </c>
      <c r="X152" s="10">
        <f t="shared" si="22"/>
        <v>1197723258.296</v>
      </c>
      <c r="Y152" s="31">
        <f t="shared" si="23"/>
        <v>96408487.944399998</v>
      </c>
      <c r="Z152" s="31">
        <v>360000000</v>
      </c>
      <c r="AA152" s="31">
        <v>30000000</v>
      </c>
      <c r="AB152" s="31">
        <f t="shared" si="24"/>
        <v>731012495.296</v>
      </c>
      <c r="AC152" s="31">
        <f t="shared" si="25"/>
        <v>76710763</v>
      </c>
      <c r="AD152" s="31">
        <f t="shared" si="26"/>
        <v>807723258.296</v>
      </c>
      <c r="AE152" s="31">
        <f t="shared" si="27"/>
        <v>807723258.296</v>
      </c>
      <c r="AF152" s="31">
        <f t="shared" si="28"/>
        <v>80772325.829600006</v>
      </c>
      <c r="AG152" s="31">
        <f t="shared" si="29"/>
        <v>0</v>
      </c>
      <c r="AH152" s="31">
        <f t="shared" si="30"/>
        <v>0</v>
      </c>
      <c r="AI152" s="31">
        <f t="shared" si="31"/>
        <v>0</v>
      </c>
      <c r="AJ152" s="31">
        <f t="shared" si="32"/>
        <v>15636162.114799991</v>
      </c>
    </row>
    <row r="153" spans="1:36" x14ac:dyDescent="0.45">
      <c r="A153" s="9">
        <v>562</v>
      </c>
      <c r="B153" s="9" t="s">
        <v>2867</v>
      </c>
      <c r="C153" s="21"/>
      <c r="D153" s="8" t="s">
        <v>2868</v>
      </c>
      <c r="E153" s="9" t="s">
        <v>2869</v>
      </c>
      <c r="F153" s="9" t="s">
        <v>3255</v>
      </c>
      <c r="G153" s="9" t="s">
        <v>3265</v>
      </c>
      <c r="H153" s="8">
        <v>336</v>
      </c>
      <c r="I153" s="8">
        <f>VLOOKUP(B153,[1]Sheet1!$A:$D,4,0)</f>
        <v>1070784112</v>
      </c>
      <c r="J153" s="8">
        <v>15000000</v>
      </c>
      <c r="K153" s="8">
        <v>0</v>
      </c>
      <c r="L153" s="10">
        <v>43653502</v>
      </c>
      <c r="M153" s="10">
        <v>43653837</v>
      </c>
      <c r="N153" s="10">
        <v>6548025</v>
      </c>
      <c r="O153" s="10">
        <v>6548075.5499999998</v>
      </c>
      <c r="P153" s="10">
        <v>0</v>
      </c>
      <c r="Q153" s="10">
        <v>15389826</v>
      </c>
      <c r="R153" s="10">
        <v>2308474</v>
      </c>
      <c r="S153" s="10">
        <v>17639671.199999999</v>
      </c>
      <c r="T153" s="10">
        <v>2645950.6799999997</v>
      </c>
      <c r="U153" s="10">
        <v>11771238</v>
      </c>
      <c r="V153" s="10">
        <v>1765685.7</v>
      </c>
      <c r="W153" s="10">
        <f>VLOOKUP(B153,[2]Sheet1!$A:$E,5,0)</f>
        <v>79617616</v>
      </c>
      <c r="X153" s="10">
        <f t="shared" si="22"/>
        <v>1217892186.2</v>
      </c>
      <c r="Y153" s="31">
        <f t="shared" si="23"/>
        <v>99433826.930000007</v>
      </c>
      <c r="Z153" s="31">
        <v>360000000</v>
      </c>
      <c r="AA153" s="31">
        <v>30000000</v>
      </c>
      <c r="AB153" s="31">
        <f t="shared" si="24"/>
        <v>755584847.20000005</v>
      </c>
      <c r="AC153" s="31">
        <f t="shared" si="25"/>
        <v>72307339</v>
      </c>
      <c r="AD153" s="31">
        <f t="shared" si="26"/>
        <v>827892186.20000005</v>
      </c>
      <c r="AE153" s="31">
        <f t="shared" si="27"/>
        <v>827892186.20000005</v>
      </c>
      <c r="AF153" s="31">
        <f t="shared" si="28"/>
        <v>82789218.620000005</v>
      </c>
      <c r="AG153" s="31">
        <f t="shared" si="29"/>
        <v>0</v>
      </c>
      <c r="AH153" s="31">
        <f t="shared" si="30"/>
        <v>0</v>
      </c>
      <c r="AI153" s="31">
        <f t="shared" si="31"/>
        <v>0</v>
      </c>
      <c r="AJ153" s="31">
        <f t="shared" si="32"/>
        <v>16644608.310000002</v>
      </c>
    </row>
    <row r="154" spans="1:36" x14ac:dyDescent="0.45">
      <c r="A154" s="9">
        <v>563</v>
      </c>
      <c r="B154" s="9" t="s">
        <v>2870</v>
      </c>
      <c r="C154" s="21"/>
      <c r="D154" s="8" t="s">
        <v>2871</v>
      </c>
      <c r="E154" s="9" t="s">
        <v>2872</v>
      </c>
      <c r="F154" s="9" t="s">
        <v>3255</v>
      </c>
      <c r="G154" s="9" t="s">
        <v>3265</v>
      </c>
      <c r="H154" s="8">
        <v>336</v>
      </c>
      <c r="I154" s="8">
        <f>VLOOKUP(B154,[1]Sheet1!$A:$D,4,0)</f>
        <v>1247149578</v>
      </c>
      <c r="J154" s="8">
        <v>15000000</v>
      </c>
      <c r="K154" s="8">
        <v>0</v>
      </c>
      <c r="L154" s="10">
        <v>51688078</v>
      </c>
      <c r="M154" s="10">
        <v>51688076.5</v>
      </c>
      <c r="N154" s="10">
        <v>7753212</v>
      </c>
      <c r="O154" s="10">
        <v>7753211.4749999996</v>
      </c>
      <c r="P154" s="10">
        <v>0</v>
      </c>
      <c r="Q154" s="10">
        <v>18322042</v>
      </c>
      <c r="R154" s="10">
        <v>2748306</v>
      </c>
      <c r="S154" s="10">
        <v>18745155.383000001</v>
      </c>
      <c r="T154" s="10">
        <v>2811773.3074500002</v>
      </c>
      <c r="U154" s="10">
        <v>13772825</v>
      </c>
      <c r="V154" s="10">
        <v>2065923.75</v>
      </c>
      <c r="W154" s="10">
        <f>VLOOKUP(B154,[2]Sheet1!$A:$E,5,0)</f>
        <v>106072438</v>
      </c>
      <c r="X154" s="10">
        <f t="shared" si="22"/>
        <v>1416365754.8829999</v>
      </c>
      <c r="Y154" s="31">
        <f t="shared" si="23"/>
        <v>129204864.53245001</v>
      </c>
      <c r="Z154" s="31">
        <v>360000000</v>
      </c>
      <c r="AA154" s="31">
        <v>30000000</v>
      </c>
      <c r="AB154" s="31">
        <f t="shared" si="24"/>
        <v>937989600.3829999</v>
      </c>
      <c r="AC154" s="31">
        <f t="shared" si="25"/>
        <v>88376154.5</v>
      </c>
      <c r="AD154" s="31">
        <f t="shared" si="26"/>
        <v>1026365754.8829999</v>
      </c>
      <c r="AE154" s="31">
        <f t="shared" si="27"/>
        <v>1026365754.8829999</v>
      </c>
      <c r="AF154" s="31">
        <f t="shared" si="28"/>
        <v>90000000</v>
      </c>
      <c r="AG154" s="31">
        <f t="shared" si="29"/>
        <v>18954863.232449982</v>
      </c>
      <c r="AH154" s="31">
        <f t="shared" si="30"/>
        <v>0</v>
      </c>
      <c r="AI154" s="31">
        <f t="shared" si="31"/>
        <v>0</v>
      </c>
      <c r="AJ154" s="31">
        <f t="shared" si="32"/>
        <v>20250001.300000023</v>
      </c>
    </row>
    <row r="155" spans="1:36" x14ac:dyDescent="0.45">
      <c r="A155" s="9">
        <v>559</v>
      </c>
      <c r="B155" s="9" t="s">
        <v>2861</v>
      </c>
      <c r="C155" s="21"/>
      <c r="D155" s="8" t="s">
        <v>641</v>
      </c>
      <c r="E155" s="9" t="s">
        <v>2862</v>
      </c>
      <c r="F155" s="9" t="s">
        <v>3255</v>
      </c>
      <c r="G155" s="9" t="s">
        <v>3265</v>
      </c>
      <c r="H155" s="8">
        <v>336</v>
      </c>
      <c r="I155" s="8">
        <f>VLOOKUP(B155,[1]Sheet1!$A:$D,4,0)</f>
        <v>1966254786</v>
      </c>
      <c r="J155" s="8">
        <v>15000000</v>
      </c>
      <c r="K155" s="8">
        <v>0</v>
      </c>
      <c r="L155" s="10">
        <v>70206837</v>
      </c>
      <c r="M155" s="10">
        <v>70207326.5</v>
      </c>
      <c r="N155" s="10">
        <v>10531026</v>
      </c>
      <c r="O155" s="10">
        <v>10531098.975</v>
      </c>
      <c r="P155" s="10">
        <v>0</v>
      </c>
      <c r="Q155" s="10">
        <v>25630472</v>
      </c>
      <c r="R155" s="10">
        <v>3844571</v>
      </c>
      <c r="S155" s="10">
        <v>24989842.645199999</v>
      </c>
      <c r="T155" s="10">
        <v>3748476.3967799996</v>
      </c>
      <c r="U155" s="10">
        <v>5750101</v>
      </c>
      <c r="V155" s="10">
        <v>862515.15</v>
      </c>
      <c r="W155" s="10">
        <f>VLOOKUP(B155,[2]Sheet1!$A:$E,5,0)</f>
        <v>257563698</v>
      </c>
      <c r="X155" s="10">
        <f t="shared" si="22"/>
        <v>2178039365.1451998</v>
      </c>
      <c r="Y155" s="31">
        <f t="shared" si="23"/>
        <v>287081385.52178001</v>
      </c>
      <c r="Z155" s="31">
        <v>360000000</v>
      </c>
      <c r="AA155" s="31">
        <v>30000000</v>
      </c>
      <c r="AB155" s="31">
        <f t="shared" si="24"/>
        <v>1662625201.6452</v>
      </c>
      <c r="AC155" s="31">
        <f t="shared" si="25"/>
        <v>125414163.5</v>
      </c>
      <c r="AD155" s="31">
        <f t="shared" si="26"/>
        <v>1788039365.1452</v>
      </c>
      <c r="AE155" s="31">
        <f t="shared" si="27"/>
        <v>1788039365.1452</v>
      </c>
      <c r="AF155" s="31">
        <f t="shared" si="28"/>
        <v>90000000</v>
      </c>
      <c r="AG155" s="31">
        <f t="shared" si="29"/>
        <v>0</v>
      </c>
      <c r="AH155" s="31">
        <f t="shared" si="30"/>
        <v>105607873.02904001</v>
      </c>
      <c r="AI155" s="31">
        <f t="shared" si="31"/>
        <v>0</v>
      </c>
      <c r="AJ155" s="31">
        <f t="shared" si="32"/>
        <v>91473512.492740005</v>
      </c>
    </row>
    <row r="156" spans="1:36" x14ac:dyDescent="0.2">
      <c r="A156" s="9">
        <v>126</v>
      </c>
      <c r="B156" s="9" t="s">
        <v>320</v>
      </c>
      <c r="C156" s="7"/>
      <c r="D156" s="8" t="s">
        <v>322</v>
      </c>
      <c r="E156" s="9" t="s">
        <v>323</v>
      </c>
      <c r="F156" s="9" t="s">
        <v>3255</v>
      </c>
      <c r="G156" s="9" t="s">
        <v>3265</v>
      </c>
      <c r="H156" s="8">
        <v>336</v>
      </c>
      <c r="I156" s="8">
        <f>VLOOKUP(B156,[1]Sheet1!$A:$D,4,0)</f>
        <v>874030722</v>
      </c>
      <c r="J156" s="8">
        <v>15000000</v>
      </c>
      <c r="K156" s="8">
        <v>0</v>
      </c>
      <c r="L156" s="10">
        <v>39000180</v>
      </c>
      <c r="M156" s="10">
        <v>39285186</v>
      </c>
      <c r="N156" s="10">
        <v>5850027</v>
      </c>
      <c r="O156" s="10">
        <v>5892777.8999999994</v>
      </c>
      <c r="P156" s="10">
        <v>0</v>
      </c>
      <c r="Q156" s="10">
        <v>14696834</v>
      </c>
      <c r="R156" s="10">
        <v>2204525</v>
      </c>
      <c r="S156" s="10">
        <v>15575233.688000001</v>
      </c>
      <c r="T156" s="10">
        <v>2336285.0532</v>
      </c>
      <c r="U156" s="10">
        <v>10471325</v>
      </c>
      <c r="V156" s="10">
        <v>1570698.75</v>
      </c>
      <c r="W156" s="10">
        <f>VLOOKUP(B156,[2]Sheet1!$A:$E,5,0)</f>
        <v>51403073</v>
      </c>
      <c r="X156" s="10">
        <f t="shared" si="22"/>
        <v>1008059480.688</v>
      </c>
      <c r="Y156" s="31">
        <f t="shared" si="23"/>
        <v>69257386.703199998</v>
      </c>
      <c r="Z156" s="31">
        <v>360000000</v>
      </c>
      <c r="AA156" s="31">
        <v>30000000</v>
      </c>
      <c r="AB156" s="31">
        <f t="shared" si="24"/>
        <v>554774114.68799996</v>
      </c>
      <c r="AC156" s="31">
        <f t="shared" si="25"/>
        <v>63285366</v>
      </c>
      <c r="AD156" s="31">
        <f t="shared" si="26"/>
        <v>618059480.68799996</v>
      </c>
      <c r="AE156" s="31">
        <f t="shared" si="27"/>
        <v>618059480.68799996</v>
      </c>
      <c r="AF156" s="31">
        <f t="shared" si="28"/>
        <v>61805948.068800002</v>
      </c>
      <c r="AG156" s="31">
        <f t="shared" si="29"/>
        <v>0</v>
      </c>
      <c r="AH156" s="31">
        <f t="shared" si="30"/>
        <v>0</v>
      </c>
      <c r="AI156" s="31">
        <f t="shared" si="31"/>
        <v>0</v>
      </c>
      <c r="AJ156" s="31">
        <f t="shared" si="32"/>
        <v>7451438.6343999952</v>
      </c>
    </row>
    <row r="157" spans="1:36" x14ac:dyDescent="0.45">
      <c r="A157" s="9">
        <v>375</v>
      </c>
      <c r="B157" s="9" t="s">
        <v>2718</v>
      </c>
      <c r="C157" s="21"/>
      <c r="D157" s="8" t="s">
        <v>291</v>
      </c>
      <c r="E157" s="9" t="s">
        <v>2719</v>
      </c>
      <c r="F157" s="9" t="s">
        <v>3255</v>
      </c>
      <c r="G157" s="9" t="s">
        <v>3265</v>
      </c>
      <c r="H157" s="8">
        <v>336</v>
      </c>
      <c r="I157" s="8">
        <f>VLOOKUP(B157,[1]Sheet1!$A:$D,4,0)</f>
        <v>1062139019</v>
      </c>
      <c r="J157" s="8">
        <v>15000000</v>
      </c>
      <c r="K157" s="8">
        <v>0</v>
      </c>
      <c r="L157" s="10">
        <v>43098104</v>
      </c>
      <c r="M157" s="10">
        <v>43098796.5</v>
      </c>
      <c r="N157" s="10">
        <v>6464716</v>
      </c>
      <c r="O157" s="10">
        <v>6464819.4749999996</v>
      </c>
      <c r="P157" s="10">
        <v>0</v>
      </c>
      <c r="Q157" s="10">
        <v>16762289</v>
      </c>
      <c r="R157" s="10">
        <v>2514343</v>
      </c>
      <c r="S157" s="10">
        <v>19634891.52</v>
      </c>
      <c r="T157" s="10">
        <v>2945233.7279999997</v>
      </c>
      <c r="U157" s="10">
        <v>10484503</v>
      </c>
      <c r="V157" s="10">
        <v>1572675.45</v>
      </c>
      <c r="W157" s="10">
        <f>VLOOKUP(B157,[2]Sheet1!$A:$E,5,0)</f>
        <v>78320853</v>
      </c>
      <c r="X157" s="10">
        <f t="shared" si="22"/>
        <v>1210217603.02</v>
      </c>
      <c r="Y157" s="31">
        <f t="shared" si="23"/>
        <v>98282640.652999997</v>
      </c>
      <c r="Z157" s="31">
        <v>360000000</v>
      </c>
      <c r="AA157" s="31">
        <v>30000000</v>
      </c>
      <c r="AB157" s="31">
        <f t="shared" si="24"/>
        <v>749020702.51999998</v>
      </c>
      <c r="AC157" s="31">
        <f t="shared" si="25"/>
        <v>71196900.5</v>
      </c>
      <c r="AD157" s="31">
        <f t="shared" si="26"/>
        <v>820217603.01999998</v>
      </c>
      <c r="AE157" s="31">
        <f t="shared" si="27"/>
        <v>820217603.01999998</v>
      </c>
      <c r="AF157" s="31">
        <f t="shared" si="28"/>
        <v>82021760.302000001</v>
      </c>
      <c r="AG157" s="31">
        <f t="shared" si="29"/>
        <v>0</v>
      </c>
      <c r="AH157" s="31">
        <f t="shared" si="30"/>
        <v>0</v>
      </c>
      <c r="AI157" s="31">
        <f t="shared" si="31"/>
        <v>0</v>
      </c>
      <c r="AJ157" s="31">
        <f t="shared" si="32"/>
        <v>16260880.350999996</v>
      </c>
    </row>
    <row r="158" spans="1:36" x14ac:dyDescent="0.45">
      <c r="A158" s="9">
        <v>735</v>
      </c>
      <c r="B158" s="9" t="s">
        <v>3053</v>
      </c>
      <c r="C158" s="21"/>
      <c r="D158" s="8" t="s">
        <v>874</v>
      </c>
      <c r="E158" s="9" t="s">
        <v>2446</v>
      </c>
      <c r="F158" s="9" t="s">
        <v>3255</v>
      </c>
      <c r="G158" s="9" t="s">
        <v>3265</v>
      </c>
      <c r="H158" s="8">
        <v>336</v>
      </c>
      <c r="I158" s="8">
        <f>VLOOKUP(B158,[1]Sheet1!$A:$D,4,0)</f>
        <v>1158330002</v>
      </c>
      <c r="J158" s="8">
        <v>15000000</v>
      </c>
      <c r="K158" s="8">
        <v>0</v>
      </c>
      <c r="L158" s="10">
        <v>46560890</v>
      </c>
      <c r="M158" s="10">
        <v>46560890.5</v>
      </c>
      <c r="N158" s="10">
        <v>6984134</v>
      </c>
      <c r="O158" s="10">
        <v>6984133.5750000002</v>
      </c>
      <c r="P158" s="10">
        <v>0</v>
      </c>
      <c r="Q158" s="10">
        <v>13893817</v>
      </c>
      <c r="R158" s="10">
        <v>2084073</v>
      </c>
      <c r="S158" s="10">
        <v>15051899.381999999</v>
      </c>
      <c r="T158" s="10">
        <v>2257784.9072999996</v>
      </c>
      <c r="U158" s="10">
        <v>13725168</v>
      </c>
      <c r="V158" s="10">
        <v>2058775.2</v>
      </c>
      <c r="W158" s="10">
        <f>VLOOKUP(B158,[2]Sheet1!$A:$E,5,0)</f>
        <v>92749500</v>
      </c>
      <c r="X158" s="10">
        <f t="shared" si="22"/>
        <v>1309122666.882</v>
      </c>
      <c r="Y158" s="31">
        <f t="shared" si="23"/>
        <v>113118400.6823</v>
      </c>
      <c r="Z158" s="31">
        <v>360000000</v>
      </c>
      <c r="AA158" s="31">
        <v>30000000</v>
      </c>
      <c r="AB158" s="31">
        <f t="shared" si="24"/>
        <v>841000886.38199997</v>
      </c>
      <c r="AC158" s="31">
        <f t="shared" si="25"/>
        <v>78121780.5</v>
      </c>
      <c r="AD158" s="31">
        <f t="shared" si="26"/>
        <v>919122666.88199997</v>
      </c>
      <c r="AE158" s="31">
        <f t="shared" si="27"/>
        <v>919122666.88199997</v>
      </c>
      <c r="AF158" s="31">
        <f t="shared" si="28"/>
        <v>90000000</v>
      </c>
      <c r="AG158" s="31">
        <f t="shared" si="29"/>
        <v>2868400.0322999954</v>
      </c>
      <c r="AH158" s="31">
        <f t="shared" si="30"/>
        <v>0</v>
      </c>
      <c r="AI158" s="31">
        <f t="shared" si="31"/>
        <v>0</v>
      </c>
      <c r="AJ158" s="31">
        <f t="shared" si="32"/>
        <v>20250000.650000006</v>
      </c>
    </row>
    <row r="159" spans="1:36" x14ac:dyDescent="0.45">
      <c r="A159" s="9">
        <v>228</v>
      </c>
      <c r="B159" s="9" t="s">
        <v>2597</v>
      </c>
      <c r="C159" s="21"/>
      <c r="D159" s="8" t="s">
        <v>84</v>
      </c>
      <c r="E159" s="9" t="s">
        <v>2598</v>
      </c>
      <c r="F159" s="9" t="s">
        <v>3255</v>
      </c>
      <c r="G159" s="9" t="s">
        <v>3265</v>
      </c>
      <c r="H159" s="8">
        <v>336</v>
      </c>
      <c r="I159" s="8">
        <f>VLOOKUP(B159,[1]Sheet1!$A:$D,4,0)</f>
        <v>1066143580</v>
      </c>
      <c r="J159" s="8">
        <v>15000000</v>
      </c>
      <c r="K159" s="8">
        <v>0</v>
      </c>
      <c r="L159" s="10">
        <v>46442458</v>
      </c>
      <c r="M159" s="10">
        <v>46442457</v>
      </c>
      <c r="N159" s="10">
        <v>6966369</v>
      </c>
      <c r="O159" s="10">
        <v>6966368.5499999998</v>
      </c>
      <c r="P159" s="10">
        <v>0</v>
      </c>
      <c r="Q159" s="10">
        <v>8885111</v>
      </c>
      <c r="R159" s="10">
        <v>1332767</v>
      </c>
      <c r="S159" s="10">
        <v>17111155.600000001</v>
      </c>
      <c r="T159" s="10">
        <v>2566673.3400000003</v>
      </c>
      <c r="U159" s="10">
        <v>12867345</v>
      </c>
      <c r="V159" s="10">
        <v>1930101.75</v>
      </c>
      <c r="W159" s="10">
        <f>VLOOKUP(B159,[2]Sheet1!$A:$E,5,0)</f>
        <v>78921536</v>
      </c>
      <c r="X159" s="10">
        <f t="shared" si="22"/>
        <v>1212892106.5999999</v>
      </c>
      <c r="Y159" s="31">
        <f t="shared" si="23"/>
        <v>98683815.640000001</v>
      </c>
      <c r="Z159" s="31">
        <v>360000000</v>
      </c>
      <c r="AA159" s="31">
        <v>30000000</v>
      </c>
      <c r="AB159" s="31">
        <f t="shared" si="24"/>
        <v>745007191.5999999</v>
      </c>
      <c r="AC159" s="31">
        <f t="shared" si="25"/>
        <v>77884915</v>
      </c>
      <c r="AD159" s="31">
        <f t="shared" si="26"/>
        <v>822892106.5999999</v>
      </c>
      <c r="AE159" s="31">
        <f t="shared" si="27"/>
        <v>822892106.5999999</v>
      </c>
      <c r="AF159" s="31">
        <f t="shared" si="28"/>
        <v>82289210.659999996</v>
      </c>
      <c r="AG159" s="31">
        <f t="shared" si="29"/>
        <v>0</v>
      </c>
      <c r="AH159" s="31">
        <f t="shared" si="30"/>
        <v>0</v>
      </c>
      <c r="AI159" s="31">
        <f t="shared" si="31"/>
        <v>0</v>
      </c>
      <c r="AJ159" s="31">
        <f t="shared" si="32"/>
        <v>16394604.980000004</v>
      </c>
    </row>
    <row r="160" spans="1:36" x14ac:dyDescent="0.45">
      <c r="A160" s="9">
        <v>143</v>
      </c>
      <c r="B160" s="9" t="s">
        <v>324</v>
      </c>
      <c r="C160" s="21"/>
      <c r="D160" s="8" t="s">
        <v>169</v>
      </c>
      <c r="E160" s="9" t="s">
        <v>326</v>
      </c>
      <c r="F160" s="9" t="s">
        <v>3255</v>
      </c>
      <c r="G160" s="9" t="s">
        <v>3265</v>
      </c>
      <c r="H160" s="8">
        <v>336</v>
      </c>
      <c r="I160" s="8">
        <f>VLOOKUP(B160,[1]Sheet1!$A:$D,4,0)</f>
        <v>865721371</v>
      </c>
      <c r="J160" s="8">
        <v>15000000</v>
      </c>
      <c r="K160" s="8">
        <v>0</v>
      </c>
      <c r="L160" s="10">
        <v>39203620</v>
      </c>
      <c r="M160" s="10">
        <v>39203620</v>
      </c>
      <c r="N160" s="10">
        <v>5880543</v>
      </c>
      <c r="O160" s="10">
        <v>5880543</v>
      </c>
      <c r="P160" s="10">
        <v>0</v>
      </c>
      <c r="Q160" s="10">
        <v>13458290</v>
      </c>
      <c r="R160" s="10">
        <v>2018744</v>
      </c>
      <c r="S160" s="10">
        <v>14095696.776000001</v>
      </c>
      <c r="T160" s="10">
        <v>2114354.5164000001</v>
      </c>
      <c r="U160" s="10">
        <v>12057179</v>
      </c>
      <c r="V160" s="10">
        <v>1808576.8499999999</v>
      </c>
      <c r="W160" s="10">
        <f>VLOOKUP(B160,[2]Sheet1!$A:$E,5,0)</f>
        <v>50572138</v>
      </c>
      <c r="X160" s="10">
        <f t="shared" si="22"/>
        <v>998739776.77600002</v>
      </c>
      <c r="Y160" s="31">
        <f t="shared" si="23"/>
        <v>68274899.366400003</v>
      </c>
      <c r="Z160" s="31">
        <v>360000000</v>
      </c>
      <c r="AA160" s="31">
        <v>30000000</v>
      </c>
      <c r="AB160" s="31">
        <f t="shared" si="24"/>
        <v>545332536.77600002</v>
      </c>
      <c r="AC160" s="31">
        <f t="shared" si="25"/>
        <v>63407240</v>
      </c>
      <c r="AD160" s="31">
        <f t="shared" si="26"/>
        <v>608739776.77600002</v>
      </c>
      <c r="AE160" s="31">
        <f t="shared" si="27"/>
        <v>608739776.77600002</v>
      </c>
      <c r="AF160" s="31">
        <f t="shared" si="28"/>
        <v>60873977.677600004</v>
      </c>
      <c r="AG160" s="31">
        <f t="shared" si="29"/>
        <v>0</v>
      </c>
      <c r="AH160" s="31">
        <f t="shared" si="30"/>
        <v>0</v>
      </c>
      <c r="AI160" s="31">
        <f t="shared" si="31"/>
        <v>0</v>
      </c>
      <c r="AJ160" s="31">
        <f t="shared" si="32"/>
        <v>7400921.6887999997</v>
      </c>
    </row>
    <row r="161" spans="1:36" x14ac:dyDescent="0.45">
      <c r="A161" s="9">
        <v>581</v>
      </c>
      <c r="B161" s="9" t="s">
        <v>2895</v>
      </c>
      <c r="C161" s="21"/>
      <c r="D161" s="8" t="s">
        <v>377</v>
      </c>
      <c r="E161" s="9" t="s">
        <v>2896</v>
      </c>
      <c r="F161" s="9" t="s">
        <v>3255</v>
      </c>
      <c r="G161" s="9" t="s">
        <v>3265</v>
      </c>
      <c r="H161" s="8">
        <v>336</v>
      </c>
      <c r="I161" s="8">
        <f>VLOOKUP(B161,[1]Sheet1!$A:$D,4,0)</f>
        <v>1018196807</v>
      </c>
      <c r="J161" s="8">
        <v>15000000</v>
      </c>
      <c r="K161" s="8">
        <v>0</v>
      </c>
      <c r="L161" s="10">
        <v>42241319</v>
      </c>
      <c r="M161" s="10">
        <v>42241319.5</v>
      </c>
      <c r="N161" s="10">
        <v>6336198</v>
      </c>
      <c r="O161" s="10">
        <v>6336197.9249999998</v>
      </c>
      <c r="P161" s="10">
        <v>0</v>
      </c>
      <c r="Q161" s="10">
        <v>15342782</v>
      </c>
      <c r="R161" s="10">
        <v>2301417</v>
      </c>
      <c r="S161" s="10">
        <v>15785294.159999998</v>
      </c>
      <c r="T161" s="10">
        <v>2367794.1239999998</v>
      </c>
      <c r="U161" s="10">
        <v>11771238</v>
      </c>
      <c r="V161" s="10">
        <v>1765685.7</v>
      </c>
      <c r="W161" s="10">
        <f>VLOOKUP(B161,[2]Sheet1!$A:$E,5,0)</f>
        <v>71729521</v>
      </c>
      <c r="X161" s="10">
        <f t="shared" si="22"/>
        <v>1160578759.6600001</v>
      </c>
      <c r="Y161" s="31">
        <f t="shared" si="23"/>
        <v>90836813.748999998</v>
      </c>
      <c r="Z161" s="31">
        <v>360000000</v>
      </c>
      <c r="AA161" s="31">
        <v>30000000</v>
      </c>
      <c r="AB161" s="31">
        <f t="shared" si="24"/>
        <v>701096121.15999997</v>
      </c>
      <c r="AC161" s="31">
        <f t="shared" si="25"/>
        <v>69482638.5</v>
      </c>
      <c r="AD161" s="31">
        <f t="shared" si="26"/>
        <v>770578759.65999997</v>
      </c>
      <c r="AE161" s="31">
        <f t="shared" si="27"/>
        <v>770578759.65999997</v>
      </c>
      <c r="AF161" s="31">
        <f t="shared" si="28"/>
        <v>77057875.966000006</v>
      </c>
      <c r="AG161" s="31">
        <f t="shared" si="29"/>
        <v>0</v>
      </c>
      <c r="AH161" s="31">
        <f t="shared" si="30"/>
        <v>0</v>
      </c>
      <c r="AI161" s="31">
        <f t="shared" si="31"/>
        <v>0</v>
      </c>
      <c r="AJ161" s="31">
        <f t="shared" si="32"/>
        <v>13778937.782999992</v>
      </c>
    </row>
    <row r="162" spans="1:36" x14ac:dyDescent="0.45">
      <c r="A162" s="9">
        <v>250</v>
      </c>
      <c r="B162" s="9" t="s">
        <v>327</v>
      </c>
      <c r="C162" s="21"/>
      <c r="D162" s="8" t="s">
        <v>329</v>
      </c>
      <c r="E162" s="9" t="s">
        <v>330</v>
      </c>
      <c r="F162" s="9" t="s">
        <v>3255</v>
      </c>
      <c r="G162" s="9" t="s">
        <v>3265</v>
      </c>
      <c r="H162" s="8">
        <v>336</v>
      </c>
      <c r="I162" s="8">
        <f>VLOOKUP(B162,[1]Sheet1!$A:$D,4,0)</f>
        <v>1003716059</v>
      </c>
      <c r="J162" s="8">
        <v>15000000</v>
      </c>
      <c r="K162" s="8">
        <v>0</v>
      </c>
      <c r="L162" s="10">
        <v>45784988</v>
      </c>
      <c r="M162" s="10">
        <v>45784989</v>
      </c>
      <c r="N162" s="10">
        <v>6867748</v>
      </c>
      <c r="O162" s="10">
        <v>6867748.3499999996</v>
      </c>
      <c r="P162" s="10">
        <v>0</v>
      </c>
      <c r="Q162" s="10">
        <v>20432464</v>
      </c>
      <c r="R162" s="10">
        <v>3064870</v>
      </c>
      <c r="S162" s="10">
        <v>21123612</v>
      </c>
      <c r="T162" s="10">
        <v>3168541.8</v>
      </c>
      <c r="U162" s="10">
        <v>10599151</v>
      </c>
      <c r="V162" s="10">
        <v>1589872.65</v>
      </c>
      <c r="W162" s="10">
        <f>VLOOKUP(B162,[2]Sheet1!$A:$E,5,0)</f>
        <v>69557409</v>
      </c>
      <c r="X162" s="10">
        <f t="shared" si="22"/>
        <v>1162441263</v>
      </c>
      <c r="Y162" s="31">
        <f t="shared" si="23"/>
        <v>91116189.799999997</v>
      </c>
      <c r="Z162" s="31">
        <v>360000000</v>
      </c>
      <c r="AA162" s="31">
        <v>30000000</v>
      </c>
      <c r="AB162" s="31">
        <f t="shared" si="24"/>
        <v>695871286</v>
      </c>
      <c r="AC162" s="31">
        <f t="shared" si="25"/>
        <v>76569977</v>
      </c>
      <c r="AD162" s="31">
        <f t="shared" si="26"/>
        <v>772441263</v>
      </c>
      <c r="AE162" s="31">
        <f t="shared" si="27"/>
        <v>772441263</v>
      </c>
      <c r="AF162" s="31">
        <f t="shared" si="28"/>
        <v>77244126.299999997</v>
      </c>
      <c r="AG162" s="31">
        <f t="shared" si="29"/>
        <v>0</v>
      </c>
      <c r="AH162" s="31">
        <f t="shared" si="30"/>
        <v>0</v>
      </c>
      <c r="AI162" s="31">
        <f t="shared" si="31"/>
        <v>0</v>
      </c>
      <c r="AJ162" s="31">
        <f t="shared" si="32"/>
        <v>13872063.5</v>
      </c>
    </row>
    <row r="163" spans="1:36" x14ac:dyDescent="0.45">
      <c r="A163" s="9">
        <v>721</v>
      </c>
      <c r="B163" s="9" t="s">
        <v>3042</v>
      </c>
      <c r="C163" s="21"/>
      <c r="D163" s="8" t="s">
        <v>724</v>
      </c>
      <c r="E163" s="9" t="s">
        <v>3043</v>
      </c>
      <c r="F163" s="9" t="s">
        <v>3255</v>
      </c>
      <c r="G163" s="9" t="s">
        <v>3265</v>
      </c>
      <c r="H163" s="8">
        <v>336</v>
      </c>
      <c r="I163" s="8">
        <f>VLOOKUP(B163,[1]Sheet1!$A:$D,4,0)</f>
        <v>1189120475</v>
      </c>
      <c r="J163" s="8">
        <v>15000000</v>
      </c>
      <c r="K163" s="8">
        <v>0</v>
      </c>
      <c r="L163" s="10">
        <v>48363660</v>
      </c>
      <c r="M163" s="10">
        <v>48363661</v>
      </c>
      <c r="N163" s="10">
        <v>7254549</v>
      </c>
      <c r="O163" s="10">
        <v>7254549.1499999994</v>
      </c>
      <c r="P163" s="10">
        <v>0</v>
      </c>
      <c r="Q163" s="10">
        <v>10629429</v>
      </c>
      <c r="R163" s="10">
        <v>1594414</v>
      </c>
      <c r="S163" s="10">
        <v>16748732.409600001</v>
      </c>
      <c r="T163" s="10">
        <v>2512309.8614400001</v>
      </c>
      <c r="U163" s="10">
        <v>13725168</v>
      </c>
      <c r="V163" s="10">
        <v>2058775.2</v>
      </c>
      <c r="W163" s="10">
        <f>VLOOKUP(B163,[2]Sheet1!$A:$E,5,0)</f>
        <v>97368071</v>
      </c>
      <c r="X163" s="10">
        <f t="shared" si="22"/>
        <v>1341951125.4096</v>
      </c>
      <c r="Y163" s="31">
        <f t="shared" si="23"/>
        <v>118042668.21144</v>
      </c>
      <c r="Z163" s="31">
        <v>360000000</v>
      </c>
      <c r="AA163" s="31">
        <v>30000000</v>
      </c>
      <c r="AB163" s="31">
        <f t="shared" si="24"/>
        <v>870223804.40960002</v>
      </c>
      <c r="AC163" s="31">
        <f t="shared" si="25"/>
        <v>81727321</v>
      </c>
      <c r="AD163" s="31">
        <f t="shared" si="26"/>
        <v>951951125.40960002</v>
      </c>
      <c r="AE163" s="31">
        <f t="shared" si="27"/>
        <v>951951125.40960002</v>
      </c>
      <c r="AF163" s="31">
        <f t="shared" si="28"/>
        <v>90000000</v>
      </c>
      <c r="AG163" s="31">
        <f t="shared" si="29"/>
        <v>7792668.8114400022</v>
      </c>
      <c r="AH163" s="31">
        <f t="shared" si="30"/>
        <v>0</v>
      </c>
      <c r="AI163" s="31">
        <f t="shared" si="31"/>
        <v>0</v>
      </c>
      <c r="AJ163" s="31">
        <f t="shared" si="32"/>
        <v>20249999.399999995</v>
      </c>
    </row>
    <row r="164" spans="1:36" x14ac:dyDescent="0.45">
      <c r="A164" s="9">
        <v>248</v>
      </c>
      <c r="B164" s="9" t="s">
        <v>2629</v>
      </c>
      <c r="C164" s="21"/>
      <c r="D164" s="8" t="s">
        <v>2630</v>
      </c>
      <c r="E164" s="9" t="s">
        <v>2631</v>
      </c>
      <c r="F164" s="9" t="s">
        <v>3255</v>
      </c>
      <c r="G164" s="9" t="s">
        <v>3265</v>
      </c>
      <c r="H164" s="8">
        <v>336</v>
      </c>
      <c r="I164" s="8">
        <f>VLOOKUP(B164,[1]Sheet1!$A:$D,4,0)</f>
        <v>1092692002</v>
      </c>
      <c r="J164" s="8">
        <v>15000000</v>
      </c>
      <c r="K164" s="8">
        <v>0</v>
      </c>
      <c r="L164" s="10">
        <v>49168107</v>
      </c>
      <c r="M164" s="10">
        <v>49169301.5</v>
      </c>
      <c r="N164" s="10">
        <v>7375216</v>
      </c>
      <c r="O164" s="10">
        <v>7375395.2249999996</v>
      </c>
      <c r="P164" s="10">
        <v>0</v>
      </c>
      <c r="Q164" s="10">
        <v>11838148</v>
      </c>
      <c r="R164" s="10">
        <v>1775722</v>
      </c>
      <c r="S164" s="10">
        <v>18040451.603999998</v>
      </c>
      <c r="T164" s="10">
        <v>2706067.7405999997</v>
      </c>
      <c r="U164" s="10">
        <v>8317593</v>
      </c>
      <c r="V164" s="10">
        <v>1247638.95</v>
      </c>
      <c r="W164" s="10">
        <f>VLOOKUP(B164,[2]Sheet1!$A:$E,5,0)</f>
        <v>82903801</v>
      </c>
      <c r="X164" s="10">
        <f t="shared" si="22"/>
        <v>1244225603.1040001</v>
      </c>
      <c r="Y164" s="31">
        <f t="shared" si="23"/>
        <v>103383840.9156</v>
      </c>
      <c r="Z164" s="31">
        <v>360000000</v>
      </c>
      <c r="AA164" s="31">
        <v>30000000</v>
      </c>
      <c r="AB164" s="31">
        <f t="shared" si="24"/>
        <v>770888194.60400009</v>
      </c>
      <c r="AC164" s="31">
        <f t="shared" si="25"/>
        <v>83337408.5</v>
      </c>
      <c r="AD164" s="31">
        <f t="shared" si="26"/>
        <v>854225603.10400009</v>
      </c>
      <c r="AE164" s="31">
        <f t="shared" si="27"/>
        <v>854225603.10400009</v>
      </c>
      <c r="AF164" s="31">
        <f t="shared" si="28"/>
        <v>85422560.310400009</v>
      </c>
      <c r="AG164" s="31">
        <f t="shared" si="29"/>
        <v>0</v>
      </c>
      <c r="AH164" s="31">
        <f t="shared" si="30"/>
        <v>0</v>
      </c>
      <c r="AI164" s="31">
        <f t="shared" si="31"/>
        <v>0</v>
      </c>
      <c r="AJ164" s="31">
        <f t="shared" si="32"/>
        <v>17961280.605199993</v>
      </c>
    </row>
    <row r="165" spans="1:36" x14ac:dyDescent="0.45">
      <c r="A165" s="9">
        <v>949</v>
      </c>
      <c r="B165" s="9" t="s">
        <v>331</v>
      </c>
      <c r="C165" s="21"/>
      <c r="D165" s="8" t="s">
        <v>333</v>
      </c>
      <c r="E165" s="9" t="s">
        <v>334</v>
      </c>
      <c r="F165" s="9" t="s">
        <v>3254</v>
      </c>
      <c r="G165" s="9" t="s">
        <v>3265</v>
      </c>
      <c r="H165" s="8">
        <v>335</v>
      </c>
      <c r="I165" s="8">
        <f>VLOOKUP(B165,[1]Sheet1!$A:$D,4,0)</f>
        <v>1007191293</v>
      </c>
      <c r="J165" s="8">
        <v>14959016</v>
      </c>
      <c r="K165" s="8">
        <v>0</v>
      </c>
      <c r="L165" s="10">
        <v>43111518</v>
      </c>
      <c r="M165" s="10">
        <v>43269367</v>
      </c>
      <c r="N165" s="10">
        <v>6466728</v>
      </c>
      <c r="O165" s="10">
        <v>6490405.0499999998</v>
      </c>
      <c r="P165" s="10">
        <v>0</v>
      </c>
      <c r="Q165" s="10">
        <v>23541023</v>
      </c>
      <c r="R165" s="10">
        <v>3531153</v>
      </c>
      <c r="S165" s="10">
        <v>24867259.072500002</v>
      </c>
      <c r="T165" s="10">
        <v>3730088.8608750002</v>
      </c>
      <c r="U165" s="10">
        <v>4384160</v>
      </c>
      <c r="V165" s="10">
        <v>657624</v>
      </c>
      <c r="W165" s="10">
        <f>VLOOKUP(B165,[2]Sheet1!$A:$E,5,0)</f>
        <v>70300005</v>
      </c>
      <c r="X165" s="10">
        <f t="shared" si="22"/>
        <v>1161323636.0725</v>
      </c>
      <c r="Y165" s="31">
        <f t="shared" si="23"/>
        <v>91176003.910874993</v>
      </c>
      <c r="Z165" s="31">
        <v>360000000</v>
      </c>
      <c r="AA165" s="31">
        <v>30000000</v>
      </c>
      <c r="AB165" s="31">
        <f t="shared" si="24"/>
        <v>699983735.07249999</v>
      </c>
      <c r="AC165" s="31">
        <f t="shared" si="25"/>
        <v>71339901</v>
      </c>
      <c r="AD165" s="31">
        <f t="shared" si="26"/>
        <v>771323636.07249999</v>
      </c>
      <c r="AE165" s="31">
        <f t="shared" si="27"/>
        <v>771323636.07249999</v>
      </c>
      <c r="AF165" s="31">
        <f t="shared" si="28"/>
        <v>77132363.607250005</v>
      </c>
      <c r="AG165" s="31">
        <f t="shared" si="29"/>
        <v>0</v>
      </c>
      <c r="AH165" s="31">
        <f t="shared" si="30"/>
        <v>0</v>
      </c>
      <c r="AI165" s="31">
        <f t="shared" si="31"/>
        <v>0</v>
      </c>
      <c r="AJ165" s="31">
        <f t="shared" si="32"/>
        <v>14043640.303624988</v>
      </c>
    </row>
    <row r="166" spans="1:36" x14ac:dyDescent="0.45">
      <c r="A166" s="9">
        <v>720</v>
      </c>
      <c r="B166" s="9" t="s">
        <v>335</v>
      </c>
      <c r="C166" s="21"/>
      <c r="D166" s="8" t="s">
        <v>337</v>
      </c>
      <c r="E166" s="9" t="s">
        <v>338</v>
      </c>
      <c r="F166" s="9" t="s">
        <v>3255</v>
      </c>
      <c r="G166" s="9" t="s">
        <v>3265</v>
      </c>
      <c r="H166" s="8">
        <v>336</v>
      </c>
      <c r="I166" s="8">
        <f>VLOOKUP(B166,[1]Sheet1!$A:$D,4,0)</f>
        <v>880081885</v>
      </c>
      <c r="J166" s="8">
        <v>15000000</v>
      </c>
      <c r="K166" s="8">
        <v>0</v>
      </c>
      <c r="L166" s="10">
        <v>38093532</v>
      </c>
      <c r="M166" s="10">
        <v>38094484.5</v>
      </c>
      <c r="N166" s="10">
        <v>5714030</v>
      </c>
      <c r="O166" s="10">
        <v>5714172.6749999998</v>
      </c>
      <c r="P166" s="10">
        <v>0</v>
      </c>
      <c r="Q166" s="10">
        <v>20260994</v>
      </c>
      <c r="R166" s="10">
        <v>3039149</v>
      </c>
      <c r="S166" s="10">
        <v>17993504.34</v>
      </c>
      <c r="T166" s="10">
        <v>2699025.6510000001</v>
      </c>
      <c r="U166" s="10">
        <v>10365684</v>
      </c>
      <c r="V166" s="10">
        <v>1554852.5999999999</v>
      </c>
      <c r="W166" s="10">
        <f>VLOOKUP(B166,[2]Sheet1!$A:$E,5,0)</f>
        <v>52008188</v>
      </c>
      <c r="X166" s="10">
        <f t="shared" si="22"/>
        <v>1019890083.84</v>
      </c>
      <c r="Y166" s="31">
        <f t="shared" si="23"/>
        <v>70729417.925999999</v>
      </c>
      <c r="Z166" s="31">
        <v>360000000</v>
      </c>
      <c r="AA166" s="31">
        <v>30000000</v>
      </c>
      <c r="AB166" s="31">
        <f t="shared" si="24"/>
        <v>568702067.34000003</v>
      </c>
      <c r="AC166" s="31">
        <f t="shared" si="25"/>
        <v>61188016.5</v>
      </c>
      <c r="AD166" s="31">
        <f t="shared" si="26"/>
        <v>629890083.84000003</v>
      </c>
      <c r="AE166" s="31">
        <f t="shared" si="27"/>
        <v>629890083.84000003</v>
      </c>
      <c r="AF166" s="31">
        <f t="shared" si="28"/>
        <v>62989008.384000003</v>
      </c>
      <c r="AG166" s="31">
        <f t="shared" si="29"/>
        <v>0</v>
      </c>
      <c r="AH166" s="31">
        <f t="shared" si="30"/>
        <v>0</v>
      </c>
      <c r="AI166" s="31">
        <f t="shared" si="31"/>
        <v>0</v>
      </c>
      <c r="AJ166" s="31">
        <f t="shared" si="32"/>
        <v>7740409.5419999957</v>
      </c>
    </row>
    <row r="167" spans="1:36" x14ac:dyDescent="0.45">
      <c r="A167" s="9">
        <v>733</v>
      </c>
      <c r="B167" s="9" t="s">
        <v>3050</v>
      </c>
      <c r="C167" s="21"/>
      <c r="D167" s="8" t="s">
        <v>3051</v>
      </c>
      <c r="E167" s="9" t="s">
        <v>3052</v>
      </c>
      <c r="F167" s="9" t="s">
        <v>3255</v>
      </c>
      <c r="G167" s="9" t="s">
        <v>3265</v>
      </c>
      <c r="H167" s="8">
        <v>207</v>
      </c>
      <c r="I167" s="8">
        <f>VLOOKUP(B167,[1]Sheet1!$A:$D,4,0)</f>
        <v>566423639</v>
      </c>
      <c r="J167" s="8">
        <v>15000000</v>
      </c>
      <c r="K167" s="8">
        <v>0</v>
      </c>
      <c r="L167" s="10">
        <v>20286259</v>
      </c>
      <c r="M167" s="10">
        <v>38087853</v>
      </c>
      <c r="N167" s="10">
        <v>3042939</v>
      </c>
      <c r="O167" s="10">
        <v>5713177.9500000002</v>
      </c>
      <c r="P167" s="10">
        <v>0</v>
      </c>
      <c r="Q167" s="10">
        <v>11539722</v>
      </c>
      <c r="R167" s="10">
        <v>1730958</v>
      </c>
      <c r="S167" s="10">
        <v>14951900.489999998</v>
      </c>
      <c r="T167" s="10">
        <v>2242785.0734999995</v>
      </c>
      <c r="U167" s="10">
        <v>10095590</v>
      </c>
      <c r="V167" s="10">
        <v>1514338.5</v>
      </c>
      <c r="W167" s="10">
        <f>VLOOKUP(B167,[2]Sheet1!$A:$E,5,0)</f>
        <v>33330888</v>
      </c>
      <c r="X167" s="10">
        <f t="shared" si="22"/>
        <v>676384963.49000001</v>
      </c>
      <c r="Y167" s="31">
        <f t="shared" si="23"/>
        <v>47575086.523499995</v>
      </c>
      <c r="Z167" s="31">
        <v>360000000</v>
      </c>
      <c r="AA167" s="31">
        <v>30000000</v>
      </c>
      <c r="AB167" s="31">
        <f t="shared" si="24"/>
        <v>243010851.49000001</v>
      </c>
      <c r="AC167" s="31">
        <f t="shared" si="25"/>
        <v>43374112</v>
      </c>
      <c r="AD167" s="31">
        <f t="shared" si="26"/>
        <v>286384963.49000001</v>
      </c>
      <c r="AE167" s="31">
        <f t="shared" si="27"/>
        <v>286384963.49000001</v>
      </c>
      <c r="AF167" s="31">
        <f t="shared" si="28"/>
        <v>28638496.349000003</v>
      </c>
      <c r="AG167" s="31">
        <f t="shared" si="29"/>
        <v>0</v>
      </c>
      <c r="AH167" s="31">
        <f t="shared" si="30"/>
        <v>0</v>
      </c>
      <c r="AI167" s="31">
        <f t="shared" si="31"/>
        <v>0</v>
      </c>
      <c r="AJ167" s="31">
        <f t="shared" si="32"/>
        <v>18936590.174499992</v>
      </c>
    </row>
    <row r="168" spans="1:36" x14ac:dyDescent="0.45">
      <c r="A168" s="9">
        <v>249</v>
      </c>
      <c r="B168" s="9" t="s">
        <v>2632</v>
      </c>
      <c r="C168" s="21"/>
      <c r="D168" s="8" t="s">
        <v>2633</v>
      </c>
      <c r="E168" s="9" t="s">
        <v>2634</v>
      </c>
      <c r="F168" s="9" t="s">
        <v>3255</v>
      </c>
      <c r="G168" s="9" t="s">
        <v>3265</v>
      </c>
      <c r="H168" s="8">
        <v>336</v>
      </c>
      <c r="I168" s="8">
        <f>VLOOKUP(B168,[1]Sheet1!$A:$D,4,0)</f>
        <v>1122836845</v>
      </c>
      <c r="J168" s="8">
        <v>15000000</v>
      </c>
      <c r="K168" s="8">
        <v>0</v>
      </c>
      <c r="L168" s="10">
        <v>45766962</v>
      </c>
      <c r="M168" s="10">
        <v>45766962</v>
      </c>
      <c r="N168" s="10">
        <v>6865044</v>
      </c>
      <c r="O168" s="10">
        <v>6865044.2999999998</v>
      </c>
      <c r="P168" s="10">
        <v>0</v>
      </c>
      <c r="Q168" s="10">
        <v>16582667</v>
      </c>
      <c r="R168" s="10">
        <v>2487400</v>
      </c>
      <c r="S168" s="10">
        <v>20719270.030000001</v>
      </c>
      <c r="T168" s="10">
        <v>3107890.5045000003</v>
      </c>
      <c r="U168" s="10">
        <v>10870652</v>
      </c>
      <c r="V168" s="10">
        <v>1630597.8</v>
      </c>
      <c r="W168" s="10">
        <f>VLOOKUP(B168,[2]Sheet1!$A:$E,5,0)</f>
        <v>87425527</v>
      </c>
      <c r="X168" s="10">
        <f t="shared" si="22"/>
        <v>1277543358.03</v>
      </c>
      <c r="Y168" s="31">
        <f t="shared" si="23"/>
        <v>108381503.6045</v>
      </c>
      <c r="Z168" s="31">
        <v>360000000</v>
      </c>
      <c r="AA168" s="31">
        <v>30000000</v>
      </c>
      <c r="AB168" s="31">
        <f t="shared" si="24"/>
        <v>811009434.02999997</v>
      </c>
      <c r="AC168" s="31">
        <f t="shared" si="25"/>
        <v>76533924</v>
      </c>
      <c r="AD168" s="31">
        <f t="shared" si="26"/>
        <v>887543358.02999997</v>
      </c>
      <c r="AE168" s="31">
        <f t="shared" si="27"/>
        <v>887543358.02999997</v>
      </c>
      <c r="AF168" s="31">
        <f t="shared" si="28"/>
        <v>88754335.803000003</v>
      </c>
      <c r="AG168" s="31">
        <f t="shared" si="29"/>
        <v>0</v>
      </c>
      <c r="AH168" s="31">
        <f t="shared" si="30"/>
        <v>0</v>
      </c>
      <c r="AI168" s="31">
        <f t="shared" si="31"/>
        <v>0</v>
      </c>
      <c r="AJ168" s="31">
        <f t="shared" si="32"/>
        <v>19627167.801499993</v>
      </c>
    </row>
    <row r="169" spans="1:36" x14ac:dyDescent="0.45">
      <c r="A169" s="9">
        <v>961</v>
      </c>
      <c r="B169" s="9" t="s">
        <v>339</v>
      </c>
      <c r="C169" s="21"/>
      <c r="D169" s="8" t="s">
        <v>119</v>
      </c>
      <c r="E169" s="9" t="s">
        <v>341</v>
      </c>
      <c r="F169" s="9" t="s">
        <v>3254</v>
      </c>
      <c r="G169" s="9" t="s">
        <v>3265</v>
      </c>
      <c r="H169" s="8">
        <v>336</v>
      </c>
      <c r="I169" s="8">
        <f>VLOOKUP(B169,[1]Sheet1!$A:$D,4,0)</f>
        <v>1248897995</v>
      </c>
      <c r="J169" s="8">
        <v>15000000</v>
      </c>
      <c r="K169" s="8">
        <v>0</v>
      </c>
      <c r="L169" s="10">
        <v>53977177</v>
      </c>
      <c r="M169" s="10">
        <v>53978071.5</v>
      </c>
      <c r="N169" s="10">
        <v>8096577</v>
      </c>
      <c r="O169" s="10">
        <v>8096710.7249999996</v>
      </c>
      <c r="P169" s="10">
        <v>0</v>
      </c>
      <c r="Q169" s="10">
        <v>19685792</v>
      </c>
      <c r="R169" s="10">
        <v>2952869</v>
      </c>
      <c r="S169" s="10">
        <v>21326183.100000001</v>
      </c>
      <c r="T169" s="10">
        <v>3198927.4650000003</v>
      </c>
      <c r="U169" s="10">
        <v>11699752.583333334</v>
      </c>
      <c r="V169" s="10">
        <v>1754962.8875</v>
      </c>
      <c r="W169" s="10">
        <f>VLOOKUP(B169,[2]Sheet1!$A:$E,5,0)</f>
        <v>106334699</v>
      </c>
      <c r="X169" s="10">
        <f t="shared" si="22"/>
        <v>1424564971.1833332</v>
      </c>
      <c r="Y169" s="31">
        <f t="shared" si="23"/>
        <v>130434746.0775</v>
      </c>
      <c r="Z169" s="31">
        <v>360000000</v>
      </c>
      <c r="AA169" s="31">
        <v>30000000</v>
      </c>
      <c r="AB169" s="31">
        <f t="shared" si="24"/>
        <v>941609722.68333316</v>
      </c>
      <c r="AC169" s="31">
        <f t="shared" si="25"/>
        <v>92955248.5</v>
      </c>
      <c r="AD169" s="31">
        <f t="shared" si="26"/>
        <v>1034564971.1833332</v>
      </c>
      <c r="AE169" s="31">
        <f t="shared" si="27"/>
        <v>1034564971.1833332</v>
      </c>
      <c r="AF169" s="31">
        <f t="shared" si="28"/>
        <v>90000000</v>
      </c>
      <c r="AG169" s="31">
        <f t="shared" si="29"/>
        <v>20184745.677499972</v>
      </c>
      <c r="AH169" s="31">
        <f t="shared" si="30"/>
        <v>0</v>
      </c>
      <c r="AI169" s="31">
        <f t="shared" si="31"/>
        <v>0</v>
      </c>
      <c r="AJ169" s="31">
        <f t="shared" si="32"/>
        <v>20250000.400000028</v>
      </c>
    </row>
    <row r="170" spans="1:36" x14ac:dyDescent="0.2">
      <c r="A170" s="9">
        <v>34</v>
      </c>
      <c r="B170" s="9" t="s">
        <v>342</v>
      </c>
      <c r="C170" s="7"/>
      <c r="D170" s="8" t="s">
        <v>344</v>
      </c>
      <c r="E170" s="9" t="s">
        <v>345</v>
      </c>
      <c r="F170" s="9" t="s">
        <v>3254</v>
      </c>
      <c r="G170" s="9" t="s">
        <v>3266</v>
      </c>
      <c r="H170" s="8">
        <v>336</v>
      </c>
      <c r="I170" s="8">
        <f>VLOOKUP(B170,[1]Sheet1!$A:$D,4,0)</f>
        <v>581866645</v>
      </c>
      <c r="J170" s="8">
        <v>57312810</v>
      </c>
      <c r="K170" s="8">
        <v>8596921.5</v>
      </c>
      <c r="L170" s="10">
        <v>0</v>
      </c>
      <c r="M170" s="10">
        <v>0</v>
      </c>
      <c r="N170" s="10">
        <v>0</v>
      </c>
      <c r="O170" s="10">
        <v>0</v>
      </c>
      <c r="P170" s="10">
        <v>5000000</v>
      </c>
      <c r="Q170" s="10">
        <f>VLOOKUP(B170,[3]Sheet1!$B$1:$H$65536,7,0)</f>
        <v>3900000</v>
      </c>
      <c r="R170" s="10">
        <v>585000</v>
      </c>
      <c r="S170" s="10">
        <v>4500000</v>
      </c>
      <c r="T170" s="10">
        <v>450000</v>
      </c>
      <c r="U170" s="10">
        <v>0</v>
      </c>
      <c r="V170" s="10">
        <v>0</v>
      </c>
      <c r="W170" s="10">
        <f>VLOOKUP(B170,[2]Sheet1!$A:$E,5,0)</f>
        <v>22186664</v>
      </c>
      <c r="X170" s="10">
        <f t="shared" si="22"/>
        <v>652579455</v>
      </c>
      <c r="Y170" s="31">
        <f t="shared" si="23"/>
        <v>31818585.5</v>
      </c>
      <c r="Z170" s="31">
        <v>360000000</v>
      </c>
      <c r="AA170" s="31">
        <v>30000000</v>
      </c>
      <c r="AB170" s="31">
        <f t="shared" si="24"/>
        <v>230266645</v>
      </c>
      <c r="AC170" s="31">
        <f t="shared" si="25"/>
        <v>32312810</v>
      </c>
      <c r="AD170" s="31">
        <f t="shared" si="26"/>
        <v>262579455</v>
      </c>
      <c r="AE170" s="31">
        <f t="shared" si="27"/>
        <v>262579455</v>
      </c>
      <c r="AF170" s="31">
        <f t="shared" si="28"/>
        <v>26257945.5</v>
      </c>
      <c r="AG170" s="31">
        <f t="shared" si="29"/>
        <v>0</v>
      </c>
      <c r="AH170" s="31">
        <f t="shared" si="30"/>
        <v>0</v>
      </c>
      <c r="AI170" s="31">
        <f t="shared" si="31"/>
        <v>0</v>
      </c>
      <c r="AJ170" s="31">
        <f t="shared" si="32"/>
        <v>5560640</v>
      </c>
    </row>
    <row r="171" spans="1:36" x14ac:dyDescent="0.45">
      <c r="A171" s="9">
        <v>486</v>
      </c>
      <c r="B171" s="9" t="s">
        <v>2803</v>
      </c>
      <c r="C171" s="21"/>
      <c r="D171" s="8" t="s">
        <v>2804</v>
      </c>
      <c r="E171" s="9" t="s">
        <v>2805</v>
      </c>
      <c r="F171" s="9" t="s">
        <v>3255</v>
      </c>
      <c r="G171" s="9" t="s">
        <v>3265</v>
      </c>
      <c r="H171" s="8">
        <v>336</v>
      </c>
      <c r="I171" s="8">
        <f>VLOOKUP(B171,[1]Sheet1!$A:$D,4,0)</f>
        <v>1399492192</v>
      </c>
      <c r="J171" s="8">
        <v>15000000</v>
      </c>
      <c r="K171" s="8">
        <v>0</v>
      </c>
      <c r="L171" s="10">
        <v>64804444</v>
      </c>
      <c r="M171" s="10">
        <v>64803363.500000007</v>
      </c>
      <c r="N171" s="10">
        <v>9720667</v>
      </c>
      <c r="O171" s="10">
        <v>9720504.5250000004</v>
      </c>
      <c r="P171" s="10">
        <v>0</v>
      </c>
      <c r="Q171" s="10">
        <v>26458037</v>
      </c>
      <c r="R171" s="10">
        <v>3968706</v>
      </c>
      <c r="S171" s="10">
        <v>27070921.379999999</v>
      </c>
      <c r="T171" s="10">
        <v>4060638.2069999995</v>
      </c>
      <c r="U171" s="10">
        <v>11461469</v>
      </c>
      <c r="V171" s="10">
        <v>1719220.3499999999</v>
      </c>
      <c r="W171" s="10">
        <f>VLOOKUP(B171,[2]Sheet1!$A:$E,5,0)</f>
        <v>135898438</v>
      </c>
      <c r="X171" s="10">
        <f t="shared" si="22"/>
        <v>1609090426.8800001</v>
      </c>
      <c r="Y171" s="31">
        <f t="shared" si="23"/>
        <v>165088174.08199999</v>
      </c>
      <c r="Z171" s="31">
        <v>360000000</v>
      </c>
      <c r="AA171" s="31">
        <v>30000000</v>
      </c>
      <c r="AB171" s="31">
        <f t="shared" si="24"/>
        <v>1104482619.3800001</v>
      </c>
      <c r="AC171" s="31">
        <f t="shared" si="25"/>
        <v>114607807.5</v>
      </c>
      <c r="AD171" s="31">
        <f t="shared" si="26"/>
        <v>1219090426.8800001</v>
      </c>
      <c r="AE171" s="31">
        <f t="shared" si="27"/>
        <v>1219090426.8800001</v>
      </c>
      <c r="AF171" s="31">
        <f t="shared" si="28"/>
        <v>90000000</v>
      </c>
      <c r="AG171" s="31">
        <f t="shared" si="29"/>
        <v>47863564.032000013</v>
      </c>
      <c r="AH171" s="31">
        <f t="shared" si="30"/>
        <v>0</v>
      </c>
      <c r="AI171" s="31">
        <f t="shared" si="31"/>
        <v>0</v>
      </c>
      <c r="AJ171" s="31">
        <f t="shared" si="32"/>
        <v>27224610.049999975</v>
      </c>
    </row>
    <row r="172" spans="1:36" x14ac:dyDescent="0.2">
      <c r="A172" s="9">
        <v>52</v>
      </c>
      <c r="B172" s="9" t="s">
        <v>346</v>
      </c>
      <c r="C172" s="7"/>
      <c r="D172" s="8" t="s">
        <v>348</v>
      </c>
      <c r="E172" s="9" t="s">
        <v>349</v>
      </c>
      <c r="F172" s="9" t="s">
        <v>3254</v>
      </c>
      <c r="G172" s="9" t="s">
        <v>3266</v>
      </c>
      <c r="H172" s="8">
        <v>336</v>
      </c>
      <c r="I172" s="8">
        <f>VLOOKUP(B172,[1]Sheet1!$A:$D,4,0)</f>
        <v>783702107</v>
      </c>
      <c r="J172" s="8">
        <v>57312810</v>
      </c>
      <c r="K172" s="8">
        <v>8596921.5</v>
      </c>
      <c r="L172" s="10">
        <v>0</v>
      </c>
      <c r="M172" s="10">
        <v>0</v>
      </c>
      <c r="N172" s="10">
        <v>0</v>
      </c>
      <c r="O172" s="10">
        <v>0</v>
      </c>
      <c r="P172" s="10">
        <v>5000000</v>
      </c>
      <c r="Q172" s="10">
        <f>VLOOKUP(B172,[3]Sheet1!$B$1:$H$65536,7,0)</f>
        <v>5100000</v>
      </c>
      <c r="R172" s="10">
        <v>765000</v>
      </c>
      <c r="S172" s="10">
        <v>5100000</v>
      </c>
      <c r="T172" s="10">
        <v>510000</v>
      </c>
      <c r="U172" s="10">
        <v>0</v>
      </c>
      <c r="V172" s="10">
        <v>0</v>
      </c>
      <c r="W172" s="10">
        <f>VLOOKUP(B172,[2]Sheet1!$A:$E,5,0)</f>
        <v>42370211</v>
      </c>
      <c r="X172" s="10">
        <f t="shared" si="22"/>
        <v>856214917</v>
      </c>
      <c r="Y172" s="31">
        <f t="shared" si="23"/>
        <v>52242132.5</v>
      </c>
      <c r="Z172" s="31">
        <v>360000000</v>
      </c>
      <c r="AA172" s="31">
        <v>30000000</v>
      </c>
      <c r="AB172" s="31">
        <f t="shared" si="24"/>
        <v>433902107</v>
      </c>
      <c r="AC172" s="31">
        <f t="shared" si="25"/>
        <v>32312810</v>
      </c>
      <c r="AD172" s="31">
        <f t="shared" si="26"/>
        <v>466214917</v>
      </c>
      <c r="AE172" s="31">
        <f t="shared" si="27"/>
        <v>466214917</v>
      </c>
      <c r="AF172" s="31">
        <f t="shared" si="28"/>
        <v>46621491.700000003</v>
      </c>
      <c r="AG172" s="31">
        <f t="shared" si="29"/>
        <v>0</v>
      </c>
      <c r="AH172" s="31">
        <f t="shared" si="30"/>
        <v>0</v>
      </c>
      <c r="AI172" s="31">
        <f t="shared" si="31"/>
        <v>0</v>
      </c>
      <c r="AJ172" s="31">
        <f t="shared" si="32"/>
        <v>5620640.799999997</v>
      </c>
    </row>
    <row r="173" spans="1:36" x14ac:dyDescent="0.45">
      <c r="A173" s="9">
        <v>761</v>
      </c>
      <c r="B173" s="9" t="s">
        <v>350</v>
      </c>
      <c r="C173" s="21"/>
      <c r="D173" s="8" t="s">
        <v>352</v>
      </c>
      <c r="E173" s="9" t="s">
        <v>353</v>
      </c>
      <c r="F173" s="9" t="s">
        <v>3254</v>
      </c>
      <c r="G173" s="9" t="s">
        <v>3266</v>
      </c>
      <c r="H173" s="8">
        <v>336</v>
      </c>
      <c r="I173" s="8">
        <f>VLOOKUP(B173,[1]Sheet1!$A:$D,4,0)</f>
        <v>703074767</v>
      </c>
      <c r="J173" s="8">
        <v>57312810</v>
      </c>
      <c r="K173" s="8">
        <v>8596921.5</v>
      </c>
      <c r="L173" s="10">
        <v>0</v>
      </c>
      <c r="M173" s="10">
        <v>0</v>
      </c>
      <c r="N173" s="10">
        <v>0</v>
      </c>
      <c r="O173" s="10">
        <v>0</v>
      </c>
      <c r="P173" s="10">
        <v>5000000</v>
      </c>
      <c r="Q173" s="10">
        <f>VLOOKUP(B173,[3]Sheet1!$B$1:$H$65536,7,0)</f>
        <v>4800000</v>
      </c>
      <c r="R173" s="10">
        <v>720000</v>
      </c>
      <c r="S173" s="10">
        <v>4500000</v>
      </c>
      <c r="T173" s="10">
        <v>450000</v>
      </c>
      <c r="U173" s="10">
        <v>0</v>
      </c>
      <c r="V173" s="10">
        <v>0</v>
      </c>
      <c r="W173" s="10">
        <f>VLOOKUP(B173,[2]Sheet1!$A:$E,5,0)</f>
        <v>34307477</v>
      </c>
      <c r="X173" s="10">
        <f t="shared" si="22"/>
        <v>774687577</v>
      </c>
      <c r="Y173" s="31">
        <f t="shared" si="23"/>
        <v>44074398.5</v>
      </c>
      <c r="Z173" s="31">
        <v>360000000</v>
      </c>
      <c r="AA173" s="31">
        <v>30000000</v>
      </c>
      <c r="AB173" s="31">
        <f t="shared" si="24"/>
        <v>352374767</v>
      </c>
      <c r="AC173" s="31">
        <f t="shared" si="25"/>
        <v>32312810</v>
      </c>
      <c r="AD173" s="31">
        <f t="shared" si="26"/>
        <v>384687577</v>
      </c>
      <c r="AE173" s="31">
        <f t="shared" si="27"/>
        <v>384687577</v>
      </c>
      <c r="AF173" s="31">
        <f t="shared" si="28"/>
        <v>38468757.700000003</v>
      </c>
      <c r="AG173" s="31">
        <f t="shared" si="29"/>
        <v>0</v>
      </c>
      <c r="AH173" s="31">
        <f t="shared" si="30"/>
        <v>0</v>
      </c>
      <c r="AI173" s="31">
        <f t="shared" si="31"/>
        <v>0</v>
      </c>
      <c r="AJ173" s="31">
        <f t="shared" si="32"/>
        <v>5605640.799999997</v>
      </c>
    </row>
    <row r="174" spans="1:36" x14ac:dyDescent="0.45">
      <c r="A174" s="9">
        <v>818</v>
      </c>
      <c r="B174" s="9" t="s">
        <v>3076</v>
      </c>
      <c r="C174" s="21"/>
      <c r="D174" s="8" t="s">
        <v>76</v>
      </c>
      <c r="E174" s="9" t="s">
        <v>533</v>
      </c>
      <c r="F174" s="9" t="s">
        <v>3254</v>
      </c>
      <c r="G174" s="9" t="s">
        <v>3265</v>
      </c>
      <c r="H174" s="8">
        <v>336</v>
      </c>
      <c r="I174" s="8">
        <f>VLOOKUP(B174,[1]Sheet1!$A:$D,4,0)</f>
        <v>1317422994</v>
      </c>
      <c r="J174" s="8">
        <v>15000000</v>
      </c>
      <c r="K174" s="8">
        <v>0</v>
      </c>
      <c r="L174" s="10">
        <v>47233369</v>
      </c>
      <c r="M174" s="10">
        <v>47233369</v>
      </c>
      <c r="N174" s="10">
        <v>7085005</v>
      </c>
      <c r="O174" s="10">
        <v>7085005.3499999996</v>
      </c>
      <c r="P174" s="10">
        <v>0</v>
      </c>
      <c r="Q174" s="10">
        <v>23752736</v>
      </c>
      <c r="R174" s="10">
        <v>3562910</v>
      </c>
      <c r="S174" s="10">
        <v>22596727.140000001</v>
      </c>
      <c r="T174" s="10">
        <v>3389509.071</v>
      </c>
      <c r="U174" s="10">
        <v>10484503.333333332</v>
      </c>
      <c r="V174" s="10">
        <v>1572675.4999999998</v>
      </c>
      <c r="W174" s="10">
        <f>VLOOKUP(B174,[2]Sheet1!$A:$E,5,0)</f>
        <v>119484600</v>
      </c>
      <c r="X174" s="10">
        <f t="shared" si="22"/>
        <v>1483723698.4733334</v>
      </c>
      <c r="Y174" s="31">
        <f t="shared" si="23"/>
        <v>142179704.921</v>
      </c>
      <c r="Z174" s="31">
        <v>360000000</v>
      </c>
      <c r="AA174" s="31">
        <v>30000000</v>
      </c>
      <c r="AB174" s="31">
        <f t="shared" si="24"/>
        <v>1014256960.4733334</v>
      </c>
      <c r="AC174" s="31">
        <f t="shared" si="25"/>
        <v>79466738</v>
      </c>
      <c r="AD174" s="31">
        <f t="shared" si="26"/>
        <v>1093723698.4733334</v>
      </c>
      <c r="AE174" s="31">
        <f t="shared" si="27"/>
        <v>1093723698.4733334</v>
      </c>
      <c r="AF174" s="31">
        <f t="shared" si="28"/>
        <v>90000000</v>
      </c>
      <c r="AG174" s="31">
        <f t="shared" si="29"/>
        <v>29058554.771000002</v>
      </c>
      <c r="AH174" s="31">
        <f t="shared" si="30"/>
        <v>0</v>
      </c>
      <c r="AI174" s="31">
        <f t="shared" si="31"/>
        <v>0</v>
      </c>
      <c r="AJ174" s="31">
        <f t="shared" si="32"/>
        <v>23121150.150000002</v>
      </c>
    </row>
    <row r="175" spans="1:36" x14ac:dyDescent="0.45">
      <c r="A175" s="9">
        <v>819</v>
      </c>
      <c r="B175" s="9" t="s">
        <v>354</v>
      </c>
      <c r="C175" s="21"/>
      <c r="D175" s="8" t="s">
        <v>356</v>
      </c>
      <c r="E175" s="9" t="s">
        <v>357</v>
      </c>
      <c r="F175" s="9" t="s">
        <v>3254</v>
      </c>
      <c r="G175" s="9" t="s">
        <v>3266</v>
      </c>
      <c r="H175" s="8">
        <v>336</v>
      </c>
      <c r="I175" s="8">
        <f>VLOOKUP(B175,[1]Sheet1!$A:$D,4,0)</f>
        <v>530156153</v>
      </c>
      <c r="J175" s="8">
        <v>57312810</v>
      </c>
      <c r="K175" s="8">
        <v>8596921.5</v>
      </c>
      <c r="L175" s="10">
        <v>0</v>
      </c>
      <c r="M175" s="10">
        <v>0</v>
      </c>
      <c r="N175" s="10">
        <v>0</v>
      </c>
      <c r="O175" s="10">
        <v>0</v>
      </c>
      <c r="P175" s="10">
        <v>5000000</v>
      </c>
      <c r="Q175" s="10">
        <f>VLOOKUP(B175,[3]Sheet1!$B$1:$H$65536,7,0)</f>
        <v>4500000</v>
      </c>
      <c r="R175" s="10">
        <v>675000</v>
      </c>
      <c r="S175" s="10">
        <v>4500000</v>
      </c>
      <c r="T175" s="10">
        <v>450000</v>
      </c>
      <c r="U175" s="10">
        <v>0</v>
      </c>
      <c r="V175" s="10">
        <v>0</v>
      </c>
      <c r="W175" s="10">
        <f>VLOOKUP(B175,[2]Sheet1!$A:$E,5,0)</f>
        <v>17015615</v>
      </c>
      <c r="X175" s="10">
        <f t="shared" si="22"/>
        <v>601468963</v>
      </c>
      <c r="Y175" s="31">
        <f t="shared" si="23"/>
        <v>26737536.5</v>
      </c>
      <c r="Z175" s="31">
        <v>360000000</v>
      </c>
      <c r="AA175" s="31">
        <v>30000000</v>
      </c>
      <c r="AB175" s="31">
        <f t="shared" si="24"/>
        <v>179156153</v>
      </c>
      <c r="AC175" s="31">
        <f t="shared" si="25"/>
        <v>32312810</v>
      </c>
      <c r="AD175" s="31">
        <f t="shared" si="26"/>
        <v>211468963</v>
      </c>
      <c r="AE175" s="31">
        <f t="shared" si="27"/>
        <v>211468963</v>
      </c>
      <c r="AF175" s="31">
        <f t="shared" si="28"/>
        <v>21146896.300000001</v>
      </c>
      <c r="AG175" s="31">
        <f t="shared" si="29"/>
        <v>0</v>
      </c>
      <c r="AH175" s="31">
        <f t="shared" si="30"/>
        <v>0</v>
      </c>
      <c r="AI175" s="31">
        <f t="shared" si="31"/>
        <v>0</v>
      </c>
      <c r="AJ175" s="31">
        <f t="shared" si="32"/>
        <v>5590640.1999999993</v>
      </c>
    </row>
    <row r="176" spans="1:36" x14ac:dyDescent="0.2">
      <c r="A176" s="9">
        <v>116</v>
      </c>
      <c r="B176" s="9" t="s">
        <v>358</v>
      </c>
      <c r="C176" s="7"/>
      <c r="D176" s="8" t="s">
        <v>80</v>
      </c>
      <c r="E176" s="9" t="s">
        <v>288</v>
      </c>
      <c r="F176" s="9" t="s">
        <v>3254</v>
      </c>
      <c r="G176" s="9" t="s">
        <v>3266</v>
      </c>
      <c r="H176" s="8">
        <v>336</v>
      </c>
      <c r="I176" s="8">
        <f>VLOOKUP(B176,[1]Sheet1!$A:$D,4,0)</f>
        <v>612217067</v>
      </c>
      <c r="J176" s="8">
        <v>57312810</v>
      </c>
      <c r="K176" s="8">
        <v>8596921.5</v>
      </c>
      <c r="L176" s="10">
        <v>0</v>
      </c>
      <c r="M176" s="10">
        <v>0</v>
      </c>
      <c r="N176" s="10">
        <v>0</v>
      </c>
      <c r="O176" s="10">
        <v>0</v>
      </c>
      <c r="P176" s="10">
        <v>5000000</v>
      </c>
      <c r="Q176" s="10">
        <f>VLOOKUP(B176,[3]Sheet1!$B$1:$H$65536,7,0)</f>
        <v>3600000</v>
      </c>
      <c r="R176" s="10">
        <v>540000</v>
      </c>
      <c r="S176" s="10">
        <v>3300000</v>
      </c>
      <c r="T176" s="10">
        <v>330000</v>
      </c>
      <c r="U176" s="10">
        <v>0</v>
      </c>
      <c r="V176" s="10">
        <v>0</v>
      </c>
      <c r="W176" s="10">
        <f>VLOOKUP(B176,[2]Sheet1!$A:$E,5,0)</f>
        <v>25221707</v>
      </c>
      <c r="X176" s="10">
        <f t="shared" si="22"/>
        <v>681429877</v>
      </c>
      <c r="Y176" s="31">
        <f t="shared" si="23"/>
        <v>34688628.5</v>
      </c>
      <c r="Z176" s="31">
        <v>360000000</v>
      </c>
      <c r="AA176" s="31">
        <v>30000000</v>
      </c>
      <c r="AB176" s="31">
        <f t="shared" si="24"/>
        <v>259117067</v>
      </c>
      <c r="AC176" s="31">
        <f t="shared" si="25"/>
        <v>32312810</v>
      </c>
      <c r="AD176" s="31">
        <f t="shared" si="26"/>
        <v>291429877</v>
      </c>
      <c r="AE176" s="31">
        <f t="shared" si="27"/>
        <v>291429877</v>
      </c>
      <c r="AF176" s="31">
        <f t="shared" si="28"/>
        <v>29142987.700000003</v>
      </c>
      <c r="AG176" s="31">
        <f t="shared" si="29"/>
        <v>0</v>
      </c>
      <c r="AH176" s="31">
        <f t="shared" si="30"/>
        <v>0</v>
      </c>
      <c r="AI176" s="31">
        <f t="shared" si="31"/>
        <v>0</v>
      </c>
      <c r="AJ176" s="31">
        <f t="shared" si="32"/>
        <v>5545640.799999997</v>
      </c>
    </row>
    <row r="177" spans="1:36" x14ac:dyDescent="0.2">
      <c r="A177" s="9">
        <v>115</v>
      </c>
      <c r="B177" s="9" t="s">
        <v>360</v>
      </c>
      <c r="C177" s="7"/>
      <c r="D177" s="8" t="s">
        <v>45</v>
      </c>
      <c r="E177" s="9" t="s">
        <v>362</v>
      </c>
      <c r="F177" s="9" t="s">
        <v>3254</v>
      </c>
      <c r="G177" s="9" t="s">
        <v>3266</v>
      </c>
      <c r="H177" s="8">
        <v>336</v>
      </c>
      <c r="I177" s="8">
        <f>VLOOKUP(B177,[1]Sheet1!$A:$D,4,0)</f>
        <v>657024573</v>
      </c>
      <c r="J177" s="8">
        <v>57312810</v>
      </c>
      <c r="K177" s="8">
        <v>8596921.5</v>
      </c>
      <c r="L177" s="10">
        <v>0</v>
      </c>
      <c r="M177" s="10">
        <v>0</v>
      </c>
      <c r="N177" s="10">
        <v>0</v>
      </c>
      <c r="O177" s="10">
        <v>0</v>
      </c>
      <c r="P177" s="10">
        <v>5000000</v>
      </c>
      <c r="Q177" s="10">
        <f>VLOOKUP(B177,[3]Sheet1!$B$1:$H$65536,7,0)</f>
        <v>3900000</v>
      </c>
      <c r="R177" s="10">
        <v>585000</v>
      </c>
      <c r="S177" s="10">
        <v>3300000</v>
      </c>
      <c r="T177" s="10">
        <v>330000</v>
      </c>
      <c r="U177" s="10">
        <v>0</v>
      </c>
      <c r="V177" s="10">
        <v>0</v>
      </c>
      <c r="W177" s="10">
        <f>VLOOKUP(B177,[2]Sheet1!$A:$E,5,0)</f>
        <v>29702458</v>
      </c>
      <c r="X177" s="10">
        <f t="shared" si="22"/>
        <v>726537383</v>
      </c>
      <c r="Y177" s="31">
        <f t="shared" si="23"/>
        <v>39214379.5</v>
      </c>
      <c r="Z177" s="31">
        <v>360000000</v>
      </c>
      <c r="AA177" s="31">
        <v>30000000</v>
      </c>
      <c r="AB177" s="31">
        <f t="shared" si="24"/>
        <v>304224573</v>
      </c>
      <c r="AC177" s="31">
        <f t="shared" si="25"/>
        <v>32312810</v>
      </c>
      <c r="AD177" s="31">
        <f t="shared" si="26"/>
        <v>336537383</v>
      </c>
      <c r="AE177" s="31">
        <f t="shared" si="27"/>
        <v>336537383</v>
      </c>
      <c r="AF177" s="31">
        <f t="shared" si="28"/>
        <v>33653738.300000004</v>
      </c>
      <c r="AG177" s="31">
        <f t="shared" si="29"/>
        <v>0</v>
      </c>
      <c r="AH177" s="31">
        <f t="shared" si="30"/>
        <v>0</v>
      </c>
      <c r="AI177" s="31">
        <f t="shared" si="31"/>
        <v>0</v>
      </c>
      <c r="AJ177" s="31">
        <f t="shared" si="32"/>
        <v>5560641.1999999955</v>
      </c>
    </row>
    <row r="178" spans="1:36" x14ac:dyDescent="0.2">
      <c r="A178" s="9">
        <v>114</v>
      </c>
      <c r="B178" s="9" t="s">
        <v>363</v>
      </c>
      <c r="C178" s="7"/>
      <c r="D178" s="8" t="s">
        <v>275</v>
      </c>
      <c r="E178" s="9" t="s">
        <v>365</v>
      </c>
      <c r="F178" s="9" t="s">
        <v>3254</v>
      </c>
      <c r="G178" s="9" t="s">
        <v>3266</v>
      </c>
      <c r="H178" s="8">
        <v>336</v>
      </c>
      <c r="I178" s="8">
        <f>VLOOKUP(B178,[1]Sheet1!$A:$D,4,0)</f>
        <v>695951855</v>
      </c>
      <c r="J178" s="8">
        <v>57312810</v>
      </c>
      <c r="K178" s="8">
        <v>8596921.5</v>
      </c>
      <c r="L178" s="10">
        <v>0</v>
      </c>
      <c r="M178" s="10">
        <v>0</v>
      </c>
      <c r="N178" s="10">
        <v>0</v>
      </c>
      <c r="O178" s="10">
        <v>0</v>
      </c>
      <c r="P178" s="10">
        <v>5000000</v>
      </c>
      <c r="Q178" s="10">
        <f>VLOOKUP(B178,[3]Sheet1!$B$1:$H$65536,7,0)</f>
        <v>3900000</v>
      </c>
      <c r="R178" s="10">
        <v>585000</v>
      </c>
      <c r="S178" s="10">
        <v>3600000</v>
      </c>
      <c r="T178" s="10">
        <v>360000</v>
      </c>
      <c r="U178" s="10">
        <v>0</v>
      </c>
      <c r="V178" s="10">
        <v>0</v>
      </c>
      <c r="W178" s="10">
        <f>VLOOKUP(B178,[2]Sheet1!$A:$E,5,0)</f>
        <v>33595186</v>
      </c>
      <c r="X178" s="10">
        <f t="shared" si="22"/>
        <v>765764665</v>
      </c>
      <c r="Y178" s="31">
        <f t="shared" si="23"/>
        <v>43137107.5</v>
      </c>
      <c r="Z178" s="31">
        <v>360000000</v>
      </c>
      <c r="AA178" s="31">
        <v>30000000</v>
      </c>
      <c r="AB178" s="31">
        <f t="shared" si="24"/>
        <v>343451855</v>
      </c>
      <c r="AC178" s="31">
        <f t="shared" si="25"/>
        <v>32312810</v>
      </c>
      <c r="AD178" s="31">
        <f t="shared" si="26"/>
        <v>375764665</v>
      </c>
      <c r="AE178" s="31">
        <f t="shared" si="27"/>
        <v>375764665</v>
      </c>
      <c r="AF178" s="31">
        <f t="shared" si="28"/>
        <v>37576466.5</v>
      </c>
      <c r="AG178" s="31">
        <f t="shared" si="29"/>
        <v>0</v>
      </c>
      <c r="AH178" s="31">
        <f t="shared" si="30"/>
        <v>0</v>
      </c>
      <c r="AI178" s="31">
        <f t="shared" si="31"/>
        <v>0</v>
      </c>
      <c r="AJ178" s="31">
        <f t="shared" si="32"/>
        <v>5560641</v>
      </c>
    </row>
    <row r="179" spans="1:36" x14ac:dyDescent="0.2">
      <c r="A179" s="9">
        <v>113</v>
      </c>
      <c r="B179" s="9" t="s">
        <v>366</v>
      </c>
      <c r="C179" s="7"/>
      <c r="D179" s="8" t="s">
        <v>310</v>
      </c>
      <c r="E179" s="9" t="s">
        <v>368</v>
      </c>
      <c r="F179" s="9" t="s">
        <v>3254</v>
      </c>
      <c r="G179" s="9" t="s">
        <v>3266</v>
      </c>
      <c r="H179" s="8">
        <v>336</v>
      </c>
      <c r="I179" s="8">
        <f>VLOOKUP(B179,[1]Sheet1!$A:$D,4,0)</f>
        <v>569875071</v>
      </c>
      <c r="J179" s="8">
        <v>57312810</v>
      </c>
      <c r="K179" s="8">
        <v>8596921.5</v>
      </c>
      <c r="L179" s="10">
        <v>0</v>
      </c>
      <c r="M179" s="10">
        <v>0</v>
      </c>
      <c r="N179" s="10">
        <v>0</v>
      </c>
      <c r="O179" s="10">
        <v>0</v>
      </c>
      <c r="P179" s="10">
        <v>5000000</v>
      </c>
      <c r="Q179" s="10">
        <f>VLOOKUP(B179,[3]Sheet1!$B$1:$H$65536,7,0)</f>
        <v>4800000</v>
      </c>
      <c r="R179" s="10">
        <v>720000</v>
      </c>
      <c r="S179" s="10">
        <v>4800000</v>
      </c>
      <c r="T179" s="10">
        <v>480000</v>
      </c>
      <c r="U179" s="10">
        <v>0</v>
      </c>
      <c r="V179" s="10">
        <v>0</v>
      </c>
      <c r="W179" s="10">
        <f>VLOOKUP(B179,[2]Sheet1!$A:$E,5,0)</f>
        <v>20987507</v>
      </c>
      <c r="X179" s="10">
        <f t="shared" si="22"/>
        <v>641787881</v>
      </c>
      <c r="Y179" s="31">
        <f t="shared" si="23"/>
        <v>30784428.5</v>
      </c>
      <c r="Z179" s="31">
        <v>360000000</v>
      </c>
      <c r="AA179" s="31">
        <v>30000000</v>
      </c>
      <c r="AB179" s="31">
        <f t="shared" si="24"/>
        <v>219475071</v>
      </c>
      <c r="AC179" s="31">
        <f t="shared" si="25"/>
        <v>32312810</v>
      </c>
      <c r="AD179" s="31">
        <f t="shared" si="26"/>
        <v>251787881</v>
      </c>
      <c r="AE179" s="31">
        <f t="shared" si="27"/>
        <v>251787881</v>
      </c>
      <c r="AF179" s="31">
        <f t="shared" si="28"/>
        <v>25178788.100000001</v>
      </c>
      <c r="AG179" s="31">
        <f t="shared" si="29"/>
        <v>0</v>
      </c>
      <c r="AH179" s="31">
        <f t="shared" si="30"/>
        <v>0</v>
      </c>
      <c r="AI179" s="31">
        <f t="shared" si="31"/>
        <v>0</v>
      </c>
      <c r="AJ179" s="31">
        <f t="shared" si="32"/>
        <v>5605640.3999999985</v>
      </c>
    </row>
    <row r="180" spans="1:36" x14ac:dyDescent="0.2">
      <c r="A180" s="9">
        <v>110</v>
      </c>
      <c r="B180" s="9" t="s">
        <v>369</v>
      </c>
      <c r="C180" s="7"/>
      <c r="D180" s="8" t="s">
        <v>123</v>
      </c>
      <c r="E180" s="9" t="s">
        <v>371</v>
      </c>
      <c r="F180" s="9" t="s">
        <v>3254</v>
      </c>
      <c r="G180" s="9" t="s">
        <v>3266</v>
      </c>
      <c r="H180" s="8">
        <v>336</v>
      </c>
      <c r="I180" s="8">
        <f>VLOOKUP(B180,[1]Sheet1!$A:$D,4,0)</f>
        <v>538789889</v>
      </c>
      <c r="J180" s="8">
        <v>57312810</v>
      </c>
      <c r="K180" s="8">
        <v>8596921.5</v>
      </c>
      <c r="L180" s="10">
        <v>0</v>
      </c>
      <c r="M180" s="10">
        <v>0</v>
      </c>
      <c r="N180" s="10">
        <v>0</v>
      </c>
      <c r="O180" s="10">
        <v>0</v>
      </c>
      <c r="P180" s="10">
        <v>5000000</v>
      </c>
      <c r="Q180" s="10">
        <f>VLOOKUP(B180,[3]Sheet1!$B$1:$H$65536,7,0)</f>
        <v>4500000</v>
      </c>
      <c r="R180" s="10">
        <v>675000</v>
      </c>
      <c r="S180" s="10">
        <v>5400000</v>
      </c>
      <c r="T180" s="10">
        <v>540000</v>
      </c>
      <c r="U180" s="10">
        <v>0</v>
      </c>
      <c r="V180" s="10">
        <v>0</v>
      </c>
      <c r="W180" s="10">
        <f>VLOOKUP(B180,[2]Sheet1!$A:$E,5,0)</f>
        <v>17878988</v>
      </c>
      <c r="X180" s="10">
        <f t="shared" si="22"/>
        <v>611002699</v>
      </c>
      <c r="Y180" s="31">
        <f t="shared" si="23"/>
        <v>27690909.5</v>
      </c>
      <c r="Z180" s="31">
        <v>360000000</v>
      </c>
      <c r="AA180" s="31">
        <v>30000000</v>
      </c>
      <c r="AB180" s="31">
        <f t="shared" si="24"/>
        <v>188689889</v>
      </c>
      <c r="AC180" s="31">
        <f t="shared" si="25"/>
        <v>32312810</v>
      </c>
      <c r="AD180" s="31">
        <f t="shared" si="26"/>
        <v>221002699</v>
      </c>
      <c r="AE180" s="31">
        <f t="shared" si="27"/>
        <v>221002699</v>
      </c>
      <c r="AF180" s="31">
        <f t="shared" si="28"/>
        <v>22100269.900000002</v>
      </c>
      <c r="AG180" s="31">
        <f t="shared" si="29"/>
        <v>0</v>
      </c>
      <c r="AH180" s="31">
        <f t="shared" si="30"/>
        <v>0</v>
      </c>
      <c r="AI180" s="31">
        <f t="shared" si="31"/>
        <v>0</v>
      </c>
      <c r="AJ180" s="31">
        <f t="shared" si="32"/>
        <v>5590639.5999999978</v>
      </c>
    </row>
    <row r="181" spans="1:36" x14ac:dyDescent="0.2">
      <c r="A181" s="9">
        <v>112</v>
      </c>
      <c r="B181" s="9" t="s">
        <v>372</v>
      </c>
      <c r="C181" s="7"/>
      <c r="D181" s="8" t="s">
        <v>374</v>
      </c>
      <c r="E181" s="9" t="s">
        <v>69</v>
      </c>
      <c r="F181" s="9" t="s">
        <v>3254</v>
      </c>
      <c r="G181" s="9" t="s">
        <v>3266</v>
      </c>
      <c r="H181" s="8">
        <v>336</v>
      </c>
      <c r="I181" s="8">
        <f>VLOOKUP(B181,[1]Sheet1!$A:$D,4,0)</f>
        <v>749639511</v>
      </c>
      <c r="J181" s="8">
        <v>57312810</v>
      </c>
      <c r="K181" s="8">
        <v>8596921.5</v>
      </c>
      <c r="L181" s="10">
        <v>0</v>
      </c>
      <c r="M181" s="10">
        <v>0</v>
      </c>
      <c r="N181" s="10">
        <v>0</v>
      </c>
      <c r="O181" s="10">
        <v>0</v>
      </c>
      <c r="P181" s="10">
        <v>5000000</v>
      </c>
      <c r="Q181" s="10">
        <f>VLOOKUP(B181,[3]Sheet1!$B$1:$H$65536,7,0)</f>
        <v>6000000</v>
      </c>
      <c r="R181" s="10">
        <v>900000</v>
      </c>
      <c r="S181" s="10">
        <v>6000000</v>
      </c>
      <c r="T181" s="10">
        <v>600000</v>
      </c>
      <c r="U181" s="10">
        <v>0</v>
      </c>
      <c r="V181" s="10">
        <v>0</v>
      </c>
      <c r="W181" s="10">
        <f>VLOOKUP(B181,[2]Sheet1!$A:$E,5,0)</f>
        <v>38963951</v>
      </c>
      <c r="X181" s="10">
        <f t="shared" si="22"/>
        <v>823952321</v>
      </c>
      <c r="Y181" s="31">
        <f t="shared" si="23"/>
        <v>49060872.5</v>
      </c>
      <c r="Z181" s="31">
        <v>360000000</v>
      </c>
      <c r="AA181" s="31">
        <v>30000000</v>
      </c>
      <c r="AB181" s="31">
        <f t="shared" si="24"/>
        <v>401639511</v>
      </c>
      <c r="AC181" s="31">
        <f t="shared" si="25"/>
        <v>32312810</v>
      </c>
      <c r="AD181" s="31">
        <f t="shared" si="26"/>
        <v>433952321</v>
      </c>
      <c r="AE181" s="31">
        <f t="shared" si="27"/>
        <v>433952321</v>
      </c>
      <c r="AF181" s="31">
        <f t="shared" si="28"/>
        <v>43395232.100000001</v>
      </c>
      <c r="AG181" s="31">
        <f t="shared" si="29"/>
        <v>0</v>
      </c>
      <c r="AH181" s="31">
        <f t="shared" si="30"/>
        <v>0</v>
      </c>
      <c r="AI181" s="31">
        <f t="shared" si="31"/>
        <v>0</v>
      </c>
      <c r="AJ181" s="31">
        <f t="shared" si="32"/>
        <v>5665640.3999999985</v>
      </c>
    </row>
    <row r="182" spans="1:36" x14ac:dyDescent="0.45">
      <c r="A182" s="9">
        <v>850</v>
      </c>
      <c r="B182" s="9" t="s">
        <v>375</v>
      </c>
      <c r="C182" s="21"/>
      <c r="D182" s="8" t="s">
        <v>377</v>
      </c>
      <c r="E182" s="9" t="s">
        <v>228</v>
      </c>
      <c r="F182" s="9" t="s">
        <v>3254</v>
      </c>
      <c r="G182" s="9" t="s">
        <v>3266</v>
      </c>
      <c r="H182" s="8">
        <v>336</v>
      </c>
      <c r="I182" s="8">
        <f>VLOOKUP(B182,[1]Sheet1!$A:$D,4,0)</f>
        <v>596038198</v>
      </c>
      <c r="J182" s="8">
        <v>57312810</v>
      </c>
      <c r="K182" s="8">
        <v>8596921.5</v>
      </c>
      <c r="L182" s="10">
        <v>0</v>
      </c>
      <c r="M182" s="10">
        <v>0</v>
      </c>
      <c r="N182" s="10">
        <v>0</v>
      </c>
      <c r="O182" s="10">
        <v>0</v>
      </c>
      <c r="P182" s="10">
        <v>5000000</v>
      </c>
      <c r="Q182" s="10">
        <f>VLOOKUP(B182,[3]Sheet1!$B$1:$H$65536,7,0)</f>
        <v>4500000</v>
      </c>
      <c r="R182" s="10">
        <v>675000</v>
      </c>
      <c r="S182" s="10">
        <v>4500000</v>
      </c>
      <c r="T182" s="10">
        <v>450000</v>
      </c>
      <c r="U182" s="10">
        <v>0</v>
      </c>
      <c r="V182" s="10">
        <v>0</v>
      </c>
      <c r="W182" s="10">
        <f>VLOOKUP(B182,[2]Sheet1!$A:$E,5,0)</f>
        <v>23603820</v>
      </c>
      <c r="X182" s="10">
        <f t="shared" si="22"/>
        <v>667351008</v>
      </c>
      <c r="Y182" s="31">
        <f t="shared" si="23"/>
        <v>33325741.5</v>
      </c>
      <c r="Z182" s="31">
        <v>360000000</v>
      </c>
      <c r="AA182" s="31">
        <v>30000000</v>
      </c>
      <c r="AB182" s="31">
        <f t="shared" si="24"/>
        <v>245038198</v>
      </c>
      <c r="AC182" s="31">
        <f t="shared" si="25"/>
        <v>32312810</v>
      </c>
      <c r="AD182" s="31">
        <f t="shared" si="26"/>
        <v>277351008</v>
      </c>
      <c r="AE182" s="31">
        <f t="shared" si="27"/>
        <v>277351008</v>
      </c>
      <c r="AF182" s="31">
        <f t="shared" si="28"/>
        <v>27735100.800000001</v>
      </c>
      <c r="AG182" s="31">
        <f t="shared" si="29"/>
        <v>0</v>
      </c>
      <c r="AH182" s="31">
        <f t="shared" si="30"/>
        <v>0</v>
      </c>
      <c r="AI182" s="31">
        <f t="shared" si="31"/>
        <v>0</v>
      </c>
      <c r="AJ182" s="31">
        <f t="shared" si="32"/>
        <v>5590640.6999999993</v>
      </c>
    </row>
    <row r="183" spans="1:36" x14ac:dyDescent="0.2">
      <c r="A183" s="9">
        <v>117</v>
      </c>
      <c r="B183" s="9" t="s">
        <v>378</v>
      </c>
      <c r="C183" s="7"/>
      <c r="D183" s="8" t="s">
        <v>380</v>
      </c>
      <c r="E183" s="9" t="s">
        <v>381</v>
      </c>
      <c r="F183" s="9" t="s">
        <v>3254</v>
      </c>
      <c r="G183" s="9" t="s">
        <v>3266</v>
      </c>
      <c r="H183" s="8">
        <v>336</v>
      </c>
      <c r="I183" s="8">
        <f>VLOOKUP(B183,[1]Sheet1!$A:$D,4,0)</f>
        <v>665414619</v>
      </c>
      <c r="J183" s="8">
        <v>57312810</v>
      </c>
      <c r="K183" s="8">
        <v>8596921.5</v>
      </c>
      <c r="L183" s="10">
        <v>0</v>
      </c>
      <c r="M183" s="10">
        <v>0</v>
      </c>
      <c r="N183" s="10">
        <v>0</v>
      </c>
      <c r="O183" s="10">
        <v>0</v>
      </c>
      <c r="P183" s="10">
        <v>5000000</v>
      </c>
      <c r="Q183" s="10">
        <f>VLOOKUP(B183,[3]Sheet1!$B$1:$H$65536,7,0)</f>
        <v>4500000</v>
      </c>
      <c r="R183" s="10">
        <v>675000</v>
      </c>
      <c r="S183" s="10">
        <v>4500000</v>
      </c>
      <c r="T183" s="10">
        <v>450000</v>
      </c>
      <c r="U183" s="10">
        <v>0</v>
      </c>
      <c r="V183" s="10">
        <v>0</v>
      </c>
      <c r="W183" s="10">
        <f>VLOOKUP(B183,[2]Sheet1!$A:$E,5,0)</f>
        <v>30541462</v>
      </c>
      <c r="X183" s="10">
        <f t="shared" si="22"/>
        <v>736727429</v>
      </c>
      <c r="Y183" s="31">
        <f t="shared" si="23"/>
        <v>40263383.5</v>
      </c>
      <c r="Z183" s="31">
        <v>360000000</v>
      </c>
      <c r="AA183" s="31">
        <v>30000000</v>
      </c>
      <c r="AB183" s="31">
        <f t="shared" si="24"/>
        <v>314414619</v>
      </c>
      <c r="AC183" s="31">
        <f t="shared" si="25"/>
        <v>32312810</v>
      </c>
      <c r="AD183" s="31">
        <f t="shared" si="26"/>
        <v>346727429</v>
      </c>
      <c r="AE183" s="31">
        <f t="shared" si="27"/>
        <v>346727429</v>
      </c>
      <c r="AF183" s="31">
        <f t="shared" si="28"/>
        <v>34672742.899999999</v>
      </c>
      <c r="AG183" s="31">
        <f t="shared" si="29"/>
        <v>0</v>
      </c>
      <c r="AH183" s="31">
        <f t="shared" si="30"/>
        <v>0</v>
      </c>
      <c r="AI183" s="31">
        <f t="shared" si="31"/>
        <v>0</v>
      </c>
      <c r="AJ183" s="31">
        <f t="shared" si="32"/>
        <v>5590640.6000000015</v>
      </c>
    </row>
    <row r="184" spans="1:36" x14ac:dyDescent="0.45">
      <c r="A184" s="9">
        <v>768</v>
      </c>
      <c r="B184" s="9" t="s">
        <v>382</v>
      </c>
      <c r="C184" s="21"/>
      <c r="D184" s="8" t="s">
        <v>84</v>
      </c>
      <c r="E184" s="9" t="s">
        <v>384</v>
      </c>
      <c r="F184" s="9" t="s">
        <v>3254</v>
      </c>
      <c r="G184" s="9" t="s">
        <v>3266</v>
      </c>
      <c r="H184" s="8">
        <v>336</v>
      </c>
      <c r="I184" s="8">
        <f>VLOOKUP(B184,[1]Sheet1!$A:$D,4,0)</f>
        <v>674977762</v>
      </c>
      <c r="J184" s="8">
        <v>57312810</v>
      </c>
      <c r="K184" s="8">
        <v>8596921.5</v>
      </c>
      <c r="L184" s="10">
        <v>0</v>
      </c>
      <c r="M184" s="10">
        <v>0</v>
      </c>
      <c r="N184" s="10">
        <v>0</v>
      </c>
      <c r="O184" s="10">
        <v>0</v>
      </c>
      <c r="P184" s="10">
        <v>5000000</v>
      </c>
      <c r="Q184" s="10">
        <f>VLOOKUP(B184,[3]Sheet1!$B$1:$H$65536,7,0)</f>
        <v>4500000</v>
      </c>
      <c r="R184" s="10">
        <v>675000</v>
      </c>
      <c r="S184" s="10">
        <v>4500000</v>
      </c>
      <c r="T184" s="10">
        <v>450000</v>
      </c>
      <c r="U184" s="10">
        <v>0</v>
      </c>
      <c r="V184" s="10">
        <v>0</v>
      </c>
      <c r="W184" s="10">
        <f>VLOOKUP(B184,[2]Sheet1!$A:$E,5,0)</f>
        <v>31497776</v>
      </c>
      <c r="X184" s="10">
        <f t="shared" si="22"/>
        <v>746290572</v>
      </c>
      <c r="Y184" s="31">
        <f t="shared" si="23"/>
        <v>41219697.5</v>
      </c>
      <c r="Z184" s="31">
        <v>360000000</v>
      </c>
      <c r="AA184" s="31">
        <v>30000000</v>
      </c>
      <c r="AB184" s="31">
        <f t="shared" si="24"/>
        <v>323977762</v>
      </c>
      <c r="AC184" s="31">
        <f t="shared" si="25"/>
        <v>32312810</v>
      </c>
      <c r="AD184" s="31">
        <f t="shared" si="26"/>
        <v>356290572</v>
      </c>
      <c r="AE184" s="31">
        <f t="shared" si="27"/>
        <v>356290572</v>
      </c>
      <c r="AF184" s="31">
        <f t="shared" si="28"/>
        <v>35629057.200000003</v>
      </c>
      <c r="AG184" s="31">
        <f t="shared" si="29"/>
        <v>0</v>
      </c>
      <c r="AH184" s="31">
        <f t="shared" si="30"/>
        <v>0</v>
      </c>
      <c r="AI184" s="31">
        <f t="shared" si="31"/>
        <v>0</v>
      </c>
      <c r="AJ184" s="31">
        <f t="shared" si="32"/>
        <v>5590640.299999997</v>
      </c>
    </row>
    <row r="185" spans="1:36" x14ac:dyDescent="0.45">
      <c r="A185" s="9">
        <v>849</v>
      </c>
      <c r="B185" s="9" t="s">
        <v>385</v>
      </c>
      <c r="C185" s="21"/>
      <c r="D185" s="8" t="s">
        <v>103</v>
      </c>
      <c r="E185" s="9" t="s">
        <v>228</v>
      </c>
      <c r="F185" s="9" t="s">
        <v>3254</v>
      </c>
      <c r="G185" s="9" t="s">
        <v>3266</v>
      </c>
      <c r="H185" s="8">
        <v>336</v>
      </c>
      <c r="I185" s="8">
        <f>VLOOKUP(B185,[1]Sheet1!$A:$D,4,0)</f>
        <v>698683728</v>
      </c>
      <c r="J185" s="8">
        <v>57312810</v>
      </c>
      <c r="K185" s="8">
        <v>8596921.5</v>
      </c>
      <c r="L185" s="10">
        <v>0</v>
      </c>
      <c r="M185" s="10">
        <v>0</v>
      </c>
      <c r="N185" s="10">
        <v>0</v>
      </c>
      <c r="O185" s="10">
        <v>0</v>
      </c>
      <c r="P185" s="10">
        <v>5000000</v>
      </c>
      <c r="Q185" s="10">
        <f>VLOOKUP(B185,[3]Sheet1!$B$1:$H$65536,7,0)</f>
        <v>4350000</v>
      </c>
      <c r="R185" s="10">
        <v>652500</v>
      </c>
      <c r="S185" s="10">
        <v>4500000</v>
      </c>
      <c r="T185" s="10">
        <v>450000</v>
      </c>
      <c r="U185" s="10">
        <v>0</v>
      </c>
      <c r="V185" s="10">
        <v>0</v>
      </c>
      <c r="W185" s="10">
        <f>VLOOKUP(B185,[2]Sheet1!$A:$E,5,0)</f>
        <v>33868373</v>
      </c>
      <c r="X185" s="10">
        <f t="shared" si="22"/>
        <v>769846538</v>
      </c>
      <c r="Y185" s="31">
        <f t="shared" si="23"/>
        <v>43567794.5</v>
      </c>
      <c r="Z185" s="31">
        <v>360000000</v>
      </c>
      <c r="AA185" s="31">
        <v>30000000</v>
      </c>
      <c r="AB185" s="31">
        <f t="shared" si="24"/>
        <v>347533728</v>
      </c>
      <c r="AC185" s="31">
        <f t="shared" si="25"/>
        <v>32312810</v>
      </c>
      <c r="AD185" s="31">
        <f t="shared" si="26"/>
        <v>379846538</v>
      </c>
      <c r="AE185" s="31">
        <f t="shared" si="27"/>
        <v>379846538</v>
      </c>
      <c r="AF185" s="31">
        <f t="shared" si="28"/>
        <v>37984653.800000004</v>
      </c>
      <c r="AG185" s="31">
        <f t="shared" si="29"/>
        <v>0</v>
      </c>
      <c r="AH185" s="31">
        <f t="shared" si="30"/>
        <v>0</v>
      </c>
      <c r="AI185" s="31">
        <f t="shared" si="31"/>
        <v>0</v>
      </c>
      <c r="AJ185" s="31">
        <f t="shared" si="32"/>
        <v>5583140.6999999955</v>
      </c>
    </row>
    <row r="186" spans="1:36" x14ac:dyDescent="0.45">
      <c r="A186" s="9">
        <v>848</v>
      </c>
      <c r="B186" s="9" t="s">
        <v>387</v>
      </c>
      <c r="C186" s="21"/>
      <c r="D186" s="8" t="s">
        <v>389</v>
      </c>
      <c r="E186" s="9" t="s">
        <v>390</v>
      </c>
      <c r="F186" s="9" t="s">
        <v>3254</v>
      </c>
      <c r="G186" s="9" t="s">
        <v>3266</v>
      </c>
      <c r="H186" s="8">
        <v>336</v>
      </c>
      <c r="I186" s="8">
        <f>VLOOKUP(B186,[1]Sheet1!$A:$D,4,0)</f>
        <v>786092144</v>
      </c>
      <c r="J186" s="8">
        <v>57312810</v>
      </c>
      <c r="K186" s="8">
        <v>8596921.5</v>
      </c>
      <c r="L186" s="10">
        <v>0</v>
      </c>
      <c r="M186" s="10">
        <v>0</v>
      </c>
      <c r="N186" s="10">
        <v>0</v>
      </c>
      <c r="O186" s="10">
        <v>0</v>
      </c>
      <c r="P186" s="10">
        <v>5000000</v>
      </c>
      <c r="Q186" s="10">
        <f>VLOOKUP(B186,[3]Sheet1!$B$1:$H$65536,7,0)</f>
        <v>4500000</v>
      </c>
      <c r="R186" s="10">
        <v>675000</v>
      </c>
      <c r="S186" s="10">
        <v>4500000</v>
      </c>
      <c r="T186" s="10">
        <v>450000</v>
      </c>
      <c r="U186" s="10">
        <v>0</v>
      </c>
      <c r="V186" s="10">
        <v>0</v>
      </c>
      <c r="W186" s="10">
        <f>VLOOKUP(B186,[2]Sheet1!$A:$E,5,0)</f>
        <v>42609215</v>
      </c>
      <c r="X186" s="10">
        <f t="shared" si="22"/>
        <v>857404954</v>
      </c>
      <c r="Y186" s="31">
        <f t="shared" si="23"/>
        <v>52331136.5</v>
      </c>
      <c r="Z186" s="31">
        <v>360000000</v>
      </c>
      <c r="AA186" s="31">
        <v>30000000</v>
      </c>
      <c r="AB186" s="31">
        <f t="shared" si="24"/>
        <v>435092144</v>
      </c>
      <c r="AC186" s="31">
        <f t="shared" si="25"/>
        <v>32312810</v>
      </c>
      <c r="AD186" s="31">
        <f t="shared" si="26"/>
        <v>467404954</v>
      </c>
      <c r="AE186" s="31">
        <f t="shared" si="27"/>
        <v>467404954</v>
      </c>
      <c r="AF186" s="31">
        <f t="shared" si="28"/>
        <v>46740495.400000006</v>
      </c>
      <c r="AG186" s="31">
        <f t="shared" si="29"/>
        <v>0</v>
      </c>
      <c r="AH186" s="31">
        <f t="shared" si="30"/>
        <v>0</v>
      </c>
      <c r="AI186" s="31">
        <f t="shared" si="31"/>
        <v>0</v>
      </c>
      <c r="AJ186" s="31">
        <f t="shared" si="32"/>
        <v>5590641.099999994</v>
      </c>
    </row>
    <row r="187" spans="1:36" x14ac:dyDescent="0.45">
      <c r="A187" s="9">
        <v>851</v>
      </c>
      <c r="B187" s="9" t="s">
        <v>391</v>
      </c>
      <c r="C187" s="21"/>
      <c r="D187" s="8" t="s">
        <v>275</v>
      </c>
      <c r="E187" s="9" t="s">
        <v>393</v>
      </c>
      <c r="F187" s="9" t="s">
        <v>3254</v>
      </c>
      <c r="G187" s="9" t="s">
        <v>3266</v>
      </c>
      <c r="H187" s="8">
        <v>336</v>
      </c>
      <c r="I187" s="8">
        <f>VLOOKUP(B187,[1]Sheet1!$A:$D,4,0)</f>
        <v>571189982</v>
      </c>
      <c r="J187" s="8">
        <v>57312810</v>
      </c>
      <c r="K187" s="8">
        <v>8596921.5</v>
      </c>
      <c r="L187" s="10">
        <v>0</v>
      </c>
      <c r="M187" s="10">
        <v>0</v>
      </c>
      <c r="N187" s="10">
        <v>0</v>
      </c>
      <c r="O187" s="10">
        <v>0</v>
      </c>
      <c r="P187" s="10">
        <v>5000000</v>
      </c>
      <c r="Q187" s="10">
        <f>VLOOKUP(B187,[3]Sheet1!$B$1:$H$65536,7,0)</f>
        <v>4500000</v>
      </c>
      <c r="R187" s="10">
        <v>675000</v>
      </c>
      <c r="S187" s="10">
        <v>4500000</v>
      </c>
      <c r="T187" s="10">
        <v>450000</v>
      </c>
      <c r="U187" s="10">
        <v>0</v>
      </c>
      <c r="V187" s="10">
        <v>0</v>
      </c>
      <c r="W187" s="10">
        <f>VLOOKUP(B187,[2]Sheet1!$A:$E,5,0)</f>
        <v>21118998</v>
      </c>
      <c r="X187" s="10">
        <f t="shared" si="22"/>
        <v>642502792</v>
      </c>
      <c r="Y187" s="31">
        <f t="shared" si="23"/>
        <v>30840919.5</v>
      </c>
      <c r="Z187" s="31">
        <v>360000000</v>
      </c>
      <c r="AA187" s="31">
        <v>30000000</v>
      </c>
      <c r="AB187" s="31">
        <f t="shared" si="24"/>
        <v>220189982</v>
      </c>
      <c r="AC187" s="31">
        <f t="shared" si="25"/>
        <v>32312810</v>
      </c>
      <c r="AD187" s="31">
        <f t="shared" si="26"/>
        <v>252502792</v>
      </c>
      <c r="AE187" s="31">
        <f t="shared" si="27"/>
        <v>252502792</v>
      </c>
      <c r="AF187" s="31">
        <f t="shared" si="28"/>
        <v>25250279.200000003</v>
      </c>
      <c r="AG187" s="31">
        <f t="shared" si="29"/>
        <v>0</v>
      </c>
      <c r="AH187" s="31">
        <f t="shared" si="30"/>
        <v>0</v>
      </c>
      <c r="AI187" s="31">
        <f t="shared" si="31"/>
        <v>0</v>
      </c>
      <c r="AJ187" s="31">
        <f t="shared" si="32"/>
        <v>5590640.299999997</v>
      </c>
    </row>
    <row r="188" spans="1:36" x14ac:dyDescent="0.2">
      <c r="A188" s="9">
        <v>111</v>
      </c>
      <c r="B188" s="9" t="s">
        <v>394</v>
      </c>
      <c r="C188" s="7"/>
      <c r="D188" s="8" t="s">
        <v>396</v>
      </c>
      <c r="E188" s="9" t="s">
        <v>397</v>
      </c>
      <c r="F188" s="9" t="s">
        <v>3254</v>
      </c>
      <c r="G188" s="9" t="s">
        <v>3266</v>
      </c>
      <c r="H188" s="8">
        <v>336</v>
      </c>
      <c r="I188" s="8">
        <f>VLOOKUP(B188,[1]Sheet1!$A:$D,4,0)</f>
        <v>703888781</v>
      </c>
      <c r="J188" s="8">
        <v>57312810</v>
      </c>
      <c r="K188" s="8">
        <v>8596921.5</v>
      </c>
      <c r="L188" s="10">
        <v>0</v>
      </c>
      <c r="M188" s="10">
        <v>0</v>
      </c>
      <c r="N188" s="10">
        <v>0</v>
      </c>
      <c r="O188" s="10">
        <v>0</v>
      </c>
      <c r="P188" s="10">
        <v>5000000</v>
      </c>
      <c r="Q188" s="10">
        <f>VLOOKUP(B188,[3]Sheet1!$B$1:$H$65536,7,0)</f>
        <v>3900000</v>
      </c>
      <c r="R188" s="10">
        <v>585000</v>
      </c>
      <c r="S188" s="10">
        <v>3900000</v>
      </c>
      <c r="T188" s="10">
        <v>390000</v>
      </c>
      <c r="U188" s="10">
        <v>0</v>
      </c>
      <c r="V188" s="10">
        <v>0</v>
      </c>
      <c r="W188" s="10">
        <f>VLOOKUP(B188,[2]Sheet1!$A:$E,5,0)</f>
        <v>34388878</v>
      </c>
      <c r="X188" s="10">
        <f t="shared" si="22"/>
        <v>774001591</v>
      </c>
      <c r="Y188" s="31">
        <f t="shared" si="23"/>
        <v>43960799.5</v>
      </c>
      <c r="Z188" s="31">
        <v>360000000</v>
      </c>
      <c r="AA188" s="31">
        <v>30000000</v>
      </c>
      <c r="AB188" s="31">
        <f t="shared" si="24"/>
        <v>351688781</v>
      </c>
      <c r="AC188" s="31">
        <f t="shared" si="25"/>
        <v>32312810</v>
      </c>
      <c r="AD188" s="31">
        <f t="shared" si="26"/>
        <v>384001591</v>
      </c>
      <c r="AE188" s="31">
        <f t="shared" si="27"/>
        <v>384001591</v>
      </c>
      <c r="AF188" s="31">
        <f t="shared" si="28"/>
        <v>38400159.100000001</v>
      </c>
      <c r="AG188" s="31">
        <f t="shared" si="29"/>
        <v>0</v>
      </c>
      <c r="AH188" s="31">
        <f t="shared" si="30"/>
        <v>0</v>
      </c>
      <c r="AI188" s="31">
        <f t="shared" si="31"/>
        <v>0</v>
      </c>
      <c r="AJ188" s="31">
        <f t="shared" si="32"/>
        <v>5560640.3999999985</v>
      </c>
    </row>
    <row r="189" spans="1:36" x14ac:dyDescent="0.45">
      <c r="A189" s="9">
        <v>852</v>
      </c>
      <c r="B189" s="9" t="s">
        <v>398</v>
      </c>
      <c r="C189" s="21"/>
      <c r="D189" s="8" t="s">
        <v>400</v>
      </c>
      <c r="E189" s="9" t="s">
        <v>401</v>
      </c>
      <c r="F189" s="9" t="s">
        <v>3254</v>
      </c>
      <c r="G189" s="9" t="s">
        <v>3266</v>
      </c>
      <c r="H189" s="8">
        <v>336</v>
      </c>
      <c r="I189" s="8">
        <f>VLOOKUP(B189,[1]Sheet1!$A:$D,4,0)</f>
        <v>658331169</v>
      </c>
      <c r="J189" s="8">
        <v>57312810</v>
      </c>
      <c r="K189" s="8">
        <v>8596921.5</v>
      </c>
      <c r="L189" s="10">
        <v>0</v>
      </c>
      <c r="M189" s="10">
        <v>0</v>
      </c>
      <c r="N189" s="10">
        <v>0</v>
      </c>
      <c r="O189" s="10">
        <v>0</v>
      </c>
      <c r="P189" s="10">
        <v>5000000</v>
      </c>
      <c r="Q189" s="10">
        <f>VLOOKUP(B189,[3]Sheet1!$B$1:$H$65536,7,0)</f>
        <v>4500000</v>
      </c>
      <c r="R189" s="10">
        <v>675000</v>
      </c>
      <c r="S189" s="10">
        <v>4500000</v>
      </c>
      <c r="T189" s="10">
        <v>450000</v>
      </c>
      <c r="U189" s="10">
        <v>0</v>
      </c>
      <c r="V189" s="10">
        <v>0</v>
      </c>
      <c r="W189" s="10">
        <f>VLOOKUP(B189,[2]Sheet1!$A:$E,5,0)</f>
        <v>29833117</v>
      </c>
      <c r="X189" s="10">
        <f t="shared" si="22"/>
        <v>729643979</v>
      </c>
      <c r="Y189" s="31">
        <f t="shared" si="23"/>
        <v>39555038.5</v>
      </c>
      <c r="Z189" s="31">
        <v>360000000</v>
      </c>
      <c r="AA189" s="31">
        <v>30000000</v>
      </c>
      <c r="AB189" s="31">
        <f t="shared" si="24"/>
        <v>307331169</v>
      </c>
      <c r="AC189" s="31">
        <f t="shared" si="25"/>
        <v>32312810</v>
      </c>
      <c r="AD189" s="31">
        <f t="shared" si="26"/>
        <v>339643979</v>
      </c>
      <c r="AE189" s="31">
        <f t="shared" si="27"/>
        <v>339643979</v>
      </c>
      <c r="AF189" s="31">
        <f t="shared" si="28"/>
        <v>33964397.899999999</v>
      </c>
      <c r="AG189" s="31">
        <f t="shared" si="29"/>
        <v>0</v>
      </c>
      <c r="AH189" s="31">
        <f t="shared" si="30"/>
        <v>0</v>
      </c>
      <c r="AI189" s="31">
        <f t="shared" si="31"/>
        <v>0</v>
      </c>
      <c r="AJ189" s="31">
        <f t="shared" si="32"/>
        <v>5590640.6000000015</v>
      </c>
    </row>
    <row r="190" spans="1:36" x14ac:dyDescent="0.45">
      <c r="A190" s="9">
        <v>853</v>
      </c>
      <c r="B190" s="9" t="s">
        <v>402</v>
      </c>
      <c r="C190" s="21"/>
      <c r="D190" s="8" t="s">
        <v>404</v>
      </c>
      <c r="E190" s="9" t="s">
        <v>405</v>
      </c>
      <c r="F190" s="9" t="s">
        <v>3254</v>
      </c>
      <c r="G190" s="9" t="s">
        <v>3266</v>
      </c>
      <c r="H190" s="8">
        <v>336</v>
      </c>
      <c r="I190" s="8">
        <f>VLOOKUP(B190,[1]Sheet1!$A:$D,4,0)</f>
        <v>741171274</v>
      </c>
      <c r="J190" s="8">
        <v>57312810</v>
      </c>
      <c r="K190" s="8">
        <v>8596921.5</v>
      </c>
      <c r="L190" s="10">
        <v>0</v>
      </c>
      <c r="M190" s="10">
        <v>0</v>
      </c>
      <c r="N190" s="10">
        <v>0</v>
      </c>
      <c r="O190" s="10">
        <v>0</v>
      </c>
      <c r="P190" s="10">
        <v>5000000</v>
      </c>
      <c r="Q190" s="10">
        <f>VLOOKUP(B190,[3]Sheet1!$B$1:$H$65536,7,0)</f>
        <v>4440000</v>
      </c>
      <c r="R190" s="10">
        <v>666000</v>
      </c>
      <c r="S190" s="10">
        <v>4500000</v>
      </c>
      <c r="T190" s="10">
        <v>450000</v>
      </c>
      <c r="U190" s="10">
        <v>0</v>
      </c>
      <c r="V190" s="10">
        <v>0</v>
      </c>
      <c r="W190" s="10">
        <f>VLOOKUP(B190,[2]Sheet1!$A:$E,5,0)</f>
        <v>38117128</v>
      </c>
      <c r="X190" s="10">
        <f t="shared" si="22"/>
        <v>812424084</v>
      </c>
      <c r="Y190" s="31">
        <f t="shared" si="23"/>
        <v>47830049.5</v>
      </c>
      <c r="Z190" s="31">
        <v>360000000</v>
      </c>
      <c r="AA190" s="31">
        <v>30000000</v>
      </c>
      <c r="AB190" s="31">
        <f t="shared" si="24"/>
        <v>390111274</v>
      </c>
      <c r="AC190" s="31">
        <f t="shared" si="25"/>
        <v>32312810</v>
      </c>
      <c r="AD190" s="31">
        <f t="shared" si="26"/>
        <v>422424084</v>
      </c>
      <c r="AE190" s="31">
        <f t="shared" si="27"/>
        <v>422424084</v>
      </c>
      <c r="AF190" s="31">
        <f t="shared" si="28"/>
        <v>42242408.400000006</v>
      </c>
      <c r="AG190" s="31">
        <f t="shared" si="29"/>
        <v>0</v>
      </c>
      <c r="AH190" s="31">
        <f t="shared" si="30"/>
        <v>0</v>
      </c>
      <c r="AI190" s="31">
        <f t="shared" si="31"/>
        <v>0</v>
      </c>
      <c r="AJ190" s="31">
        <f t="shared" si="32"/>
        <v>5587641.099999994</v>
      </c>
    </row>
    <row r="191" spans="1:36" x14ac:dyDescent="0.45">
      <c r="A191" s="9">
        <v>854</v>
      </c>
      <c r="B191" s="9" t="s">
        <v>406</v>
      </c>
      <c r="C191" s="21"/>
      <c r="D191" s="8" t="s">
        <v>103</v>
      </c>
      <c r="E191" s="9" t="s">
        <v>408</v>
      </c>
      <c r="F191" s="9" t="s">
        <v>3254</v>
      </c>
      <c r="G191" s="9" t="s">
        <v>3266</v>
      </c>
      <c r="H191" s="8">
        <v>336</v>
      </c>
      <c r="I191" s="8">
        <f>VLOOKUP(B191,[1]Sheet1!$A:$D,4,0)</f>
        <v>596753236</v>
      </c>
      <c r="J191" s="8">
        <v>57312810</v>
      </c>
      <c r="K191" s="8">
        <v>8596921.5</v>
      </c>
      <c r="L191" s="10">
        <v>0</v>
      </c>
      <c r="M191" s="10">
        <v>0</v>
      </c>
      <c r="N191" s="10">
        <v>0</v>
      </c>
      <c r="O191" s="10">
        <v>0</v>
      </c>
      <c r="P191" s="10">
        <v>5000000</v>
      </c>
      <c r="Q191" s="10">
        <f>VLOOKUP(B191,[3]Sheet1!$B$1:$H$65536,7,0)</f>
        <v>4500000</v>
      </c>
      <c r="R191" s="10">
        <v>675000</v>
      </c>
      <c r="S191" s="10">
        <v>4500000</v>
      </c>
      <c r="T191" s="10">
        <v>450000</v>
      </c>
      <c r="U191" s="10">
        <v>0</v>
      </c>
      <c r="V191" s="10">
        <v>0</v>
      </c>
      <c r="W191" s="10">
        <f>VLOOKUP(B191,[2]Sheet1!$A:$E,5,0)</f>
        <v>23675323</v>
      </c>
      <c r="X191" s="10">
        <f t="shared" si="22"/>
        <v>668066046</v>
      </c>
      <c r="Y191" s="31">
        <f t="shared" si="23"/>
        <v>33397244.5</v>
      </c>
      <c r="Z191" s="31">
        <v>360000000</v>
      </c>
      <c r="AA191" s="31">
        <v>30000000</v>
      </c>
      <c r="AB191" s="31">
        <f t="shared" si="24"/>
        <v>245753236</v>
      </c>
      <c r="AC191" s="31">
        <f t="shared" si="25"/>
        <v>32312810</v>
      </c>
      <c r="AD191" s="31">
        <f t="shared" si="26"/>
        <v>278066046</v>
      </c>
      <c r="AE191" s="31">
        <f t="shared" si="27"/>
        <v>278066046</v>
      </c>
      <c r="AF191" s="31">
        <f t="shared" si="28"/>
        <v>27806604.600000001</v>
      </c>
      <c r="AG191" s="31">
        <f t="shared" si="29"/>
        <v>0</v>
      </c>
      <c r="AH191" s="31">
        <f t="shared" si="30"/>
        <v>0</v>
      </c>
      <c r="AI191" s="31">
        <f t="shared" si="31"/>
        <v>0</v>
      </c>
      <c r="AJ191" s="31">
        <f t="shared" si="32"/>
        <v>5590639.8999999985</v>
      </c>
    </row>
    <row r="192" spans="1:36" x14ac:dyDescent="0.45">
      <c r="A192" s="9">
        <v>855</v>
      </c>
      <c r="B192" s="9" t="s">
        <v>409</v>
      </c>
      <c r="C192" s="21"/>
      <c r="D192" s="8" t="s">
        <v>103</v>
      </c>
      <c r="E192" s="9" t="s">
        <v>411</v>
      </c>
      <c r="F192" s="9" t="s">
        <v>3254</v>
      </c>
      <c r="G192" s="9" t="s">
        <v>3266</v>
      </c>
      <c r="H192" s="8">
        <v>336</v>
      </c>
      <c r="I192" s="8">
        <f>VLOOKUP(B192,[1]Sheet1!$A:$D,4,0)</f>
        <v>614280384</v>
      </c>
      <c r="J192" s="8">
        <v>57312810</v>
      </c>
      <c r="K192" s="8">
        <v>8596921.5</v>
      </c>
      <c r="L192" s="10">
        <v>0</v>
      </c>
      <c r="M192" s="10">
        <v>0</v>
      </c>
      <c r="N192" s="10">
        <v>0</v>
      </c>
      <c r="O192" s="10">
        <v>0</v>
      </c>
      <c r="P192" s="10">
        <v>5000000</v>
      </c>
      <c r="Q192" s="10">
        <f>VLOOKUP(B192,[3]Sheet1!$B$1:$H$65536,7,0)</f>
        <v>4650000</v>
      </c>
      <c r="R192" s="10">
        <v>697500</v>
      </c>
      <c r="S192" s="10">
        <v>4500000</v>
      </c>
      <c r="T192" s="10">
        <v>450000</v>
      </c>
      <c r="U192" s="10">
        <v>0</v>
      </c>
      <c r="V192" s="10">
        <v>0</v>
      </c>
      <c r="W192" s="10">
        <f>VLOOKUP(B192,[2]Sheet1!$A:$E,5,0)</f>
        <v>25428038</v>
      </c>
      <c r="X192" s="10">
        <f t="shared" si="22"/>
        <v>685743194</v>
      </c>
      <c r="Y192" s="31">
        <f t="shared" si="23"/>
        <v>35172459.5</v>
      </c>
      <c r="Z192" s="31">
        <v>360000000</v>
      </c>
      <c r="AA192" s="31">
        <v>30000000</v>
      </c>
      <c r="AB192" s="31">
        <f t="shared" si="24"/>
        <v>263430384</v>
      </c>
      <c r="AC192" s="31">
        <f t="shared" si="25"/>
        <v>32312810</v>
      </c>
      <c r="AD192" s="31">
        <f t="shared" si="26"/>
        <v>295743194</v>
      </c>
      <c r="AE192" s="31">
        <f t="shared" si="27"/>
        <v>295743194</v>
      </c>
      <c r="AF192" s="31">
        <f t="shared" si="28"/>
        <v>29574319.400000002</v>
      </c>
      <c r="AG192" s="31">
        <f t="shared" si="29"/>
        <v>0</v>
      </c>
      <c r="AH192" s="31">
        <f t="shared" si="30"/>
        <v>0</v>
      </c>
      <c r="AI192" s="31">
        <f t="shared" si="31"/>
        <v>0</v>
      </c>
      <c r="AJ192" s="31">
        <f t="shared" si="32"/>
        <v>5598140.0999999978</v>
      </c>
    </row>
    <row r="193" spans="1:36" x14ac:dyDescent="0.45">
      <c r="A193" s="9">
        <v>152</v>
      </c>
      <c r="B193" s="9" t="s">
        <v>2562</v>
      </c>
      <c r="C193" s="21"/>
      <c r="D193" s="8" t="s">
        <v>828</v>
      </c>
      <c r="E193" s="9" t="s">
        <v>2563</v>
      </c>
      <c r="F193" s="9" t="s">
        <v>3255</v>
      </c>
      <c r="G193" s="9" t="s">
        <v>3263</v>
      </c>
      <c r="H193" s="8">
        <v>301</v>
      </c>
      <c r="I193" s="8" t="e">
        <f>VLOOKUP(B193,[1]Sheet1!$A:$D,4,0)</f>
        <v>#N/A</v>
      </c>
      <c r="J193" s="8">
        <v>12336066</v>
      </c>
      <c r="K193" s="8">
        <v>0</v>
      </c>
      <c r="L193" s="10">
        <v>80661534</v>
      </c>
      <c r="M193" s="10">
        <v>22406018.055555556</v>
      </c>
      <c r="N193" s="10">
        <v>12099230</v>
      </c>
      <c r="O193" s="10">
        <v>3360902.7083333335</v>
      </c>
      <c r="P193" s="10">
        <v>0</v>
      </c>
      <c r="Q193" s="10">
        <v>26574341</v>
      </c>
      <c r="R193" s="10">
        <v>3986151</v>
      </c>
      <c r="S193" s="10">
        <v>2460587.0541666667</v>
      </c>
      <c r="T193" s="10">
        <v>369088.05812499998</v>
      </c>
      <c r="U193" s="10">
        <v>12748203</v>
      </c>
      <c r="V193" s="10">
        <v>1912230.45</v>
      </c>
      <c r="W193" s="10" t="e">
        <f>VLOOKUP(B193,[2]Sheet1!$A:$E,5,0)</f>
        <v>#N/A</v>
      </c>
      <c r="X193" s="10" t="e">
        <f t="shared" si="22"/>
        <v>#N/A</v>
      </c>
      <c r="Y193" s="31" t="e">
        <f t="shared" si="23"/>
        <v>#N/A</v>
      </c>
      <c r="Z193" s="31">
        <v>360000000</v>
      </c>
      <c r="AA193" s="31">
        <v>30000000</v>
      </c>
      <c r="AB193" s="31">
        <v>0</v>
      </c>
      <c r="AC193" s="31">
        <f t="shared" si="25"/>
        <v>85403618.055555552</v>
      </c>
      <c r="AD193" s="31">
        <v>0</v>
      </c>
      <c r="AE193" s="31">
        <v>0</v>
      </c>
      <c r="AF193" s="31">
        <f t="shared" si="28"/>
        <v>0</v>
      </c>
      <c r="AG193" s="31">
        <f t="shared" si="29"/>
        <v>0</v>
      </c>
      <c r="AH193" s="31">
        <f t="shared" si="30"/>
        <v>0</v>
      </c>
      <c r="AI193" s="31">
        <f t="shared" si="31"/>
        <v>0</v>
      </c>
      <c r="AJ193" s="31" t="e">
        <f t="shared" si="32"/>
        <v>#N/A</v>
      </c>
    </row>
    <row r="194" spans="1:36" x14ac:dyDescent="0.2">
      <c r="A194" s="9">
        <v>108</v>
      </c>
      <c r="B194" s="9" t="s">
        <v>412</v>
      </c>
      <c r="C194" s="7"/>
      <c r="D194" s="8" t="s">
        <v>356</v>
      </c>
      <c r="E194" s="9" t="s">
        <v>414</v>
      </c>
      <c r="F194" s="9" t="s">
        <v>3254</v>
      </c>
      <c r="G194" s="9" t="s">
        <v>3266</v>
      </c>
      <c r="H194" s="8">
        <v>336</v>
      </c>
      <c r="I194" s="8">
        <f>VLOOKUP(B194,[1]Sheet1!$A:$D,4,0)</f>
        <v>639176531</v>
      </c>
      <c r="J194" s="8">
        <v>57312810</v>
      </c>
      <c r="K194" s="8">
        <v>8596921.5</v>
      </c>
      <c r="L194" s="10">
        <v>0</v>
      </c>
      <c r="M194" s="10">
        <v>0</v>
      </c>
      <c r="N194" s="10">
        <v>0</v>
      </c>
      <c r="O194" s="10">
        <v>0</v>
      </c>
      <c r="P194" s="10">
        <v>5000000</v>
      </c>
      <c r="Q194" s="10">
        <f>VLOOKUP(B194,[3]Sheet1!$B$1:$H$65536,7,0)</f>
        <v>3900000</v>
      </c>
      <c r="R194" s="10">
        <v>585000</v>
      </c>
      <c r="S194" s="10">
        <v>5400000</v>
      </c>
      <c r="T194" s="10">
        <v>540000</v>
      </c>
      <c r="U194" s="10">
        <v>0</v>
      </c>
      <c r="V194" s="10">
        <v>0</v>
      </c>
      <c r="W194" s="10">
        <f>VLOOKUP(B194,[2]Sheet1!$A:$E,5,0)</f>
        <v>27917653</v>
      </c>
      <c r="X194" s="10">
        <f t="shared" si="22"/>
        <v>710789341</v>
      </c>
      <c r="Y194" s="31">
        <f t="shared" si="23"/>
        <v>37639574.5</v>
      </c>
      <c r="Z194" s="31">
        <v>360000000</v>
      </c>
      <c r="AA194" s="31">
        <v>30000000</v>
      </c>
      <c r="AB194" s="31">
        <f t="shared" si="24"/>
        <v>288476531</v>
      </c>
      <c r="AC194" s="31">
        <f t="shared" si="25"/>
        <v>32312810</v>
      </c>
      <c r="AD194" s="31">
        <f t="shared" si="26"/>
        <v>320789341</v>
      </c>
      <c r="AE194" s="31">
        <f t="shared" si="27"/>
        <v>320789341</v>
      </c>
      <c r="AF194" s="31">
        <f t="shared" si="28"/>
        <v>32078934.100000001</v>
      </c>
      <c r="AG194" s="31">
        <f t="shared" si="29"/>
        <v>0</v>
      </c>
      <c r="AH194" s="31">
        <f t="shared" si="30"/>
        <v>0</v>
      </c>
      <c r="AI194" s="31">
        <f t="shared" si="31"/>
        <v>0</v>
      </c>
      <c r="AJ194" s="31">
        <f t="shared" si="32"/>
        <v>5560640.3999999985</v>
      </c>
    </row>
    <row r="195" spans="1:36" x14ac:dyDescent="0.45">
      <c r="A195" s="9">
        <v>954</v>
      </c>
      <c r="B195" s="9" t="s">
        <v>415</v>
      </c>
      <c r="C195" s="21"/>
      <c r="D195" s="28" t="s">
        <v>417</v>
      </c>
      <c r="E195" s="29" t="s">
        <v>116</v>
      </c>
      <c r="F195" s="9" t="s">
        <v>3254</v>
      </c>
      <c r="G195" s="9" t="s">
        <v>3264</v>
      </c>
      <c r="H195" s="8">
        <v>62</v>
      </c>
      <c r="I195" s="8" t="e">
        <f>VLOOKUP(B195,[1]Sheet1!$A:$D,4,0)</f>
        <v>#N/A</v>
      </c>
      <c r="J195" s="8">
        <v>0</v>
      </c>
      <c r="K195" s="8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 t="e">
        <f>VLOOKUP(B195,[2]Sheet1!$A:$E,5,0)</f>
        <v>#N/A</v>
      </c>
      <c r="X195" s="10" t="e">
        <f t="shared" ref="X195:X258" si="33">I195+J195+L195+M195+P195+Q195+S195+U195</f>
        <v>#N/A</v>
      </c>
      <c r="Y195" s="31" t="e">
        <f t="shared" ref="Y195:Y258" si="34">K195+N195+O195+R195+T195+V195+W195</f>
        <v>#N/A</v>
      </c>
      <c r="Z195" s="31">
        <v>360000000</v>
      </c>
      <c r="AA195" s="31">
        <v>30000000</v>
      </c>
      <c r="AB195" s="31">
        <v>0</v>
      </c>
      <c r="AC195" s="31">
        <f t="shared" ref="AC195:AC258" si="35">J195+L195+M195+P195-AA195</f>
        <v>-30000000</v>
      </c>
      <c r="AD195" s="31">
        <v>0</v>
      </c>
      <c r="AE195" s="31">
        <v>0</v>
      </c>
      <c r="AF195" s="31">
        <f t="shared" ref="AF195:AF258" si="36">IF(AE195&lt;=900000000,AE195*0.1,90000000)</f>
        <v>0</v>
      </c>
      <c r="AG195" s="31">
        <f t="shared" ref="AG195:AG258" si="37">IF(AND(AE195&lt;=1260000000,AE195&gt;900000000),(AE195-900000000)*0.15,0)</f>
        <v>0</v>
      </c>
      <c r="AH195" s="31">
        <f t="shared" ref="AH195:AH258" si="38">IF(AND(AE195&lt;=1800000000,AE195&gt;1260000000),(AE195-1260000000)*0.2,0)</f>
        <v>0</v>
      </c>
      <c r="AI195" s="31">
        <f t="shared" ref="AI195:AI258" si="39">IF(AE195&gt;1800000000,(AE195-1800000000)*0.25,0)</f>
        <v>0</v>
      </c>
      <c r="AJ195" s="31" t="e">
        <f t="shared" ref="AJ195:AJ258" si="40">Y195-AF195-AG195-AH195-AI195</f>
        <v>#N/A</v>
      </c>
    </row>
    <row r="196" spans="1:36" x14ac:dyDescent="0.2">
      <c r="A196" s="9">
        <v>8</v>
      </c>
      <c r="B196" s="9" t="s">
        <v>418</v>
      </c>
      <c r="C196" s="7"/>
      <c r="D196" s="8" t="s">
        <v>177</v>
      </c>
      <c r="E196" s="9" t="s">
        <v>420</v>
      </c>
      <c r="F196" s="9" t="s">
        <v>3254</v>
      </c>
      <c r="G196" s="9" t="s">
        <v>3266</v>
      </c>
      <c r="H196" s="8">
        <v>336</v>
      </c>
      <c r="I196" s="8">
        <f>VLOOKUP(B196,[1]Sheet1!$A:$D,4,0)</f>
        <v>873470601</v>
      </c>
      <c r="J196" s="8">
        <v>57312810</v>
      </c>
      <c r="K196" s="8">
        <v>8596921.5</v>
      </c>
      <c r="L196" s="10">
        <v>0</v>
      </c>
      <c r="M196" s="10">
        <v>0</v>
      </c>
      <c r="N196" s="10">
        <v>0</v>
      </c>
      <c r="O196" s="10">
        <v>0</v>
      </c>
      <c r="P196" s="10">
        <v>5000000</v>
      </c>
      <c r="Q196" s="10">
        <f>VLOOKUP(B196,[3]Sheet1!$B$1:$H$65536,7,0)</f>
        <v>4200000</v>
      </c>
      <c r="R196" s="10">
        <v>630000</v>
      </c>
      <c r="S196" s="10">
        <v>4500000</v>
      </c>
      <c r="T196" s="10">
        <v>450000</v>
      </c>
      <c r="U196" s="10">
        <v>0</v>
      </c>
      <c r="V196" s="10">
        <v>0</v>
      </c>
      <c r="W196" s="10">
        <f>VLOOKUP(B196,[2]Sheet1!$A:$E,5,0)</f>
        <v>51347060</v>
      </c>
      <c r="X196" s="10">
        <f t="shared" si="33"/>
        <v>944483411</v>
      </c>
      <c r="Y196" s="31">
        <f t="shared" si="34"/>
        <v>61023981.5</v>
      </c>
      <c r="Z196" s="31">
        <v>360000000</v>
      </c>
      <c r="AA196" s="31">
        <v>30000000</v>
      </c>
      <c r="AB196" s="31">
        <f t="shared" ref="AB196:AB258" si="41">I196+Q196+S196+U196-Z196</f>
        <v>522170601</v>
      </c>
      <c r="AC196" s="31">
        <f t="shared" si="35"/>
        <v>32312810</v>
      </c>
      <c r="AD196" s="31">
        <f t="shared" ref="AD196:AD258" si="42">AC196+AB196</f>
        <v>554483411</v>
      </c>
      <c r="AE196" s="31">
        <f t="shared" ref="AE196:AE258" si="43">IF(AD196&gt;0,AD196,0)</f>
        <v>554483411</v>
      </c>
      <c r="AF196" s="31">
        <f t="shared" si="36"/>
        <v>55448341.100000001</v>
      </c>
      <c r="AG196" s="31">
        <f t="shared" si="37"/>
        <v>0</v>
      </c>
      <c r="AH196" s="31">
        <f t="shared" si="38"/>
        <v>0</v>
      </c>
      <c r="AI196" s="31">
        <f t="shared" si="39"/>
        <v>0</v>
      </c>
      <c r="AJ196" s="31">
        <f t="shared" si="40"/>
        <v>5575640.3999999985</v>
      </c>
    </row>
    <row r="197" spans="1:36" x14ac:dyDescent="0.2">
      <c r="A197" s="9">
        <v>7</v>
      </c>
      <c r="B197" s="9" t="s">
        <v>421</v>
      </c>
      <c r="C197" s="7"/>
      <c r="D197" s="8" t="s">
        <v>91</v>
      </c>
      <c r="E197" s="9" t="s">
        <v>423</v>
      </c>
      <c r="F197" s="9" t="s">
        <v>3254</v>
      </c>
      <c r="G197" s="9" t="s">
        <v>3266</v>
      </c>
      <c r="H197" s="8">
        <v>336</v>
      </c>
      <c r="I197" s="8">
        <f>VLOOKUP(B197,[1]Sheet1!$A:$D,4,0)</f>
        <v>624352239</v>
      </c>
      <c r="J197" s="8">
        <v>57312810</v>
      </c>
      <c r="K197" s="8">
        <v>8596921.5</v>
      </c>
      <c r="L197" s="10">
        <v>0</v>
      </c>
      <c r="M197" s="10">
        <v>0</v>
      </c>
      <c r="N197" s="10">
        <v>0</v>
      </c>
      <c r="O197" s="10">
        <v>0</v>
      </c>
      <c r="P197" s="10">
        <v>5000000</v>
      </c>
      <c r="Q197" s="10">
        <f>VLOOKUP(B197,[3]Sheet1!$B$1:$H$65536,7,0)</f>
        <v>4500000</v>
      </c>
      <c r="R197" s="10">
        <v>675000</v>
      </c>
      <c r="S197" s="10">
        <v>4200000</v>
      </c>
      <c r="T197" s="10">
        <v>420000</v>
      </c>
      <c r="U197" s="10">
        <v>0</v>
      </c>
      <c r="V197" s="10">
        <v>0</v>
      </c>
      <c r="W197" s="10">
        <f>VLOOKUP(B197,[2]Sheet1!$A:$E,5,0)</f>
        <v>26435224</v>
      </c>
      <c r="X197" s="10">
        <f t="shared" si="33"/>
        <v>695365049</v>
      </c>
      <c r="Y197" s="31">
        <f t="shared" si="34"/>
        <v>36127145.5</v>
      </c>
      <c r="Z197" s="31">
        <v>360000000</v>
      </c>
      <c r="AA197" s="31">
        <v>30000000</v>
      </c>
      <c r="AB197" s="31">
        <f t="shared" si="41"/>
        <v>273052239</v>
      </c>
      <c r="AC197" s="31">
        <f t="shared" si="35"/>
        <v>32312810</v>
      </c>
      <c r="AD197" s="31">
        <f t="shared" si="42"/>
        <v>305365049</v>
      </c>
      <c r="AE197" s="31">
        <f t="shared" si="43"/>
        <v>305365049</v>
      </c>
      <c r="AF197" s="31">
        <f t="shared" si="36"/>
        <v>30536504.900000002</v>
      </c>
      <c r="AG197" s="31">
        <f t="shared" si="37"/>
        <v>0</v>
      </c>
      <c r="AH197" s="31">
        <f t="shared" si="38"/>
        <v>0</v>
      </c>
      <c r="AI197" s="31">
        <f t="shared" si="39"/>
        <v>0</v>
      </c>
      <c r="AJ197" s="31">
        <f t="shared" si="40"/>
        <v>5590640.5999999978</v>
      </c>
    </row>
    <row r="198" spans="1:36" x14ac:dyDescent="0.45">
      <c r="A198" s="9">
        <v>626</v>
      </c>
      <c r="B198" s="9" t="s">
        <v>424</v>
      </c>
      <c r="C198" s="21"/>
      <c r="D198" s="8" t="s">
        <v>123</v>
      </c>
      <c r="E198" s="9" t="s">
        <v>426</v>
      </c>
      <c r="F198" s="9" t="s">
        <v>3254</v>
      </c>
      <c r="G198" s="9" t="s">
        <v>3265</v>
      </c>
      <c r="H198" s="8">
        <v>336</v>
      </c>
      <c r="I198" s="8">
        <f>VLOOKUP(B198,[1]Sheet1!$A:$D,4,0)</f>
        <v>930065615</v>
      </c>
      <c r="J198" s="8">
        <v>15000000</v>
      </c>
      <c r="K198" s="8">
        <v>0</v>
      </c>
      <c r="L198" s="10">
        <v>39555539</v>
      </c>
      <c r="M198" s="10">
        <v>39555235</v>
      </c>
      <c r="N198" s="10">
        <v>5933331</v>
      </c>
      <c r="O198" s="10">
        <v>5933285.25</v>
      </c>
      <c r="P198" s="10">
        <v>0</v>
      </c>
      <c r="Q198" s="10">
        <v>7194709</v>
      </c>
      <c r="R198" s="10">
        <v>1079206</v>
      </c>
      <c r="S198" s="10">
        <v>10620364.612</v>
      </c>
      <c r="T198" s="10">
        <v>1593054.6917999999</v>
      </c>
      <c r="U198" s="10">
        <v>13772825</v>
      </c>
      <c r="V198" s="10">
        <v>2065923.75</v>
      </c>
      <c r="W198" s="10">
        <f>VLOOKUP(B198,[2]Sheet1!$A:$E,5,0)</f>
        <v>58509842</v>
      </c>
      <c r="X198" s="10">
        <f t="shared" si="33"/>
        <v>1055764287.612</v>
      </c>
      <c r="Y198" s="31">
        <f t="shared" si="34"/>
        <v>75114642.691799998</v>
      </c>
      <c r="Z198" s="31">
        <v>360000000</v>
      </c>
      <c r="AA198" s="31">
        <v>30000000</v>
      </c>
      <c r="AB198" s="31">
        <f t="shared" si="41"/>
        <v>601653513.61199999</v>
      </c>
      <c r="AC198" s="31">
        <f t="shared" si="35"/>
        <v>64110774</v>
      </c>
      <c r="AD198" s="31">
        <f t="shared" si="42"/>
        <v>665764287.61199999</v>
      </c>
      <c r="AE198" s="31">
        <f t="shared" si="43"/>
        <v>665764287.61199999</v>
      </c>
      <c r="AF198" s="31">
        <f t="shared" si="36"/>
        <v>66576428.761200003</v>
      </c>
      <c r="AG198" s="31">
        <f t="shared" si="37"/>
        <v>0</v>
      </c>
      <c r="AH198" s="31">
        <f t="shared" si="38"/>
        <v>0</v>
      </c>
      <c r="AI198" s="31">
        <f t="shared" si="39"/>
        <v>0</v>
      </c>
      <c r="AJ198" s="31">
        <f t="shared" si="40"/>
        <v>8538213.930599995</v>
      </c>
    </row>
    <row r="199" spans="1:36" x14ac:dyDescent="0.2">
      <c r="A199" s="9">
        <v>69</v>
      </c>
      <c r="B199" s="9" t="s">
        <v>427</v>
      </c>
      <c r="C199" s="7"/>
      <c r="D199" s="8" t="s">
        <v>429</v>
      </c>
      <c r="E199" s="9" t="s">
        <v>430</v>
      </c>
      <c r="F199" s="9" t="s">
        <v>3254</v>
      </c>
      <c r="G199" s="9" t="s">
        <v>3266</v>
      </c>
      <c r="H199" s="8">
        <v>336</v>
      </c>
      <c r="I199" s="8">
        <f>VLOOKUP(B199,[1]Sheet1!$A:$D,4,0)</f>
        <v>806245351</v>
      </c>
      <c r="J199" s="8">
        <v>57312810</v>
      </c>
      <c r="K199" s="8">
        <v>8596921.5</v>
      </c>
      <c r="L199" s="10">
        <v>0</v>
      </c>
      <c r="M199" s="10">
        <v>0</v>
      </c>
      <c r="N199" s="10">
        <v>0</v>
      </c>
      <c r="O199" s="10">
        <v>0</v>
      </c>
      <c r="P199" s="10">
        <v>5000000</v>
      </c>
      <c r="Q199" s="10">
        <f>VLOOKUP(B199,[3]Sheet1!$B$1:$H$65536,7,0)</f>
        <v>4500000</v>
      </c>
      <c r="R199" s="10">
        <v>675000</v>
      </c>
      <c r="S199" s="10">
        <v>4500000</v>
      </c>
      <c r="T199" s="10">
        <v>450000</v>
      </c>
      <c r="U199" s="10">
        <v>0</v>
      </c>
      <c r="V199" s="10">
        <v>0</v>
      </c>
      <c r="W199" s="10">
        <f>VLOOKUP(B199,[2]Sheet1!$A:$E,5,0)</f>
        <v>44624536</v>
      </c>
      <c r="X199" s="10">
        <f t="shared" si="33"/>
        <v>877558161</v>
      </c>
      <c r="Y199" s="31">
        <f t="shared" si="34"/>
        <v>54346457.5</v>
      </c>
      <c r="Z199" s="31">
        <v>360000000</v>
      </c>
      <c r="AA199" s="31">
        <v>30000000</v>
      </c>
      <c r="AB199" s="31">
        <f t="shared" si="41"/>
        <v>455245351</v>
      </c>
      <c r="AC199" s="31">
        <f t="shared" si="35"/>
        <v>32312810</v>
      </c>
      <c r="AD199" s="31">
        <f t="shared" si="42"/>
        <v>487558161</v>
      </c>
      <c r="AE199" s="31">
        <f t="shared" si="43"/>
        <v>487558161</v>
      </c>
      <c r="AF199" s="31">
        <f t="shared" si="36"/>
        <v>48755816.100000001</v>
      </c>
      <c r="AG199" s="31">
        <f t="shared" si="37"/>
        <v>0</v>
      </c>
      <c r="AH199" s="31">
        <f t="shared" si="38"/>
        <v>0</v>
      </c>
      <c r="AI199" s="31">
        <f t="shared" si="39"/>
        <v>0</v>
      </c>
      <c r="AJ199" s="31">
        <f t="shared" si="40"/>
        <v>5590641.3999999985</v>
      </c>
    </row>
    <row r="200" spans="1:36" x14ac:dyDescent="0.45">
      <c r="A200" s="9">
        <v>842</v>
      </c>
      <c r="B200" s="9" t="s">
        <v>431</v>
      </c>
      <c r="C200" s="21"/>
      <c r="D200" s="8" t="s">
        <v>103</v>
      </c>
      <c r="E200" s="9" t="s">
        <v>433</v>
      </c>
      <c r="F200" s="9" t="s">
        <v>3254</v>
      </c>
      <c r="G200" s="9" t="s">
        <v>3266</v>
      </c>
      <c r="H200" s="8">
        <v>336</v>
      </c>
      <c r="I200" s="8">
        <f>VLOOKUP(B200,[1]Sheet1!$A:$D,4,0)</f>
        <v>736546733</v>
      </c>
      <c r="J200" s="8">
        <v>57312810</v>
      </c>
      <c r="K200" s="8">
        <v>8596921.5</v>
      </c>
      <c r="L200" s="10">
        <v>0</v>
      </c>
      <c r="M200" s="10">
        <v>0</v>
      </c>
      <c r="N200" s="10">
        <v>0</v>
      </c>
      <c r="O200" s="10">
        <v>0</v>
      </c>
      <c r="P200" s="10">
        <v>5000000</v>
      </c>
      <c r="Q200" s="10">
        <f>VLOOKUP(B200,[3]Sheet1!$B$1:$H$65536,7,0)</f>
        <v>4950000</v>
      </c>
      <c r="R200" s="10">
        <v>742500</v>
      </c>
      <c r="S200" s="10">
        <v>5100000</v>
      </c>
      <c r="T200" s="10">
        <v>510000</v>
      </c>
      <c r="U200" s="10">
        <v>0</v>
      </c>
      <c r="V200" s="10">
        <v>0</v>
      </c>
      <c r="W200" s="10">
        <f>VLOOKUP(B200,[2]Sheet1!$A:$E,5,0)</f>
        <v>37654673</v>
      </c>
      <c r="X200" s="10">
        <f t="shared" si="33"/>
        <v>808909543</v>
      </c>
      <c r="Y200" s="31">
        <f t="shared" si="34"/>
        <v>47504094.5</v>
      </c>
      <c r="Z200" s="31">
        <v>360000000</v>
      </c>
      <c r="AA200" s="31">
        <v>30000000</v>
      </c>
      <c r="AB200" s="31">
        <f t="shared" si="41"/>
        <v>386596733</v>
      </c>
      <c r="AC200" s="31">
        <f t="shared" si="35"/>
        <v>32312810</v>
      </c>
      <c r="AD200" s="31">
        <f t="shared" si="42"/>
        <v>418909543</v>
      </c>
      <c r="AE200" s="31">
        <f t="shared" si="43"/>
        <v>418909543</v>
      </c>
      <c r="AF200" s="31">
        <f t="shared" si="36"/>
        <v>41890954.300000004</v>
      </c>
      <c r="AG200" s="31">
        <f t="shared" si="37"/>
        <v>0</v>
      </c>
      <c r="AH200" s="31">
        <f t="shared" si="38"/>
        <v>0</v>
      </c>
      <c r="AI200" s="31">
        <f t="shared" si="39"/>
        <v>0</v>
      </c>
      <c r="AJ200" s="31">
        <f t="shared" si="40"/>
        <v>5613140.1999999955</v>
      </c>
    </row>
    <row r="201" spans="1:36" x14ac:dyDescent="0.45">
      <c r="A201" s="9">
        <v>840</v>
      </c>
      <c r="B201" s="9" t="s">
        <v>434</v>
      </c>
      <c r="C201" s="21"/>
      <c r="D201" s="8" t="s">
        <v>123</v>
      </c>
      <c r="E201" s="9" t="s">
        <v>436</v>
      </c>
      <c r="F201" s="9" t="s">
        <v>3254</v>
      </c>
      <c r="G201" s="9" t="s">
        <v>3266</v>
      </c>
      <c r="H201" s="8">
        <v>336</v>
      </c>
      <c r="I201" s="8">
        <f>VLOOKUP(B201,[1]Sheet1!$A:$D,4,0)</f>
        <v>690067236</v>
      </c>
      <c r="J201" s="8">
        <v>57312810</v>
      </c>
      <c r="K201" s="8">
        <v>8596921.5</v>
      </c>
      <c r="L201" s="10">
        <v>0</v>
      </c>
      <c r="M201" s="10">
        <v>0</v>
      </c>
      <c r="N201" s="10">
        <v>0</v>
      </c>
      <c r="O201" s="10">
        <v>0</v>
      </c>
      <c r="P201" s="10">
        <v>5000000</v>
      </c>
      <c r="Q201" s="10">
        <f>VLOOKUP(B201,[3]Sheet1!$B$1:$H$65536,7,0)</f>
        <v>4500000</v>
      </c>
      <c r="R201" s="10">
        <v>675000</v>
      </c>
      <c r="S201" s="10">
        <v>4500000</v>
      </c>
      <c r="T201" s="10">
        <v>450000</v>
      </c>
      <c r="U201" s="10">
        <v>0</v>
      </c>
      <c r="V201" s="10">
        <v>0</v>
      </c>
      <c r="W201" s="10">
        <f>VLOOKUP(B201,[2]Sheet1!$A:$E,5,0)</f>
        <v>33006724</v>
      </c>
      <c r="X201" s="10">
        <f t="shared" si="33"/>
        <v>761380046</v>
      </c>
      <c r="Y201" s="31">
        <f t="shared" si="34"/>
        <v>42728645.5</v>
      </c>
      <c r="Z201" s="31">
        <v>360000000</v>
      </c>
      <c r="AA201" s="31">
        <v>30000000</v>
      </c>
      <c r="AB201" s="31">
        <f t="shared" si="41"/>
        <v>339067236</v>
      </c>
      <c r="AC201" s="31">
        <f t="shared" si="35"/>
        <v>32312810</v>
      </c>
      <c r="AD201" s="31">
        <f t="shared" si="42"/>
        <v>371380046</v>
      </c>
      <c r="AE201" s="31">
        <f t="shared" si="43"/>
        <v>371380046</v>
      </c>
      <c r="AF201" s="31">
        <f t="shared" si="36"/>
        <v>37138004.600000001</v>
      </c>
      <c r="AG201" s="31">
        <f t="shared" si="37"/>
        <v>0</v>
      </c>
      <c r="AH201" s="31">
        <f t="shared" si="38"/>
        <v>0</v>
      </c>
      <c r="AI201" s="31">
        <f t="shared" si="39"/>
        <v>0</v>
      </c>
      <c r="AJ201" s="31">
        <f t="shared" si="40"/>
        <v>5590640.8999999985</v>
      </c>
    </row>
    <row r="202" spans="1:36" x14ac:dyDescent="0.45">
      <c r="A202" s="9">
        <v>845</v>
      </c>
      <c r="B202" s="9" t="s">
        <v>437</v>
      </c>
      <c r="C202" s="21"/>
      <c r="D202" s="8" t="s">
        <v>190</v>
      </c>
      <c r="E202" s="9" t="s">
        <v>439</v>
      </c>
      <c r="F202" s="9" t="s">
        <v>3254</v>
      </c>
      <c r="G202" s="9" t="s">
        <v>3266</v>
      </c>
      <c r="H202" s="8">
        <v>336</v>
      </c>
      <c r="I202" s="8">
        <f>VLOOKUP(B202,[1]Sheet1!$A:$D,4,0)</f>
        <v>623598234</v>
      </c>
      <c r="J202" s="8">
        <v>57312810</v>
      </c>
      <c r="K202" s="8">
        <v>8596921.5</v>
      </c>
      <c r="L202" s="10">
        <v>0</v>
      </c>
      <c r="M202" s="10">
        <v>0</v>
      </c>
      <c r="N202" s="10">
        <v>0</v>
      </c>
      <c r="O202" s="10">
        <v>0</v>
      </c>
      <c r="P202" s="10">
        <v>5000000</v>
      </c>
      <c r="Q202" s="10">
        <f>VLOOKUP(B202,[3]Sheet1!$B$1:$H$65536,7,0)</f>
        <v>4650000</v>
      </c>
      <c r="R202" s="10">
        <v>697500</v>
      </c>
      <c r="S202" s="10">
        <v>4500000</v>
      </c>
      <c r="T202" s="10">
        <v>450000</v>
      </c>
      <c r="U202" s="10">
        <v>0</v>
      </c>
      <c r="V202" s="10">
        <v>0</v>
      </c>
      <c r="W202" s="10">
        <f>VLOOKUP(B202,[2]Sheet1!$A:$E,5,0)</f>
        <v>26359824</v>
      </c>
      <c r="X202" s="10">
        <f t="shared" si="33"/>
        <v>695061044</v>
      </c>
      <c r="Y202" s="31">
        <f t="shared" si="34"/>
        <v>36104245.5</v>
      </c>
      <c r="Z202" s="31">
        <v>360000000</v>
      </c>
      <c r="AA202" s="31">
        <v>30000000</v>
      </c>
      <c r="AB202" s="31">
        <f t="shared" si="41"/>
        <v>272748234</v>
      </c>
      <c r="AC202" s="31">
        <f t="shared" si="35"/>
        <v>32312810</v>
      </c>
      <c r="AD202" s="31">
        <f t="shared" si="42"/>
        <v>305061044</v>
      </c>
      <c r="AE202" s="31">
        <f t="shared" si="43"/>
        <v>305061044</v>
      </c>
      <c r="AF202" s="31">
        <f t="shared" si="36"/>
        <v>30506104.400000002</v>
      </c>
      <c r="AG202" s="31">
        <f t="shared" si="37"/>
        <v>0</v>
      </c>
      <c r="AH202" s="31">
        <f t="shared" si="38"/>
        <v>0</v>
      </c>
      <c r="AI202" s="31">
        <f t="shared" si="39"/>
        <v>0</v>
      </c>
      <c r="AJ202" s="31">
        <f t="shared" si="40"/>
        <v>5598141.0999999978</v>
      </c>
    </row>
    <row r="203" spans="1:36" x14ac:dyDescent="0.45">
      <c r="A203" s="9">
        <v>846</v>
      </c>
      <c r="B203" s="9" t="s">
        <v>440</v>
      </c>
      <c r="C203" s="21"/>
      <c r="D203" s="8" t="s">
        <v>91</v>
      </c>
      <c r="E203" s="9" t="s">
        <v>442</v>
      </c>
      <c r="F203" s="9" t="s">
        <v>3254</v>
      </c>
      <c r="G203" s="9" t="s">
        <v>3266</v>
      </c>
      <c r="H203" s="8">
        <v>336</v>
      </c>
      <c r="I203" s="8">
        <f>VLOOKUP(B203,[1]Sheet1!$A:$D,4,0)</f>
        <v>827003564</v>
      </c>
      <c r="J203" s="8">
        <v>57312810</v>
      </c>
      <c r="K203" s="8">
        <v>8596921.5</v>
      </c>
      <c r="L203" s="10">
        <v>0</v>
      </c>
      <c r="M203" s="10">
        <v>0</v>
      </c>
      <c r="N203" s="10">
        <v>0</v>
      </c>
      <c r="O203" s="10">
        <v>0</v>
      </c>
      <c r="P203" s="10">
        <v>5000000</v>
      </c>
      <c r="Q203" s="10">
        <f>VLOOKUP(B203,[3]Sheet1!$B$1:$H$65536,7,0)</f>
        <v>4950000</v>
      </c>
      <c r="R203" s="10">
        <v>742500</v>
      </c>
      <c r="S203" s="10">
        <v>4950000</v>
      </c>
      <c r="T203" s="10">
        <v>495000</v>
      </c>
      <c r="U203" s="10">
        <v>0</v>
      </c>
      <c r="V203" s="10">
        <v>0</v>
      </c>
      <c r="W203" s="10">
        <f>VLOOKUP(B203,[2]Sheet1!$A:$E,5,0)</f>
        <v>46700357</v>
      </c>
      <c r="X203" s="10">
        <f t="shared" si="33"/>
        <v>899216374</v>
      </c>
      <c r="Y203" s="31">
        <f t="shared" si="34"/>
        <v>56534778.5</v>
      </c>
      <c r="Z203" s="31">
        <v>360000000</v>
      </c>
      <c r="AA203" s="31">
        <v>30000000</v>
      </c>
      <c r="AB203" s="31">
        <f t="shared" si="41"/>
        <v>476903564</v>
      </c>
      <c r="AC203" s="31">
        <f t="shared" si="35"/>
        <v>32312810</v>
      </c>
      <c r="AD203" s="31">
        <f t="shared" si="42"/>
        <v>509216374</v>
      </c>
      <c r="AE203" s="31">
        <f t="shared" si="43"/>
        <v>509216374</v>
      </c>
      <c r="AF203" s="31">
        <f t="shared" si="36"/>
        <v>50921637.400000006</v>
      </c>
      <c r="AG203" s="31">
        <f t="shared" si="37"/>
        <v>0</v>
      </c>
      <c r="AH203" s="31">
        <f t="shared" si="38"/>
        <v>0</v>
      </c>
      <c r="AI203" s="31">
        <f t="shared" si="39"/>
        <v>0</v>
      </c>
      <c r="AJ203" s="31">
        <f t="shared" si="40"/>
        <v>5613141.099999994</v>
      </c>
    </row>
    <row r="204" spans="1:36" x14ac:dyDescent="0.45">
      <c r="A204" s="9">
        <v>844</v>
      </c>
      <c r="B204" s="9" t="s">
        <v>443</v>
      </c>
      <c r="C204" s="21"/>
      <c r="D204" s="8" t="s">
        <v>103</v>
      </c>
      <c r="E204" s="9" t="s">
        <v>445</v>
      </c>
      <c r="F204" s="9" t="s">
        <v>3254</v>
      </c>
      <c r="G204" s="9" t="s">
        <v>3266</v>
      </c>
      <c r="H204" s="8">
        <v>336</v>
      </c>
      <c r="I204" s="8">
        <f>VLOOKUP(B204,[1]Sheet1!$A:$D,4,0)</f>
        <v>796549136</v>
      </c>
      <c r="J204" s="8">
        <v>57312810</v>
      </c>
      <c r="K204" s="8">
        <v>8596921.5</v>
      </c>
      <c r="L204" s="10">
        <v>0</v>
      </c>
      <c r="M204" s="10">
        <v>0</v>
      </c>
      <c r="N204" s="10">
        <v>0</v>
      </c>
      <c r="O204" s="10">
        <v>0</v>
      </c>
      <c r="P204" s="10">
        <v>5000000</v>
      </c>
      <c r="Q204" s="10">
        <f>VLOOKUP(B204,[3]Sheet1!$B$1:$H$65536,7,0)</f>
        <v>5250000</v>
      </c>
      <c r="R204" s="10">
        <v>787500</v>
      </c>
      <c r="S204" s="10">
        <v>5250000</v>
      </c>
      <c r="T204" s="10">
        <v>525000</v>
      </c>
      <c r="U204" s="10">
        <v>0</v>
      </c>
      <c r="V204" s="10">
        <v>0</v>
      </c>
      <c r="W204" s="10">
        <f>VLOOKUP(B204,[2]Sheet1!$A:$E,5,0)</f>
        <v>43654914</v>
      </c>
      <c r="X204" s="10">
        <f t="shared" si="33"/>
        <v>869361946</v>
      </c>
      <c r="Y204" s="31">
        <f t="shared" si="34"/>
        <v>53564335.5</v>
      </c>
      <c r="Z204" s="31">
        <v>360000000</v>
      </c>
      <c r="AA204" s="31">
        <v>30000000</v>
      </c>
      <c r="AB204" s="31">
        <f t="shared" si="41"/>
        <v>447049136</v>
      </c>
      <c r="AC204" s="31">
        <f t="shared" si="35"/>
        <v>32312810</v>
      </c>
      <c r="AD204" s="31">
        <f t="shared" si="42"/>
        <v>479361946</v>
      </c>
      <c r="AE204" s="31">
        <f t="shared" si="43"/>
        <v>479361946</v>
      </c>
      <c r="AF204" s="31">
        <f t="shared" si="36"/>
        <v>47936194.600000001</v>
      </c>
      <c r="AG204" s="31">
        <f t="shared" si="37"/>
        <v>0</v>
      </c>
      <c r="AH204" s="31">
        <f t="shared" si="38"/>
        <v>0</v>
      </c>
      <c r="AI204" s="31">
        <f t="shared" si="39"/>
        <v>0</v>
      </c>
      <c r="AJ204" s="31">
        <f t="shared" si="40"/>
        <v>5628140.8999999985</v>
      </c>
    </row>
    <row r="205" spans="1:36" x14ac:dyDescent="0.45">
      <c r="A205" s="9">
        <v>843</v>
      </c>
      <c r="B205" s="9" t="s">
        <v>446</v>
      </c>
      <c r="C205" s="21"/>
      <c r="D205" s="8" t="s">
        <v>448</v>
      </c>
      <c r="E205" s="9" t="s">
        <v>449</v>
      </c>
      <c r="F205" s="9" t="s">
        <v>3254</v>
      </c>
      <c r="G205" s="9" t="s">
        <v>3266</v>
      </c>
      <c r="H205" s="8">
        <v>336</v>
      </c>
      <c r="I205" s="8">
        <f>VLOOKUP(B205,[1]Sheet1!$A:$D,4,0)</f>
        <v>704605677</v>
      </c>
      <c r="J205" s="8">
        <v>57312810</v>
      </c>
      <c r="K205" s="8">
        <v>8596921.5</v>
      </c>
      <c r="L205" s="10">
        <v>0</v>
      </c>
      <c r="M205" s="10">
        <v>0</v>
      </c>
      <c r="N205" s="10">
        <v>0</v>
      </c>
      <c r="O205" s="10">
        <v>0</v>
      </c>
      <c r="P205" s="10">
        <v>5000000</v>
      </c>
      <c r="Q205" s="10">
        <f>VLOOKUP(B205,[3]Sheet1!$B$1:$H$65536,7,0)</f>
        <v>3600000</v>
      </c>
      <c r="R205" s="10">
        <v>540000</v>
      </c>
      <c r="S205" s="10">
        <v>3900000</v>
      </c>
      <c r="T205" s="10">
        <v>390000</v>
      </c>
      <c r="U205" s="10">
        <v>0</v>
      </c>
      <c r="V205" s="10">
        <v>0</v>
      </c>
      <c r="W205" s="10">
        <f>VLOOKUP(B205,[2]Sheet1!$A:$E,5,0)</f>
        <v>34460568</v>
      </c>
      <c r="X205" s="10">
        <f t="shared" si="33"/>
        <v>774418487</v>
      </c>
      <c r="Y205" s="31">
        <f t="shared" si="34"/>
        <v>43987489.5</v>
      </c>
      <c r="Z205" s="31">
        <v>360000000</v>
      </c>
      <c r="AA205" s="31">
        <v>30000000</v>
      </c>
      <c r="AB205" s="31">
        <f t="shared" si="41"/>
        <v>352105677</v>
      </c>
      <c r="AC205" s="31">
        <f t="shared" si="35"/>
        <v>32312810</v>
      </c>
      <c r="AD205" s="31">
        <f t="shared" si="42"/>
        <v>384418487</v>
      </c>
      <c r="AE205" s="31">
        <f t="shared" si="43"/>
        <v>384418487</v>
      </c>
      <c r="AF205" s="31">
        <f t="shared" si="36"/>
        <v>38441848.700000003</v>
      </c>
      <c r="AG205" s="31">
        <f t="shared" si="37"/>
        <v>0</v>
      </c>
      <c r="AH205" s="31">
        <f t="shared" si="38"/>
        <v>0</v>
      </c>
      <c r="AI205" s="31">
        <f t="shared" si="39"/>
        <v>0</v>
      </c>
      <c r="AJ205" s="31">
        <f t="shared" si="40"/>
        <v>5545640.799999997</v>
      </c>
    </row>
    <row r="206" spans="1:36" x14ac:dyDescent="0.45">
      <c r="A206" s="9">
        <v>841</v>
      </c>
      <c r="B206" s="9" t="s">
        <v>450</v>
      </c>
      <c r="C206" s="21"/>
      <c r="D206" s="8" t="s">
        <v>80</v>
      </c>
      <c r="E206" s="9" t="s">
        <v>228</v>
      </c>
      <c r="F206" s="9" t="s">
        <v>3254</v>
      </c>
      <c r="G206" s="9" t="s">
        <v>3266</v>
      </c>
      <c r="H206" s="8">
        <v>336</v>
      </c>
      <c r="I206" s="8">
        <f>VLOOKUP(B206,[1]Sheet1!$A:$D,4,0)</f>
        <v>676600477</v>
      </c>
      <c r="J206" s="8">
        <v>57312810</v>
      </c>
      <c r="K206" s="8">
        <v>8596921.5</v>
      </c>
      <c r="L206" s="10">
        <v>0</v>
      </c>
      <c r="M206" s="10">
        <v>0</v>
      </c>
      <c r="N206" s="10">
        <v>0</v>
      </c>
      <c r="O206" s="10">
        <v>0</v>
      </c>
      <c r="P206" s="10">
        <v>5000000</v>
      </c>
      <c r="Q206" s="10">
        <f>VLOOKUP(B206,[3]Sheet1!$B$1:$H$65536,7,0)</f>
        <v>4440000</v>
      </c>
      <c r="R206" s="10">
        <v>666000</v>
      </c>
      <c r="S206" s="10">
        <v>4500000</v>
      </c>
      <c r="T206" s="10">
        <v>450000</v>
      </c>
      <c r="U206" s="10">
        <v>0</v>
      </c>
      <c r="V206" s="10">
        <v>0</v>
      </c>
      <c r="W206" s="10">
        <f>VLOOKUP(B206,[2]Sheet1!$A:$E,5,0)</f>
        <v>31660048</v>
      </c>
      <c r="X206" s="10">
        <f t="shared" si="33"/>
        <v>747853287</v>
      </c>
      <c r="Y206" s="31">
        <f t="shared" si="34"/>
        <v>41372969.5</v>
      </c>
      <c r="Z206" s="31">
        <v>360000000</v>
      </c>
      <c r="AA206" s="31">
        <v>30000000</v>
      </c>
      <c r="AB206" s="31">
        <f t="shared" si="41"/>
        <v>325540477</v>
      </c>
      <c r="AC206" s="31">
        <f t="shared" si="35"/>
        <v>32312810</v>
      </c>
      <c r="AD206" s="31">
        <f t="shared" si="42"/>
        <v>357853287</v>
      </c>
      <c r="AE206" s="31">
        <f t="shared" si="43"/>
        <v>357853287</v>
      </c>
      <c r="AF206" s="31">
        <f t="shared" si="36"/>
        <v>35785328.700000003</v>
      </c>
      <c r="AG206" s="31">
        <f t="shared" si="37"/>
        <v>0</v>
      </c>
      <c r="AH206" s="31">
        <f t="shared" si="38"/>
        <v>0</v>
      </c>
      <c r="AI206" s="31">
        <f t="shared" si="39"/>
        <v>0</v>
      </c>
      <c r="AJ206" s="31">
        <f t="shared" si="40"/>
        <v>5587640.799999997</v>
      </c>
    </row>
    <row r="207" spans="1:36" x14ac:dyDescent="0.2">
      <c r="A207" s="9">
        <v>80</v>
      </c>
      <c r="B207" s="9" t="s">
        <v>452</v>
      </c>
      <c r="C207" s="7"/>
      <c r="D207" s="8" t="s">
        <v>454</v>
      </c>
      <c r="E207" s="9" t="s">
        <v>455</v>
      </c>
      <c r="F207" s="9" t="s">
        <v>3254</v>
      </c>
      <c r="G207" s="9" t="s">
        <v>3266</v>
      </c>
      <c r="H207" s="8">
        <v>336</v>
      </c>
      <c r="I207" s="8">
        <f>VLOOKUP(B207,[1]Sheet1!$A:$D,4,0)</f>
        <v>690956861</v>
      </c>
      <c r="J207" s="8">
        <v>57312810</v>
      </c>
      <c r="K207" s="8">
        <v>8596921.5</v>
      </c>
      <c r="L207" s="10">
        <v>0</v>
      </c>
      <c r="M207" s="10">
        <v>0</v>
      </c>
      <c r="N207" s="10">
        <v>0</v>
      </c>
      <c r="O207" s="10">
        <v>0</v>
      </c>
      <c r="P207" s="10">
        <v>5000000</v>
      </c>
      <c r="Q207" s="10">
        <f>VLOOKUP(B207,[3]Sheet1!$B$1:$H$65536,7,0)</f>
        <v>6300000</v>
      </c>
      <c r="R207" s="10">
        <v>945000</v>
      </c>
      <c r="S207" s="10">
        <v>5100000</v>
      </c>
      <c r="T207" s="10">
        <v>510000</v>
      </c>
      <c r="U207" s="10">
        <v>0</v>
      </c>
      <c r="V207" s="10">
        <v>0</v>
      </c>
      <c r="W207" s="10">
        <f>VLOOKUP(B207,[2]Sheet1!$A:$E,5,0)</f>
        <v>33095686</v>
      </c>
      <c r="X207" s="10">
        <f t="shared" si="33"/>
        <v>764669671</v>
      </c>
      <c r="Y207" s="31">
        <f t="shared" si="34"/>
        <v>43147607.5</v>
      </c>
      <c r="Z207" s="31">
        <v>360000000</v>
      </c>
      <c r="AA207" s="31">
        <v>30000000</v>
      </c>
      <c r="AB207" s="31">
        <f t="shared" si="41"/>
        <v>342356861</v>
      </c>
      <c r="AC207" s="31">
        <f t="shared" si="35"/>
        <v>32312810</v>
      </c>
      <c r="AD207" s="31">
        <f t="shared" si="42"/>
        <v>374669671</v>
      </c>
      <c r="AE207" s="31">
        <f t="shared" si="43"/>
        <v>374669671</v>
      </c>
      <c r="AF207" s="31">
        <f t="shared" si="36"/>
        <v>37466967.100000001</v>
      </c>
      <c r="AG207" s="31">
        <f t="shared" si="37"/>
        <v>0</v>
      </c>
      <c r="AH207" s="31">
        <f t="shared" si="38"/>
        <v>0</v>
      </c>
      <c r="AI207" s="31">
        <f t="shared" si="39"/>
        <v>0</v>
      </c>
      <c r="AJ207" s="31">
        <f t="shared" si="40"/>
        <v>5680640.3999999985</v>
      </c>
    </row>
    <row r="208" spans="1:36" x14ac:dyDescent="0.2">
      <c r="A208" s="9">
        <v>82</v>
      </c>
      <c r="B208" s="9" t="s">
        <v>456</v>
      </c>
      <c r="C208" s="7"/>
      <c r="D208" s="8" t="s">
        <v>458</v>
      </c>
      <c r="E208" s="9" t="s">
        <v>459</v>
      </c>
      <c r="F208" s="9" t="s">
        <v>3254</v>
      </c>
      <c r="G208" s="9" t="s">
        <v>3266</v>
      </c>
      <c r="H208" s="8">
        <v>336</v>
      </c>
      <c r="I208" s="8">
        <f>VLOOKUP(B208,[1]Sheet1!$A:$D,4,0)</f>
        <v>637460784</v>
      </c>
      <c r="J208" s="8">
        <v>57312810</v>
      </c>
      <c r="K208" s="8">
        <v>8596921.5</v>
      </c>
      <c r="L208" s="10">
        <v>0</v>
      </c>
      <c r="M208" s="10">
        <v>0</v>
      </c>
      <c r="N208" s="10">
        <v>0</v>
      </c>
      <c r="O208" s="10">
        <v>0</v>
      </c>
      <c r="P208" s="10">
        <v>5000000</v>
      </c>
      <c r="Q208" s="10">
        <f>VLOOKUP(B208,[3]Sheet1!$B$1:$H$65536,7,0)</f>
        <v>5100000</v>
      </c>
      <c r="R208" s="10">
        <v>765000</v>
      </c>
      <c r="S208" s="10">
        <v>4800000</v>
      </c>
      <c r="T208" s="10">
        <v>480000</v>
      </c>
      <c r="U208" s="10">
        <v>0</v>
      </c>
      <c r="V208" s="10">
        <v>0</v>
      </c>
      <c r="W208" s="10">
        <f>VLOOKUP(B208,[2]Sheet1!$A:$E,5,0)</f>
        <v>27746078</v>
      </c>
      <c r="X208" s="10">
        <f t="shared" si="33"/>
        <v>709673594</v>
      </c>
      <c r="Y208" s="31">
        <f t="shared" si="34"/>
        <v>37587999.5</v>
      </c>
      <c r="Z208" s="31">
        <v>360000000</v>
      </c>
      <c r="AA208" s="31">
        <v>30000000</v>
      </c>
      <c r="AB208" s="31">
        <f t="shared" si="41"/>
        <v>287360784</v>
      </c>
      <c r="AC208" s="31">
        <f t="shared" si="35"/>
        <v>32312810</v>
      </c>
      <c r="AD208" s="31">
        <f t="shared" si="42"/>
        <v>319673594</v>
      </c>
      <c r="AE208" s="31">
        <f t="shared" si="43"/>
        <v>319673594</v>
      </c>
      <c r="AF208" s="31">
        <f t="shared" si="36"/>
        <v>31967359.400000002</v>
      </c>
      <c r="AG208" s="31">
        <f t="shared" si="37"/>
        <v>0</v>
      </c>
      <c r="AH208" s="31">
        <f t="shared" si="38"/>
        <v>0</v>
      </c>
      <c r="AI208" s="31">
        <f t="shared" si="39"/>
        <v>0</v>
      </c>
      <c r="AJ208" s="31">
        <f t="shared" si="40"/>
        <v>5620640.0999999978</v>
      </c>
    </row>
    <row r="209" spans="1:36" x14ac:dyDescent="0.2">
      <c r="A209" s="9">
        <v>81</v>
      </c>
      <c r="B209" s="9" t="s">
        <v>460</v>
      </c>
      <c r="C209" s="7"/>
      <c r="D209" s="8" t="s">
        <v>29</v>
      </c>
      <c r="E209" s="9" t="s">
        <v>462</v>
      </c>
      <c r="F209" s="9" t="s">
        <v>3254</v>
      </c>
      <c r="G209" s="9" t="s">
        <v>3266</v>
      </c>
      <c r="H209" s="8">
        <v>336</v>
      </c>
      <c r="I209" s="8">
        <f>VLOOKUP(B209,[1]Sheet1!$A:$D,4,0)</f>
        <v>662019093</v>
      </c>
      <c r="J209" s="8">
        <v>57312810</v>
      </c>
      <c r="K209" s="8">
        <v>8596921.5</v>
      </c>
      <c r="L209" s="10">
        <v>0</v>
      </c>
      <c r="M209" s="10">
        <v>0</v>
      </c>
      <c r="N209" s="10">
        <v>0</v>
      </c>
      <c r="O209" s="10">
        <v>0</v>
      </c>
      <c r="P209" s="10">
        <v>5000000</v>
      </c>
      <c r="Q209" s="10">
        <f>VLOOKUP(B209,[3]Sheet1!$B$1:$H$65536,7,0)</f>
        <v>4500000</v>
      </c>
      <c r="R209" s="10">
        <v>675000</v>
      </c>
      <c r="S209" s="10">
        <v>4200000</v>
      </c>
      <c r="T209" s="10">
        <v>420000</v>
      </c>
      <c r="U209" s="10">
        <v>0</v>
      </c>
      <c r="V209" s="10">
        <v>0</v>
      </c>
      <c r="W209" s="10">
        <f>VLOOKUP(B209,[2]Sheet1!$A:$E,5,0)</f>
        <v>30201910</v>
      </c>
      <c r="X209" s="10">
        <f t="shared" si="33"/>
        <v>733031903</v>
      </c>
      <c r="Y209" s="31">
        <f t="shared" si="34"/>
        <v>39893831.5</v>
      </c>
      <c r="Z209" s="31">
        <v>360000000</v>
      </c>
      <c r="AA209" s="31">
        <v>30000000</v>
      </c>
      <c r="AB209" s="31">
        <f t="shared" si="41"/>
        <v>310719093</v>
      </c>
      <c r="AC209" s="31">
        <f t="shared" si="35"/>
        <v>32312810</v>
      </c>
      <c r="AD209" s="31">
        <f t="shared" si="42"/>
        <v>343031903</v>
      </c>
      <c r="AE209" s="31">
        <f t="shared" si="43"/>
        <v>343031903</v>
      </c>
      <c r="AF209" s="31">
        <f t="shared" si="36"/>
        <v>34303190.300000004</v>
      </c>
      <c r="AG209" s="31">
        <f t="shared" si="37"/>
        <v>0</v>
      </c>
      <c r="AH209" s="31">
        <f t="shared" si="38"/>
        <v>0</v>
      </c>
      <c r="AI209" s="31">
        <f t="shared" si="39"/>
        <v>0</v>
      </c>
      <c r="AJ209" s="31">
        <f t="shared" si="40"/>
        <v>5590641.1999999955</v>
      </c>
    </row>
    <row r="210" spans="1:36" x14ac:dyDescent="0.45">
      <c r="A210" s="9">
        <v>153</v>
      </c>
      <c r="B210" s="9" t="s">
        <v>463</v>
      </c>
      <c r="C210" s="21"/>
      <c r="D210" s="8" t="s">
        <v>465</v>
      </c>
      <c r="E210" s="9" t="s">
        <v>466</v>
      </c>
      <c r="F210" s="9" t="s">
        <v>3254</v>
      </c>
      <c r="G210" s="9" t="s">
        <v>3265</v>
      </c>
      <c r="H210" s="8">
        <v>336</v>
      </c>
      <c r="I210" s="8">
        <f>VLOOKUP(B210,[1]Sheet1!$A:$D,4,0)</f>
        <v>898310229</v>
      </c>
      <c r="J210" s="8">
        <v>15000000</v>
      </c>
      <c r="K210" s="8">
        <v>0</v>
      </c>
      <c r="L210" s="10">
        <v>41482997</v>
      </c>
      <c r="M210" s="10">
        <v>41483424.5</v>
      </c>
      <c r="N210" s="10">
        <v>6222450</v>
      </c>
      <c r="O210" s="10">
        <v>6222513.6749999998</v>
      </c>
      <c r="P210" s="10">
        <v>0</v>
      </c>
      <c r="Q210" s="10">
        <v>14176425</v>
      </c>
      <c r="R210" s="10">
        <v>2126464</v>
      </c>
      <c r="S210" s="10">
        <v>16901963.696000002</v>
      </c>
      <c r="T210" s="10">
        <v>2535294.5544000003</v>
      </c>
      <c r="U210" s="10">
        <v>12486090</v>
      </c>
      <c r="V210" s="10">
        <v>1872913.5</v>
      </c>
      <c r="W210" s="10">
        <f>VLOOKUP(B210,[2]Sheet1!$A:$E,5,0)</f>
        <v>53831023</v>
      </c>
      <c r="X210" s="10">
        <f t="shared" si="33"/>
        <v>1039841129.196</v>
      </c>
      <c r="Y210" s="31">
        <f t="shared" si="34"/>
        <v>72810658.729400009</v>
      </c>
      <c r="Z210" s="31">
        <v>360000000</v>
      </c>
      <c r="AA210" s="31">
        <v>30000000</v>
      </c>
      <c r="AB210" s="31">
        <f t="shared" si="41"/>
        <v>581874707.69599998</v>
      </c>
      <c r="AC210" s="31">
        <f t="shared" si="35"/>
        <v>67966421.5</v>
      </c>
      <c r="AD210" s="31">
        <f t="shared" si="42"/>
        <v>649841129.19599998</v>
      </c>
      <c r="AE210" s="31">
        <f t="shared" si="43"/>
        <v>649841129.19599998</v>
      </c>
      <c r="AF210" s="31">
        <f t="shared" si="36"/>
        <v>64984112.919600002</v>
      </c>
      <c r="AG210" s="31">
        <f t="shared" si="37"/>
        <v>0</v>
      </c>
      <c r="AH210" s="31">
        <f t="shared" si="38"/>
        <v>0</v>
      </c>
      <c r="AI210" s="31">
        <f t="shared" si="39"/>
        <v>0</v>
      </c>
      <c r="AJ210" s="31">
        <f t="shared" si="40"/>
        <v>7826545.8098000064</v>
      </c>
    </row>
    <row r="211" spans="1:36" x14ac:dyDescent="0.2">
      <c r="A211" s="9">
        <v>79</v>
      </c>
      <c r="B211" s="9" t="s">
        <v>467</v>
      </c>
      <c r="C211" s="7"/>
      <c r="D211" s="8" t="s">
        <v>469</v>
      </c>
      <c r="E211" s="9" t="s">
        <v>470</v>
      </c>
      <c r="F211" s="9" t="s">
        <v>3254</v>
      </c>
      <c r="G211" s="9" t="s">
        <v>3266</v>
      </c>
      <c r="H211" s="8">
        <v>336</v>
      </c>
      <c r="I211" s="8">
        <f>VLOOKUP(B211,[1]Sheet1!$A:$D,4,0)</f>
        <v>763021713</v>
      </c>
      <c r="J211" s="8">
        <v>57312810</v>
      </c>
      <c r="K211" s="8">
        <v>8596921.5</v>
      </c>
      <c r="L211" s="10">
        <v>0</v>
      </c>
      <c r="M211" s="10">
        <v>0</v>
      </c>
      <c r="N211" s="10">
        <v>0</v>
      </c>
      <c r="O211" s="10">
        <v>0</v>
      </c>
      <c r="P211" s="10">
        <v>5000000</v>
      </c>
      <c r="Q211" s="10">
        <f>VLOOKUP(B211,[3]Sheet1!$B$1:$H$65536,7,0)</f>
        <v>4500000</v>
      </c>
      <c r="R211" s="10">
        <v>675000</v>
      </c>
      <c r="S211" s="10">
        <v>4800000</v>
      </c>
      <c r="T211" s="10">
        <v>480000</v>
      </c>
      <c r="U211" s="10">
        <v>0</v>
      </c>
      <c r="V211" s="10">
        <v>0</v>
      </c>
      <c r="W211" s="10">
        <f>VLOOKUP(B211,[2]Sheet1!$A:$E,5,0)</f>
        <v>40302172</v>
      </c>
      <c r="X211" s="10">
        <f t="shared" si="33"/>
        <v>834634523</v>
      </c>
      <c r="Y211" s="31">
        <f t="shared" si="34"/>
        <v>50054093.5</v>
      </c>
      <c r="Z211" s="31">
        <v>360000000</v>
      </c>
      <c r="AA211" s="31">
        <v>30000000</v>
      </c>
      <c r="AB211" s="31">
        <f t="shared" si="41"/>
        <v>412321713</v>
      </c>
      <c r="AC211" s="31">
        <f t="shared" si="35"/>
        <v>32312810</v>
      </c>
      <c r="AD211" s="31">
        <f t="shared" si="42"/>
        <v>444634523</v>
      </c>
      <c r="AE211" s="31">
        <f t="shared" si="43"/>
        <v>444634523</v>
      </c>
      <c r="AF211" s="31">
        <f t="shared" si="36"/>
        <v>44463452.300000004</v>
      </c>
      <c r="AG211" s="31">
        <f t="shared" si="37"/>
        <v>0</v>
      </c>
      <c r="AH211" s="31">
        <f t="shared" si="38"/>
        <v>0</v>
      </c>
      <c r="AI211" s="31">
        <f t="shared" si="39"/>
        <v>0</v>
      </c>
      <c r="AJ211" s="31">
        <f t="shared" si="40"/>
        <v>5590641.1999999955</v>
      </c>
    </row>
    <row r="212" spans="1:36" x14ac:dyDescent="0.45">
      <c r="A212" s="9">
        <v>368</v>
      </c>
      <c r="B212" s="9" t="s">
        <v>2711</v>
      </c>
      <c r="C212" s="21"/>
      <c r="D212" s="8" t="s">
        <v>2712</v>
      </c>
      <c r="E212" s="9" t="s">
        <v>2713</v>
      </c>
      <c r="F212" s="9" t="s">
        <v>3254</v>
      </c>
      <c r="G212" s="9" t="s">
        <v>3265</v>
      </c>
      <c r="H212" s="8">
        <v>336</v>
      </c>
      <c r="I212" s="8">
        <f>VLOOKUP(B212,[1]Sheet1!$A:$D,4,0)</f>
        <v>1565820360</v>
      </c>
      <c r="J212" s="8">
        <v>15000000</v>
      </c>
      <c r="K212" s="8">
        <v>0</v>
      </c>
      <c r="L212" s="10">
        <v>65081813</v>
      </c>
      <c r="M212" s="10">
        <v>65081812.5</v>
      </c>
      <c r="N212" s="10">
        <v>9762272</v>
      </c>
      <c r="O212" s="10">
        <v>9762271.875</v>
      </c>
      <c r="P212" s="10">
        <v>0</v>
      </c>
      <c r="Q212" s="10">
        <v>23264417</v>
      </c>
      <c r="R212" s="10">
        <v>3489663</v>
      </c>
      <c r="S212" s="10">
        <v>25203998.175000001</v>
      </c>
      <c r="T212" s="10">
        <v>3780599.7262499998</v>
      </c>
      <c r="U212" s="10">
        <v>11675925</v>
      </c>
      <c r="V212" s="10">
        <v>1751388.75</v>
      </c>
      <c r="W212" s="10">
        <f>VLOOKUP(B212,[2]Sheet1!$A:$E,5,0)</f>
        <v>169164072</v>
      </c>
      <c r="X212" s="10">
        <f t="shared" si="33"/>
        <v>1771128325.675</v>
      </c>
      <c r="Y212" s="31">
        <f t="shared" si="34"/>
        <v>197710267.35124999</v>
      </c>
      <c r="Z212" s="31">
        <v>360000000</v>
      </c>
      <c r="AA212" s="31">
        <v>30000000</v>
      </c>
      <c r="AB212" s="31">
        <f t="shared" si="41"/>
        <v>1265964700.175</v>
      </c>
      <c r="AC212" s="31">
        <f t="shared" si="35"/>
        <v>115163625.5</v>
      </c>
      <c r="AD212" s="31">
        <f t="shared" si="42"/>
        <v>1381128325.675</v>
      </c>
      <c r="AE212" s="31">
        <f t="shared" si="43"/>
        <v>1381128325.675</v>
      </c>
      <c r="AF212" s="31">
        <f t="shared" si="36"/>
        <v>90000000</v>
      </c>
      <c r="AG212" s="31">
        <f t="shared" si="37"/>
        <v>0</v>
      </c>
      <c r="AH212" s="31">
        <f t="shared" si="38"/>
        <v>24225665.13499999</v>
      </c>
      <c r="AI212" s="31">
        <f t="shared" si="39"/>
        <v>0</v>
      </c>
      <c r="AJ212" s="31">
        <f t="shared" si="40"/>
        <v>83484602.216250002</v>
      </c>
    </row>
    <row r="213" spans="1:36" x14ac:dyDescent="0.45">
      <c r="A213" s="9">
        <v>511</v>
      </c>
      <c r="B213" s="9" t="s">
        <v>471</v>
      </c>
      <c r="C213" s="21"/>
      <c r="D213" s="8" t="s">
        <v>473</v>
      </c>
      <c r="E213" s="9" t="s">
        <v>474</v>
      </c>
      <c r="F213" s="9" t="s">
        <v>3254</v>
      </c>
      <c r="G213" s="9" t="s">
        <v>3265</v>
      </c>
      <c r="H213" s="8">
        <v>336</v>
      </c>
      <c r="I213" s="8">
        <f>VLOOKUP(B213,[1]Sheet1!$A:$D,4,0)</f>
        <v>878876126</v>
      </c>
      <c r="J213" s="8">
        <v>15000000</v>
      </c>
      <c r="K213" s="8">
        <v>0</v>
      </c>
      <c r="L213" s="10">
        <v>38129238</v>
      </c>
      <c r="M213" s="10">
        <v>38128488.5</v>
      </c>
      <c r="N213" s="10">
        <v>5719386</v>
      </c>
      <c r="O213" s="10">
        <v>5719273.2749999994</v>
      </c>
      <c r="P213" s="10">
        <v>0</v>
      </c>
      <c r="Q213" s="10">
        <v>5837128</v>
      </c>
      <c r="R213" s="10">
        <v>875569</v>
      </c>
      <c r="S213" s="10">
        <v>8311977.0200000005</v>
      </c>
      <c r="T213" s="10">
        <v>1246796.5530000001</v>
      </c>
      <c r="U213" s="10">
        <v>12843516</v>
      </c>
      <c r="V213" s="10">
        <v>1926527.4</v>
      </c>
      <c r="W213" s="10">
        <f>VLOOKUP(B213,[2]Sheet1!$A:$E,5,0)</f>
        <v>51887612</v>
      </c>
      <c r="X213" s="10">
        <f t="shared" si="33"/>
        <v>997126473.51999998</v>
      </c>
      <c r="Y213" s="31">
        <f t="shared" si="34"/>
        <v>67375164.228</v>
      </c>
      <c r="Z213" s="31">
        <v>360000000</v>
      </c>
      <c r="AA213" s="31">
        <v>30000000</v>
      </c>
      <c r="AB213" s="31">
        <f t="shared" si="41"/>
        <v>545868747.01999998</v>
      </c>
      <c r="AC213" s="31">
        <f t="shared" si="35"/>
        <v>61257726.5</v>
      </c>
      <c r="AD213" s="31">
        <f t="shared" si="42"/>
        <v>607126473.51999998</v>
      </c>
      <c r="AE213" s="31">
        <f t="shared" si="43"/>
        <v>607126473.51999998</v>
      </c>
      <c r="AF213" s="31">
        <f t="shared" si="36"/>
        <v>60712647.351999998</v>
      </c>
      <c r="AG213" s="31">
        <f t="shared" si="37"/>
        <v>0</v>
      </c>
      <c r="AH213" s="31">
        <f t="shared" si="38"/>
        <v>0</v>
      </c>
      <c r="AI213" s="31">
        <f t="shared" si="39"/>
        <v>0</v>
      </c>
      <c r="AJ213" s="31">
        <f t="shared" si="40"/>
        <v>6662516.876000002</v>
      </c>
    </row>
    <row r="214" spans="1:36" x14ac:dyDescent="0.45">
      <c r="A214" s="9">
        <v>510</v>
      </c>
      <c r="B214" s="9" t="s">
        <v>475</v>
      </c>
      <c r="C214" s="21"/>
      <c r="D214" s="8" t="s">
        <v>477</v>
      </c>
      <c r="E214" s="9" t="s">
        <v>478</v>
      </c>
      <c r="F214" s="9" t="s">
        <v>3254</v>
      </c>
      <c r="G214" s="9" t="s">
        <v>3265</v>
      </c>
      <c r="H214" s="8">
        <v>336</v>
      </c>
      <c r="I214" s="8">
        <f>VLOOKUP(B214,[1]Sheet1!$A:$D,4,0)</f>
        <v>991498187</v>
      </c>
      <c r="J214" s="8">
        <v>15000000</v>
      </c>
      <c r="K214" s="8">
        <v>0</v>
      </c>
      <c r="L214" s="10">
        <v>38668807</v>
      </c>
      <c r="M214" s="10">
        <v>38669438</v>
      </c>
      <c r="N214" s="10">
        <v>5800321</v>
      </c>
      <c r="O214" s="10">
        <v>5800415.7000000002</v>
      </c>
      <c r="P214" s="10">
        <v>0</v>
      </c>
      <c r="Q214" s="10">
        <v>10856326</v>
      </c>
      <c r="R214" s="10">
        <v>1628449</v>
      </c>
      <c r="S214" s="10">
        <v>12406527.914999999</v>
      </c>
      <c r="T214" s="10">
        <v>1860979.1872499997</v>
      </c>
      <c r="U214" s="10">
        <v>12843516</v>
      </c>
      <c r="V214" s="10">
        <v>1926527.4</v>
      </c>
      <c r="W214" s="10">
        <f>VLOOKUP(B214,[2]Sheet1!$A:$E,5,0)</f>
        <v>67724728</v>
      </c>
      <c r="X214" s="10">
        <f t="shared" si="33"/>
        <v>1119942801.915</v>
      </c>
      <c r="Y214" s="31">
        <f t="shared" si="34"/>
        <v>84741420.287249997</v>
      </c>
      <c r="Z214" s="31">
        <v>360000000</v>
      </c>
      <c r="AA214" s="31">
        <v>30000000</v>
      </c>
      <c r="AB214" s="31">
        <f t="shared" si="41"/>
        <v>667604556.91499996</v>
      </c>
      <c r="AC214" s="31">
        <f t="shared" si="35"/>
        <v>62338245</v>
      </c>
      <c r="AD214" s="31">
        <f t="shared" si="42"/>
        <v>729942801.91499996</v>
      </c>
      <c r="AE214" s="31">
        <f t="shared" si="43"/>
        <v>729942801.91499996</v>
      </c>
      <c r="AF214" s="31">
        <f t="shared" si="36"/>
        <v>72994280.191499993</v>
      </c>
      <c r="AG214" s="31">
        <f t="shared" si="37"/>
        <v>0</v>
      </c>
      <c r="AH214" s="31">
        <f t="shared" si="38"/>
        <v>0</v>
      </c>
      <c r="AI214" s="31">
        <f t="shared" si="39"/>
        <v>0</v>
      </c>
      <c r="AJ214" s="31">
        <f t="shared" si="40"/>
        <v>11747140.095750004</v>
      </c>
    </row>
    <row r="215" spans="1:36" x14ac:dyDescent="0.2">
      <c r="A215" s="9">
        <v>54</v>
      </c>
      <c r="B215" s="9" t="s">
        <v>479</v>
      </c>
      <c r="C215" s="7"/>
      <c r="D215" s="8" t="s">
        <v>157</v>
      </c>
      <c r="E215" s="9" t="s">
        <v>481</v>
      </c>
      <c r="F215" s="9" t="s">
        <v>3254</v>
      </c>
      <c r="G215" s="9" t="s">
        <v>3266</v>
      </c>
      <c r="H215" s="8">
        <v>336</v>
      </c>
      <c r="I215" s="8">
        <f>VLOOKUP(B215,[1]Sheet1!$A:$D,4,0)</f>
        <v>670298457</v>
      </c>
      <c r="J215" s="8">
        <v>57312810</v>
      </c>
      <c r="K215" s="8">
        <v>8596921.5</v>
      </c>
      <c r="L215" s="10">
        <v>0</v>
      </c>
      <c r="M215" s="10">
        <v>0</v>
      </c>
      <c r="N215" s="10">
        <v>0</v>
      </c>
      <c r="O215" s="10">
        <v>0</v>
      </c>
      <c r="P215" s="10">
        <v>5000000</v>
      </c>
      <c r="Q215" s="10">
        <f>VLOOKUP(B215,[3]Sheet1!$B$1:$H$65536,7,0)</f>
        <v>5100000</v>
      </c>
      <c r="R215" s="10">
        <v>765000</v>
      </c>
      <c r="S215" s="10">
        <v>4500000</v>
      </c>
      <c r="T215" s="10">
        <v>450000</v>
      </c>
      <c r="U215" s="10">
        <v>0</v>
      </c>
      <c r="V215" s="10">
        <v>0</v>
      </c>
      <c r="W215" s="10">
        <f>VLOOKUP(B215,[2]Sheet1!$A:$E,5,0)</f>
        <v>31029846</v>
      </c>
      <c r="X215" s="10">
        <f t="shared" si="33"/>
        <v>742211267</v>
      </c>
      <c r="Y215" s="31">
        <f t="shared" si="34"/>
        <v>40841767.5</v>
      </c>
      <c r="Z215" s="31">
        <v>360000000</v>
      </c>
      <c r="AA215" s="31">
        <v>30000000</v>
      </c>
      <c r="AB215" s="31">
        <f t="shared" si="41"/>
        <v>319898457</v>
      </c>
      <c r="AC215" s="31">
        <f t="shared" si="35"/>
        <v>32312810</v>
      </c>
      <c r="AD215" s="31">
        <f t="shared" si="42"/>
        <v>352211267</v>
      </c>
      <c r="AE215" s="31">
        <f t="shared" si="43"/>
        <v>352211267</v>
      </c>
      <c r="AF215" s="31">
        <f t="shared" si="36"/>
        <v>35221126.700000003</v>
      </c>
      <c r="AG215" s="31">
        <f t="shared" si="37"/>
        <v>0</v>
      </c>
      <c r="AH215" s="31">
        <f t="shared" si="38"/>
        <v>0</v>
      </c>
      <c r="AI215" s="31">
        <f t="shared" si="39"/>
        <v>0</v>
      </c>
      <c r="AJ215" s="31">
        <f t="shared" si="40"/>
        <v>5620640.799999997</v>
      </c>
    </row>
    <row r="216" spans="1:36" x14ac:dyDescent="0.45">
      <c r="A216" s="9">
        <v>512</v>
      </c>
      <c r="B216" s="9" t="s">
        <v>482</v>
      </c>
      <c r="C216" s="21"/>
      <c r="D216" s="8" t="s">
        <v>484</v>
      </c>
      <c r="E216" s="9" t="s">
        <v>485</v>
      </c>
      <c r="F216" s="9" t="s">
        <v>3254</v>
      </c>
      <c r="G216" s="9" t="s">
        <v>3265</v>
      </c>
      <c r="H216" s="8">
        <v>336</v>
      </c>
      <c r="I216" s="8">
        <f>VLOOKUP(B216,[1]Sheet1!$A:$D,4,0)</f>
        <v>977417751</v>
      </c>
      <c r="J216" s="8">
        <v>15000000</v>
      </c>
      <c r="K216" s="8">
        <v>0</v>
      </c>
      <c r="L216" s="10">
        <v>38595635</v>
      </c>
      <c r="M216" s="10">
        <v>38596299.5</v>
      </c>
      <c r="N216" s="10">
        <v>5789345</v>
      </c>
      <c r="O216" s="10">
        <v>5789444.9249999998</v>
      </c>
      <c r="P216" s="10">
        <v>0</v>
      </c>
      <c r="Q216" s="10">
        <v>4617420</v>
      </c>
      <c r="R216" s="10">
        <v>692613</v>
      </c>
      <c r="S216" s="10">
        <v>0</v>
      </c>
      <c r="T216" s="10">
        <v>0</v>
      </c>
      <c r="U216" s="10">
        <v>12843516</v>
      </c>
      <c r="V216" s="10">
        <v>1926527.4</v>
      </c>
      <c r="W216" s="10">
        <f>VLOOKUP(B216,[2]Sheet1!$A:$E,5,0)</f>
        <v>65612662</v>
      </c>
      <c r="X216" s="10">
        <f t="shared" si="33"/>
        <v>1087070621.5</v>
      </c>
      <c r="Y216" s="31">
        <f t="shared" si="34"/>
        <v>79810592.325000003</v>
      </c>
      <c r="Z216" s="31">
        <v>360000000</v>
      </c>
      <c r="AA216" s="31">
        <v>30000000</v>
      </c>
      <c r="AB216" s="31">
        <f t="shared" si="41"/>
        <v>634878687</v>
      </c>
      <c r="AC216" s="31">
        <f t="shared" si="35"/>
        <v>62191934.5</v>
      </c>
      <c r="AD216" s="31">
        <f t="shared" si="42"/>
        <v>697070621.5</v>
      </c>
      <c r="AE216" s="31">
        <f t="shared" si="43"/>
        <v>697070621.5</v>
      </c>
      <c r="AF216" s="31">
        <f t="shared" si="36"/>
        <v>69707062.150000006</v>
      </c>
      <c r="AG216" s="31">
        <f t="shared" si="37"/>
        <v>0</v>
      </c>
      <c r="AH216" s="31">
        <f t="shared" si="38"/>
        <v>0</v>
      </c>
      <c r="AI216" s="31">
        <f t="shared" si="39"/>
        <v>0</v>
      </c>
      <c r="AJ216" s="31">
        <f t="shared" si="40"/>
        <v>10103530.174999997</v>
      </c>
    </row>
    <row r="217" spans="1:36" x14ac:dyDescent="0.45">
      <c r="A217" s="9">
        <v>513</v>
      </c>
      <c r="B217" s="9" t="s">
        <v>486</v>
      </c>
      <c r="C217" s="21"/>
      <c r="D217" s="8" t="s">
        <v>103</v>
      </c>
      <c r="E217" s="9" t="s">
        <v>488</v>
      </c>
      <c r="F217" s="9" t="s">
        <v>3254</v>
      </c>
      <c r="G217" s="9" t="s">
        <v>3265</v>
      </c>
      <c r="H217" s="8">
        <v>336</v>
      </c>
      <c r="I217" s="8">
        <f>VLOOKUP(B217,[1]Sheet1!$A:$D,4,0)</f>
        <v>978352123</v>
      </c>
      <c r="J217" s="8">
        <v>15000000</v>
      </c>
      <c r="K217" s="8">
        <v>0</v>
      </c>
      <c r="L217" s="10">
        <v>39765568</v>
      </c>
      <c r="M217" s="10">
        <v>39765802.5</v>
      </c>
      <c r="N217" s="10">
        <v>5964835</v>
      </c>
      <c r="O217" s="10">
        <v>5964870.375</v>
      </c>
      <c r="P217" s="10">
        <v>0</v>
      </c>
      <c r="Q217" s="10">
        <v>8895045</v>
      </c>
      <c r="R217" s="10">
        <v>1334257</v>
      </c>
      <c r="S217" s="10">
        <v>10111773.372000001</v>
      </c>
      <c r="T217" s="10">
        <v>1516766.0058000002</v>
      </c>
      <c r="U217" s="10">
        <v>12843516</v>
      </c>
      <c r="V217" s="10">
        <v>1926527.4</v>
      </c>
      <c r="W217" s="10">
        <f>VLOOKUP(B217,[2]Sheet1!$A:$E,5,0)</f>
        <v>65752819</v>
      </c>
      <c r="X217" s="10">
        <f t="shared" si="33"/>
        <v>1104733827.872</v>
      </c>
      <c r="Y217" s="31">
        <f t="shared" si="34"/>
        <v>82460074.7808</v>
      </c>
      <c r="Z217" s="31">
        <v>360000000</v>
      </c>
      <c r="AA217" s="31">
        <v>30000000</v>
      </c>
      <c r="AB217" s="31">
        <f t="shared" si="41"/>
        <v>650202457.37199998</v>
      </c>
      <c r="AC217" s="31">
        <f t="shared" si="35"/>
        <v>64531370.5</v>
      </c>
      <c r="AD217" s="31">
        <f t="shared" si="42"/>
        <v>714733827.87199998</v>
      </c>
      <c r="AE217" s="31">
        <f t="shared" si="43"/>
        <v>714733827.87199998</v>
      </c>
      <c r="AF217" s="31">
        <f t="shared" si="36"/>
        <v>71473382.787200004</v>
      </c>
      <c r="AG217" s="31">
        <f t="shared" si="37"/>
        <v>0</v>
      </c>
      <c r="AH217" s="31">
        <f t="shared" si="38"/>
        <v>0</v>
      </c>
      <c r="AI217" s="31">
        <f t="shared" si="39"/>
        <v>0</v>
      </c>
      <c r="AJ217" s="31">
        <f t="shared" si="40"/>
        <v>10986691.993599996</v>
      </c>
    </row>
    <row r="218" spans="1:36" x14ac:dyDescent="0.2">
      <c r="A218" s="9">
        <v>53</v>
      </c>
      <c r="B218" s="9" t="s">
        <v>489</v>
      </c>
      <c r="C218" s="7"/>
      <c r="D218" s="8" t="s">
        <v>491</v>
      </c>
      <c r="E218" s="9" t="s">
        <v>38</v>
      </c>
      <c r="F218" s="9" t="s">
        <v>3254</v>
      </c>
      <c r="G218" s="9" t="s">
        <v>3266</v>
      </c>
      <c r="H218" s="8">
        <v>336</v>
      </c>
      <c r="I218" s="8">
        <f>VLOOKUP(B218,[1]Sheet1!$A:$D,4,0)</f>
        <v>767364091</v>
      </c>
      <c r="J218" s="8">
        <v>57312810</v>
      </c>
      <c r="K218" s="8">
        <v>8596921.5</v>
      </c>
      <c r="L218" s="10">
        <v>0</v>
      </c>
      <c r="M218" s="10">
        <v>0</v>
      </c>
      <c r="N218" s="10">
        <v>0</v>
      </c>
      <c r="O218" s="10">
        <v>0</v>
      </c>
      <c r="P218" s="10">
        <v>5000000</v>
      </c>
      <c r="Q218" s="10">
        <f>VLOOKUP(B218,[3]Sheet1!$B$1:$H$65536,7,0)</f>
        <v>3900000</v>
      </c>
      <c r="R218" s="10">
        <v>585000</v>
      </c>
      <c r="S218" s="10">
        <v>4500000</v>
      </c>
      <c r="T218" s="10">
        <v>450000</v>
      </c>
      <c r="U218" s="10">
        <v>0</v>
      </c>
      <c r="V218" s="10">
        <v>0</v>
      </c>
      <c r="W218" s="10">
        <f>VLOOKUP(B218,[2]Sheet1!$A:$E,5,0)</f>
        <v>40736410</v>
      </c>
      <c r="X218" s="10">
        <f t="shared" si="33"/>
        <v>838076901</v>
      </c>
      <c r="Y218" s="31">
        <f t="shared" si="34"/>
        <v>50368331.5</v>
      </c>
      <c r="Z218" s="31">
        <v>360000000</v>
      </c>
      <c r="AA218" s="31">
        <v>30000000</v>
      </c>
      <c r="AB218" s="31">
        <f t="shared" si="41"/>
        <v>415764091</v>
      </c>
      <c r="AC218" s="31">
        <f t="shared" si="35"/>
        <v>32312810</v>
      </c>
      <c r="AD218" s="31">
        <f t="shared" si="42"/>
        <v>448076901</v>
      </c>
      <c r="AE218" s="31">
        <f t="shared" si="43"/>
        <v>448076901</v>
      </c>
      <c r="AF218" s="31">
        <f t="shared" si="36"/>
        <v>44807690.100000001</v>
      </c>
      <c r="AG218" s="31">
        <f t="shared" si="37"/>
        <v>0</v>
      </c>
      <c r="AH218" s="31">
        <f t="shared" si="38"/>
        <v>0</v>
      </c>
      <c r="AI218" s="31">
        <f t="shared" si="39"/>
        <v>0</v>
      </c>
      <c r="AJ218" s="31">
        <f t="shared" si="40"/>
        <v>5560641.3999999985</v>
      </c>
    </row>
    <row r="219" spans="1:36" x14ac:dyDescent="0.45">
      <c r="A219" s="9">
        <v>366</v>
      </c>
      <c r="B219" s="9" t="s">
        <v>2708</v>
      </c>
      <c r="C219" s="21"/>
      <c r="D219" s="8" t="s">
        <v>374</v>
      </c>
      <c r="E219" s="9" t="s">
        <v>2411</v>
      </c>
      <c r="F219" s="9" t="s">
        <v>3254</v>
      </c>
      <c r="G219" s="9" t="s">
        <v>3265</v>
      </c>
      <c r="H219" s="8">
        <v>336</v>
      </c>
      <c r="I219" s="8">
        <f>VLOOKUP(B219,[1]Sheet1!$A:$D,4,0)</f>
        <v>1389078794</v>
      </c>
      <c r="J219" s="8">
        <v>15000000</v>
      </c>
      <c r="K219" s="8">
        <v>0</v>
      </c>
      <c r="L219" s="10">
        <v>58117339</v>
      </c>
      <c r="M219" s="10">
        <v>58117788.5</v>
      </c>
      <c r="N219" s="10">
        <v>8717601</v>
      </c>
      <c r="O219" s="10">
        <v>8717668.2750000004</v>
      </c>
      <c r="P219" s="10">
        <v>0</v>
      </c>
      <c r="Q219" s="10">
        <v>22480310</v>
      </c>
      <c r="R219" s="10">
        <v>3372047</v>
      </c>
      <c r="S219" s="10">
        <v>17191447.199999999</v>
      </c>
      <c r="T219" s="10">
        <v>2578717.0799999996</v>
      </c>
      <c r="U219" s="10">
        <v>11675925</v>
      </c>
      <c r="V219" s="10">
        <v>1751388.75</v>
      </c>
      <c r="W219" s="10">
        <f>VLOOKUP(B219,[2]Sheet1!$A:$E,5,0)</f>
        <v>133815758</v>
      </c>
      <c r="X219" s="10">
        <f t="shared" si="33"/>
        <v>1571661603.7</v>
      </c>
      <c r="Y219" s="31">
        <f t="shared" si="34"/>
        <v>158953180.10499999</v>
      </c>
      <c r="Z219" s="31">
        <v>360000000</v>
      </c>
      <c r="AA219" s="31">
        <v>30000000</v>
      </c>
      <c r="AB219" s="31">
        <f t="shared" si="41"/>
        <v>1080426476.2</v>
      </c>
      <c r="AC219" s="31">
        <f t="shared" si="35"/>
        <v>101235127.5</v>
      </c>
      <c r="AD219" s="31">
        <f t="shared" si="42"/>
        <v>1181661603.7</v>
      </c>
      <c r="AE219" s="31">
        <f t="shared" si="43"/>
        <v>1181661603.7</v>
      </c>
      <c r="AF219" s="31">
        <f t="shared" si="36"/>
        <v>90000000</v>
      </c>
      <c r="AG219" s="31">
        <f t="shared" si="37"/>
        <v>42249240.555000007</v>
      </c>
      <c r="AH219" s="31">
        <f t="shared" si="38"/>
        <v>0</v>
      </c>
      <c r="AI219" s="31">
        <f t="shared" si="39"/>
        <v>0</v>
      </c>
      <c r="AJ219" s="31">
        <f t="shared" si="40"/>
        <v>26703939.549999982</v>
      </c>
    </row>
    <row r="220" spans="1:36" x14ac:dyDescent="0.45">
      <c r="A220" s="9">
        <v>625</v>
      </c>
      <c r="B220" s="9" t="s">
        <v>492</v>
      </c>
      <c r="C220" s="21"/>
      <c r="D220" s="8" t="s">
        <v>494</v>
      </c>
      <c r="E220" s="9" t="s">
        <v>495</v>
      </c>
      <c r="F220" s="9" t="s">
        <v>3254</v>
      </c>
      <c r="G220" s="9" t="s">
        <v>3265</v>
      </c>
      <c r="H220" s="8">
        <v>336</v>
      </c>
      <c r="I220" s="8">
        <f>VLOOKUP(B220,[1]Sheet1!$A:$D,4,0)</f>
        <v>985635290</v>
      </c>
      <c r="J220" s="8">
        <v>15000000</v>
      </c>
      <c r="K220" s="8">
        <v>0</v>
      </c>
      <c r="L220" s="10">
        <v>40894802</v>
      </c>
      <c r="M220" s="10">
        <v>40895301.5</v>
      </c>
      <c r="N220" s="10">
        <v>6134220</v>
      </c>
      <c r="O220" s="10">
        <v>6134295.2249999996</v>
      </c>
      <c r="P220" s="10">
        <v>0</v>
      </c>
      <c r="Q220" s="10">
        <v>11086601</v>
      </c>
      <c r="R220" s="10">
        <v>1662990</v>
      </c>
      <c r="S220" s="10">
        <v>12604263.617999999</v>
      </c>
      <c r="T220" s="10">
        <v>1890639.5426999996</v>
      </c>
      <c r="U220" s="10">
        <v>13772825</v>
      </c>
      <c r="V220" s="10">
        <v>2065923.75</v>
      </c>
      <c r="W220" s="10">
        <f>VLOOKUP(B220,[2]Sheet1!$A:$E,5,0)</f>
        <v>66845293</v>
      </c>
      <c r="X220" s="10">
        <f t="shared" si="33"/>
        <v>1119889083.118</v>
      </c>
      <c r="Y220" s="31">
        <f t="shared" si="34"/>
        <v>84733361.517700002</v>
      </c>
      <c r="Z220" s="31">
        <v>360000000</v>
      </c>
      <c r="AA220" s="31">
        <v>30000000</v>
      </c>
      <c r="AB220" s="31">
        <f t="shared" si="41"/>
        <v>663098979.61800003</v>
      </c>
      <c r="AC220" s="31">
        <f t="shared" si="35"/>
        <v>66790103.5</v>
      </c>
      <c r="AD220" s="31">
        <f t="shared" si="42"/>
        <v>729889083.11800003</v>
      </c>
      <c r="AE220" s="31">
        <f t="shared" si="43"/>
        <v>729889083.11800003</v>
      </c>
      <c r="AF220" s="31">
        <f t="shared" si="36"/>
        <v>72988908.311800003</v>
      </c>
      <c r="AG220" s="31">
        <f t="shared" si="37"/>
        <v>0</v>
      </c>
      <c r="AH220" s="31">
        <f t="shared" si="38"/>
        <v>0</v>
      </c>
      <c r="AI220" s="31">
        <f t="shared" si="39"/>
        <v>0</v>
      </c>
      <c r="AJ220" s="31">
        <f t="shared" si="40"/>
        <v>11744453.205899999</v>
      </c>
    </row>
    <row r="221" spans="1:36" x14ac:dyDescent="0.45">
      <c r="A221" s="9">
        <v>624</v>
      </c>
      <c r="B221" s="9" t="s">
        <v>2938</v>
      </c>
      <c r="C221" s="21"/>
      <c r="D221" s="8" t="s">
        <v>1518</v>
      </c>
      <c r="E221" s="9" t="s">
        <v>2891</v>
      </c>
      <c r="F221" s="9" t="s">
        <v>3254</v>
      </c>
      <c r="G221" s="9" t="s">
        <v>3265</v>
      </c>
      <c r="H221" s="8">
        <v>336</v>
      </c>
      <c r="I221" s="8">
        <f>VLOOKUP(B221,[1]Sheet1!$A:$D,4,0)</f>
        <v>1016634330</v>
      </c>
      <c r="J221" s="8">
        <v>15000000</v>
      </c>
      <c r="K221" s="8">
        <v>0</v>
      </c>
      <c r="L221" s="10">
        <v>42125528</v>
      </c>
      <c r="M221" s="10">
        <v>42124606</v>
      </c>
      <c r="N221" s="10">
        <v>6318829</v>
      </c>
      <c r="O221" s="10">
        <v>6318690.8999999994</v>
      </c>
      <c r="P221" s="10">
        <v>0</v>
      </c>
      <c r="Q221" s="10">
        <v>8717529</v>
      </c>
      <c r="R221" s="10">
        <v>1307629</v>
      </c>
      <c r="S221" s="10">
        <v>10636783.790399998</v>
      </c>
      <c r="T221" s="10">
        <v>1595517.5685599998</v>
      </c>
      <c r="U221" s="10">
        <v>13772825</v>
      </c>
      <c r="V221" s="10">
        <v>2065923.75</v>
      </c>
      <c r="W221" s="10">
        <f>VLOOKUP(B221,[2]Sheet1!$A:$E,5,0)</f>
        <v>71495150</v>
      </c>
      <c r="X221" s="10">
        <f t="shared" si="33"/>
        <v>1149011601.7904</v>
      </c>
      <c r="Y221" s="31">
        <f t="shared" si="34"/>
        <v>89101740.218559995</v>
      </c>
      <c r="Z221" s="31">
        <v>360000000</v>
      </c>
      <c r="AA221" s="31">
        <v>30000000</v>
      </c>
      <c r="AB221" s="31">
        <f t="shared" si="41"/>
        <v>689761467.79040003</v>
      </c>
      <c r="AC221" s="31">
        <f t="shared" si="35"/>
        <v>69250134</v>
      </c>
      <c r="AD221" s="31">
        <f t="shared" si="42"/>
        <v>759011601.79040003</v>
      </c>
      <c r="AE221" s="31">
        <f t="shared" si="43"/>
        <v>759011601.79040003</v>
      </c>
      <c r="AF221" s="31">
        <f t="shared" si="36"/>
        <v>75901160.17904</v>
      </c>
      <c r="AG221" s="31">
        <f t="shared" si="37"/>
        <v>0</v>
      </c>
      <c r="AH221" s="31">
        <f t="shared" si="38"/>
        <v>0</v>
      </c>
      <c r="AI221" s="31">
        <f t="shared" si="39"/>
        <v>0</v>
      </c>
      <c r="AJ221" s="31">
        <f t="shared" si="40"/>
        <v>13200580.039519995</v>
      </c>
    </row>
    <row r="222" spans="1:36" x14ac:dyDescent="0.45">
      <c r="A222" s="9">
        <v>623</v>
      </c>
      <c r="B222" s="9" t="s">
        <v>496</v>
      </c>
      <c r="C222" s="21"/>
      <c r="D222" s="8" t="s">
        <v>498</v>
      </c>
      <c r="E222" s="9" t="s">
        <v>499</v>
      </c>
      <c r="F222" s="9" t="s">
        <v>3254</v>
      </c>
      <c r="G222" s="9" t="s">
        <v>3265</v>
      </c>
      <c r="H222" s="8">
        <v>336</v>
      </c>
      <c r="I222" s="8">
        <f>VLOOKUP(B222,[1]Sheet1!$A:$D,4,0)</f>
        <v>996505884</v>
      </c>
      <c r="J222" s="8">
        <v>15000000</v>
      </c>
      <c r="K222" s="8">
        <v>0</v>
      </c>
      <c r="L222" s="10">
        <v>41192703</v>
      </c>
      <c r="M222" s="10">
        <v>37553026.5</v>
      </c>
      <c r="N222" s="10">
        <v>6178905</v>
      </c>
      <c r="O222" s="10">
        <v>5632953.9749999996</v>
      </c>
      <c r="P222" s="10">
        <v>0</v>
      </c>
      <c r="Q222" s="10">
        <v>11530993</v>
      </c>
      <c r="R222" s="10">
        <v>1729649</v>
      </c>
      <c r="S222" s="10">
        <v>12639953.484999999</v>
      </c>
      <c r="T222" s="10">
        <v>1895993.0227499998</v>
      </c>
      <c r="U222" s="10">
        <v>13772825</v>
      </c>
      <c r="V222" s="10">
        <v>2065923.75</v>
      </c>
      <c r="W222" s="10">
        <f>VLOOKUP(B222,[2]Sheet1!$A:$E,5,0)</f>
        <v>68475883</v>
      </c>
      <c r="X222" s="10">
        <f t="shared" si="33"/>
        <v>1128195384.9849999</v>
      </c>
      <c r="Y222" s="31">
        <f t="shared" si="34"/>
        <v>85979307.747749999</v>
      </c>
      <c r="Z222" s="31">
        <v>360000000</v>
      </c>
      <c r="AA222" s="31">
        <v>30000000</v>
      </c>
      <c r="AB222" s="31">
        <f t="shared" si="41"/>
        <v>674449655.48500001</v>
      </c>
      <c r="AC222" s="31">
        <f t="shared" si="35"/>
        <v>63745729.5</v>
      </c>
      <c r="AD222" s="31">
        <f t="shared" si="42"/>
        <v>738195384.98500001</v>
      </c>
      <c r="AE222" s="31">
        <f t="shared" si="43"/>
        <v>738195384.98500001</v>
      </c>
      <c r="AF222" s="31">
        <f t="shared" si="36"/>
        <v>73819538.498500004</v>
      </c>
      <c r="AG222" s="31">
        <f t="shared" si="37"/>
        <v>0</v>
      </c>
      <c r="AH222" s="31">
        <f t="shared" si="38"/>
        <v>0</v>
      </c>
      <c r="AI222" s="31">
        <f t="shared" si="39"/>
        <v>0</v>
      </c>
      <c r="AJ222" s="31">
        <f t="shared" si="40"/>
        <v>12159769.249249995</v>
      </c>
    </row>
    <row r="223" spans="1:36" x14ac:dyDescent="0.45">
      <c r="A223" s="9">
        <v>365</v>
      </c>
      <c r="B223" s="9" t="s">
        <v>2705</v>
      </c>
      <c r="C223" s="21"/>
      <c r="D223" s="8" t="s">
        <v>2706</v>
      </c>
      <c r="E223" s="9" t="s">
        <v>2707</v>
      </c>
      <c r="F223" s="9" t="s">
        <v>3254</v>
      </c>
      <c r="G223" s="9" t="s">
        <v>3265</v>
      </c>
      <c r="H223" s="8">
        <v>336</v>
      </c>
      <c r="I223" s="8">
        <f>VLOOKUP(B223,[1]Sheet1!$A:$D,4,0)</f>
        <v>1241978085</v>
      </c>
      <c r="J223" s="8">
        <v>15000000</v>
      </c>
      <c r="K223" s="8">
        <v>0</v>
      </c>
      <c r="L223" s="10">
        <v>55474807</v>
      </c>
      <c r="M223" s="10">
        <v>55475686.500000007</v>
      </c>
      <c r="N223" s="10">
        <v>8321221</v>
      </c>
      <c r="O223" s="10">
        <v>8321352.9750000006</v>
      </c>
      <c r="P223" s="10">
        <v>0</v>
      </c>
      <c r="Q223" s="10">
        <v>19388362</v>
      </c>
      <c r="R223" s="10">
        <v>2908254</v>
      </c>
      <c r="S223" s="10">
        <v>21003860.25</v>
      </c>
      <c r="T223" s="10">
        <v>3150579.0375000001</v>
      </c>
      <c r="U223" s="10">
        <v>11675925</v>
      </c>
      <c r="V223" s="10">
        <v>1751388.75</v>
      </c>
      <c r="W223" s="10">
        <f>VLOOKUP(B223,[2]Sheet1!$A:$E,5,0)</f>
        <v>105296713</v>
      </c>
      <c r="X223" s="10">
        <f t="shared" si="33"/>
        <v>1419996725.75</v>
      </c>
      <c r="Y223" s="31">
        <f t="shared" si="34"/>
        <v>129749508.7625</v>
      </c>
      <c r="Z223" s="31">
        <v>360000000</v>
      </c>
      <c r="AA223" s="31">
        <v>30000000</v>
      </c>
      <c r="AB223" s="31">
        <f t="shared" si="41"/>
        <v>934046232.25</v>
      </c>
      <c r="AC223" s="31">
        <f t="shared" si="35"/>
        <v>95950493.5</v>
      </c>
      <c r="AD223" s="31">
        <f t="shared" si="42"/>
        <v>1029996725.75</v>
      </c>
      <c r="AE223" s="31">
        <f t="shared" si="43"/>
        <v>1029996725.75</v>
      </c>
      <c r="AF223" s="31">
        <f t="shared" si="36"/>
        <v>90000000</v>
      </c>
      <c r="AG223" s="31">
        <f t="shared" si="37"/>
        <v>19499508.862500001</v>
      </c>
      <c r="AH223" s="31">
        <f t="shared" si="38"/>
        <v>0</v>
      </c>
      <c r="AI223" s="31">
        <f t="shared" si="39"/>
        <v>0</v>
      </c>
      <c r="AJ223" s="31">
        <f t="shared" si="40"/>
        <v>20249999.900000002</v>
      </c>
    </row>
    <row r="224" spans="1:36" x14ac:dyDescent="0.45">
      <c r="A224" s="9">
        <v>367</v>
      </c>
      <c r="B224" s="9" t="s">
        <v>2709</v>
      </c>
      <c r="C224" s="21"/>
      <c r="D224" s="8" t="s">
        <v>552</v>
      </c>
      <c r="E224" s="9" t="s">
        <v>2710</v>
      </c>
      <c r="F224" s="9" t="s">
        <v>3254</v>
      </c>
      <c r="G224" s="9" t="s">
        <v>3265</v>
      </c>
      <c r="H224" s="8">
        <v>336</v>
      </c>
      <c r="I224" s="8">
        <f>VLOOKUP(B224,[1]Sheet1!$A:$D,4,0)</f>
        <v>1510079600</v>
      </c>
      <c r="J224" s="8">
        <v>15000000</v>
      </c>
      <c r="K224" s="8">
        <v>0</v>
      </c>
      <c r="L224" s="10">
        <v>61079061</v>
      </c>
      <c r="M224" s="10">
        <v>61080034</v>
      </c>
      <c r="N224" s="10">
        <v>9161859</v>
      </c>
      <c r="O224" s="10">
        <v>9162005.0999999996</v>
      </c>
      <c r="P224" s="10">
        <v>0</v>
      </c>
      <c r="Q224" s="10">
        <v>21860760</v>
      </c>
      <c r="R224" s="10">
        <v>3279114</v>
      </c>
      <c r="S224" s="10">
        <v>25259201.311999999</v>
      </c>
      <c r="T224" s="10">
        <v>3788880.1967999996</v>
      </c>
      <c r="U224" s="10">
        <v>11461469</v>
      </c>
      <c r="V224" s="10">
        <v>1719220.3499999999</v>
      </c>
      <c r="W224" s="10">
        <f>VLOOKUP(B224,[2]Sheet1!$A:$E,5,0)</f>
        <v>158015921</v>
      </c>
      <c r="X224" s="10">
        <f t="shared" si="33"/>
        <v>1705820125.312</v>
      </c>
      <c r="Y224" s="31">
        <f t="shared" si="34"/>
        <v>185126999.64680001</v>
      </c>
      <c r="Z224" s="31">
        <v>360000000</v>
      </c>
      <c r="AA224" s="31">
        <v>30000000</v>
      </c>
      <c r="AB224" s="31">
        <f t="shared" si="41"/>
        <v>1208661030.312</v>
      </c>
      <c r="AC224" s="31">
        <f t="shared" si="35"/>
        <v>107159095</v>
      </c>
      <c r="AD224" s="31">
        <f t="shared" si="42"/>
        <v>1315820125.312</v>
      </c>
      <c r="AE224" s="31">
        <f t="shared" si="43"/>
        <v>1315820125.312</v>
      </c>
      <c r="AF224" s="31">
        <f t="shared" si="36"/>
        <v>90000000</v>
      </c>
      <c r="AG224" s="31">
        <f t="shared" si="37"/>
        <v>0</v>
      </c>
      <c r="AH224" s="31">
        <f t="shared" si="38"/>
        <v>11164025.062400008</v>
      </c>
      <c r="AI224" s="31">
        <f t="shared" si="39"/>
        <v>0</v>
      </c>
      <c r="AJ224" s="31">
        <f t="shared" si="40"/>
        <v>83962974.584399998</v>
      </c>
    </row>
    <row r="225" spans="1:36" x14ac:dyDescent="0.2">
      <c r="A225" s="9">
        <v>63</v>
      </c>
      <c r="B225" s="9" t="s">
        <v>500</v>
      </c>
      <c r="C225" s="7"/>
      <c r="D225" s="8" t="s">
        <v>502</v>
      </c>
      <c r="E225" s="9" t="s">
        <v>311</v>
      </c>
      <c r="F225" s="9" t="s">
        <v>3254</v>
      </c>
      <c r="G225" s="9" t="s">
        <v>3266</v>
      </c>
      <c r="H225" s="8">
        <v>336</v>
      </c>
      <c r="I225" s="8">
        <f>VLOOKUP(B225,[1]Sheet1!$A:$D,4,0)</f>
        <v>679901008</v>
      </c>
      <c r="J225" s="8">
        <v>57312810</v>
      </c>
      <c r="K225" s="8">
        <v>8596921.5</v>
      </c>
      <c r="L225" s="10">
        <v>0</v>
      </c>
      <c r="M225" s="10">
        <v>0</v>
      </c>
      <c r="N225" s="10">
        <v>0</v>
      </c>
      <c r="O225" s="10">
        <v>0</v>
      </c>
      <c r="P225" s="10">
        <v>5000000</v>
      </c>
      <c r="Q225" s="10">
        <f>VLOOKUP(B225,[3]Sheet1!$B$1:$H$65536,7,0)</f>
        <v>4500000</v>
      </c>
      <c r="R225" s="10">
        <v>675000</v>
      </c>
      <c r="S225" s="10">
        <v>4500000</v>
      </c>
      <c r="T225" s="10">
        <v>450000</v>
      </c>
      <c r="U225" s="10">
        <v>0</v>
      </c>
      <c r="V225" s="10">
        <v>0</v>
      </c>
      <c r="W225" s="10">
        <f>VLOOKUP(B225,[2]Sheet1!$A:$E,5,0)</f>
        <v>31990100</v>
      </c>
      <c r="X225" s="10">
        <f t="shared" si="33"/>
        <v>751213818</v>
      </c>
      <c r="Y225" s="31">
        <f t="shared" si="34"/>
        <v>41712021.5</v>
      </c>
      <c r="Z225" s="31">
        <v>360000000</v>
      </c>
      <c r="AA225" s="31">
        <v>30000000</v>
      </c>
      <c r="AB225" s="31">
        <f t="shared" si="41"/>
        <v>328901008</v>
      </c>
      <c r="AC225" s="31">
        <f t="shared" si="35"/>
        <v>32312810</v>
      </c>
      <c r="AD225" s="31">
        <f t="shared" si="42"/>
        <v>361213818</v>
      </c>
      <c r="AE225" s="31">
        <f t="shared" si="43"/>
        <v>361213818</v>
      </c>
      <c r="AF225" s="31">
        <f t="shared" si="36"/>
        <v>36121381.800000004</v>
      </c>
      <c r="AG225" s="31">
        <f t="shared" si="37"/>
        <v>0</v>
      </c>
      <c r="AH225" s="31">
        <f t="shared" si="38"/>
        <v>0</v>
      </c>
      <c r="AI225" s="31">
        <f t="shared" si="39"/>
        <v>0</v>
      </c>
      <c r="AJ225" s="31">
        <f t="shared" si="40"/>
        <v>5590639.6999999955</v>
      </c>
    </row>
    <row r="226" spans="1:36" x14ac:dyDescent="0.2">
      <c r="A226" s="9">
        <v>65</v>
      </c>
      <c r="B226" s="9" t="s">
        <v>503</v>
      </c>
      <c r="C226" s="7"/>
      <c r="D226" s="8" t="s">
        <v>119</v>
      </c>
      <c r="E226" s="9" t="s">
        <v>505</v>
      </c>
      <c r="F226" s="9" t="s">
        <v>3254</v>
      </c>
      <c r="G226" s="9" t="s">
        <v>3266</v>
      </c>
      <c r="H226" s="8">
        <v>336</v>
      </c>
      <c r="I226" s="8">
        <f>VLOOKUP(B226,[1]Sheet1!$A:$D,4,0)</f>
        <v>620852294</v>
      </c>
      <c r="J226" s="8">
        <v>57312810</v>
      </c>
      <c r="K226" s="8">
        <v>8596921.5</v>
      </c>
      <c r="L226" s="10">
        <v>0</v>
      </c>
      <c r="M226" s="10">
        <v>0</v>
      </c>
      <c r="N226" s="10">
        <v>0</v>
      </c>
      <c r="O226" s="10">
        <v>0</v>
      </c>
      <c r="P226" s="10">
        <v>5000000</v>
      </c>
      <c r="Q226" s="10">
        <f>VLOOKUP(B226,[3]Sheet1!$B$1:$H$65536,7,0)</f>
        <v>4500000</v>
      </c>
      <c r="R226" s="10">
        <v>675000</v>
      </c>
      <c r="S226" s="10">
        <v>4500000</v>
      </c>
      <c r="T226" s="10">
        <v>450000</v>
      </c>
      <c r="U226" s="10">
        <v>0</v>
      </c>
      <c r="V226" s="10">
        <v>0</v>
      </c>
      <c r="W226" s="10">
        <f>VLOOKUP(B226,[2]Sheet1!$A:$E,5,0)</f>
        <v>26085229</v>
      </c>
      <c r="X226" s="10">
        <f t="shared" si="33"/>
        <v>692165104</v>
      </c>
      <c r="Y226" s="31">
        <f t="shared" si="34"/>
        <v>35807150.5</v>
      </c>
      <c r="Z226" s="31">
        <v>360000000</v>
      </c>
      <c r="AA226" s="31">
        <v>30000000</v>
      </c>
      <c r="AB226" s="31">
        <f t="shared" si="41"/>
        <v>269852294</v>
      </c>
      <c r="AC226" s="31">
        <f t="shared" si="35"/>
        <v>32312810</v>
      </c>
      <c r="AD226" s="31">
        <f t="shared" si="42"/>
        <v>302165104</v>
      </c>
      <c r="AE226" s="31">
        <f t="shared" si="43"/>
        <v>302165104</v>
      </c>
      <c r="AF226" s="31">
        <f t="shared" si="36"/>
        <v>30216510.400000002</v>
      </c>
      <c r="AG226" s="31">
        <f t="shared" si="37"/>
        <v>0</v>
      </c>
      <c r="AH226" s="31">
        <f t="shared" si="38"/>
        <v>0</v>
      </c>
      <c r="AI226" s="31">
        <f t="shared" si="39"/>
        <v>0</v>
      </c>
      <c r="AJ226" s="31">
        <f t="shared" si="40"/>
        <v>5590640.0999999978</v>
      </c>
    </row>
    <row r="227" spans="1:36" x14ac:dyDescent="0.2">
      <c r="A227" s="9">
        <v>62</v>
      </c>
      <c r="B227" s="9" t="s">
        <v>506</v>
      </c>
      <c r="C227" s="7"/>
      <c r="D227" s="8" t="s">
        <v>508</v>
      </c>
      <c r="E227" s="9" t="s">
        <v>228</v>
      </c>
      <c r="F227" s="9" t="s">
        <v>3254</v>
      </c>
      <c r="G227" s="9" t="s">
        <v>3266</v>
      </c>
      <c r="H227" s="8">
        <v>336</v>
      </c>
      <c r="I227" s="8">
        <f>VLOOKUP(B227,[1]Sheet1!$A:$D,4,0)</f>
        <v>490695131</v>
      </c>
      <c r="J227" s="8">
        <v>57312810</v>
      </c>
      <c r="K227" s="8">
        <v>8596921.5</v>
      </c>
      <c r="L227" s="10">
        <v>0</v>
      </c>
      <c r="M227" s="10">
        <v>0</v>
      </c>
      <c r="N227" s="10">
        <v>0</v>
      </c>
      <c r="O227" s="10">
        <v>0</v>
      </c>
      <c r="P227" s="10">
        <v>5000000</v>
      </c>
      <c r="Q227" s="10">
        <f>VLOOKUP(B227,[3]Sheet1!$B$1:$H$65536,7,0)</f>
        <v>4500000</v>
      </c>
      <c r="R227" s="10">
        <v>675000</v>
      </c>
      <c r="S227" s="10">
        <v>4500000</v>
      </c>
      <c r="T227" s="10">
        <v>450000</v>
      </c>
      <c r="U227" s="10">
        <v>0</v>
      </c>
      <c r="V227" s="10">
        <v>0</v>
      </c>
      <c r="W227" s="10">
        <f>VLOOKUP(B227,[2]Sheet1!$A:$E,5,0)</f>
        <v>13069513</v>
      </c>
      <c r="X227" s="10">
        <f t="shared" si="33"/>
        <v>562007941</v>
      </c>
      <c r="Y227" s="31">
        <f t="shared" si="34"/>
        <v>22791434.5</v>
      </c>
      <c r="Z227" s="31">
        <v>360000000</v>
      </c>
      <c r="AA227" s="31">
        <v>30000000</v>
      </c>
      <c r="AB227" s="31">
        <f t="shared" si="41"/>
        <v>139695131</v>
      </c>
      <c r="AC227" s="31">
        <f t="shared" si="35"/>
        <v>32312810</v>
      </c>
      <c r="AD227" s="31">
        <f t="shared" si="42"/>
        <v>172007941</v>
      </c>
      <c r="AE227" s="31">
        <f t="shared" si="43"/>
        <v>172007941</v>
      </c>
      <c r="AF227" s="31">
        <f t="shared" si="36"/>
        <v>17200794.100000001</v>
      </c>
      <c r="AG227" s="31">
        <f t="shared" si="37"/>
        <v>0</v>
      </c>
      <c r="AH227" s="31">
        <f t="shared" si="38"/>
        <v>0</v>
      </c>
      <c r="AI227" s="31">
        <f t="shared" si="39"/>
        <v>0</v>
      </c>
      <c r="AJ227" s="31">
        <f t="shared" si="40"/>
        <v>5590640.3999999985</v>
      </c>
    </row>
    <row r="228" spans="1:36" x14ac:dyDescent="0.45">
      <c r="A228" s="9">
        <v>226</v>
      </c>
      <c r="B228" s="9" t="s">
        <v>2595</v>
      </c>
      <c r="C228" s="21"/>
      <c r="D228" s="8" t="s">
        <v>878</v>
      </c>
      <c r="E228" s="9" t="s">
        <v>2596</v>
      </c>
      <c r="F228" s="9" t="s">
        <v>3254</v>
      </c>
      <c r="G228" s="9" t="s">
        <v>3265</v>
      </c>
      <c r="H228" s="8">
        <v>336</v>
      </c>
      <c r="I228" s="8">
        <f>VLOOKUP(B228,[1]Sheet1!$A:$D,4,0)</f>
        <v>996746621</v>
      </c>
      <c r="J228" s="8">
        <v>15000000</v>
      </c>
      <c r="K228" s="8">
        <v>0</v>
      </c>
      <c r="L228" s="10">
        <v>42896452</v>
      </c>
      <c r="M228" s="10">
        <v>42897237.5</v>
      </c>
      <c r="N228" s="10">
        <v>6434468</v>
      </c>
      <c r="O228" s="10">
        <v>6434585.625</v>
      </c>
      <c r="P228" s="10">
        <v>0</v>
      </c>
      <c r="Q228" s="10">
        <v>18428522</v>
      </c>
      <c r="R228" s="10">
        <v>2764278</v>
      </c>
      <c r="S228" s="10">
        <v>20612307.548</v>
      </c>
      <c r="T228" s="10">
        <v>3091846.1321999999</v>
      </c>
      <c r="U228" s="10">
        <v>12843516</v>
      </c>
      <c r="V228" s="10">
        <v>1926527.4</v>
      </c>
      <c r="W228" s="10">
        <f>VLOOKUP(B228,[2]Sheet1!$A:$E,5,0)</f>
        <v>68511992</v>
      </c>
      <c r="X228" s="10">
        <f t="shared" si="33"/>
        <v>1149424656.0480001</v>
      </c>
      <c r="Y228" s="31">
        <f t="shared" si="34"/>
        <v>89163697.157199994</v>
      </c>
      <c r="Z228" s="31">
        <v>360000000</v>
      </c>
      <c r="AA228" s="31">
        <v>30000000</v>
      </c>
      <c r="AB228" s="31">
        <f t="shared" si="41"/>
        <v>688630966.54799998</v>
      </c>
      <c r="AC228" s="31">
        <f t="shared" si="35"/>
        <v>70793689.5</v>
      </c>
      <c r="AD228" s="31">
        <f t="shared" si="42"/>
        <v>759424656.04799998</v>
      </c>
      <c r="AE228" s="31">
        <f t="shared" si="43"/>
        <v>759424656.04799998</v>
      </c>
      <c r="AF228" s="31">
        <f t="shared" si="36"/>
        <v>75942465.604800001</v>
      </c>
      <c r="AG228" s="31">
        <f t="shared" si="37"/>
        <v>0</v>
      </c>
      <c r="AH228" s="31">
        <f t="shared" si="38"/>
        <v>0</v>
      </c>
      <c r="AI228" s="31">
        <f t="shared" si="39"/>
        <v>0</v>
      </c>
      <c r="AJ228" s="31">
        <f t="shared" si="40"/>
        <v>13221231.552399993</v>
      </c>
    </row>
    <row r="229" spans="1:36" x14ac:dyDescent="0.2">
      <c r="A229" s="9">
        <v>66</v>
      </c>
      <c r="B229" s="9" t="s">
        <v>509</v>
      </c>
      <c r="C229" s="7"/>
      <c r="D229" s="8" t="s">
        <v>498</v>
      </c>
      <c r="E229" s="9" t="s">
        <v>511</v>
      </c>
      <c r="F229" s="9" t="s">
        <v>3254</v>
      </c>
      <c r="G229" s="9" t="s">
        <v>3266</v>
      </c>
      <c r="H229" s="8">
        <v>336</v>
      </c>
      <c r="I229" s="8">
        <f>VLOOKUP(B229,[1]Sheet1!$A:$D,4,0)</f>
        <v>589213694</v>
      </c>
      <c r="J229" s="8">
        <v>57312810</v>
      </c>
      <c r="K229" s="8">
        <v>8596921.5</v>
      </c>
      <c r="L229" s="10">
        <v>0</v>
      </c>
      <c r="M229" s="10">
        <v>0</v>
      </c>
      <c r="N229" s="10">
        <v>0</v>
      </c>
      <c r="O229" s="10">
        <v>0</v>
      </c>
      <c r="P229" s="10">
        <v>5000000</v>
      </c>
      <c r="Q229" s="10">
        <f>VLOOKUP(B229,[3]Sheet1!$B$1:$H$65536,7,0)</f>
        <v>4500000</v>
      </c>
      <c r="R229" s="10">
        <v>675000</v>
      </c>
      <c r="S229" s="10">
        <v>4500000</v>
      </c>
      <c r="T229" s="10">
        <v>450000</v>
      </c>
      <c r="U229" s="10">
        <v>0</v>
      </c>
      <c r="V229" s="10">
        <v>0</v>
      </c>
      <c r="W229" s="10">
        <f>VLOOKUP(B229,[2]Sheet1!$A:$E,5,0)</f>
        <v>22921369</v>
      </c>
      <c r="X229" s="10">
        <f t="shared" si="33"/>
        <v>660526504</v>
      </c>
      <c r="Y229" s="31">
        <f t="shared" si="34"/>
        <v>32643290.5</v>
      </c>
      <c r="Z229" s="31">
        <v>360000000</v>
      </c>
      <c r="AA229" s="31">
        <v>30000000</v>
      </c>
      <c r="AB229" s="31">
        <f t="shared" si="41"/>
        <v>238213694</v>
      </c>
      <c r="AC229" s="31">
        <f t="shared" si="35"/>
        <v>32312810</v>
      </c>
      <c r="AD229" s="31">
        <f t="shared" si="42"/>
        <v>270526504</v>
      </c>
      <c r="AE229" s="31">
        <f t="shared" si="43"/>
        <v>270526504</v>
      </c>
      <c r="AF229" s="31">
        <f t="shared" si="36"/>
        <v>27052650.400000002</v>
      </c>
      <c r="AG229" s="31">
        <f t="shared" si="37"/>
        <v>0</v>
      </c>
      <c r="AH229" s="31">
        <f t="shared" si="38"/>
        <v>0</v>
      </c>
      <c r="AI229" s="31">
        <f t="shared" si="39"/>
        <v>0</v>
      </c>
      <c r="AJ229" s="31">
        <f t="shared" si="40"/>
        <v>5590640.0999999978</v>
      </c>
    </row>
    <row r="230" spans="1:36" x14ac:dyDescent="0.2">
      <c r="A230" s="9">
        <v>64</v>
      </c>
      <c r="B230" s="9" t="s">
        <v>512</v>
      </c>
      <c r="C230" s="7"/>
      <c r="D230" s="8" t="s">
        <v>514</v>
      </c>
      <c r="E230" s="9" t="s">
        <v>515</v>
      </c>
      <c r="F230" s="9" t="s">
        <v>3254</v>
      </c>
      <c r="G230" s="9" t="s">
        <v>3266</v>
      </c>
      <c r="H230" s="8">
        <v>336</v>
      </c>
      <c r="I230" s="8">
        <f>VLOOKUP(B230,[1]Sheet1!$A:$D,4,0)</f>
        <v>561533888</v>
      </c>
      <c r="J230" s="8">
        <v>57312810</v>
      </c>
      <c r="K230" s="8">
        <v>8596921.5</v>
      </c>
      <c r="L230" s="10">
        <v>0</v>
      </c>
      <c r="M230" s="10">
        <v>0</v>
      </c>
      <c r="N230" s="10">
        <v>0</v>
      </c>
      <c r="O230" s="10">
        <v>0</v>
      </c>
      <c r="P230" s="10">
        <v>5000000</v>
      </c>
      <c r="Q230" s="10">
        <f>VLOOKUP(B230,[3]Sheet1!$B$1:$H$65536,7,0)</f>
        <v>4500000</v>
      </c>
      <c r="R230" s="10">
        <v>675000</v>
      </c>
      <c r="S230" s="10">
        <v>4500000</v>
      </c>
      <c r="T230" s="10">
        <v>450000</v>
      </c>
      <c r="U230" s="10">
        <v>0</v>
      </c>
      <c r="V230" s="10">
        <v>0</v>
      </c>
      <c r="W230" s="10">
        <f>VLOOKUP(B230,[2]Sheet1!$A:$E,5,0)</f>
        <v>20153389</v>
      </c>
      <c r="X230" s="10">
        <f t="shared" si="33"/>
        <v>632846698</v>
      </c>
      <c r="Y230" s="31">
        <f t="shared" si="34"/>
        <v>29875310.5</v>
      </c>
      <c r="Z230" s="31">
        <v>360000000</v>
      </c>
      <c r="AA230" s="31">
        <v>30000000</v>
      </c>
      <c r="AB230" s="31">
        <f t="shared" si="41"/>
        <v>210533888</v>
      </c>
      <c r="AC230" s="31">
        <f t="shared" si="35"/>
        <v>32312810</v>
      </c>
      <c r="AD230" s="31">
        <f t="shared" si="42"/>
        <v>242846698</v>
      </c>
      <c r="AE230" s="31">
        <f t="shared" si="43"/>
        <v>242846698</v>
      </c>
      <c r="AF230" s="31">
        <f t="shared" si="36"/>
        <v>24284669.800000001</v>
      </c>
      <c r="AG230" s="31">
        <f t="shared" si="37"/>
        <v>0</v>
      </c>
      <c r="AH230" s="31">
        <f t="shared" si="38"/>
        <v>0</v>
      </c>
      <c r="AI230" s="31">
        <f t="shared" si="39"/>
        <v>0</v>
      </c>
      <c r="AJ230" s="31">
        <f t="shared" si="40"/>
        <v>5590640.6999999993</v>
      </c>
    </row>
    <row r="231" spans="1:36" x14ac:dyDescent="0.2">
      <c r="A231" s="9">
        <v>61</v>
      </c>
      <c r="B231" s="9" t="s">
        <v>516</v>
      </c>
      <c r="C231" s="7"/>
      <c r="D231" s="8" t="s">
        <v>518</v>
      </c>
      <c r="E231" s="9" t="s">
        <v>495</v>
      </c>
      <c r="F231" s="9" t="s">
        <v>3254</v>
      </c>
      <c r="G231" s="9" t="s">
        <v>3266</v>
      </c>
      <c r="H231" s="8">
        <v>336</v>
      </c>
      <c r="I231" s="8">
        <f>VLOOKUP(B231,[1]Sheet1!$A:$D,4,0)</f>
        <v>561174205</v>
      </c>
      <c r="J231" s="8">
        <v>57312810</v>
      </c>
      <c r="K231" s="8">
        <v>8596921.5</v>
      </c>
      <c r="L231" s="10">
        <v>0</v>
      </c>
      <c r="M231" s="10">
        <v>0</v>
      </c>
      <c r="N231" s="10">
        <v>0</v>
      </c>
      <c r="O231" s="10">
        <v>0</v>
      </c>
      <c r="P231" s="10">
        <v>5000000</v>
      </c>
      <c r="Q231" s="10">
        <f>VLOOKUP(B231,[3]Sheet1!$B$1:$H$65536,7,0)</f>
        <v>4500000</v>
      </c>
      <c r="R231" s="10">
        <v>675000</v>
      </c>
      <c r="S231" s="10">
        <v>4500000</v>
      </c>
      <c r="T231" s="10">
        <v>450000</v>
      </c>
      <c r="U231" s="10">
        <v>0</v>
      </c>
      <c r="V231" s="10">
        <v>0</v>
      </c>
      <c r="W231" s="10">
        <f>VLOOKUP(B231,[2]Sheet1!$A:$E,5,0)</f>
        <v>20117420</v>
      </c>
      <c r="X231" s="10">
        <f t="shared" si="33"/>
        <v>632487015</v>
      </c>
      <c r="Y231" s="31">
        <f t="shared" si="34"/>
        <v>29839341.5</v>
      </c>
      <c r="Z231" s="31">
        <v>360000000</v>
      </c>
      <c r="AA231" s="31">
        <v>30000000</v>
      </c>
      <c r="AB231" s="31">
        <f t="shared" si="41"/>
        <v>210174205</v>
      </c>
      <c r="AC231" s="31">
        <f t="shared" si="35"/>
        <v>32312810</v>
      </c>
      <c r="AD231" s="31">
        <f t="shared" si="42"/>
        <v>242487015</v>
      </c>
      <c r="AE231" s="31">
        <f t="shared" si="43"/>
        <v>242487015</v>
      </c>
      <c r="AF231" s="31">
        <f t="shared" si="36"/>
        <v>24248701.5</v>
      </c>
      <c r="AG231" s="31">
        <f t="shared" si="37"/>
        <v>0</v>
      </c>
      <c r="AH231" s="31">
        <f t="shared" si="38"/>
        <v>0</v>
      </c>
      <c r="AI231" s="31">
        <f t="shared" si="39"/>
        <v>0</v>
      </c>
      <c r="AJ231" s="31">
        <f t="shared" si="40"/>
        <v>5590640</v>
      </c>
    </row>
    <row r="232" spans="1:36" x14ac:dyDescent="0.45">
      <c r="A232" s="9">
        <v>820</v>
      </c>
      <c r="B232" s="9" t="s">
        <v>519</v>
      </c>
      <c r="C232" s="21"/>
      <c r="D232" s="8" t="s">
        <v>80</v>
      </c>
      <c r="E232" s="9" t="s">
        <v>88</v>
      </c>
      <c r="F232" s="9" t="s">
        <v>3254</v>
      </c>
      <c r="G232" s="9" t="s">
        <v>3265</v>
      </c>
      <c r="H232" s="8">
        <v>336</v>
      </c>
      <c r="I232" s="8">
        <f>VLOOKUP(B232,[1]Sheet1!$A:$D,4,0)</f>
        <v>891938482</v>
      </c>
      <c r="J232" s="8">
        <v>15000000</v>
      </c>
      <c r="K232" s="8">
        <v>0</v>
      </c>
      <c r="L232" s="10">
        <v>39295032</v>
      </c>
      <c r="M232" s="10">
        <v>39295367.5</v>
      </c>
      <c r="N232" s="10">
        <v>5894255</v>
      </c>
      <c r="O232" s="10">
        <v>5894305.125</v>
      </c>
      <c r="P232" s="10">
        <v>0</v>
      </c>
      <c r="Q232" s="10">
        <v>13208470</v>
      </c>
      <c r="R232" s="10">
        <v>1981271</v>
      </c>
      <c r="S232" s="10">
        <v>11920030.8528</v>
      </c>
      <c r="T232" s="10">
        <v>1788004.6279200001</v>
      </c>
      <c r="U232" s="10">
        <v>12509918.75</v>
      </c>
      <c r="V232" s="10">
        <v>1876487.8125</v>
      </c>
      <c r="W232" s="10">
        <f>VLOOKUP(B232,[2]Sheet1!$A:$E,5,0)</f>
        <v>53193848</v>
      </c>
      <c r="X232" s="10">
        <f t="shared" si="33"/>
        <v>1023167301.1028</v>
      </c>
      <c r="Y232" s="31">
        <f t="shared" si="34"/>
        <v>70628171.565420002</v>
      </c>
      <c r="Z232" s="31">
        <v>360000000</v>
      </c>
      <c r="AA232" s="31">
        <v>30000000</v>
      </c>
      <c r="AB232" s="31">
        <f t="shared" si="41"/>
        <v>569576901.60280001</v>
      </c>
      <c r="AC232" s="31">
        <f t="shared" si="35"/>
        <v>63590399.5</v>
      </c>
      <c r="AD232" s="31">
        <f t="shared" si="42"/>
        <v>633167301.10280001</v>
      </c>
      <c r="AE232" s="31">
        <f t="shared" si="43"/>
        <v>633167301.10280001</v>
      </c>
      <c r="AF232" s="31">
        <f t="shared" si="36"/>
        <v>63316730.110280007</v>
      </c>
      <c r="AG232" s="31">
        <f t="shared" si="37"/>
        <v>0</v>
      </c>
      <c r="AH232" s="31">
        <f t="shared" si="38"/>
        <v>0</v>
      </c>
      <c r="AI232" s="31">
        <f t="shared" si="39"/>
        <v>0</v>
      </c>
      <c r="AJ232" s="31">
        <f t="shared" si="40"/>
        <v>7311441.4551399946</v>
      </c>
    </row>
    <row r="233" spans="1:36" x14ac:dyDescent="0.45">
      <c r="A233" s="9">
        <v>847</v>
      </c>
      <c r="B233" s="9" t="s">
        <v>521</v>
      </c>
      <c r="C233" s="21"/>
      <c r="D233" s="8" t="s">
        <v>314</v>
      </c>
      <c r="E233" s="9" t="s">
        <v>523</v>
      </c>
      <c r="F233" s="9" t="s">
        <v>3254</v>
      </c>
      <c r="G233" s="9" t="s">
        <v>3266</v>
      </c>
      <c r="H233" s="8">
        <v>336</v>
      </c>
      <c r="I233" s="8">
        <f>VLOOKUP(B233,[1]Sheet1!$A:$D,4,0)</f>
        <v>708401374</v>
      </c>
      <c r="J233" s="8">
        <v>57312810</v>
      </c>
      <c r="K233" s="8">
        <v>8596921.5</v>
      </c>
      <c r="L233" s="10">
        <v>0</v>
      </c>
      <c r="M233" s="10">
        <v>0</v>
      </c>
      <c r="N233" s="10">
        <v>0</v>
      </c>
      <c r="O233" s="10">
        <v>0</v>
      </c>
      <c r="P233" s="10">
        <v>5000000</v>
      </c>
      <c r="Q233" s="10">
        <f>VLOOKUP(B233,[3]Sheet1!$B$1:$H$65536,7,0)</f>
        <v>4350000</v>
      </c>
      <c r="R233" s="10">
        <v>652500</v>
      </c>
      <c r="S233" s="10">
        <v>4350000</v>
      </c>
      <c r="T233" s="10">
        <v>435000</v>
      </c>
      <c r="U233" s="10">
        <v>0</v>
      </c>
      <c r="V233" s="10">
        <v>0</v>
      </c>
      <c r="W233" s="10">
        <f>VLOOKUP(B233,[2]Sheet1!$A:$E,5,0)</f>
        <v>34840138</v>
      </c>
      <c r="X233" s="10">
        <f t="shared" si="33"/>
        <v>779414184</v>
      </c>
      <c r="Y233" s="31">
        <f t="shared" si="34"/>
        <v>44524559.5</v>
      </c>
      <c r="Z233" s="31">
        <v>360000000</v>
      </c>
      <c r="AA233" s="31">
        <v>30000000</v>
      </c>
      <c r="AB233" s="31">
        <f t="shared" si="41"/>
        <v>357101374</v>
      </c>
      <c r="AC233" s="31">
        <f t="shared" si="35"/>
        <v>32312810</v>
      </c>
      <c r="AD233" s="31">
        <f t="shared" si="42"/>
        <v>389414184</v>
      </c>
      <c r="AE233" s="31">
        <f t="shared" si="43"/>
        <v>389414184</v>
      </c>
      <c r="AF233" s="31">
        <f t="shared" si="36"/>
        <v>38941418.399999999</v>
      </c>
      <c r="AG233" s="31">
        <f t="shared" si="37"/>
        <v>0</v>
      </c>
      <c r="AH233" s="31">
        <f t="shared" si="38"/>
        <v>0</v>
      </c>
      <c r="AI233" s="31">
        <f t="shared" si="39"/>
        <v>0</v>
      </c>
      <c r="AJ233" s="31">
        <f t="shared" si="40"/>
        <v>5583141.1000000015</v>
      </c>
    </row>
    <row r="234" spans="1:36" x14ac:dyDescent="0.45">
      <c r="A234" s="9">
        <v>514</v>
      </c>
      <c r="B234" s="9" t="s">
        <v>524</v>
      </c>
      <c r="C234" s="21"/>
      <c r="D234" s="8" t="s">
        <v>526</v>
      </c>
      <c r="E234" s="9" t="s">
        <v>527</v>
      </c>
      <c r="F234" s="9" t="s">
        <v>3254</v>
      </c>
      <c r="G234" s="9" t="s">
        <v>3265</v>
      </c>
      <c r="H234" s="8">
        <v>336</v>
      </c>
      <c r="I234" s="8">
        <f>VLOOKUP(B234,[1]Sheet1!$A:$D,4,0)</f>
        <v>935311132</v>
      </c>
      <c r="J234" s="8">
        <v>15000000</v>
      </c>
      <c r="K234" s="8">
        <v>0</v>
      </c>
      <c r="L234" s="10">
        <v>37143204</v>
      </c>
      <c r="M234" s="10">
        <v>37142336</v>
      </c>
      <c r="N234" s="10">
        <v>5571481</v>
      </c>
      <c r="O234" s="10">
        <v>5571350.3999999994</v>
      </c>
      <c r="P234" s="10">
        <v>0</v>
      </c>
      <c r="Q234" s="10">
        <v>13494330</v>
      </c>
      <c r="R234" s="10">
        <v>2024150</v>
      </c>
      <c r="S234" s="10">
        <v>17021543.199999999</v>
      </c>
      <c r="T234" s="10">
        <v>2553231.48</v>
      </c>
      <c r="U234" s="10">
        <v>12843516</v>
      </c>
      <c r="V234" s="10">
        <v>1926527.4</v>
      </c>
      <c r="W234" s="10">
        <f>VLOOKUP(B234,[2]Sheet1!$A:$E,5,0)</f>
        <v>59296669</v>
      </c>
      <c r="X234" s="10">
        <f t="shared" si="33"/>
        <v>1067956061.2</v>
      </c>
      <c r="Y234" s="31">
        <f t="shared" si="34"/>
        <v>76943409.280000001</v>
      </c>
      <c r="Z234" s="31">
        <v>360000000</v>
      </c>
      <c r="AA234" s="31">
        <v>30000000</v>
      </c>
      <c r="AB234" s="31">
        <f t="shared" si="41"/>
        <v>618670521.20000005</v>
      </c>
      <c r="AC234" s="31">
        <f t="shared" si="35"/>
        <v>59285540</v>
      </c>
      <c r="AD234" s="31">
        <f t="shared" si="42"/>
        <v>677956061.20000005</v>
      </c>
      <c r="AE234" s="31">
        <f t="shared" si="43"/>
        <v>677956061.20000005</v>
      </c>
      <c r="AF234" s="31">
        <f t="shared" si="36"/>
        <v>67795606.120000005</v>
      </c>
      <c r="AG234" s="31">
        <f t="shared" si="37"/>
        <v>0</v>
      </c>
      <c r="AH234" s="31">
        <f t="shared" si="38"/>
        <v>0</v>
      </c>
      <c r="AI234" s="31">
        <f t="shared" si="39"/>
        <v>0</v>
      </c>
      <c r="AJ234" s="31">
        <f t="shared" si="40"/>
        <v>9147803.1599999964</v>
      </c>
    </row>
    <row r="235" spans="1:36" x14ac:dyDescent="0.2">
      <c r="A235" s="9">
        <v>109</v>
      </c>
      <c r="B235" s="9" t="s">
        <v>528</v>
      </c>
      <c r="C235" s="7"/>
      <c r="D235" s="8" t="s">
        <v>469</v>
      </c>
      <c r="E235" s="9" t="s">
        <v>116</v>
      </c>
      <c r="F235" s="9" t="s">
        <v>3254</v>
      </c>
      <c r="G235" s="9" t="s">
        <v>3266</v>
      </c>
      <c r="H235" s="8">
        <v>336</v>
      </c>
      <c r="I235" s="8">
        <f>VLOOKUP(B235,[1]Sheet1!$A:$D,4,0)</f>
        <v>676748960</v>
      </c>
      <c r="J235" s="8">
        <v>57312810</v>
      </c>
      <c r="K235" s="8">
        <v>8596921.5</v>
      </c>
      <c r="L235" s="10">
        <v>0</v>
      </c>
      <c r="M235" s="10">
        <v>0</v>
      </c>
      <c r="N235" s="10">
        <v>0</v>
      </c>
      <c r="O235" s="10">
        <v>0</v>
      </c>
      <c r="P235" s="10">
        <v>5000000</v>
      </c>
      <c r="Q235" s="10">
        <f>VLOOKUP(B235,[3]Sheet1!$B$1:$H$65536,7,0)</f>
        <v>4200000</v>
      </c>
      <c r="R235" s="10">
        <v>630000</v>
      </c>
      <c r="S235" s="10">
        <v>4200000</v>
      </c>
      <c r="T235" s="10">
        <v>420000</v>
      </c>
      <c r="U235" s="10">
        <v>0</v>
      </c>
      <c r="V235" s="10">
        <v>0</v>
      </c>
      <c r="W235" s="10">
        <f>VLOOKUP(B235,[2]Sheet1!$A:$E,5,0)</f>
        <v>31674896</v>
      </c>
      <c r="X235" s="10">
        <f t="shared" si="33"/>
        <v>747461770</v>
      </c>
      <c r="Y235" s="31">
        <f t="shared" si="34"/>
        <v>41321817.5</v>
      </c>
      <c r="Z235" s="31">
        <v>360000000</v>
      </c>
      <c r="AA235" s="31">
        <v>30000000</v>
      </c>
      <c r="AB235" s="31">
        <f t="shared" si="41"/>
        <v>325148960</v>
      </c>
      <c r="AC235" s="31">
        <f t="shared" si="35"/>
        <v>32312810</v>
      </c>
      <c r="AD235" s="31">
        <f t="shared" si="42"/>
        <v>357461770</v>
      </c>
      <c r="AE235" s="31">
        <f t="shared" si="43"/>
        <v>357461770</v>
      </c>
      <c r="AF235" s="31">
        <f t="shared" si="36"/>
        <v>35746177</v>
      </c>
      <c r="AG235" s="31">
        <f t="shared" si="37"/>
        <v>0</v>
      </c>
      <c r="AH235" s="31">
        <f t="shared" si="38"/>
        <v>0</v>
      </c>
      <c r="AI235" s="31">
        <f t="shared" si="39"/>
        <v>0</v>
      </c>
      <c r="AJ235" s="31">
        <f t="shared" si="40"/>
        <v>5575640.5</v>
      </c>
    </row>
    <row r="236" spans="1:36" x14ac:dyDescent="0.45">
      <c r="A236" s="9">
        <v>151</v>
      </c>
      <c r="B236" s="9" t="s">
        <v>2560</v>
      </c>
      <c r="C236" s="21"/>
      <c r="D236" s="8" t="s">
        <v>356</v>
      </c>
      <c r="E236" s="9" t="s">
        <v>2561</v>
      </c>
      <c r="F236" s="9" t="s">
        <v>3254</v>
      </c>
      <c r="G236" s="9" t="s">
        <v>3265</v>
      </c>
      <c r="H236" s="8">
        <v>336</v>
      </c>
      <c r="I236" s="8">
        <f>VLOOKUP(B236,[1]Sheet1!$A:$D,4,0)</f>
        <v>1004567657</v>
      </c>
      <c r="J236" s="8">
        <v>15000000</v>
      </c>
      <c r="K236" s="8">
        <v>0</v>
      </c>
      <c r="L236" s="10">
        <v>46336709</v>
      </c>
      <c r="M236" s="10">
        <v>46336100.5</v>
      </c>
      <c r="N236" s="10">
        <v>6950506</v>
      </c>
      <c r="O236" s="10">
        <v>6950415.0750000002</v>
      </c>
      <c r="P236" s="10">
        <v>0</v>
      </c>
      <c r="Q236" s="10">
        <v>16402742</v>
      </c>
      <c r="R236" s="10">
        <v>2460411</v>
      </c>
      <c r="S236" s="10">
        <v>17905037.699999999</v>
      </c>
      <c r="T236" s="10">
        <v>2685755.6549999998</v>
      </c>
      <c r="U236" s="10">
        <v>11675925</v>
      </c>
      <c r="V236" s="10">
        <v>1751388.75</v>
      </c>
      <c r="W236" s="10">
        <f>VLOOKUP(B236,[2]Sheet1!$A:$E,5,0)</f>
        <v>69685148</v>
      </c>
      <c r="X236" s="10">
        <f t="shared" si="33"/>
        <v>1158224171.2</v>
      </c>
      <c r="Y236" s="31">
        <f t="shared" si="34"/>
        <v>90483624.480000004</v>
      </c>
      <c r="Z236" s="31">
        <v>360000000</v>
      </c>
      <c r="AA236" s="31">
        <v>30000000</v>
      </c>
      <c r="AB236" s="31">
        <f t="shared" si="41"/>
        <v>690551361.70000005</v>
      </c>
      <c r="AC236" s="31">
        <f t="shared" si="35"/>
        <v>77672809.5</v>
      </c>
      <c r="AD236" s="31">
        <f t="shared" si="42"/>
        <v>768224171.20000005</v>
      </c>
      <c r="AE236" s="31">
        <f t="shared" si="43"/>
        <v>768224171.20000005</v>
      </c>
      <c r="AF236" s="31">
        <f t="shared" si="36"/>
        <v>76822417.120000005</v>
      </c>
      <c r="AG236" s="31">
        <f t="shared" si="37"/>
        <v>0</v>
      </c>
      <c r="AH236" s="31">
        <f t="shared" si="38"/>
        <v>0</v>
      </c>
      <c r="AI236" s="31">
        <f t="shared" si="39"/>
        <v>0</v>
      </c>
      <c r="AJ236" s="31">
        <f t="shared" si="40"/>
        <v>13661207.359999999</v>
      </c>
    </row>
    <row r="237" spans="1:36" x14ac:dyDescent="0.45">
      <c r="A237" s="9">
        <v>487</v>
      </c>
      <c r="B237" s="9" t="s">
        <v>530</v>
      </c>
      <c r="C237" s="21"/>
      <c r="D237" s="8" t="s">
        <v>532</v>
      </c>
      <c r="E237" s="9" t="s">
        <v>533</v>
      </c>
      <c r="F237" s="9" t="s">
        <v>3254</v>
      </c>
      <c r="G237" s="9" t="s">
        <v>3265</v>
      </c>
      <c r="H237" s="8">
        <v>336</v>
      </c>
      <c r="I237" s="8">
        <f>VLOOKUP(B237,[1]Sheet1!$A:$D,4,0)</f>
        <v>975165743</v>
      </c>
      <c r="J237" s="8">
        <v>15000000</v>
      </c>
      <c r="K237" s="8">
        <v>0</v>
      </c>
      <c r="L237" s="10">
        <v>35355908</v>
      </c>
      <c r="M237" s="10">
        <v>35355368.5</v>
      </c>
      <c r="N237" s="10">
        <v>5303386</v>
      </c>
      <c r="O237" s="10">
        <v>5303305.2749999994</v>
      </c>
      <c r="P237" s="10">
        <v>0</v>
      </c>
      <c r="Q237" s="10">
        <v>5821981</v>
      </c>
      <c r="R237" s="10">
        <v>873297</v>
      </c>
      <c r="S237" s="10">
        <v>10470518.190000001</v>
      </c>
      <c r="T237" s="10">
        <v>1570577.7285000002</v>
      </c>
      <c r="U237" s="10">
        <v>10484503</v>
      </c>
      <c r="V237" s="10">
        <v>1572675.45</v>
      </c>
      <c r="W237" s="10">
        <f>VLOOKUP(B237,[2]Sheet1!$A:$E,5,0)</f>
        <v>65274862</v>
      </c>
      <c r="X237" s="10">
        <f t="shared" si="33"/>
        <v>1087654021.6900001</v>
      </c>
      <c r="Y237" s="31">
        <f t="shared" si="34"/>
        <v>79898103.453500003</v>
      </c>
      <c r="Z237" s="31">
        <v>360000000</v>
      </c>
      <c r="AA237" s="31">
        <v>30000000</v>
      </c>
      <c r="AB237" s="31">
        <f t="shared" si="41"/>
        <v>641942745.19000006</v>
      </c>
      <c r="AC237" s="31">
        <f t="shared" si="35"/>
        <v>55711276.5</v>
      </c>
      <c r="AD237" s="31">
        <f t="shared" si="42"/>
        <v>697654021.69000006</v>
      </c>
      <c r="AE237" s="31">
        <f t="shared" si="43"/>
        <v>697654021.69000006</v>
      </c>
      <c r="AF237" s="31">
        <f t="shared" si="36"/>
        <v>69765402.169000015</v>
      </c>
      <c r="AG237" s="31">
        <f t="shared" si="37"/>
        <v>0</v>
      </c>
      <c r="AH237" s="31">
        <f t="shared" si="38"/>
        <v>0</v>
      </c>
      <c r="AI237" s="31">
        <f t="shared" si="39"/>
        <v>0</v>
      </c>
      <c r="AJ237" s="31">
        <f t="shared" si="40"/>
        <v>10132701.284499988</v>
      </c>
    </row>
    <row r="238" spans="1:36" x14ac:dyDescent="0.45">
      <c r="A238" s="9">
        <v>495</v>
      </c>
      <c r="B238" s="9" t="s">
        <v>2811</v>
      </c>
      <c r="C238" s="21"/>
      <c r="D238" s="8" t="s">
        <v>2812</v>
      </c>
      <c r="E238" s="9" t="s">
        <v>2813</v>
      </c>
      <c r="F238" s="9" t="s">
        <v>3254</v>
      </c>
      <c r="G238" s="9" t="s">
        <v>3265</v>
      </c>
      <c r="H238" s="8">
        <v>336</v>
      </c>
      <c r="I238" s="8">
        <f>VLOOKUP(B238,[1]Sheet1!$A:$D,4,0)</f>
        <v>1703254028</v>
      </c>
      <c r="J238" s="8">
        <v>15000000</v>
      </c>
      <c r="K238" s="8">
        <v>0</v>
      </c>
      <c r="L238" s="10">
        <v>70660631</v>
      </c>
      <c r="M238" s="10">
        <v>70662270</v>
      </c>
      <c r="N238" s="10">
        <v>10599095</v>
      </c>
      <c r="O238" s="10">
        <v>10599340.5</v>
      </c>
      <c r="P238" s="10">
        <v>0</v>
      </c>
      <c r="Q238" s="10">
        <v>32158498</v>
      </c>
      <c r="R238" s="10">
        <v>4823775</v>
      </c>
      <c r="S238" s="10">
        <v>31520432.659999996</v>
      </c>
      <c r="T238" s="10">
        <v>4728064.8989999993</v>
      </c>
      <c r="U238" s="10">
        <v>12247807</v>
      </c>
      <c r="V238" s="10">
        <v>1837171.05</v>
      </c>
      <c r="W238" s="10">
        <f>VLOOKUP(B238,[2]Sheet1!$A:$E,5,0)</f>
        <v>196650806</v>
      </c>
      <c r="X238" s="10">
        <f t="shared" si="33"/>
        <v>1935503666.6600001</v>
      </c>
      <c r="Y238" s="31">
        <f t="shared" si="34"/>
        <v>229238252.449</v>
      </c>
      <c r="Z238" s="31">
        <v>360000000</v>
      </c>
      <c r="AA238" s="31">
        <v>30000000</v>
      </c>
      <c r="AB238" s="31">
        <f t="shared" si="41"/>
        <v>1419180765.6600001</v>
      </c>
      <c r="AC238" s="31">
        <f t="shared" si="35"/>
        <v>126322901</v>
      </c>
      <c r="AD238" s="31">
        <f t="shared" si="42"/>
        <v>1545503666.6600001</v>
      </c>
      <c r="AE238" s="31">
        <f t="shared" si="43"/>
        <v>1545503666.6600001</v>
      </c>
      <c r="AF238" s="31">
        <f t="shared" si="36"/>
        <v>90000000</v>
      </c>
      <c r="AG238" s="31">
        <f t="shared" si="37"/>
        <v>0</v>
      </c>
      <c r="AH238" s="31">
        <f t="shared" si="38"/>
        <v>57100733.332000017</v>
      </c>
      <c r="AI238" s="31">
        <f t="shared" si="39"/>
        <v>0</v>
      </c>
      <c r="AJ238" s="31">
        <f t="shared" si="40"/>
        <v>82137519.116999984</v>
      </c>
    </row>
    <row r="239" spans="1:36" x14ac:dyDescent="0.45">
      <c r="A239" s="9">
        <v>360</v>
      </c>
      <c r="B239" s="9" t="s">
        <v>2696</v>
      </c>
      <c r="C239" s="21"/>
      <c r="D239" s="8" t="s">
        <v>947</v>
      </c>
      <c r="E239" s="9" t="s">
        <v>2697</v>
      </c>
      <c r="F239" s="9" t="s">
        <v>3254</v>
      </c>
      <c r="G239" s="9" t="s">
        <v>3265</v>
      </c>
      <c r="H239" s="8">
        <v>336</v>
      </c>
      <c r="I239" s="8">
        <f>VLOOKUP(B239,[1]Sheet1!$A:$D,4,0)</f>
        <v>1264770598</v>
      </c>
      <c r="J239" s="8">
        <v>15000000</v>
      </c>
      <c r="K239" s="8">
        <v>0</v>
      </c>
      <c r="L239" s="10">
        <v>53731581</v>
      </c>
      <c r="M239" s="10">
        <v>53732852</v>
      </c>
      <c r="N239" s="10">
        <v>8059737</v>
      </c>
      <c r="O239" s="10">
        <v>8059927.7999999998</v>
      </c>
      <c r="P239" s="10">
        <v>0</v>
      </c>
      <c r="Q239" s="10">
        <v>15651273</v>
      </c>
      <c r="R239" s="10">
        <v>2347691</v>
      </c>
      <c r="S239" s="10">
        <v>16956390.096000001</v>
      </c>
      <c r="T239" s="10">
        <v>2543458.5144000002</v>
      </c>
      <c r="U239" s="10">
        <v>11151699</v>
      </c>
      <c r="V239" s="10">
        <v>1672754.8499999999</v>
      </c>
      <c r="W239" s="10">
        <f>VLOOKUP(B239,[2]Sheet1!$A:$E,5,0)</f>
        <v>108954120</v>
      </c>
      <c r="X239" s="10">
        <f t="shared" si="33"/>
        <v>1430994393.096</v>
      </c>
      <c r="Y239" s="31">
        <f t="shared" si="34"/>
        <v>131637689.16440001</v>
      </c>
      <c r="Z239" s="31">
        <v>360000000</v>
      </c>
      <c r="AA239" s="31">
        <v>30000000</v>
      </c>
      <c r="AB239" s="31">
        <f t="shared" si="41"/>
        <v>948529960.09599996</v>
      </c>
      <c r="AC239" s="31">
        <f t="shared" si="35"/>
        <v>92464433</v>
      </c>
      <c r="AD239" s="31">
        <f t="shared" si="42"/>
        <v>1040994393.096</v>
      </c>
      <c r="AE239" s="31">
        <f t="shared" si="43"/>
        <v>1040994393.096</v>
      </c>
      <c r="AF239" s="31">
        <f t="shared" si="36"/>
        <v>90000000</v>
      </c>
      <c r="AG239" s="31">
        <f t="shared" si="37"/>
        <v>21149158.964399993</v>
      </c>
      <c r="AH239" s="31">
        <f t="shared" si="38"/>
        <v>0</v>
      </c>
      <c r="AI239" s="31">
        <f t="shared" si="39"/>
        <v>0</v>
      </c>
      <c r="AJ239" s="31">
        <f t="shared" si="40"/>
        <v>20488530.200000018</v>
      </c>
    </row>
    <row r="240" spans="1:36" x14ac:dyDescent="0.45">
      <c r="A240" s="9">
        <v>1036</v>
      </c>
      <c r="B240" s="9" t="s">
        <v>534</v>
      </c>
      <c r="C240" s="21"/>
      <c r="D240" s="8" t="s">
        <v>536</v>
      </c>
      <c r="E240" s="9" t="s">
        <v>537</v>
      </c>
      <c r="F240" s="9" t="s">
        <v>3254</v>
      </c>
      <c r="G240" s="9" t="s">
        <v>3266</v>
      </c>
      <c r="H240" s="8">
        <v>336</v>
      </c>
      <c r="I240" s="8">
        <f>VLOOKUP(B240,[1]Sheet1!$A:$D,4,0)</f>
        <v>562783052</v>
      </c>
      <c r="J240" s="8">
        <v>57312810</v>
      </c>
      <c r="K240" s="8">
        <v>8596921.5</v>
      </c>
      <c r="L240" s="10">
        <v>0</v>
      </c>
      <c r="M240" s="10">
        <v>0</v>
      </c>
      <c r="N240" s="10">
        <v>0</v>
      </c>
      <c r="O240" s="10">
        <v>0</v>
      </c>
      <c r="P240" s="10">
        <v>5000000</v>
      </c>
      <c r="Q240" s="10">
        <f>VLOOKUP(B240,[3]Sheet1!$B$1:$H$65536,7,0)</f>
        <v>7500000</v>
      </c>
      <c r="R240" s="10">
        <v>1125000</v>
      </c>
      <c r="S240" s="10">
        <v>5400000</v>
      </c>
      <c r="T240" s="10">
        <v>540000</v>
      </c>
      <c r="U240" s="10">
        <v>0</v>
      </c>
      <c r="V240" s="10">
        <v>0</v>
      </c>
      <c r="W240" s="10">
        <f>VLOOKUP(B240,[2]Sheet1!$A:$E,5,0)</f>
        <v>20278306</v>
      </c>
      <c r="X240" s="10">
        <f t="shared" si="33"/>
        <v>637995862</v>
      </c>
      <c r="Y240" s="31">
        <f t="shared" si="34"/>
        <v>30540227.5</v>
      </c>
      <c r="Z240" s="31">
        <v>360000000</v>
      </c>
      <c r="AA240" s="31">
        <v>30000000</v>
      </c>
      <c r="AB240" s="31">
        <f t="shared" si="41"/>
        <v>215683052</v>
      </c>
      <c r="AC240" s="31">
        <f t="shared" si="35"/>
        <v>32312810</v>
      </c>
      <c r="AD240" s="31">
        <f t="shared" si="42"/>
        <v>247995862</v>
      </c>
      <c r="AE240" s="31">
        <f t="shared" si="43"/>
        <v>247995862</v>
      </c>
      <c r="AF240" s="31">
        <f t="shared" si="36"/>
        <v>24799586.200000003</v>
      </c>
      <c r="AG240" s="31">
        <f t="shared" si="37"/>
        <v>0</v>
      </c>
      <c r="AH240" s="31">
        <f t="shared" si="38"/>
        <v>0</v>
      </c>
      <c r="AI240" s="31">
        <f t="shared" si="39"/>
        <v>0</v>
      </c>
      <c r="AJ240" s="31">
        <f t="shared" si="40"/>
        <v>5740641.299999997</v>
      </c>
    </row>
    <row r="241" spans="1:36" x14ac:dyDescent="0.45">
      <c r="A241" s="9">
        <v>1035</v>
      </c>
      <c r="B241" s="9" t="s">
        <v>538</v>
      </c>
      <c r="C241" s="21"/>
      <c r="D241" s="8" t="s">
        <v>389</v>
      </c>
      <c r="E241" s="9" t="s">
        <v>540</v>
      </c>
      <c r="F241" s="9" t="s">
        <v>3254</v>
      </c>
      <c r="G241" s="9" t="s">
        <v>3266</v>
      </c>
      <c r="H241" s="8">
        <v>336</v>
      </c>
      <c r="I241" s="8">
        <f>VLOOKUP(B241,[1]Sheet1!$A:$D,4,0)</f>
        <v>701069264</v>
      </c>
      <c r="J241" s="8">
        <v>57312810</v>
      </c>
      <c r="K241" s="8">
        <v>8596921.5</v>
      </c>
      <c r="L241" s="10">
        <v>0</v>
      </c>
      <c r="M241" s="10">
        <v>0</v>
      </c>
      <c r="N241" s="10">
        <v>0</v>
      </c>
      <c r="O241" s="10">
        <v>0</v>
      </c>
      <c r="P241" s="10">
        <v>5000000</v>
      </c>
      <c r="Q241" s="10">
        <f>VLOOKUP(B241,[3]Sheet1!$B$1:$H$65536,7,0)</f>
        <v>4200000</v>
      </c>
      <c r="R241" s="10">
        <v>630000</v>
      </c>
      <c r="S241" s="10">
        <v>4200000</v>
      </c>
      <c r="T241" s="10">
        <v>420000</v>
      </c>
      <c r="U241" s="10">
        <v>0</v>
      </c>
      <c r="V241" s="10">
        <v>0</v>
      </c>
      <c r="W241" s="10">
        <f>VLOOKUP(B241,[2]Sheet1!$A:$E,5,0)</f>
        <v>34106927</v>
      </c>
      <c r="X241" s="10">
        <f t="shared" si="33"/>
        <v>771782074</v>
      </c>
      <c r="Y241" s="31">
        <f t="shared" si="34"/>
        <v>43753848.5</v>
      </c>
      <c r="Z241" s="31">
        <v>360000000</v>
      </c>
      <c r="AA241" s="31">
        <v>30000000</v>
      </c>
      <c r="AB241" s="31">
        <f t="shared" si="41"/>
        <v>349469264</v>
      </c>
      <c r="AC241" s="31">
        <f t="shared" si="35"/>
        <v>32312810</v>
      </c>
      <c r="AD241" s="31">
        <f t="shared" si="42"/>
        <v>381782074</v>
      </c>
      <c r="AE241" s="31">
        <f t="shared" si="43"/>
        <v>381782074</v>
      </c>
      <c r="AF241" s="31">
        <f t="shared" si="36"/>
        <v>38178207.399999999</v>
      </c>
      <c r="AG241" s="31">
        <f t="shared" si="37"/>
        <v>0</v>
      </c>
      <c r="AH241" s="31">
        <f t="shared" si="38"/>
        <v>0</v>
      </c>
      <c r="AI241" s="31">
        <f t="shared" si="39"/>
        <v>0</v>
      </c>
      <c r="AJ241" s="31">
        <f t="shared" si="40"/>
        <v>5575641.1000000015</v>
      </c>
    </row>
    <row r="242" spans="1:36" x14ac:dyDescent="0.45">
      <c r="A242" s="9">
        <v>950</v>
      </c>
      <c r="B242" s="9" t="s">
        <v>541</v>
      </c>
      <c r="C242" s="21"/>
      <c r="D242" s="8" t="s">
        <v>169</v>
      </c>
      <c r="E242" s="9" t="s">
        <v>543</v>
      </c>
      <c r="F242" s="9" t="s">
        <v>3254</v>
      </c>
      <c r="G242" s="9" t="s">
        <v>3266</v>
      </c>
      <c r="H242" s="8">
        <v>335</v>
      </c>
      <c r="I242" s="8">
        <f>VLOOKUP(B242,[1]Sheet1!$A:$D,4,0)</f>
        <v>521686641</v>
      </c>
      <c r="J242" s="8">
        <v>57312810</v>
      </c>
      <c r="K242" s="8">
        <v>8596921.5</v>
      </c>
      <c r="L242" s="10">
        <v>0</v>
      </c>
      <c r="M242" s="10">
        <v>0</v>
      </c>
      <c r="N242" s="10">
        <v>0</v>
      </c>
      <c r="O242" s="10">
        <v>0</v>
      </c>
      <c r="P242" s="10">
        <v>4986338.7978142081</v>
      </c>
      <c r="Q242" s="10">
        <f>VLOOKUP(B242,[3]Sheet1!$B$1:$H$65536,7,0)</f>
        <v>4500000</v>
      </c>
      <c r="R242" s="10">
        <v>675000</v>
      </c>
      <c r="S242" s="10">
        <v>4500000</v>
      </c>
      <c r="T242" s="10">
        <v>450000</v>
      </c>
      <c r="U242" s="10">
        <v>0</v>
      </c>
      <c r="V242" s="10">
        <v>0</v>
      </c>
      <c r="W242" s="10">
        <f>VLOOKUP(B242,[2]Sheet1!$A:$E,5,0)</f>
        <v>16267024</v>
      </c>
      <c r="X242" s="10">
        <f t="shared" si="33"/>
        <v>592985789.79781425</v>
      </c>
      <c r="Y242" s="31">
        <f t="shared" si="34"/>
        <v>25988945.5</v>
      </c>
      <c r="Z242" s="31">
        <v>360000000</v>
      </c>
      <c r="AA242" s="31">
        <v>30000000</v>
      </c>
      <c r="AB242" s="31">
        <f t="shared" si="41"/>
        <v>170686641</v>
      </c>
      <c r="AC242" s="31">
        <f t="shared" si="35"/>
        <v>32299148.797814205</v>
      </c>
      <c r="AD242" s="31">
        <f t="shared" si="42"/>
        <v>202985789.79781419</v>
      </c>
      <c r="AE242" s="31">
        <f t="shared" si="43"/>
        <v>202985789.79781419</v>
      </c>
      <c r="AF242" s="31">
        <f t="shared" si="36"/>
        <v>20298578.979781419</v>
      </c>
      <c r="AG242" s="31">
        <f t="shared" si="37"/>
        <v>0</v>
      </c>
      <c r="AH242" s="31">
        <f t="shared" si="38"/>
        <v>0</v>
      </c>
      <c r="AI242" s="31">
        <f t="shared" si="39"/>
        <v>0</v>
      </c>
      <c r="AJ242" s="31">
        <f t="shared" si="40"/>
        <v>5690366.520218581</v>
      </c>
    </row>
    <row r="243" spans="1:36" x14ac:dyDescent="0.45">
      <c r="A243" s="9">
        <v>957</v>
      </c>
      <c r="B243" s="9" t="s">
        <v>544</v>
      </c>
      <c r="C243" s="21"/>
      <c r="D243" s="8" t="s">
        <v>80</v>
      </c>
      <c r="E243" s="9" t="s">
        <v>77</v>
      </c>
      <c r="F243" s="9" t="s">
        <v>3254</v>
      </c>
      <c r="G243" s="9" t="s">
        <v>3266</v>
      </c>
      <c r="H243" s="8">
        <v>336</v>
      </c>
      <c r="I243" s="8">
        <f>VLOOKUP(B243,[1]Sheet1!$A:$D,4,0)</f>
        <v>644285322</v>
      </c>
      <c r="J243" s="8">
        <v>57312810</v>
      </c>
      <c r="K243" s="8">
        <v>8596921.5</v>
      </c>
      <c r="L243" s="10">
        <v>0</v>
      </c>
      <c r="M243" s="10">
        <v>0</v>
      </c>
      <c r="N243" s="10">
        <v>0</v>
      </c>
      <c r="O243" s="10">
        <v>0</v>
      </c>
      <c r="P243" s="10">
        <v>5000000</v>
      </c>
      <c r="Q243" s="10">
        <f>VLOOKUP(B243,[3]Sheet1!$B$1:$H$65536,7,0)</f>
        <v>4650000</v>
      </c>
      <c r="R243" s="10">
        <v>697500</v>
      </c>
      <c r="S243" s="10">
        <v>3900000</v>
      </c>
      <c r="T243" s="10">
        <v>390000</v>
      </c>
      <c r="U243" s="10">
        <v>0</v>
      </c>
      <c r="V243" s="10">
        <v>0</v>
      </c>
      <c r="W243" s="10">
        <f>VLOOKUP(B243,[2]Sheet1!$A:$E,5,0)</f>
        <v>28428533</v>
      </c>
      <c r="X243" s="10">
        <f t="shared" si="33"/>
        <v>715148132</v>
      </c>
      <c r="Y243" s="31">
        <f t="shared" si="34"/>
        <v>38112954.5</v>
      </c>
      <c r="Z243" s="31">
        <v>360000000</v>
      </c>
      <c r="AA243" s="31">
        <v>30000000</v>
      </c>
      <c r="AB243" s="31">
        <f t="shared" si="41"/>
        <v>292835322</v>
      </c>
      <c r="AC243" s="31">
        <f t="shared" si="35"/>
        <v>32312810</v>
      </c>
      <c r="AD243" s="31">
        <f t="shared" si="42"/>
        <v>325148132</v>
      </c>
      <c r="AE243" s="31">
        <f t="shared" si="43"/>
        <v>325148132</v>
      </c>
      <c r="AF243" s="31">
        <f t="shared" si="36"/>
        <v>32514813.200000003</v>
      </c>
      <c r="AG243" s="31">
        <f t="shared" si="37"/>
        <v>0</v>
      </c>
      <c r="AH243" s="31">
        <f t="shared" si="38"/>
        <v>0</v>
      </c>
      <c r="AI243" s="31">
        <f t="shared" si="39"/>
        <v>0</v>
      </c>
      <c r="AJ243" s="31">
        <f t="shared" si="40"/>
        <v>5598141.299999997</v>
      </c>
    </row>
    <row r="244" spans="1:36" x14ac:dyDescent="0.45">
      <c r="A244" s="9">
        <v>959</v>
      </c>
      <c r="B244" s="9" t="s">
        <v>546</v>
      </c>
      <c r="C244" s="21"/>
      <c r="D244" s="8" t="s">
        <v>548</v>
      </c>
      <c r="E244" s="9" t="s">
        <v>549</v>
      </c>
      <c r="F244" s="9" t="s">
        <v>3254</v>
      </c>
      <c r="G244" s="9" t="s">
        <v>3266</v>
      </c>
      <c r="H244" s="8">
        <v>336</v>
      </c>
      <c r="I244" s="8">
        <f>VLOOKUP(B244,[1]Sheet1!$A:$D,4,0)</f>
        <v>675298508</v>
      </c>
      <c r="J244" s="8">
        <v>57312810</v>
      </c>
      <c r="K244" s="8">
        <v>8596921.5</v>
      </c>
      <c r="L244" s="10">
        <v>0</v>
      </c>
      <c r="M244" s="10">
        <v>0</v>
      </c>
      <c r="N244" s="10">
        <v>0</v>
      </c>
      <c r="O244" s="10">
        <v>0</v>
      </c>
      <c r="P244" s="10">
        <v>5000000</v>
      </c>
      <c r="Q244" s="10">
        <f>VLOOKUP(B244,[3]Sheet1!$B$1:$H$65536,7,0)</f>
        <v>5700000</v>
      </c>
      <c r="R244" s="10">
        <v>855000</v>
      </c>
      <c r="S244" s="10">
        <v>5100000</v>
      </c>
      <c r="T244" s="10">
        <v>510000</v>
      </c>
      <c r="U244" s="10">
        <v>0</v>
      </c>
      <c r="V244" s="10">
        <v>0</v>
      </c>
      <c r="W244" s="10">
        <f>VLOOKUP(B244,[2]Sheet1!$A:$E,5,0)</f>
        <v>31529851</v>
      </c>
      <c r="X244" s="10">
        <f t="shared" si="33"/>
        <v>748411318</v>
      </c>
      <c r="Y244" s="31">
        <f t="shared" si="34"/>
        <v>41491772.5</v>
      </c>
      <c r="Z244" s="31">
        <v>360000000</v>
      </c>
      <c r="AA244" s="31">
        <v>30000000</v>
      </c>
      <c r="AB244" s="31">
        <f t="shared" si="41"/>
        <v>326098508</v>
      </c>
      <c r="AC244" s="31">
        <f t="shared" si="35"/>
        <v>32312810</v>
      </c>
      <c r="AD244" s="31">
        <f t="shared" si="42"/>
        <v>358411318</v>
      </c>
      <c r="AE244" s="31">
        <f t="shared" si="43"/>
        <v>358411318</v>
      </c>
      <c r="AF244" s="31">
        <f t="shared" si="36"/>
        <v>35841131.800000004</v>
      </c>
      <c r="AG244" s="31">
        <f t="shared" si="37"/>
        <v>0</v>
      </c>
      <c r="AH244" s="31">
        <f t="shared" si="38"/>
        <v>0</v>
      </c>
      <c r="AI244" s="31">
        <f t="shared" si="39"/>
        <v>0</v>
      </c>
      <c r="AJ244" s="31">
        <f t="shared" si="40"/>
        <v>5650640.6999999955</v>
      </c>
    </row>
    <row r="245" spans="1:36" x14ac:dyDescent="0.45">
      <c r="A245" s="9">
        <v>960</v>
      </c>
      <c r="B245" s="9" t="s">
        <v>550</v>
      </c>
      <c r="C245" s="21"/>
      <c r="D245" s="8" t="s">
        <v>552</v>
      </c>
      <c r="E245" s="9" t="s">
        <v>553</v>
      </c>
      <c r="F245" s="9" t="s">
        <v>3254</v>
      </c>
      <c r="G245" s="9" t="s">
        <v>3266</v>
      </c>
      <c r="H245" s="8">
        <v>336</v>
      </c>
      <c r="I245" s="8">
        <f>VLOOKUP(B245,[1]Sheet1!$A:$D,4,0)</f>
        <v>656728549</v>
      </c>
      <c r="J245" s="8">
        <v>57312810</v>
      </c>
      <c r="K245" s="8">
        <v>8596921.5</v>
      </c>
      <c r="L245" s="10">
        <v>0</v>
      </c>
      <c r="M245" s="10">
        <v>0</v>
      </c>
      <c r="N245" s="10">
        <v>0</v>
      </c>
      <c r="O245" s="10">
        <v>0</v>
      </c>
      <c r="P245" s="10">
        <v>5000000</v>
      </c>
      <c r="Q245" s="10">
        <f>VLOOKUP(B245,[3]Sheet1!$B$1:$H$65536,7,0)</f>
        <v>5400000</v>
      </c>
      <c r="R245" s="10">
        <v>810000</v>
      </c>
      <c r="S245" s="10">
        <v>4500000</v>
      </c>
      <c r="T245" s="10">
        <v>450000</v>
      </c>
      <c r="U245" s="10">
        <v>0</v>
      </c>
      <c r="V245" s="10">
        <v>0</v>
      </c>
      <c r="W245" s="10">
        <f>VLOOKUP(B245,[2]Sheet1!$A:$E,5,0)</f>
        <v>29672855</v>
      </c>
      <c r="X245" s="10">
        <f t="shared" si="33"/>
        <v>728941359</v>
      </c>
      <c r="Y245" s="31">
        <f t="shared" si="34"/>
        <v>39529776.5</v>
      </c>
      <c r="Z245" s="31">
        <v>360000000</v>
      </c>
      <c r="AA245" s="31">
        <v>30000000</v>
      </c>
      <c r="AB245" s="31">
        <f t="shared" si="41"/>
        <v>306628549</v>
      </c>
      <c r="AC245" s="31">
        <f t="shared" si="35"/>
        <v>32312810</v>
      </c>
      <c r="AD245" s="31">
        <f t="shared" si="42"/>
        <v>338941359</v>
      </c>
      <c r="AE245" s="31">
        <f t="shared" si="43"/>
        <v>338941359</v>
      </c>
      <c r="AF245" s="31">
        <f t="shared" si="36"/>
        <v>33894135.899999999</v>
      </c>
      <c r="AG245" s="31">
        <f t="shared" si="37"/>
        <v>0</v>
      </c>
      <c r="AH245" s="31">
        <f t="shared" si="38"/>
        <v>0</v>
      </c>
      <c r="AI245" s="31">
        <f t="shared" si="39"/>
        <v>0</v>
      </c>
      <c r="AJ245" s="31">
        <f t="shared" si="40"/>
        <v>5635640.6000000015</v>
      </c>
    </row>
    <row r="246" spans="1:36" x14ac:dyDescent="0.45">
      <c r="A246" s="9">
        <v>1034</v>
      </c>
      <c r="B246" s="9" t="s">
        <v>554</v>
      </c>
      <c r="C246" s="21"/>
      <c r="D246" s="8" t="s">
        <v>374</v>
      </c>
      <c r="E246" s="9" t="s">
        <v>556</v>
      </c>
      <c r="F246" s="9" t="s">
        <v>3254</v>
      </c>
      <c r="G246" s="9" t="s">
        <v>3266</v>
      </c>
      <c r="H246" s="8">
        <v>336</v>
      </c>
      <c r="I246" s="8">
        <f>VLOOKUP(B246,[1]Sheet1!$A:$D,4,0)</f>
        <v>568060003</v>
      </c>
      <c r="J246" s="8">
        <v>57312810</v>
      </c>
      <c r="K246" s="8">
        <v>8596921.5</v>
      </c>
      <c r="L246" s="10">
        <v>0</v>
      </c>
      <c r="M246" s="10">
        <v>0</v>
      </c>
      <c r="N246" s="10">
        <v>0</v>
      </c>
      <c r="O246" s="10">
        <v>0</v>
      </c>
      <c r="P246" s="10">
        <v>5000000</v>
      </c>
      <c r="Q246" s="10">
        <f>VLOOKUP(B246,[3]Sheet1!$B$1:$H$65536,7,0)</f>
        <v>4500000</v>
      </c>
      <c r="R246" s="10">
        <v>675000</v>
      </c>
      <c r="S246" s="10">
        <v>4800000</v>
      </c>
      <c r="T246" s="10">
        <v>480000</v>
      </c>
      <c r="U246" s="10">
        <v>0</v>
      </c>
      <c r="V246" s="10">
        <v>0</v>
      </c>
      <c r="W246" s="10">
        <f>VLOOKUP(B246,[2]Sheet1!$A:$E,5,0)</f>
        <v>20806001</v>
      </c>
      <c r="X246" s="10">
        <f t="shared" si="33"/>
        <v>639672813</v>
      </c>
      <c r="Y246" s="31">
        <f t="shared" si="34"/>
        <v>30557922.5</v>
      </c>
      <c r="Z246" s="31">
        <v>360000000</v>
      </c>
      <c r="AA246" s="31">
        <v>30000000</v>
      </c>
      <c r="AB246" s="31">
        <f t="shared" si="41"/>
        <v>217360003</v>
      </c>
      <c r="AC246" s="31">
        <f t="shared" si="35"/>
        <v>32312810</v>
      </c>
      <c r="AD246" s="31">
        <f t="shared" si="42"/>
        <v>249672813</v>
      </c>
      <c r="AE246" s="31">
        <f t="shared" si="43"/>
        <v>249672813</v>
      </c>
      <c r="AF246" s="31">
        <f t="shared" si="36"/>
        <v>24967281.300000001</v>
      </c>
      <c r="AG246" s="31">
        <f t="shared" si="37"/>
        <v>0</v>
      </c>
      <c r="AH246" s="31">
        <f t="shared" si="38"/>
        <v>0</v>
      </c>
      <c r="AI246" s="31">
        <f t="shared" si="39"/>
        <v>0</v>
      </c>
      <c r="AJ246" s="31">
        <f t="shared" si="40"/>
        <v>5590641.1999999993</v>
      </c>
    </row>
    <row r="247" spans="1:36" x14ac:dyDescent="0.45">
      <c r="A247" s="9">
        <v>958</v>
      </c>
      <c r="B247" s="9" t="s">
        <v>557</v>
      </c>
      <c r="C247" s="21"/>
      <c r="D247" s="8" t="s">
        <v>559</v>
      </c>
      <c r="E247" s="9" t="s">
        <v>560</v>
      </c>
      <c r="F247" s="9" t="s">
        <v>3254</v>
      </c>
      <c r="G247" s="9" t="s">
        <v>3266</v>
      </c>
      <c r="H247" s="8">
        <v>336</v>
      </c>
      <c r="I247" s="8">
        <f>VLOOKUP(B247,[1]Sheet1!$A:$D,4,0)</f>
        <v>559762845</v>
      </c>
      <c r="J247" s="8">
        <v>57312810</v>
      </c>
      <c r="K247" s="8">
        <v>8596921.5</v>
      </c>
      <c r="L247" s="10">
        <v>0</v>
      </c>
      <c r="M247" s="10">
        <v>0</v>
      </c>
      <c r="N247" s="10">
        <v>0</v>
      </c>
      <c r="O247" s="10">
        <v>0</v>
      </c>
      <c r="P247" s="10">
        <v>5000000</v>
      </c>
      <c r="Q247" s="10">
        <f>VLOOKUP(B247,[3]Sheet1!$B$1:$H$65536,7,0)</f>
        <v>4500000</v>
      </c>
      <c r="R247" s="10">
        <v>675000</v>
      </c>
      <c r="S247" s="10">
        <v>4500000</v>
      </c>
      <c r="T247" s="10">
        <v>450000</v>
      </c>
      <c r="U247" s="10">
        <v>0</v>
      </c>
      <c r="V247" s="10">
        <v>0</v>
      </c>
      <c r="W247" s="10">
        <f>VLOOKUP(B247,[2]Sheet1!$A:$E,5,0)</f>
        <v>19976285</v>
      </c>
      <c r="X247" s="10">
        <f t="shared" si="33"/>
        <v>631075655</v>
      </c>
      <c r="Y247" s="31">
        <f t="shared" si="34"/>
        <v>29698206.5</v>
      </c>
      <c r="Z247" s="31">
        <v>360000000</v>
      </c>
      <c r="AA247" s="31">
        <v>30000000</v>
      </c>
      <c r="AB247" s="31">
        <f t="shared" si="41"/>
        <v>208762845</v>
      </c>
      <c r="AC247" s="31">
        <f t="shared" si="35"/>
        <v>32312810</v>
      </c>
      <c r="AD247" s="31">
        <f t="shared" si="42"/>
        <v>241075655</v>
      </c>
      <c r="AE247" s="31">
        <f t="shared" si="43"/>
        <v>241075655</v>
      </c>
      <c r="AF247" s="31">
        <f t="shared" si="36"/>
        <v>24107565.5</v>
      </c>
      <c r="AG247" s="31">
        <f t="shared" si="37"/>
        <v>0</v>
      </c>
      <c r="AH247" s="31">
        <f t="shared" si="38"/>
        <v>0</v>
      </c>
      <c r="AI247" s="31">
        <f t="shared" si="39"/>
        <v>0</v>
      </c>
      <c r="AJ247" s="31">
        <f t="shared" si="40"/>
        <v>5590641</v>
      </c>
    </row>
    <row r="248" spans="1:36" x14ac:dyDescent="0.45">
      <c r="A248" s="9">
        <v>517</v>
      </c>
      <c r="B248" s="9" t="s">
        <v>561</v>
      </c>
      <c r="C248" s="21"/>
      <c r="D248" s="8" t="s">
        <v>84</v>
      </c>
      <c r="E248" s="9" t="s">
        <v>563</v>
      </c>
      <c r="F248" s="9" t="s">
        <v>3254</v>
      </c>
      <c r="G248" s="9" t="s">
        <v>3265</v>
      </c>
      <c r="H248" s="8">
        <v>336</v>
      </c>
      <c r="I248" s="8">
        <f>VLOOKUP(B248,[1]Sheet1!$A:$D,4,0)</f>
        <v>677204558</v>
      </c>
      <c r="J248" s="8">
        <v>15000000</v>
      </c>
      <c r="K248" s="8">
        <v>0</v>
      </c>
      <c r="L248" s="10">
        <v>30919425</v>
      </c>
      <c r="M248" s="10">
        <v>30920146.999999996</v>
      </c>
      <c r="N248" s="10">
        <v>4637914</v>
      </c>
      <c r="O248" s="10">
        <v>4638022.0499999989</v>
      </c>
      <c r="P248" s="10">
        <v>0</v>
      </c>
      <c r="Q248" s="10">
        <v>13068172</v>
      </c>
      <c r="R248" s="10">
        <v>1960226</v>
      </c>
      <c r="S248" s="10">
        <v>15150062.484000001</v>
      </c>
      <c r="T248" s="10">
        <v>2272509.3725999999</v>
      </c>
      <c r="U248" s="10">
        <v>11318498</v>
      </c>
      <c r="V248" s="10">
        <v>1697774.7</v>
      </c>
      <c r="W248" s="10">
        <f>VLOOKUP(B248,[2]Sheet1!$A:$E,5,0)</f>
        <v>31720456</v>
      </c>
      <c r="X248" s="10">
        <f t="shared" si="33"/>
        <v>793580862.48399997</v>
      </c>
      <c r="Y248" s="31">
        <f t="shared" si="34"/>
        <v>46926902.122599997</v>
      </c>
      <c r="Z248" s="31">
        <v>360000000</v>
      </c>
      <c r="AA248" s="31">
        <v>30000000</v>
      </c>
      <c r="AB248" s="31">
        <f t="shared" si="41"/>
        <v>356741290.48399997</v>
      </c>
      <c r="AC248" s="31">
        <f t="shared" si="35"/>
        <v>46839572</v>
      </c>
      <c r="AD248" s="31">
        <f t="shared" si="42"/>
        <v>403580862.48399997</v>
      </c>
      <c r="AE248" s="31">
        <f t="shared" si="43"/>
        <v>403580862.48399997</v>
      </c>
      <c r="AF248" s="31">
        <f t="shared" si="36"/>
        <v>40358086.248400003</v>
      </c>
      <c r="AG248" s="31">
        <f t="shared" si="37"/>
        <v>0</v>
      </c>
      <c r="AH248" s="31">
        <f t="shared" si="38"/>
        <v>0</v>
      </c>
      <c r="AI248" s="31">
        <f t="shared" si="39"/>
        <v>0</v>
      </c>
      <c r="AJ248" s="31">
        <f t="shared" si="40"/>
        <v>6568815.8741999939</v>
      </c>
    </row>
    <row r="249" spans="1:36" x14ac:dyDescent="0.45">
      <c r="A249" s="9">
        <v>479</v>
      </c>
      <c r="B249" s="9" t="s">
        <v>2800</v>
      </c>
      <c r="C249" s="21"/>
      <c r="D249" s="8" t="s">
        <v>103</v>
      </c>
      <c r="E249" s="9" t="s">
        <v>2801</v>
      </c>
      <c r="F249" s="9" t="s">
        <v>3254</v>
      </c>
      <c r="G249" s="9" t="s">
        <v>3265</v>
      </c>
      <c r="H249" s="8">
        <v>336</v>
      </c>
      <c r="I249" s="8">
        <f>VLOOKUP(B249,[1]Sheet1!$A:$D,4,0)</f>
        <v>1300674084</v>
      </c>
      <c r="J249" s="8">
        <v>15000000</v>
      </c>
      <c r="K249" s="8">
        <v>0</v>
      </c>
      <c r="L249" s="10">
        <v>55363468</v>
      </c>
      <c r="M249" s="10">
        <v>55363562</v>
      </c>
      <c r="N249" s="10">
        <v>8304520</v>
      </c>
      <c r="O249" s="10">
        <v>8304534.2999999998</v>
      </c>
      <c r="P249" s="10">
        <v>0</v>
      </c>
      <c r="Q249" s="10">
        <v>21701022</v>
      </c>
      <c r="R249" s="10">
        <v>3255153</v>
      </c>
      <c r="S249" s="10">
        <v>20742366.899999999</v>
      </c>
      <c r="T249" s="10">
        <v>3111355.0349999997</v>
      </c>
      <c r="U249" s="10">
        <v>12605233</v>
      </c>
      <c r="V249" s="10">
        <v>1890784.95</v>
      </c>
      <c r="W249" s="10">
        <f>VLOOKUP(B249,[2]Sheet1!$A:$E,5,0)</f>
        <v>116134817</v>
      </c>
      <c r="X249" s="10">
        <f t="shared" si="33"/>
        <v>1481449735.9000001</v>
      </c>
      <c r="Y249" s="31">
        <f t="shared" si="34"/>
        <v>141001164.285</v>
      </c>
      <c r="Z249" s="31">
        <v>360000000</v>
      </c>
      <c r="AA249" s="31">
        <v>30000000</v>
      </c>
      <c r="AB249" s="31">
        <f t="shared" si="41"/>
        <v>995722705.9000001</v>
      </c>
      <c r="AC249" s="31">
        <f t="shared" si="35"/>
        <v>95727030</v>
      </c>
      <c r="AD249" s="31">
        <f t="shared" si="42"/>
        <v>1091449735.9000001</v>
      </c>
      <c r="AE249" s="31">
        <f t="shared" si="43"/>
        <v>1091449735.9000001</v>
      </c>
      <c r="AF249" s="31">
        <f t="shared" si="36"/>
        <v>90000000</v>
      </c>
      <c r="AG249" s="31">
        <f t="shared" si="37"/>
        <v>28717460.385000013</v>
      </c>
      <c r="AH249" s="31">
        <f t="shared" si="38"/>
        <v>0</v>
      </c>
      <c r="AI249" s="31">
        <f t="shared" si="39"/>
        <v>0</v>
      </c>
      <c r="AJ249" s="31">
        <f t="shared" si="40"/>
        <v>22283703.899999984</v>
      </c>
    </row>
    <row r="250" spans="1:36" x14ac:dyDescent="0.45">
      <c r="A250" s="9">
        <v>232</v>
      </c>
      <c r="B250" s="9" t="s">
        <v>2603</v>
      </c>
      <c r="C250" s="21"/>
      <c r="D250" s="8" t="s">
        <v>169</v>
      </c>
      <c r="E250" s="9" t="s">
        <v>2604</v>
      </c>
      <c r="F250" s="9" t="s">
        <v>3254</v>
      </c>
      <c r="G250" s="9" t="s">
        <v>3265</v>
      </c>
      <c r="H250" s="8">
        <v>336</v>
      </c>
      <c r="I250" s="8">
        <f>VLOOKUP(B250,[1]Sheet1!$A:$D,4,0)</f>
        <v>1132653655</v>
      </c>
      <c r="J250" s="8">
        <v>15000000</v>
      </c>
      <c r="K250" s="8">
        <v>0</v>
      </c>
      <c r="L250" s="10">
        <v>47615829</v>
      </c>
      <c r="M250" s="10">
        <v>47615977.5</v>
      </c>
      <c r="N250" s="10">
        <v>7142374</v>
      </c>
      <c r="O250" s="10">
        <v>7142396.625</v>
      </c>
      <c r="P250" s="10">
        <v>0</v>
      </c>
      <c r="Q250" s="10">
        <v>16965392</v>
      </c>
      <c r="R250" s="10">
        <v>2544809</v>
      </c>
      <c r="S250" s="10">
        <v>17299043.631999999</v>
      </c>
      <c r="T250" s="10">
        <v>2594856.5447999998</v>
      </c>
      <c r="U250" s="10">
        <v>12819689</v>
      </c>
      <c r="V250" s="10">
        <v>1922953.3499999999</v>
      </c>
      <c r="W250" s="10">
        <f>VLOOKUP(B250,[2]Sheet1!$A:$E,5,0)</f>
        <v>88898049</v>
      </c>
      <c r="X250" s="10">
        <f t="shared" si="33"/>
        <v>1289969586.132</v>
      </c>
      <c r="Y250" s="31">
        <f t="shared" si="34"/>
        <v>110245438.51980001</v>
      </c>
      <c r="Z250" s="31">
        <v>360000000</v>
      </c>
      <c r="AA250" s="31">
        <v>30000000</v>
      </c>
      <c r="AB250" s="31">
        <f t="shared" si="41"/>
        <v>819737779.63199997</v>
      </c>
      <c r="AC250" s="31">
        <f t="shared" si="35"/>
        <v>80231806.5</v>
      </c>
      <c r="AD250" s="31">
        <f t="shared" si="42"/>
        <v>899969586.13199997</v>
      </c>
      <c r="AE250" s="31">
        <f t="shared" si="43"/>
        <v>899969586.13199997</v>
      </c>
      <c r="AF250" s="31">
        <f t="shared" si="36"/>
        <v>89996958.613200009</v>
      </c>
      <c r="AG250" s="31">
        <f t="shared" si="37"/>
        <v>0</v>
      </c>
      <c r="AH250" s="31">
        <f t="shared" si="38"/>
        <v>0</v>
      </c>
      <c r="AI250" s="31">
        <f t="shared" si="39"/>
        <v>0</v>
      </c>
      <c r="AJ250" s="31">
        <f t="shared" si="40"/>
        <v>20248479.906599998</v>
      </c>
    </row>
    <row r="251" spans="1:36" x14ac:dyDescent="0.45">
      <c r="A251" s="9">
        <v>515</v>
      </c>
      <c r="B251" s="9" t="s">
        <v>564</v>
      </c>
      <c r="C251" s="21"/>
      <c r="D251" s="8" t="s">
        <v>566</v>
      </c>
      <c r="E251" s="9" t="s">
        <v>567</v>
      </c>
      <c r="F251" s="9" t="s">
        <v>3254</v>
      </c>
      <c r="G251" s="9" t="s">
        <v>3265</v>
      </c>
      <c r="H251" s="8">
        <v>336</v>
      </c>
      <c r="I251" s="8">
        <f>VLOOKUP(B251,[1]Sheet1!$A:$D,4,0)</f>
        <v>629816095</v>
      </c>
      <c r="J251" s="8">
        <v>15000000</v>
      </c>
      <c r="K251" s="8">
        <v>0</v>
      </c>
      <c r="L251" s="10">
        <v>29095239</v>
      </c>
      <c r="M251" s="10">
        <v>29095238.5</v>
      </c>
      <c r="N251" s="10">
        <v>4364286</v>
      </c>
      <c r="O251" s="10">
        <v>4364285.7749999994</v>
      </c>
      <c r="P251" s="10">
        <v>0</v>
      </c>
      <c r="Q251" s="10">
        <v>10910084</v>
      </c>
      <c r="R251" s="10">
        <v>1636513</v>
      </c>
      <c r="S251" s="10">
        <v>14337445.737</v>
      </c>
      <c r="T251" s="10">
        <v>2150616.8605499999</v>
      </c>
      <c r="U251" s="10">
        <v>10484503</v>
      </c>
      <c r="V251" s="10">
        <v>1572675.45</v>
      </c>
      <c r="W251" s="10">
        <f>VLOOKUP(B251,[2]Sheet1!$A:$E,5,0)</f>
        <v>26981610</v>
      </c>
      <c r="X251" s="10">
        <f t="shared" si="33"/>
        <v>738738605.23699999</v>
      </c>
      <c r="Y251" s="31">
        <f t="shared" si="34"/>
        <v>41069987.085549995</v>
      </c>
      <c r="Z251" s="31">
        <v>360000000</v>
      </c>
      <c r="AA251" s="31">
        <v>30000000</v>
      </c>
      <c r="AB251" s="31">
        <f t="shared" si="41"/>
        <v>305548127.73699999</v>
      </c>
      <c r="AC251" s="31">
        <f t="shared" si="35"/>
        <v>43190477.5</v>
      </c>
      <c r="AD251" s="31">
        <f t="shared" si="42"/>
        <v>348738605.23699999</v>
      </c>
      <c r="AE251" s="31">
        <f t="shared" si="43"/>
        <v>348738605.23699999</v>
      </c>
      <c r="AF251" s="31">
        <f t="shared" si="36"/>
        <v>34873860.523699999</v>
      </c>
      <c r="AG251" s="31">
        <f t="shared" si="37"/>
        <v>0</v>
      </c>
      <c r="AH251" s="31">
        <f t="shared" si="38"/>
        <v>0</v>
      </c>
      <c r="AI251" s="31">
        <f t="shared" si="39"/>
        <v>0</v>
      </c>
      <c r="AJ251" s="31">
        <f t="shared" si="40"/>
        <v>6196126.5618499964</v>
      </c>
    </row>
    <row r="252" spans="1:36" x14ac:dyDescent="0.45">
      <c r="A252" s="9">
        <v>739</v>
      </c>
      <c r="B252" s="9" t="s">
        <v>3058</v>
      </c>
      <c r="C252" s="21"/>
      <c r="D252" s="8" t="s">
        <v>157</v>
      </c>
      <c r="E252" s="9" t="s">
        <v>3059</v>
      </c>
      <c r="F252" s="9" t="s">
        <v>3254</v>
      </c>
      <c r="G252" s="9" t="s">
        <v>3265</v>
      </c>
      <c r="H252" s="8">
        <v>336</v>
      </c>
      <c r="I252" s="8">
        <f>VLOOKUP(B252,[1]Sheet1!$A:$D,4,0)</f>
        <v>1089197233</v>
      </c>
      <c r="J252" s="8">
        <v>15000000</v>
      </c>
      <c r="K252" s="8">
        <v>0</v>
      </c>
      <c r="L252" s="10">
        <v>45339334</v>
      </c>
      <c r="M252" s="10">
        <v>45339833</v>
      </c>
      <c r="N252" s="10">
        <v>6800900</v>
      </c>
      <c r="O252" s="10">
        <v>6800974.9500000002</v>
      </c>
      <c r="P252" s="10">
        <v>0</v>
      </c>
      <c r="Q252" s="10">
        <v>8634861</v>
      </c>
      <c r="R252" s="10">
        <v>1295229</v>
      </c>
      <c r="S252" s="10">
        <v>15239801.4496</v>
      </c>
      <c r="T252" s="10">
        <v>2285970.2174399998</v>
      </c>
      <c r="U252" s="10">
        <v>13868139</v>
      </c>
      <c r="V252" s="10">
        <v>2080220.8499999999</v>
      </c>
      <c r="W252" s="10">
        <f>VLOOKUP(B252,[2]Sheet1!$A:$E,5,0)</f>
        <v>82379585</v>
      </c>
      <c r="X252" s="10">
        <f t="shared" si="33"/>
        <v>1232619201.4496</v>
      </c>
      <c r="Y252" s="31">
        <f t="shared" si="34"/>
        <v>101642880.01743999</v>
      </c>
      <c r="Z252" s="31">
        <v>360000000</v>
      </c>
      <c r="AA252" s="31">
        <v>30000000</v>
      </c>
      <c r="AB252" s="31">
        <f t="shared" si="41"/>
        <v>766940034.44959998</v>
      </c>
      <c r="AC252" s="31">
        <f t="shared" si="35"/>
        <v>75679167</v>
      </c>
      <c r="AD252" s="31">
        <f t="shared" si="42"/>
        <v>842619201.44959998</v>
      </c>
      <c r="AE252" s="31">
        <f t="shared" si="43"/>
        <v>842619201.44959998</v>
      </c>
      <c r="AF252" s="31">
        <f t="shared" si="36"/>
        <v>84261920.144960001</v>
      </c>
      <c r="AG252" s="31">
        <f t="shared" si="37"/>
        <v>0</v>
      </c>
      <c r="AH252" s="31">
        <f t="shared" si="38"/>
        <v>0</v>
      </c>
      <c r="AI252" s="31">
        <f t="shared" si="39"/>
        <v>0</v>
      </c>
      <c r="AJ252" s="31">
        <f t="shared" si="40"/>
        <v>17380959.87247999</v>
      </c>
    </row>
    <row r="253" spans="1:36" x14ac:dyDescent="0.45">
      <c r="A253" s="9">
        <v>476</v>
      </c>
      <c r="B253" s="9" t="s">
        <v>2798</v>
      </c>
      <c r="C253" s="21"/>
      <c r="D253" s="8" t="s">
        <v>72</v>
      </c>
      <c r="E253" s="9" t="s">
        <v>2799</v>
      </c>
      <c r="F253" s="9" t="s">
        <v>3254</v>
      </c>
      <c r="G253" s="9" t="s">
        <v>3265</v>
      </c>
      <c r="H253" s="8">
        <v>336</v>
      </c>
      <c r="I253" s="8">
        <f>VLOOKUP(B253,[1]Sheet1!$A:$D,4,0)</f>
        <v>1250473089</v>
      </c>
      <c r="J253" s="8">
        <v>15000000</v>
      </c>
      <c r="K253" s="8">
        <v>0</v>
      </c>
      <c r="L253" s="10">
        <v>51702251</v>
      </c>
      <c r="M253" s="10">
        <v>51701267.5</v>
      </c>
      <c r="N253" s="10">
        <v>7755338</v>
      </c>
      <c r="O253" s="10">
        <v>7755190.125</v>
      </c>
      <c r="P253" s="10">
        <v>0</v>
      </c>
      <c r="Q253" s="10">
        <v>10953035</v>
      </c>
      <c r="R253" s="10">
        <v>1642955</v>
      </c>
      <c r="S253" s="10">
        <v>19777970.324999999</v>
      </c>
      <c r="T253" s="10">
        <v>2966695.5487499996</v>
      </c>
      <c r="U253" s="10">
        <v>12605233</v>
      </c>
      <c r="V253" s="10">
        <v>1890784.95</v>
      </c>
      <c r="W253" s="10">
        <f>VLOOKUP(B253,[2]Sheet1!$A:$E,5,0)</f>
        <v>106570964</v>
      </c>
      <c r="X253" s="10">
        <f t="shared" si="33"/>
        <v>1412212845.825</v>
      </c>
      <c r="Y253" s="31">
        <f t="shared" si="34"/>
        <v>128581927.62375</v>
      </c>
      <c r="Z253" s="31">
        <v>360000000</v>
      </c>
      <c r="AA253" s="31">
        <v>30000000</v>
      </c>
      <c r="AB253" s="31">
        <f t="shared" si="41"/>
        <v>933809327.32500005</v>
      </c>
      <c r="AC253" s="31">
        <f t="shared" si="35"/>
        <v>88403518.5</v>
      </c>
      <c r="AD253" s="31">
        <f t="shared" si="42"/>
        <v>1022212845.825</v>
      </c>
      <c r="AE253" s="31">
        <f t="shared" si="43"/>
        <v>1022212845.825</v>
      </c>
      <c r="AF253" s="31">
        <f t="shared" si="36"/>
        <v>90000000</v>
      </c>
      <c r="AG253" s="31">
        <f t="shared" si="37"/>
        <v>18331926.873750005</v>
      </c>
      <c r="AH253" s="31">
        <f t="shared" si="38"/>
        <v>0</v>
      </c>
      <c r="AI253" s="31">
        <f t="shared" si="39"/>
        <v>0</v>
      </c>
      <c r="AJ253" s="31">
        <f t="shared" si="40"/>
        <v>20250000.749999996</v>
      </c>
    </row>
    <row r="254" spans="1:36" x14ac:dyDescent="0.45">
      <c r="A254" s="9">
        <v>482</v>
      </c>
      <c r="B254" s="9" t="s">
        <v>568</v>
      </c>
      <c r="C254" s="21"/>
      <c r="D254" s="8" t="s">
        <v>80</v>
      </c>
      <c r="E254" s="9" t="s">
        <v>570</v>
      </c>
      <c r="F254" s="9" t="s">
        <v>3254</v>
      </c>
      <c r="G254" s="9" t="s">
        <v>3265</v>
      </c>
      <c r="H254" s="8">
        <v>336</v>
      </c>
      <c r="I254" s="8">
        <f>VLOOKUP(B254,[1]Sheet1!$A:$D,4,0)</f>
        <v>1023093475</v>
      </c>
      <c r="J254" s="8">
        <v>15000000</v>
      </c>
      <c r="K254" s="8">
        <v>0</v>
      </c>
      <c r="L254" s="10">
        <v>42059944</v>
      </c>
      <c r="M254" s="10">
        <v>42060386.5</v>
      </c>
      <c r="N254" s="10">
        <v>6308992</v>
      </c>
      <c r="O254" s="10">
        <v>6309057.9749999996</v>
      </c>
      <c r="P254" s="10">
        <v>0</v>
      </c>
      <c r="Q254" s="10">
        <v>14221254</v>
      </c>
      <c r="R254" s="10">
        <v>2133188</v>
      </c>
      <c r="S254" s="10">
        <v>14934341.295</v>
      </c>
      <c r="T254" s="10">
        <v>2240151.1942499997</v>
      </c>
      <c r="U254" s="10">
        <v>11747410</v>
      </c>
      <c r="V254" s="10">
        <v>1762111.5</v>
      </c>
      <c r="W254" s="10">
        <f>VLOOKUP(B254,[2]Sheet1!$A:$E,5,0)</f>
        <v>72464022</v>
      </c>
      <c r="X254" s="10">
        <f t="shared" si="33"/>
        <v>1163116810.7950001</v>
      </c>
      <c r="Y254" s="31">
        <f t="shared" si="34"/>
        <v>91217522.669249997</v>
      </c>
      <c r="Z254" s="31">
        <v>360000000</v>
      </c>
      <c r="AA254" s="31">
        <v>30000000</v>
      </c>
      <c r="AB254" s="31">
        <f t="shared" si="41"/>
        <v>703996480.29499996</v>
      </c>
      <c r="AC254" s="31">
        <f t="shared" si="35"/>
        <v>69120330.5</v>
      </c>
      <c r="AD254" s="31">
        <f t="shared" si="42"/>
        <v>773116810.79499996</v>
      </c>
      <c r="AE254" s="31">
        <f t="shared" si="43"/>
        <v>773116810.79499996</v>
      </c>
      <c r="AF254" s="31">
        <f t="shared" si="36"/>
        <v>77311681.079500005</v>
      </c>
      <c r="AG254" s="31">
        <f t="shared" si="37"/>
        <v>0</v>
      </c>
      <c r="AH254" s="31">
        <f t="shared" si="38"/>
        <v>0</v>
      </c>
      <c r="AI254" s="31">
        <f t="shared" si="39"/>
        <v>0</v>
      </c>
      <c r="AJ254" s="31">
        <f t="shared" si="40"/>
        <v>13905841.589749992</v>
      </c>
    </row>
    <row r="255" spans="1:36" x14ac:dyDescent="0.45">
      <c r="A255" s="9">
        <v>586</v>
      </c>
      <c r="B255" s="9" t="s">
        <v>2905</v>
      </c>
      <c r="C255" s="21"/>
      <c r="D255" s="8" t="s">
        <v>874</v>
      </c>
      <c r="E255" s="9" t="s">
        <v>303</v>
      </c>
      <c r="F255" s="9" t="s">
        <v>3254</v>
      </c>
      <c r="G255" s="9" t="s">
        <v>3265</v>
      </c>
      <c r="H255" s="8">
        <v>336</v>
      </c>
      <c r="I255" s="8">
        <f>VLOOKUP(B255,[1]Sheet1!$A:$D,4,0)</f>
        <v>1052962405</v>
      </c>
      <c r="J255" s="8">
        <v>15000000</v>
      </c>
      <c r="K255" s="8">
        <v>0</v>
      </c>
      <c r="L255" s="10">
        <v>43581565</v>
      </c>
      <c r="M255" s="10">
        <v>43581564.5</v>
      </c>
      <c r="N255" s="10">
        <v>6537235</v>
      </c>
      <c r="O255" s="10">
        <v>6537234.6749999998</v>
      </c>
      <c r="P255" s="10">
        <v>0</v>
      </c>
      <c r="Q255" s="10">
        <v>14435450</v>
      </c>
      <c r="R255" s="10">
        <v>2165318</v>
      </c>
      <c r="S255" s="10">
        <v>14878497.158000004</v>
      </c>
      <c r="T255" s="10">
        <v>2231774.5737000005</v>
      </c>
      <c r="U255" s="10">
        <v>11747410</v>
      </c>
      <c r="V255" s="10">
        <v>1762111.5</v>
      </c>
      <c r="W255" s="10">
        <f>VLOOKUP(B255,[2]Sheet1!$A:$E,5,0)</f>
        <v>76944361</v>
      </c>
      <c r="X255" s="10">
        <f t="shared" si="33"/>
        <v>1196186891.658</v>
      </c>
      <c r="Y255" s="31">
        <f t="shared" si="34"/>
        <v>96178034.748699993</v>
      </c>
      <c r="Z255" s="31">
        <v>360000000</v>
      </c>
      <c r="AA255" s="31">
        <v>30000000</v>
      </c>
      <c r="AB255" s="31">
        <f t="shared" si="41"/>
        <v>734023762.15799999</v>
      </c>
      <c r="AC255" s="31">
        <f t="shared" si="35"/>
        <v>72163129.5</v>
      </c>
      <c r="AD255" s="31">
        <f t="shared" si="42"/>
        <v>806186891.65799999</v>
      </c>
      <c r="AE255" s="31">
        <f t="shared" si="43"/>
        <v>806186891.65799999</v>
      </c>
      <c r="AF255" s="31">
        <f t="shared" si="36"/>
        <v>80618689.165800005</v>
      </c>
      <c r="AG255" s="31">
        <f t="shared" si="37"/>
        <v>0</v>
      </c>
      <c r="AH255" s="31">
        <f t="shared" si="38"/>
        <v>0</v>
      </c>
      <c r="AI255" s="31">
        <f t="shared" si="39"/>
        <v>0</v>
      </c>
      <c r="AJ255" s="31">
        <f t="shared" si="40"/>
        <v>15559345.582899988</v>
      </c>
    </row>
    <row r="256" spans="1:36" x14ac:dyDescent="0.45">
      <c r="A256" s="9">
        <v>740</v>
      </c>
      <c r="B256" s="9" t="s">
        <v>3060</v>
      </c>
      <c r="C256" s="21"/>
      <c r="D256" s="8" t="s">
        <v>3061</v>
      </c>
      <c r="E256" s="9" t="s">
        <v>3062</v>
      </c>
      <c r="F256" s="9" t="s">
        <v>3254</v>
      </c>
      <c r="G256" s="9" t="s">
        <v>3265</v>
      </c>
      <c r="H256" s="8">
        <v>336</v>
      </c>
      <c r="I256" s="8">
        <f>VLOOKUP(B256,[1]Sheet1!$A:$D,4,0)</f>
        <v>1047900290</v>
      </c>
      <c r="J256" s="8">
        <v>15000000</v>
      </c>
      <c r="K256" s="8">
        <v>0</v>
      </c>
      <c r="L256" s="10">
        <v>44373937</v>
      </c>
      <c r="M256" s="10">
        <v>44374425</v>
      </c>
      <c r="N256" s="10">
        <v>6656091</v>
      </c>
      <c r="O256" s="10">
        <v>6656163.75</v>
      </c>
      <c r="P256" s="10">
        <v>0</v>
      </c>
      <c r="Q256" s="10">
        <v>10904503</v>
      </c>
      <c r="R256" s="10">
        <v>1635675</v>
      </c>
      <c r="S256" s="10">
        <v>13019513.066</v>
      </c>
      <c r="T256" s="10">
        <v>1952926.9598999999</v>
      </c>
      <c r="U256" s="10">
        <v>13844310</v>
      </c>
      <c r="V256" s="10">
        <v>2076646.5</v>
      </c>
      <c r="W256" s="10">
        <f>VLOOKUP(B256,[2]Sheet1!$A:$E,5,0)</f>
        <v>76185043</v>
      </c>
      <c r="X256" s="10">
        <f t="shared" si="33"/>
        <v>1189416978.066</v>
      </c>
      <c r="Y256" s="31">
        <f t="shared" si="34"/>
        <v>95162546.209899992</v>
      </c>
      <c r="Z256" s="31">
        <v>360000000</v>
      </c>
      <c r="AA256" s="31">
        <v>30000000</v>
      </c>
      <c r="AB256" s="31">
        <f t="shared" si="41"/>
        <v>725668616.06599998</v>
      </c>
      <c r="AC256" s="31">
        <f t="shared" si="35"/>
        <v>73748362</v>
      </c>
      <c r="AD256" s="31">
        <f t="shared" si="42"/>
        <v>799416978.06599998</v>
      </c>
      <c r="AE256" s="31">
        <f t="shared" si="43"/>
        <v>799416978.06599998</v>
      </c>
      <c r="AF256" s="31">
        <f t="shared" si="36"/>
        <v>79941697.806600004</v>
      </c>
      <c r="AG256" s="31">
        <f t="shared" si="37"/>
        <v>0</v>
      </c>
      <c r="AH256" s="31">
        <f t="shared" si="38"/>
        <v>0</v>
      </c>
      <c r="AI256" s="31">
        <f t="shared" si="39"/>
        <v>0</v>
      </c>
      <c r="AJ256" s="31">
        <f t="shared" si="40"/>
        <v>15220848.403299987</v>
      </c>
    </row>
    <row r="257" spans="1:36" x14ac:dyDescent="0.45">
      <c r="A257" s="9">
        <v>480</v>
      </c>
      <c r="B257" s="9" t="s">
        <v>571</v>
      </c>
      <c r="C257" s="21"/>
      <c r="D257" s="8" t="s">
        <v>469</v>
      </c>
      <c r="E257" s="9" t="s">
        <v>573</v>
      </c>
      <c r="F257" s="9" t="s">
        <v>3254</v>
      </c>
      <c r="G257" s="9" t="s">
        <v>3265</v>
      </c>
      <c r="H257" s="8">
        <v>336</v>
      </c>
      <c r="I257" s="8">
        <f>VLOOKUP(B257,[1]Sheet1!$A:$D,4,0)</f>
        <v>1051073332</v>
      </c>
      <c r="J257" s="8">
        <v>15000000</v>
      </c>
      <c r="K257" s="8">
        <v>0</v>
      </c>
      <c r="L257" s="10">
        <v>42986360</v>
      </c>
      <c r="M257" s="10">
        <v>42986630</v>
      </c>
      <c r="N257" s="10">
        <v>6447954</v>
      </c>
      <c r="O257" s="10">
        <v>6447994.5</v>
      </c>
      <c r="P257" s="10">
        <v>0</v>
      </c>
      <c r="Q257" s="10">
        <v>15541220</v>
      </c>
      <c r="R257" s="10">
        <v>2331183</v>
      </c>
      <c r="S257" s="10">
        <v>16040812.350000001</v>
      </c>
      <c r="T257" s="10">
        <v>2406121.8525</v>
      </c>
      <c r="U257" s="10">
        <v>11747410</v>
      </c>
      <c r="V257" s="10">
        <v>1762111.5</v>
      </c>
      <c r="W257" s="10">
        <f>VLOOKUP(B257,[2]Sheet1!$A:$E,5,0)</f>
        <v>76660999</v>
      </c>
      <c r="X257" s="10">
        <f t="shared" si="33"/>
        <v>1195375764.3499999</v>
      </c>
      <c r="Y257" s="31">
        <f t="shared" si="34"/>
        <v>96056363.852499992</v>
      </c>
      <c r="Z257" s="31">
        <v>360000000</v>
      </c>
      <c r="AA257" s="31">
        <v>30000000</v>
      </c>
      <c r="AB257" s="31">
        <f t="shared" si="41"/>
        <v>734402774.3499999</v>
      </c>
      <c r="AC257" s="31">
        <f t="shared" si="35"/>
        <v>70972990</v>
      </c>
      <c r="AD257" s="31">
        <f t="shared" si="42"/>
        <v>805375764.3499999</v>
      </c>
      <c r="AE257" s="31">
        <f t="shared" si="43"/>
        <v>805375764.3499999</v>
      </c>
      <c r="AF257" s="31">
        <f t="shared" si="36"/>
        <v>80537576.435000002</v>
      </c>
      <c r="AG257" s="31">
        <f t="shared" si="37"/>
        <v>0</v>
      </c>
      <c r="AH257" s="31">
        <f t="shared" si="38"/>
        <v>0</v>
      </c>
      <c r="AI257" s="31">
        <f t="shared" si="39"/>
        <v>0</v>
      </c>
      <c r="AJ257" s="31">
        <f t="shared" si="40"/>
        <v>15518787.417499989</v>
      </c>
    </row>
    <row r="258" spans="1:36" x14ac:dyDescent="0.45">
      <c r="A258" s="9">
        <v>584</v>
      </c>
      <c r="B258" s="9" t="s">
        <v>2901</v>
      </c>
      <c r="C258" s="21"/>
      <c r="D258" s="8" t="s">
        <v>905</v>
      </c>
      <c r="E258" s="9" t="s">
        <v>2902</v>
      </c>
      <c r="F258" s="9" t="s">
        <v>3254</v>
      </c>
      <c r="G258" s="9" t="s">
        <v>3265</v>
      </c>
      <c r="H258" s="8">
        <v>336</v>
      </c>
      <c r="I258" s="8">
        <f>VLOOKUP(B258,[1]Sheet1!$A:$D,4,0)</f>
        <v>1226316344</v>
      </c>
      <c r="J258" s="8">
        <v>15000000</v>
      </c>
      <c r="K258" s="8">
        <v>0</v>
      </c>
      <c r="L258" s="10">
        <v>50862709</v>
      </c>
      <c r="M258" s="10">
        <v>50861912.5</v>
      </c>
      <c r="N258" s="10">
        <v>7629406</v>
      </c>
      <c r="O258" s="10">
        <v>7629286.875</v>
      </c>
      <c r="P258" s="10">
        <v>0</v>
      </c>
      <c r="Q258" s="10">
        <v>17237333</v>
      </c>
      <c r="R258" s="10">
        <v>2585600</v>
      </c>
      <c r="S258" s="10">
        <v>18841046.549999997</v>
      </c>
      <c r="T258" s="10">
        <v>2826156.9824999995</v>
      </c>
      <c r="U258" s="10">
        <v>11771238</v>
      </c>
      <c r="V258" s="10">
        <v>1765685.7</v>
      </c>
      <c r="W258" s="10">
        <f>VLOOKUP(B258,[2]Sheet1!$A:$E,5,0)</f>
        <v>102947452</v>
      </c>
      <c r="X258" s="10">
        <f t="shared" si="33"/>
        <v>1390890583.05</v>
      </c>
      <c r="Y258" s="31">
        <f t="shared" si="34"/>
        <v>125383587.5575</v>
      </c>
      <c r="Z258" s="31">
        <v>360000000</v>
      </c>
      <c r="AA258" s="31">
        <v>30000000</v>
      </c>
      <c r="AB258" s="31">
        <f t="shared" si="41"/>
        <v>914165961.54999995</v>
      </c>
      <c r="AC258" s="31">
        <f t="shared" si="35"/>
        <v>86724621.5</v>
      </c>
      <c r="AD258" s="31">
        <f t="shared" si="42"/>
        <v>1000890583.05</v>
      </c>
      <c r="AE258" s="31">
        <f t="shared" si="43"/>
        <v>1000890583.05</v>
      </c>
      <c r="AF258" s="31">
        <f t="shared" si="36"/>
        <v>90000000</v>
      </c>
      <c r="AG258" s="31">
        <f t="shared" si="37"/>
        <v>15133587.457499992</v>
      </c>
      <c r="AH258" s="31">
        <f t="shared" si="38"/>
        <v>0</v>
      </c>
      <c r="AI258" s="31">
        <f t="shared" si="39"/>
        <v>0</v>
      </c>
      <c r="AJ258" s="31">
        <f t="shared" si="40"/>
        <v>20250000.100000013</v>
      </c>
    </row>
    <row r="259" spans="1:36" x14ac:dyDescent="0.2">
      <c r="A259" s="9">
        <v>35</v>
      </c>
      <c r="B259" s="9" t="s">
        <v>2542</v>
      </c>
      <c r="C259" s="7"/>
      <c r="D259" s="8" t="s">
        <v>76</v>
      </c>
      <c r="E259" s="9" t="s">
        <v>2543</v>
      </c>
      <c r="F259" s="9" t="s">
        <v>3254</v>
      </c>
      <c r="G259" s="9" t="s">
        <v>3265</v>
      </c>
      <c r="H259" s="8">
        <v>336</v>
      </c>
      <c r="I259" s="8">
        <f>VLOOKUP(B259,[1]Sheet1!$A:$D,4,0)</f>
        <v>1357618605</v>
      </c>
      <c r="J259" s="8">
        <v>15000000</v>
      </c>
      <c r="K259" s="8">
        <v>0</v>
      </c>
      <c r="L259" s="10">
        <v>55220957</v>
      </c>
      <c r="M259" s="10">
        <v>55221817.5</v>
      </c>
      <c r="N259" s="10">
        <v>8283144</v>
      </c>
      <c r="O259" s="10">
        <v>8283272.625</v>
      </c>
      <c r="P259" s="10">
        <v>0</v>
      </c>
      <c r="Q259" s="10">
        <v>22092950</v>
      </c>
      <c r="R259" s="10">
        <v>3313943</v>
      </c>
      <c r="S259" s="10">
        <v>22603612.199000001</v>
      </c>
      <c r="T259" s="10">
        <v>3390541.8298499999</v>
      </c>
      <c r="U259" s="10">
        <v>12033350.416666666</v>
      </c>
      <c r="V259" s="10">
        <v>1805002.5624999998</v>
      </c>
      <c r="W259" s="10">
        <f>VLOOKUP(B259,[2]Sheet1!$A:$E,5,0)</f>
        <v>127523722</v>
      </c>
      <c r="X259" s="10">
        <f t="shared" ref="X259:X322" si="44">I259+J259+L259+M259+P259+Q259+S259+U259</f>
        <v>1539791292.1156666</v>
      </c>
      <c r="Y259" s="31">
        <f t="shared" ref="Y259:Y322" si="45">K259+N259+O259+R259+T259+V259+W259</f>
        <v>152599626.01734999</v>
      </c>
      <c r="Z259" s="31">
        <v>360000000</v>
      </c>
      <c r="AA259" s="31">
        <v>30000000</v>
      </c>
      <c r="AB259" s="31">
        <f t="shared" ref="AB259:AB322" si="46">I259+Q259+S259+U259-Z259</f>
        <v>1054348517.6156666</v>
      </c>
      <c r="AC259" s="31">
        <f t="shared" ref="AC259:AC322" si="47">J259+L259+M259+P259-AA259</f>
        <v>95442774.5</v>
      </c>
      <c r="AD259" s="31">
        <f t="shared" ref="AD259:AD322" si="48">AC259+AB259</f>
        <v>1149791292.1156666</v>
      </c>
      <c r="AE259" s="31">
        <f t="shared" ref="AE259:AE322" si="49">IF(AD259&gt;0,AD259,0)</f>
        <v>1149791292.1156666</v>
      </c>
      <c r="AF259" s="31">
        <f t="shared" ref="AF259:AF322" si="50">IF(AE259&lt;=900000000,AE259*0.1,90000000)</f>
        <v>90000000</v>
      </c>
      <c r="AG259" s="31">
        <f t="shared" ref="AG259:AG322" si="51">IF(AND(AE259&lt;=1260000000,AE259&gt;900000000),(AE259-900000000)*0.15,0)</f>
        <v>37468693.817349993</v>
      </c>
      <c r="AH259" s="31">
        <f t="shared" ref="AH259:AH322" si="52">IF(AND(AE259&lt;=1800000000,AE259&gt;1260000000),(AE259-1260000000)*0.2,0)</f>
        <v>0</v>
      </c>
      <c r="AI259" s="31">
        <f t="shared" ref="AI259:AI322" si="53">IF(AE259&gt;1800000000,(AE259-1800000000)*0.25,0)</f>
        <v>0</v>
      </c>
      <c r="AJ259" s="31">
        <f t="shared" ref="AJ259:AJ322" si="54">Y259-AF259-AG259-AH259-AI259</f>
        <v>25130932.199999996</v>
      </c>
    </row>
    <row r="260" spans="1:36" x14ac:dyDescent="0.45">
      <c r="A260" s="9">
        <v>585</v>
      </c>
      <c r="B260" s="9" t="s">
        <v>2903</v>
      </c>
      <c r="C260" s="21"/>
      <c r="D260" s="8" t="s">
        <v>2904</v>
      </c>
      <c r="E260" s="9" t="s">
        <v>725</v>
      </c>
      <c r="F260" s="9" t="s">
        <v>3254</v>
      </c>
      <c r="G260" s="9" t="s">
        <v>3265</v>
      </c>
      <c r="H260" s="8">
        <v>336</v>
      </c>
      <c r="I260" s="8">
        <f>VLOOKUP(B260,[1]Sheet1!$A:$D,4,0)</f>
        <v>1095882452</v>
      </c>
      <c r="J260" s="8">
        <v>15000000</v>
      </c>
      <c r="K260" s="8">
        <v>0</v>
      </c>
      <c r="L260" s="10">
        <v>45662985</v>
      </c>
      <c r="M260" s="10">
        <v>45663409.5</v>
      </c>
      <c r="N260" s="10">
        <v>6849448</v>
      </c>
      <c r="O260" s="10">
        <v>6849511.4249999998</v>
      </c>
      <c r="P260" s="10">
        <v>0</v>
      </c>
      <c r="Q260" s="10">
        <v>16469460</v>
      </c>
      <c r="R260" s="10">
        <v>2470419</v>
      </c>
      <c r="S260" s="10">
        <v>16775564.055</v>
      </c>
      <c r="T260" s="10">
        <v>2516334.60825</v>
      </c>
      <c r="U260" s="10">
        <v>11747410</v>
      </c>
      <c r="V260" s="10">
        <v>1762111.5</v>
      </c>
      <c r="W260" s="10">
        <f>VLOOKUP(B260,[2]Sheet1!$A:$E,5,0)</f>
        <v>83382368</v>
      </c>
      <c r="X260" s="10">
        <f t="shared" si="44"/>
        <v>1247201280.5550001</v>
      </c>
      <c r="Y260" s="31">
        <f t="shared" si="45"/>
        <v>103830192.53325</v>
      </c>
      <c r="Z260" s="31">
        <v>360000000</v>
      </c>
      <c r="AA260" s="31">
        <v>30000000</v>
      </c>
      <c r="AB260" s="31">
        <f t="shared" si="46"/>
        <v>780874886.05500007</v>
      </c>
      <c r="AC260" s="31">
        <f t="shared" si="47"/>
        <v>76326394.5</v>
      </c>
      <c r="AD260" s="31">
        <f t="shared" si="48"/>
        <v>857201280.55500007</v>
      </c>
      <c r="AE260" s="31">
        <f t="shared" si="49"/>
        <v>857201280.55500007</v>
      </c>
      <c r="AF260" s="31">
        <f t="shared" si="50"/>
        <v>85720128.055500016</v>
      </c>
      <c r="AG260" s="31">
        <f t="shared" si="51"/>
        <v>0</v>
      </c>
      <c r="AH260" s="31">
        <f t="shared" si="52"/>
        <v>0</v>
      </c>
      <c r="AI260" s="31">
        <f t="shared" si="53"/>
        <v>0</v>
      </c>
      <c r="AJ260" s="31">
        <f t="shared" si="54"/>
        <v>18110064.477749988</v>
      </c>
    </row>
    <row r="261" spans="1:36" x14ac:dyDescent="0.45">
      <c r="A261" s="9">
        <v>430</v>
      </c>
      <c r="B261" s="9" t="s">
        <v>2746</v>
      </c>
      <c r="C261" s="21"/>
      <c r="D261" s="8" t="s">
        <v>1260</v>
      </c>
      <c r="E261" s="9" t="s">
        <v>2747</v>
      </c>
      <c r="F261" s="9" t="s">
        <v>3254</v>
      </c>
      <c r="G261" s="9" t="s">
        <v>3265</v>
      </c>
      <c r="H261" s="8">
        <v>336</v>
      </c>
      <c r="I261" s="8">
        <f>VLOOKUP(B261,[1]Sheet1!$A:$D,4,0)</f>
        <v>1168449184</v>
      </c>
      <c r="J261" s="8">
        <v>15000000</v>
      </c>
      <c r="K261" s="8">
        <v>0</v>
      </c>
      <c r="L261" s="10">
        <v>49174723</v>
      </c>
      <c r="M261" s="10">
        <v>49174811</v>
      </c>
      <c r="N261" s="10">
        <v>7376208</v>
      </c>
      <c r="O261" s="10">
        <v>7376221.6499999994</v>
      </c>
      <c r="P261" s="10">
        <v>0</v>
      </c>
      <c r="Q261" s="10">
        <v>10146371</v>
      </c>
      <c r="R261" s="10">
        <v>1521956</v>
      </c>
      <c r="S261" s="10">
        <v>17098067.041999999</v>
      </c>
      <c r="T261" s="10">
        <v>2564710.0562999998</v>
      </c>
      <c r="U261" s="10">
        <v>13606026</v>
      </c>
      <c r="V261" s="10">
        <v>2040903.9</v>
      </c>
      <c r="W261" s="10">
        <f>VLOOKUP(B261,[2]Sheet1!$A:$E,5,0)</f>
        <v>94267377</v>
      </c>
      <c r="X261" s="10">
        <f t="shared" si="44"/>
        <v>1322649182.0420001</v>
      </c>
      <c r="Y261" s="31">
        <f t="shared" si="45"/>
        <v>115147376.6063</v>
      </c>
      <c r="Z261" s="31">
        <v>360000000</v>
      </c>
      <c r="AA261" s="31">
        <v>30000000</v>
      </c>
      <c r="AB261" s="31">
        <f t="shared" si="46"/>
        <v>849299648.04200006</v>
      </c>
      <c r="AC261" s="31">
        <f t="shared" si="47"/>
        <v>83349534</v>
      </c>
      <c r="AD261" s="31">
        <f t="shared" si="48"/>
        <v>932649182.04200006</v>
      </c>
      <c r="AE261" s="31">
        <f t="shared" si="49"/>
        <v>932649182.04200006</v>
      </c>
      <c r="AF261" s="31">
        <f t="shared" si="50"/>
        <v>90000000</v>
      </c>
      <c r="AG261" s="31">
        <f t="shared" si="51"/>
        <v>4897377.3063000077</v>
      </c>
      <c r="AH261" s="31">
        <f t="shared" si="52"/>
        <v>0</v>
      </c>
      <c r="AI261" s="31">
        <f t="shared" si="53"/>
        <v>0</v>
      </c>
      <c r="AJ261" s="31">
        <f t="shared" si="54"/>
        <v>20249999.29999999</v>
      </c>
    </row>
    <row r="262" spans="1:36" x14ac:dyDescent="0.45">
      <c r="A262" s="9">
        <v>233</v>
      </c>
      <c r="B262" s="9" t="s">
        <v>2605</v>
      </c>
      <c r="C262" s="21"/>
      <c r="D262" s="8" t="s">
        <v>291</v>
      </c>
      <c r="E262" s="9" t="s">
        <v>2606</v>
      </c>
      <c r="F262" s="9" t="s">
        <v>3254</v>
      </c>
      <c r="G262" s="9" t="s">
        <v>3265</v>
      </c>
      <c r="H262" s="8">
        <v>336</v>
      </c>
      <c r="I262" s="8">
        <f>VLOOKUP(B262,[1]Sheet1!$A:$D,4,0)</f>
        <v>1277755984</v>
      </c>
      <c r="J262" s="8">
        <v>15000000</v>
      </c>
      <c r="K262" s="8">
        <v>0</v>
      </c>
      <c r="L262" s="10">
        <v>55262358</v>
      </c>
      <c r="M262" s="10">
        <v>55263587</v>
      </c>
      <c r="N262" s="10">
        <v>8289354</v>
      </c>
      <c r="O262" s="10">
        <v>8289538.0499999998</v>
      </c>
      <c r="P262" s="10">
        <v>0</v>
      </c>
      <c r="Q262" s="10">
        <v>22664912</v>
      </c>
      <c r="R262" s="10">
        <v>3399737</v>
      </c>
      <c r="S262" s="10">
        <v>19098150.946000002</v>
      </c>
      <c r="T262" s="10">
        <v>2864722.6419000002</v>
      </c>
      <c r="U262" s="10">
        <v>12915002</v>
      </c>
      <c r="V262" s="10">
        <v>1937250.2999999998</v>
      </c>
      <c r="W262" s="10">
        <f>VLOOKUP(B262,[2]Sheet1!$A:$E,5,0)</f>
        <v>111551196</v>
      </c>
      <c r="X262" s="10">
        <f t="shared" si="44"/>
        <v>1457959993.9460001</v>
      </c>
      <c r="Y262" s="31">
        <f t="shared" si="45"/>
        <v>136331797.9919</v>
      </c>
      <c r="Z262" s="31">
        <v>360000000</v>
      </c>
      <c r="AA262" s="31">
        <v>30000000</v>
      </c>
      <c r="AB262" s="31">
        <f t="shared" si="46"/>
        <v>972434048.9460001</v>
      </c>
      <c r="AC262" s="31">
        <f t="shared" si="47"/>
        <v>95525945</v>
      </c>
      <c r="AD262" s="31">
        <f t="shared" si="48"/>
        <v>1067959993.9460001</v>
      </c>
      <c r="AE262" s="31">
        <f t="shared" si="49"/>
        <v>1067959993.9460001</v>
      </c>
      <c r="AF262" s="31">
        <f t="shared" si="50"/>
        <v>90000000</v>
      </c>
      <c r="AG262" s="31">
        <f t="shared" si="51"/>
        <v>25193999.091900013</v>
      </c>
      <c r="AH262" s="31">
        <f t="shared" si="52"/>
        <v>0</v>
      </c>
      <c r="AI262" s="31">
        <f t="shared" si="53"/>
        <v>0</v>
      </c>
      <c r="AJ262" s="31">
        <f t="shared" si="54"/>
        <v>21137798.899999984</v>
      </c>
    </row>
    <row r="263" spans="1:36" x14ac:dyDescent="0.45">
      <c r="A263" s="9">
        <v>229</v>
      </c>
      <c r="B263" s="9" t="s">
        <v>574</v>
      </c>
      <c r="C263" s="21"/>
      <c r="D263" s="8" t="s">
        <v>576</v>
      </c>
      <c r="E263" s="9" t="s">
        <v>577</v>
      </c>
      <c r="F263" s="9" t="s">
        <v>3254</v>
      </c>
      <c r="G263" s="9" t="s">
        <v>3265</v>
      </c>
      <c r="H263" s="8">
        <v>336</v>
      </c>
      <c r="I263" s="8">
        <f>VLOOKUP(B263,[1]Sheet1!$A:$D,4,0)</f>
        <v>923693011</v>
      </c>
      <c r="J263" s="8">
        <v>15000000</v>
      </c>
      <c r="K263" s="8">
        <v>0</v>
      </c>
      <c r="L263" s="10">
        <v>44142254</v>
      </c>
      <c r="M263" s="10">
        <v>44142767</v>
      </c>
      <c r="N263" s="10">
        <v>6621338</v>
      </c>
      <c r="O263" s="10">
        <v>6621415.0499999998</v>
      </c>
      <c r="P263" s="10">
        <v>0</v>
      </c>
      <c r="Q263" s="10">
        <v>17042753</v>
      </c>
      <c r="R263" s="10">
        <v>2556413</v>
      </c>
      <c r="S263" s="10">
        <v>17793190.450599998</v>
      </c>
      <c r="T263" s="10">
        <v>2668978.5675899996</v>
      </c>
      <c r="U263" s="10">
        <v>12986487</v>
      </c>
      <c r="V263" s="10">
        <v>1947973.0499999998</v>
      </c>
      <c r="W263" s="10">
        <f>VLOOKUP(B263,[2]Sheet1!$A:$E,5,0)</f>
        <v>57553952</v>
      </c>
      <c r="X263" s="10">
        <f t="shared" si="44"/>
        <v>1074800462.4506001</v>
      </c>
      <c r="Y263" s="31">
        <f t="shared" si="45"/>
        <v>77970069.667589992</v>
      </c>
      <c r="Z263" s="31">
        <v>360000000</v>
      </c>
      <c r="AA263" s="31">
        <v>30000000</v>
      </c>
      <c r="AB263" s="31">
        <f t="shared" si="46"/>
        <v>611515441.45060003</v>
      </c>
      <c r="AC263" s="31">
        <f t="shared" si="47"/>
        <v>73285021</v>
      </c>
      <c r="AD263" s="31">
        <f t="shared" si="48"/>
        <v>684800462.45060003</v>
      </c>
      <c r="AE263" s="31">
        <f t="shared" si="49"/>
        <v>684800462.45060003</v>
      </c>
      <c r="AF263" s="31">
        <f t="shared" si="50"/>
        <v>68480046.245060012</v>
      </c>
      <c r="AG263" s="31">
        <f t="shared" si="51"/>
        <v>0</v>
      </c>
      <c r="AH263" s="31">
        <f t="shared" si="52"/>
        <v>0</v>
      </c>
      <c r="AI263" s="31">
        <f t="shared" si="53"/>
        <v>0</v>
      </c>
      <c r="AJ263" s="31">
        <f t="shared" si="54"/>
        <v>9490023.4225299805</v>
      </c>
    </row>
    <row r="264" spans="1:36" x14ac:dyDescent="0.45">
      <c r="A264" s="9">
        <v>583</v>
      </c>
      <c r="B264" s="9" t="s">
        <v>2899</v>
      </c>
      <c r="C264" s="21"/>
      <c r="D264" s="8" t="s">
        <v>469</v>
      </c>
      <c r="E264" s="9" t="s">
        <v>2900</v>
      </c>
      <c r="F264" s="9" t="s">
        <v>3254</v>
      </c>
      <c r="G264" s="9" t="s">
        <v>3265</v>
      </c>
      <c r="H264" s="8">
        <v>336</v>
      </c>
      <c r="I264" s="8">
        <f>VLOOKUP(B264,[1]Sheet1!$A:$D,4,0)</f>
        <v>1791239151</v>
      </c>
      <c r="J264" s="8">
        <v>15000000</v>
      </c>
      <c r="K264" s="8">
        <v>0</v>
      </c>
      <c r="L264" s="10">
        <v>63704788</v>
      </c>
      <c r="M264" s="10">
        <v>63704787.5</v>
      </c>
      <c r="N264" s="10">
        <v>9555718</v>
      </c>
      <c r="O264" s="10">
        <v>9555718.125</v>
      </c>
      <c r="P264" s="10">
        <v>0</v>
      </c>
      <c r="Q264" s="10">
        <v>24220252</v>
      </c>
      <c r="R264" s="10">
        <v>3633038</v>
      </c>
      <c r="S264" s="10">
        <v>23475401.66</v>
      </c>
      <c r="T264" s="10">
        <v>3521310.2489999998</v>
      </c>
      <c r="U264" s="10">
        <v>12835676</v>
      </c>
      <c r="V264" s="10">
        <v>1925351.4</v>
      </c>
      <c r="W264" s="10">
        <f>VLOOKUP(B264,[2]Sheet1!$A:$E,5,0)</f>
        <v>214247830</v>
      </c>
      <c r="X264" s="10">
        <f t="shared" si="44"/>
        <v>1994180056.1600001</v>
      </c>
      <c r="Y264" s="31">
        <f t="shared" si="45"/>
        <v>242438965.77399999</v>
      </c>
      <c r="Z264" s="31">
        <v>360000000</v>
      </c>
      <c r="AA264" s="31">
        <v>30000000</v>
      </c>
      <c r="AB264" s="31">
        <f t="shared" si="46"/>
        <v>1491770480.6600001</v>
      </c>
      <c r="AC264" s="31">
        <f t="shared" si="47"/>
        <v>112409575.5</v>
      </c>
      <c r="AD264" s="31">
        <f t="shared" si="48"/>
        <v>1604180056.1600001</v>
      </c>
      <c r="AE264" s="31">
        <f t="shared" si="49"/>
        <v>1604180056.1600001</v>
      </c>
      <c r="AF264" s="31">
        <f t="shared" si="50"/>
        <v>90000000</v>
      </c>
      <c r="AG264" s="31">
        <f t="shared" si="51"/>
        <v>0</v>
      </c>
      <c r="AH264" s="31">
        <f t="shared" si="52"/>
        <v>68836011.232000023</v>
      </c>
      <c r="AI264" s="31">
        <f t="shared" si="53"/>
        <v>0</v>
      </c>
      <c r="AJ264" s="31">
        <f t="shared" si="54"/>
        <v>83602954.541999966</v>
      </c>
    </row>
    <row r="265" spans="1:36" x14ac:dyDescent="0.45">
      <c r="A265" s="9">
        <v>738</v>
      </c>
      <c r="B265" s="9" t="s">
        <v>3056</v>
      </c>
      <c r="C265" s="21"/>
      <c r="D265" s="8" t="s">
        <v>3057</v>
      </c>
      <c r="E265" s="9" t="s">
        <v>560</v>
      </c>
      <c r="F265" s="9" t="s">
        <v>3254</v>
      </c>
      <c r="G265" s="9" t="s">
        <v>3265</v>
      </c>
      <c r="H265" s="8">
        <v>336</v>
      </c>
      <c r="I265" s="8">
        <f>VLOOKUP(B265,[1]Sheet1!$A:$D,4,0)</f>
        <v>1100401190</v>
      </c>
      <c r="J265" s="8">
        <v>15000000</v>
      </c>
      <c r="K265" s="8">
        <v>0</v>
      </c>
      <c r="L265" s="10">
        <v>44475781</v>
      </c>
      <c r="M265" s="10">
        <v>44475433</v>
      </c>
      <c r="N265" s="10">
        <v>6671367</v>
      </c>
      <c r="O265" s="10">
        <v>6671314.9500000002</v>
      </c>
      <c r="P265" s="10">
        <v>0</v>
      </c>
      <c r="Q265" s="10">
        <v>8566907</v>
      </c>
      <c r="R265" s="10">
        <v>1285036</v>
      </c>
      <c r="S265" s="10">
        <v>14962384.464000002</v>
      </c>
      <c r="T265" s="10">
        <v>2244357.6696000001</v>
      </c>
      <c r="U265" s="10">
        <v>12822285</v>
      </c>
      <c r="V265" s="10">
        <v>1923342.75</v>
      </c>
      <c r="W265" s="10">
        <f>VLOOKUP(B265,[2]Sheet1!$A:$E,5,0)</f>
        <v>84060178</v>
      </c>
      <c r="X265" s="10">
        <f t="shared" si="44"/>
        <v>1240703980.464</v>
      </c>
      <c r="Y265" s="31">
        <f t="shared" si="45"/>
        <v>102855596.3696</v>
      </c>
      <c r="Z265" s="31">
        <v>360000000</v>
      </c>
      <c r="AA265" s="31">
        <v>30000000</v>
      </c>
      <c r="AB265" s="31">
        <f t="shared" si="46"/>
        <v>776752766.46399999</v>
      </c>
      <c r="AC265" s="31">
        <f t="shared" si="47"/>
        <v>73951214</v>
      </c>
      <c r="AD265" s="31">
        <f t="shared" si="48"/>
        <v>850703980.46399999</v>
      </c>
      <c r="AE265" s="31">
        <f t="shared" si="49"/>
        <v>850703980.46399999</v>
      </c>
      <c r="AF265" s="31">
        <f t="shared" si="50"/>
        <v>85070398.046400011</v>
      </c>
      <c r="AG265" s="31">
        <f t="shared" si="51"/>
        <v>0</v>
      </c>
      <c r="AH265" s="31">
        <f t="shared" si="52"/>
        <v>0</v>
      </c>
      <c r="AI265" s="31">
        <f t="shared" si="53"/>
        <v>0</v>
      </c>
      <c r="AJ265" s="31">
        <f t="shared" si="54"/>
        <v>17785198.323199987</v>
      </c>
    </row>
    <row r="266" spans="1:36" x14ac:dyDescent="0.45">
      <c r="A266" s="9">
        <v>478</v>
      </c>
      <c r="B266" s="9" t="s">
        <v>578</v>
      </c>
      <c r="C266" s="21"/>
      <c r="D266" s="8" t="s">
        <v>580</v>
      </c>
      <c r="E266" s="9" t="s">
        <v>581</v>
      </c>
      <c r="F266" s="9" t="s">
        <v>3254</v>
      </c>
      <c r="G266" s="9" t="s">
        <v>3265</v>
      </c>
      <c r="H266" s="8">
        <v>336</v>
      </c>
      <c r="I266" s="8">
        <f>VLOOKUP(B266,[1]Sheet1!$A:$D,4,0)</f>
        <v>876359087</v>
      </c>
      <c r="J266" s="8">
        <v>15000000</v>
      </c>
      <c r="K266" s="8">
        <v>0</v>
      </c>
      <c r="L266" s="10">
        <v>38446652</v>
      </c>
      <c r="M266" s="10">
        <v>38446034.5</v>
      </c>
      <c r="N266" s="10">
        <v>5766998</v>
      </c>
      <c r="O266" s="10">
        <v>5766905.1749999998</v>
      </c>
      <c r="P266" s="10">
        <v>0</v>
      </c>
      <c r="Q266" s="10">
        <v>21503161</v>
      </c>
      <c r="R266" s="10">
        <v>3225474</v>
      </c>
      <c r="S266" s="10">
        <v>17542362.134559836</v>
      </c>
      <c r="T266" s="10">
        <v>2631354.3201839752</v>
      </c>
      <c r="U266" s="10">
        <v>11699752</v>
      </c>
      <c r="V266" s="10">
        <v>1754962.8</v>
      </c>
      <c r="W266" s="10">
        <f>VLOOKUP(B266,[2]Sheet1!$A:$E,5,0)</f>
        <v>51635909</v>
      </c>
      <c r="X266" s="10">
        <f t="shared" si="44"/>
        <v>1018997048.6345599</v>
      </c>
      <c r="Y266" s="31">
        <f t="shared" si="45"/>
        <v>70781603.295183972</v>
      </c>
      <c r="Z266" s="31">
        <v>360000000</v>
      </c>
      <c r="AA266" s="31">
        <v>30000000</v>
      </c>
      <c r="AB266" s="31">
        <f t="shared" si="46"/>
        <v>567104362.13455987</v>
      </c>
      <c r="AC266" s="31">
        <f t="shared" si="47"/>
        <v>61892686.5</v>
      </c>
      <c r="AD266" s="31">
        <f t="shared" si="48"/>
        <v>628997048.63455987</v>
      </c>
      <c r="AE266" s="31">
        <f t="shared" si="49"/>
        <v>628997048.63455987</v>
      </c>
      <c r="AF266" s="31">
        <f t="shared" si="50"/>
        <v>62899704.863455988</v>
      </c>
      <c r="AG266" s="31">
        <f t="shared" si="51"/>
        <v>0</v>
      </c>
      <c r="AH266" s="31">
        <f t="shared" si="52"/>
        <v>0</v>
      </c>
      <c r="AI266" s="31">
        <f t="shared" si="53"/>
        <v>0</v>
      </c>
      <c r="AJ266" s="31">
        <f t="shared" si="54"/>
        <v>7881898.4317279831</v>
      </c>
    </row>
    <row r="267" spans="1:36" x14ac:dyDescent="0.45">
      <c r="A267" s="9">
        <v>483</v>
      </c>
      <c r="B267" s="9" t="s">
        <v>582</v>
      </c>
      <c r="C267" s="21"/>
      <c r="D267" s="8" t="s">
        <v>584</v>
      </c>
      <c r="E267" s="9" t="s">
        <v>585</v>
      </c>
      <c r="F267" s="9" t="s">
        <v>3254</v>
      </c>
      <c r="G267" s="9" t="s">
        <v>3265</v>
      </c>
      <c r="H267" s="8">
        <v>336</v>
      </c>
      <c r="I267" s="8">
        <f>VLOOKUP(B267,[1]Sheet1!$A:$D,4,0)</f>
        <v>1028123446</v>
      </c>
      <c r="J267" s="8">
        <v>15000000</v>
      </c>
      <c r="K267" s="8">
        <v>0</v>
      </c>
      <c r="L267" s="10">
        <v>46195273</v>
      </c>
      <c r="M267" s="10">
        <v>46195111</v>
      </c>
      <c r="N267" s="10">
        <v>6929291</v>
      </c>
      <c r="O267" s="10">
        <v>6929266.6499999994</v>
      </c>
      <c r="P267" s="10">
        <v>0</v>
      </c>
      <c r="Q267" s="10">
        <v>15679973</v>
      </c>
      <c r="R267" s="10">
        <v>2351996</v>
      </c>
      <c r="S267" s="10">
        <v>17342006.240000002</v>
      </c>
      <c r="T267" s="10">
        <v>2601300.9360000002</v>
      </c>
      <c r="U267" s="10">
        <v>11223184</v>
      </c>
      <c r="V267" s="10">
        <v>1683477.5999999999</v>
      </c>
      <c r="W267" s="10">
        <f>VLOOKUP(B267,[2]Sheet1!$A:$E,5,0)</f>
        <v>73218517</v>
      </c>
      <c r="X267" s="10">
        <f t="shared" si="44"/>
        <v>1179758993.24</v>
      </c>
      <c r="Y267" s="31">
        <f t="shared" si="45"/>
        <v>93713849.186000004</v>
      </c>
      <c r="Z267" s="31">
        <v>360000000</v>
      </c>
      <c r="AA267" s="31">
        <v>30000000</v>
      </c>
      <c r="AB267" s="31">
        <f t="shared" si="46"/>
        <v>712368609.24000001</v>
      </c>
      <c r="AC267" s="31">
        <f t="shared" si="47"/>
        <v>77390384</v>
      </c>
      <c r="AD267" s="31">
        <f t="shared" si="48"/>
        <v>789758993.24000001</v>
      </c>
      <c r="AE267" s="31">
        <f t="shared" si="49"/>
        <v>789758993.24000001</v>
      </c>
      <c r="AF267" s="31">
        <f t="shared" si="50"/>
        <v>78975899.324000001</v>
      </c>
      <c r="AG267" s="31">
        <f t="shared" si="51"/>
        <v>0</v>
      </c>
      <c r="AH267" s="31">
        <f t="shared" si="52"/>
        <v>0</v>
      </c>
      <c r="AI267" s="31">
        <f t="shared" si="53"/>
        <v>0</v>
      </c>
      <c r="AJ267" s="31">
        <f t="shared" si="54"/>
        <v>14737949.862000003</v>
      </c>
    </row>
    <row r="268" spans="1:36" x14ac:dyDescent="0.45">
      <c r="A268" s="9">
        <v>956</v>
      </c>
      <c r="B268" s="9" t="s">
        <v>3095</v>
      </c>
      <c r="C268" s="21"/>
      <c r="D268" s="8" t="s">
        <v>84</v>
      </c>
      <c r="E268" s="9" t="s">
        <v>868</v>
      </c>
      <c r="F268" s="9" t="s">
        <v>3254</v>
      </c>
      <c r="G268" s="9" t="s">
        <v>3265</v>
      </c>
      <c r="H268" s="8">
        <v>336</v>
      </c>
      <c r="I268" s="8">
        <f>VLOOKUP(B268,[1]Sheet1!$A:$D,4,0)</f>
        <v>994384622</v>
      </c>
      <c r="J268" s="8">
        <v>15000000</v>
      </c>
      <c r="K268" s="8">
        <v>0</v>
      </c>
      <c r="L268" s="10">
        <v>45230588</v>
      </c>
      <c r="M268" s="10">
        <v>45230206</v>
      </c>
      <c r="N268" s="10">
        <v>6784588</v>
      </c>
      <c r="O268" s="10">
        <v>6784530.8999999994</v>
      </c>
      <c r="P268" s="10">
        <v>0</v>
      </c>
      <c r="Q268" s="10">
        <v>11096574</v>
      </c>
      <c r="R268" s="10">
        <v>1664486</v>
      </c>
      <c r="S268" s="10">
        <v>14501409.386399999</v>
      </c>
      <c r="T268" s="10">
        <v>2175211.40796</v>
      </c>
      <c r="U268" s="10">
        <v>11747409.416666666</v>
      </c>
      <c r="V268" s="10">
        <v>1762111.4124999999</v>
      </c>
      <c r="W268" s="10">
        <f>VLOOKUP(B268,[2]Sheet1!$A:$E,5,0)</f>
        <v>68157693</v>
      </c>
      <c r="X268" s="10">
        <f t="shared" si="44"/>
        <v>1137190808.8030667</v>
      </c>
      <c r="Y268" s="31">
        <f t="shared" si="45"/>
        <v>87328620.720459998</v>
      </c>
      <c r="Z268" s="31">
        <v>360000000</v>
      </c>
      <c r="AA268" s="31">
        <v>30000000</v>
      </c>
      <c r="AB268" s="31">
        <f t="shared" si="46"/>
        <v>671730014.80306661</v>
      </c>
      <c r="AC268" s="31">
        <f t="shared" si="47"/>
        <v>75460794</v>
      </c>
      <c r="AD268" s="31">
        <f t="shared" si="48"/>
        <v>747190808.80306661</v>
      </c>
      <c r="AE268" s="31">
        <f t="shared" si="49"/>
        <v>747190808.80306661</v>
      </c>
      <c r="AF268" s="31">
        <f t="shared" si="50"/>
        <v>74719080.880306661</v>
      </c>
      <c r="AG268" s="31">
        <f t="shared" si="51"/>
        <v>0</v>
      </c>
      <c r="AH268" s="31">
        <f t="shared" si="52"/>
        <v>0</v>
      </c>
      <c r="AI268" s="31">
        <f t="shared" si="53"/>
        <v>0</v>
      </c>
      <c r="AJ268" s="31">
        <f t="shared" si="54"/>
        <v>12609539.840153337</v>
      </c>
    </row>
    <row r="269" spans="1:36" x14ac:dyDescent="0.45">
      <c r="A269" s="9">
        <v>234</v>
      </c>
      <c r="B269" s="9" t="s">
        <v>2607</v>
      </c>
      <c r="C269" s="21"/>
      <c r="D269" s="8" t="s">
        <v>322</v>
      </c>
      <c r="E269" s="9" t="s">
        <v>2608</v>
      </c>
      <c r="F269" s="9" t="s">
        <v>3254</v>
      </c>
      <c r="G269" s="9" t="s">
        <v>3265</v>
      </c>
      <c r="H269" s="8">
        <v>336</v>
      </c>
      <c r="I269" s="8">
        <f>VLOOKUP(B269,[1]Sheet1!$A:$D,4,0)</f>
        <v>1037904393</v>
      </c>
      <c r="J269" s="8">
        <v>15000000</v>
      </c>
      <c r="K269" s="8">
        <v>0</v>
      </c>
      <c r="L269" s="10">
        <v>43770521</v>
      </c>
      <c r="M269" s="10">
        <v>43769849.5</v>
      </c>
      <c r="N269" s="10">
        <v>6565578</v>
      </c>
      <c r="O269" s="10">
        <v>6565477.4249999998</v>
      </c>
      <c r="P269" s="10">
        <v>0</v>
      </c>
      <c r="Q269" s="10">
        <v>17464428</v>
      </c>
      <c r="R269" s="10">
        <v>2619664</v>
      </c>
      <c r="S269" s="10">
        <v>18160479.714609295</v>
      </c>
      <c r="T269" s="10">
        <v>2724071.9571913942</v>
      </c>
      <c r="U269" s="10">
        <v>12986487</v>
      </c>
      <c r="V269" s="10">
        <v>1947973.0499999998</v>
      </c>
      <c r="W269" s="10">
        <f>VLOOKUP(B269,[2]Sheet1!$A:$E,5,0)</f>
        <v>74685659</v>
      </c>
      <c r="X269" s="10">
        <f t="shared" si="44"/>
        <v>1189056158.2146094</v>
      </c>
      <c r="Y269" s="31">
        <f t="shared" si="45"/>
        <v>95108423.432191402</v>
      </c>
      <c r="Z269" s="31">
        <v>360000000</v>
      </c>
      <c r="AA269" s="31">
        <v>30000000</v>
      </c>
      <c r="AB269" s="31">
        <f t="shared" si="46"/>
        <v>726515787.71460915</v>
      </c>
      <c r="AC269" s="31">
        <f t="shared" si="47"/>
        <v>72540370.5</v>
      </c>
      <c r="AD269" s="31">
        <f t="shared" si="48"/>
        <v>799056158.21460915</v>
      </c>
      <c r="AE269" s="31">
        <f t="shared" si="49"/>
        <v>799056158.21460915</v>
      </c>
      <c r="AF269" s="31">
        <f t="shared" si="50"/>
        <v>79905615.821460918</v>
      </c>
      <c r="AG269" s="31">
        <f t="shared" si="51"/>
        <v>0</v>
      </c>
      <c r="AH269" s="31">
        <f t="shared" si="52"/>
        <v>0</v>
      </c>
      <c r="AI269" s="31">
        <f t="shared" si="53"/>
        <v>0</v>
      </c>
      <c r="AJ269" s="31">
        <f t="shared" si="54"/>
        <v>15202807.610730484</v>
      </c>
    </row>
    <row r="270" spans="1:36" x14ac:dyDescent="0.45">
      <c r="A270" s="9">
        <v>206</v>
      </c>
      <c r="B270" s="9" t="s">
        <v>2583</v>
      </c>
      <c r="C270" s="21"/>
      <c r="D270" s="8" t="s">
        <v>2518</v>
      </c>
      <c r="E270" s="9" t="s">
        <v>2584</v>
      </c>
      <c r="F270" s="9" t="s">
        <v>3254</v>
      </c>
      <c r="G270" s="9" t="s">
        <v>3265</v>
      </c>
      <c r="H270" s="8">
        <v>336</v>
      </c>
      <c r="I270" s="8">
        <f>VLOOKUP(B270,[1]Sheet1!$A:$D,4,0)</f>
        <v>1065208633</v>
      </c>
      <c r="J270" s="8">
        <v>15000000</v>
      </c>
      <c r="K270" s="8">
        <v>0</v>
      </c>
      <c r="L270" s="10">
        <v>45507948</v>
      </c>
      <c r="M270" s="10">
        <v>45508443.5</v>
      </c>
      <c r="N270" s="10">
        <v>6826192</v>
      </c>
      <c r="O270" s="10">
        <v>6826266.5249999994</v>
      </c>
      <c r="P270" s="10">
        <v>0</v>
      </c>
      <c r="Q270" s="10">
        <v>10326496</v>
      </c>
      <c r="R270" s="10">
        <v>1548974</v>
      </c>
      <c r="S270" s="10">
        <v>13362382.056400001</v>
      </c>
      <c r="T270" s="10">
        <v>2004357.30846</v>
      </c>
      <c r="U270" s="10">
        <v>12819689</v>
      </c>
      <c r="V270" s="10">
        <v>1922953.3499999999</v>
      </c>
      <c r="W270" s="10">
        <f>VLOOKUP(B270,[2]Sheet1!$A:$E,5,0)</f>
        <v>78781295</v>
      </c>
      <c r="X270" s="10">
        <f t="shared" si="44"/>
        <v>1207733591.5564001</v>
      </c>
      <c r="Y270" s="31">
        <f t="shared" si="45"/>
        <v>97910038.183459997</v>
      </c>
      <c r="Z270" s="31">
        <v>360000000</v>
      </c>
      <c r="AA270" s="31">
        <v>30000000</v>
      </c>
      <c r="AB270" s="31">
        <f t="shared" si="46"/>
        <v>741717200.05640006</v>
      </c>
      <c r="AC270" s="31">
        <f t="shared" si="47"/>
        <v>76016391.5</v>
      </c>
      <c r="AD270" s="31">
        <f t="shared" si="48"/>
        <v>817733591.55640006</v>
      </c>
      <c r="AE270" s="31">
        <f t="shared" si="49"/>
        <v>817733591.55640006</v>
      </c>
      <c r="AF270" s="31">
        <f t="shared" si="50"/>
        <v>81773359.155640006</v>
      </c>
      <c r="AG270" s="31">
        <f t="shared" si="51"/>
        <v>0</v>
      </c>
      <c r="AH270" s="31">
        <f t="shared" si="52"/>
        <v>0</v>
      </c>
      <c r="AI270" s="31">
        <f t="shared" si="53"/>
        <v>0</v>
      </c>
      <c r="AJ270" s="31">
        <f t="shared" si="54"/>
        <v>16136679.027819991</v>
      </c>
    </row>
    <row r="271" spans="1:36" x14ac:dyDescent="0.45">
      <c r="A271" s="9">
        <v>432</v>
      </c>
      <c r="B271" s="9" t="s">
        <v>586</v>
      </c>
      <c r="C271" s="21"/>
      <c r="D271" s="8" t="s">
        <v>103</v>
      </c>
      <c r="E271" s="9" t="s">
        <v>588</v>
      </c>
      <c r="F271" s="9" t="s">
        <v>3254</v>
      </c>
      <c r="G271" s="9" t="s">
        <v>3265</v>
      </c>
      <c r="H271" s="8">
        <v>336</v>
      </c>
      <c r="I271" s="8">
        <f>VLOOKUP(B271,[1]Sheet1!$A:$D,4,0)</f>
        <v>864237305</v>
      </c>
      <c r="J271" s="8">
        <v>15000000</v>
      </c>
      <c r="K271" s="8">
        <v>0</v>
      </c>
      <c r="L271" s="10">
        <v>37261988</v>
      </c>
      <c r="M271" s="10">
        <v>37261678.5</v>
      </c>
      <c r="N271" s="10">
        <v>5589298</v>
      </c>
      <c r="O271" s="10">
        <v>5589251.7749999994</v>
      </c>
      <c r="P271" s="10">
        <v>0</v>
      </c>
      <c r="Q271" s="10">
        <v>9447914</v>
      </c>
      <c r="R271" s="10">
        <v>1417187</v>
      </c>
      <c r="S271" s="10">
        <v>13664788.9</v>
      </c>
      <c r="T271" s="10">
        <v>2049718.335</v>
      </c>
      <c r="U271" s="10">
        <v>11747410</v>
      </c>
      <c r="V271" s="10">
        <v>1762111.5</v>
      </c>
      <c r="W271" s="10">
        <f>VLOOKUP(B271,[2]Sheet1!$A:$E,5,0)</f>
        <v>50423730</v>
      </c>
      <c r="X271" s="10">
        <f t="shared" si="44"/>
        <v>988621084.39999998</v>
      </c>
      <c r="Y271" s="31">
        <f t="shared" si="45"/>
        <v>66831296.609999999</v>
      </c>
      <c r="Z271" s="31">
        <v>360000000</v>
      </c>
      <c r="AA271" s="31">
        <v>30000000</v>
      </c>
      <c r="AB271" s="31">
        <f t="shared" si="46"/>
        <v>539097417.89999998</v>
      </c>
      <c r="AC271" s="31">
        <f t="shared" si="47"/>
        <v>59523666.5</v>
      </c>
      <c r="AD271" s="31">
        <f t="shared" si="48"/>
        <v>598621084.39999998</v>
      </c>
      <c r="AE271" s="31">
        <f t="shared" si="49"/>
        <v>598621084.39999998</v>
      </c>
      <c r="AF271" s="31">
        <f t="shared" si="50"/>
        <v>59862108.439999998</v>
      </c>
      <c r="AG271" s="31">
        <f t="shared" si="51"/>
        <v>0</v>
      </c>
      <c r="AH271" s="31">
        <f t="shared" si="52"/>
        <v>0</v>
      </c>
      <c r="AI271" s="31">
        <f t="shared" si="53"/>
        <v>0</v>
      </c>
      <c r="AJ271" s="31">
        <f t="shared" si="54"/>
        <v>6969188.1700000018</v>
      </c>
    </row>
    <row r="272" spans="1:36" x14ac:dyDescent="0.45">
      <c r="A272" s="9">
        <v>433</v>
      </c>
      <c r="B272" s="9" t="s">
        <v>2750</v>
      </c>
      <c r="C272" s="21"/>
      <c r="D272" s="8" t="s">
        <v>84</v>
      </c>
      <c r="E272" s="9" t="s">
        <v>2751</v>
      </c>
      <c r="F272" s="9" t="s">
        <v>3254</v>
      </c>
      <c r="G272" s="9" t="s">
        <v>3265</v>
      </c>
      <c r="H272" s="8">
        <v>336</v>
      </c>
      <c r="I272" s="8">
        <f>VLOOKUP(B272,[1]Sheet1!$A:$D,4,0)</f>
        <v>1107715447</v>
      </c>
      <c r="J272" s="8">
        <v>15000000</v>
      </c>
      <c r="K272" s="8">
        <v>0</v>
      </c>
      <c r="L272" s="10">
        <v>47874402</v>
      </c>
      <c r="M272" s="10">
        <v>47874235.000000007</v>
      </c>
      <c r="N272" s="10">
        <v>7181160</v>
      </c>
      <c r="O272" s="10">
        <v>7181135.2500000009</v>
      </c>
      <c r="P272" s="10">
        <v>0</v>
      </c>
      <c r="Q272" s="10">
        <v>12470370</v>
      </c>
      <c r="R272" s="10">
        <v>1870556</v>
      </c>
      <c r="S272" s="10">
        <v>18422228.850000001</v>
      </c>
      <c r="T272" s="10">
        <v>2763334.3275000001</v>
      </c>
      <c r="U272" s="10">
        <v>12605233</v>
      </c>
      <c r="V272" s="10">
        <v>1890784.95</v>
      </c>
      <c r="W272" s="10">
        <f>VLOOKUP(B272,[2]Sheet1!$A:$E,5,0)</f>
        <v>85157318</v>
      </c>
      <c r="X272" s="10">
        <f t="shared" si="44"/>
        <v>1261961915.8499999</v>
      </c>
      <c r="Y272" s="31">
        <f t="shared" si="45"/>
        <v>106044288.5275</v>
      </c>
      <c r="Z272" s="31">
        <v>360000000</v>
      </c>
      <c r="AA272" s="31">
        <v>30000000</v>
      </c>
      <c r="AB272" s="31">
        <f t="shared" si="46"/>
        <v>791213278.8499999</v>
      </c>
      <c r="AC272" s="31">
        <f t="shared" si="47"/>
        <v>80748637</v>
      </c>
      <c r="AD272" s="31">
        <f t="shared" si="48"/>
        <v>871961915.8499999</v>
      </c>
      <c r="AE272" s="31">
        <f t="shared" si="49"/>
        <v>871961915.8499999</v>
      </c>
      <c r="AF272" s="31">
        <f t="shared" si="50"/>
        <v>87196191.584999993</v>
      </c>
      <c r="AG272" s="31">
        <f t="shared" si="51"/>
        <v>0</v>
      </c>
      <c r="AH272" s="31">
        <f t="shared" si="52"/>
        <v>0</v>
      </c>
      <c r="AI272" s="31">
        <f t="shared" si="53"/>
        <v>0</v>
      </c>
      <c r="AJ272" s="31">
        <f t="shared" si="54"/>
        <v>18848096.94250001</v>
      </c>
    </row>
    <row r="273" spans="1:36" x14ac:dyDescent="0.45">
      <c r="A273" s="9">
        <v>357</v>
      </c>
      <c r="B273" s="9" t="s">
        <v>2692</v>
      </c>
      <c r="C273" s="21"/>
      <c r="D273" s="8" t="s">
        <v>652</v>
      </c>
      <c r="E273" s="9" t="s">
        <v>2693</v>
      </c>
      <c r="F273" s="9" t="s">
        <v>3254</v>
      </c>
      <c r="G273" s="9" t="s">
        <v>3265</v>
      </c>
      <c r="H273" s="8">
        <v>336</v>
      </c>
      <c r="I273" s="8">
        <f>VLOOKUP(B273,[1]Sheet1!$A:$D,4,0)</f>
        <v>1137095273</v>
      </c>
      <c r="J273" s="8">
        <v>15000000</v>
      </c>
      <c r="K273" s="8">
        <v>0</v>
      </c>
      <c r="L273" s="10">
        <v>48194834</v>
      </c>
      <c r="M273" s="10">
        <v>48195129</v>
      </c>
      <c r="N273" s="10">
        <v>7229225</v>
      </c>
      <c r="O273" s="10">
        <v>7229269.3499999996</v>
      </c>
      <c r="P273" s="10">
        <v>0</v>
      </c>
      <c r="Q273" s="10">
        <v>16594406</v>
      </c>
      <c r="R273" s="10">
        <v>2489161</v>
      </c>
      <c r="S273" s="10">
        <v>16047940.16</v>
      </c>
      <c r="T273" s="10">
        <v>2407191.0239999997</v>
      </c>
      <c r="U273" s="10">
        <v>13677512</v>
      </c>
      <c r="V273" s="10">
        <v>2051626.7999999998</v>
      </c>
      <c r="W273" s="10">
        <f>VLOOKUP(B273,[2]Sheet1!$A:$E,5,0)</f>
        <v>89564290</v>
      </c>
      <c r="X273" s="10">
        <f t="shared" si="44"/>
        <v>1294805094.1600001</v>
      </c>
      <c r="Y273" s="31">
        <f t="shared" si="45"/>
        <v>110970763.17399999</v>
      </c>
      <c r="Z273" s="31">
        <v>360000000</v>
      </c>
      <c r="AA273" s="31">
        <v>30000000</v>
      </c>
      <c r="AB273" s="31">
        <f t="shared" si="46"/>
        <v>823415131.16000009</v>
      </c>
      <c r="AC273" s="31">
        <f t="shared" si="47"/>
        <v>81389963</v>
      </c>
      <c r="AD273" s="31">
        <f t="shared" si="48"/>
        <v>904805094.16000009</v>
      </c>
      <c r="AE273" s="31">
        <f t="shared" si="49"/>
        <v>904805094.16000009</v>
      </c>
      <c r="AF273" s="31">
        <f t="shared" si="50"/>
        <v>90000000</v>
      </c>
      <c r="AG273" s="31">
        <f t="shared" si="51"/>
        <v>720764.12400001287</v>
      </c>
      <c r="AH273" s="31">
        <f t="shared" si="52"/>
        <v>0</v>
      </c>
      <c r="AI273" s="31">
        <f t="shared" si="53"/>
        <v>0</v>
      </c>
      <c r="AJ273" s="31">
        <f t="shared" si="54"/>
        <v>20249999.049999982</v>
      </c>
    </row>
    <row r="274" spans="1:36" x14ac:dyDescent="0.45">
      <c r="A274" s="9">
        <v>582</v>
      </c>
      <c r="B274" s="9" t="s">
        <v>2897</v>
      </c>
      <c r="C274" s="21"/>
      <c r="D274" s="8" t="s">
        <v>173</v>
      </c>
      <c r="E274" s="9" t="s">
        <v>2898</v>
      </c>
      <c r="F274" s="9" t="s">
        <v>3254</v>
      </c>
      <c r="G274" s="9" t="s">
        <v>3265</v>
      </c>
      <c r="H274" s="8">
        <v>336</v>
      </c>
      <c r="I274" s="8">
        <f>VLOOKUP(B274,[1]Sheet1!$A:$D,4,0)</f>
        <v>1852457409</v>
      </c>
      <c r="J274" s="8">
        <v>15000000</v>
      </c>
      <c r="K274" s="8">
        <v>0</v>
      </c>
      <c r="L274" s="10">
        <v>64291729</v>
      </c>
      <c r="M274" s="10">
        <v>64290272.5</v>
      </c>
      <c r="N274" s="10">
        <v>9643759</v>
      </c>
      <c r="O274" s="10">
        <v>9643540.875</v>
      </c>
      <c r="P274" s="10">
        <v>0</v>
      </c>
      <c r="Q274" s="10">
        <v>24060914</v>
      </c>
      <c r="R274" s="10">
        <v>3609137</v>
      </c>
      <c r="S274" s="10">
        <v>23322783.479999997</v>
      </c>
      <c r="T274" s="10">
        <v>3498417.5219999994</v>
      </c>
      <c r="U274" s="10">
        <v>12855110</v>
      </c>
      <c r="V274" s="10">
        <v>1928266.5</v>
      </c>
      <c r="W274" s="10">
        <f>VLOOKUP(B274,[2]Sheet1!$A:$E,5,0)</f>
        <v>229114353</v>
      </c>
      <c r="X274" s="10">
        <f t="shared" si="44"/>
        <v>2056278217.98</v>
      </c>
      <c r="Y274" s="31">
        <f t="shared" si="45"/>
        <v>257437473.89700001</v>
      </c>
      <c r="Z274" s="31">
        <v>360000000</v>
      </c>
      <c r="AA274" s="31">
        <v>30000000</v>
      </c>
      <c r="AB274" s="31">
        <f t="shared" si="46"/>
        <v>1552696216.48</v>
      </c>
      <c r="AC274" s="31">
        <f t="shared" si="47"/>
        <v>113582001.5</v>
      </c>
      <c r="AD274" s="31">
        <f t="shared" si="48"/>
        <v>1666278217.98</v>
      </c>
      <c r="AE274" s="31">
        <f t="shared" si="49"/>
        <v>1666278217.98</v>
      </c>
      <c r="AF274" s="31">
        <f t="shared" si="50"/>
        <v>90000000</v>
      </c>
      <c r="AG274" s="31">
        <f t="shared" si="51"/>
        <v>0</v>
      </c>
      <c r="AH274" s="31">
        <f t="shared" si="52"/>
        <v>81255643.596000016</v>
      </c>
      <c r="AI274" s="31">
        <f t="shared" si="53"/>
        <v>0</v>
      </c>
      <c r="AJ274" s="31">
        <f t="shared" si="54"/>
        <v>86181830.300999999</v>
      </c>
    </row>
    <row r="275" spans="1:36" x14ac:dyDescent="0.45">
      <c r="A275" s="9">
        <v>434</v>
      </c>
      <c r="B275" s="9" t="s">
        <v>589</v>
      </c>
      <c r="C275" s="21"/>
      <c r="D275" s="8" t="s">
        <v>111</v>
      </c>
      <c r="E275" s="9" t="s">
        <v>591</v>
      </c>
      <c r="F275" s="9" t="s">
        <v>3254</v>
      </c>
      <c r="G275" s="9" t="s">
        <v>3265</v>
      </c>
      <c r="H275" s="8">
        <v>336</v>
      </c>
      <c r="I275" s="8">
        <f>VLOOKUP(B275,[1]Sheet1!$A:$D,4,0)</f>
        <v>739075969</v>
      </c>
      <c r="J275" s="8">
        <v>15000000</v>
      </c>
      <c r="K275" s="8">
        <v>0</v>
      </c>
      <c r="L275" s="10">
        <v>34011969</v>
      </c>
      <c r="M275" s="10">
        <v>34011679</v>
      </c>
      <c r="N275" s="10">
        <v>5101795</v>
      </c>
      <c r="O275" s="10">
        <v>5101751.8499999996</v>
      </c>
      <c r="P275" s="10">
        <v>0</v>
      </c>
      <c r="Q275" s="10">
        <v>11097678</v>
      </c>
      <c r="R275" s="10">
        <v>1664652</v>
      </c>
      <c r="S275" s="10">
        <v>13625101.310844917</v>
      </c>
      <c r="T275" s="10">
        <v>2043765.1966267375</v>
      </c>
      <c r="U275" s="10">
        <v>11699752</v>
      </c>
      <c r="V275" s="10">
        <v>1754962.8</v>
      </c>
      <c r="W275" s="10">
        <f>VLOOKUP(B275,[2]Sheet1!$A:$E,5,0)</f>
        <v>37907597</v>
      </c>
      <c r="X275" s="10">
        <f t="shared" si="44"/>
        <v>858522148.3108449</v>
      </c>
      <c r="Y275" s="31">
        <f t="shared" si="45"/>
        <v>53574523.846626736</v>
      </c>
      <c r="Z275" s="31">
        <v>360000000</v>
      </c>
      <c r="AA275" s="31">
        <v>30000000</v>
      </c>
      <c r="AB275" s="31">
        <f t="shared" si="46"/>
        <v>415498500.3108449</v>
      </c>
      <c r="AC275" s="31">
        <f t="shared" si="47"/>
        <v>53023648</v>
      </c>
      <c r="AD275" s="31">
        <f t="shared" si="48"/>
        <v>468522148.3108449</v>
      </c>
      <c r="AE275" s="31">
        <f t="shared" si="49"/>
        <v>468522148.3108449</v>
      </c>
      <c r="AF275" s="31">
        <f t="shared" si="50"/>
        <v>46852214.83108449</v>
      </c>
      <c r="AG275" s="31">
        <f t="shared" si="51"/>
        <v>0</v>
      </c>
      <c r="AH275" s="31">
        <f t="shared" si="52"/>
        <v>0</v>
      </c>
      <c r="AI275" s="31">
        <f t="shared" si="53"/>
        <v>0</v>
      </c>
      <c r="AJ275" s="31">
        <f t="shared" si="54"/>
        <v>6722309.0155422464</v>
      </c>
    </row>
    <row r="276" spans="1:36" x14ac:dyDescent="0.45">
      <c r="A276" s="9">
        <v>435</v>
      </c>
      <c r="B276" s="9" t="s">
        <v>592</v>
      </c>
      <c r="C276" s="21"/>
      <c r="D276" s="8" t="s">
        <v>80</v>
      </c>
      <c r="E276" s="9" t="s">
        <v>594</v>
      </c>
      <c r="F276" s="9" t="s">
        <v>3254</v>
      </c>
      <c r="G276" s="9" t="s">
        <v>3265</v>
      </c>
      <c r="H276" s="8">
        <v>336</v>
      </c>
      <c r="I276" s="8">
        <f>VLOOKUP(B276,[1]Sheet1!$A:$D,4,0)</f>
        <v>1070831012</v>
      </c>
      <c r="J276" s="8">
        <v>15000000</v>
      </c>
      <c r="K276" s="8">
        <v>0</v>
      </c>
      <c r="L276" s="10">
        <v>42290550</v>
      </c>
      <c r="M276" s="10">
        <v>42291012.5</v>
      </c>
      <c r="N276" s="10">
        <v>6343583</v>
      </c>
      <c r="O276" s="10">
        <v>6343651.875</v>
      </c>
      <c r="P276" s="10">
        <v>0</v>
      </c>
      <c r="Q276" s="10">
        <v>13130669</v>
      </c>
      <c r="R276" s="10">
        <v>1969600</v>
      </c>
      <c r="S276" s="10">
        <v>13555718.7896</v>
      </c>
      <c r="T276" s="10">
        <v>2033357.8184399998</v>
      </c>
      <c r="U276" s="10">
        <v>11747410</v>
      </c>
      <c r="V276" s="10">
        <v>1762111.5</v>
      </c>
      <c r="W276" s="10">
        <f>VLOOKUP(B276,[2]Sheet1!$A:$E,5,0)</f>
        <v>79624652</v>
      </c>
      <c r="X276" s="10">
        <f t="shared" si="44"/>
        <v>1208846372.2895999</v>
      </c>
      <c r="Y276" s="31">
        <f t="shared" si="45"/>
        <v>98076956.19343999</v>
      </c>
      <c r="Z276" s="31">
        <v>360000000</v>
      </c>
      <c r="AA276" s="31">
        <v>30000000</v>
      </c>
      <c r="AB276" s="31">
        <f t="shared" si="46"/>
        <v>749264809.7895999</v>
      </c>
      <c r="AC276" s="31">
        <f t="shared" si="47"/>
        <v>69581562.5</v>
      </c>
      <c r="AD276" s="31">
        <f t="shared" si="48"/>
        <v>818846372.2895999</v>
      </c>
      <c r="AE276" s="31">
        <f t="shared" si="49"/>
        <v>818846372.2895999</v>
      </c>
      <c r="AF276" s="31">
        <f t="shared" si="50"/>
        <v>81884637.228959993</v>
      </c>
      <c r="AG276" s="31">
        <f t="shared" si="51"/>
        <v>0</v>
      </c>
      <c r="AH276" s="31">
        <f t="shared" si="52"/>
        <v>0</v>
      </c>
      <c r="AI276" s="31">
        <f t="shared" si="53"/>
        <v>0</v>
      </c>
      <c r="AJ276" s="31">
        <f t="shared" si="54"/>
        <v>16192318.964479998</v>
      </c>
    </row>
    <row r="277" spans="1:36" x14ac:dyDescent="0.45">
      <c r="A277" s="9">
        <v>235</v>
      </c>
      <c r="B277" s="9" t="s">
        <v>595</v>
      </c>
      <c r="C277" s="21"/>
      <c r="D277" s="8" t="s">
        <v>291</v>
      </c>
      <c r="E277" s="9" t="s">
        <v>597</v>
      </c>
      <c r="F277" s="9" t="s">
        <v>3254</v>
      </c>
      <c r="G277" s="9" t="s">
        <v>3265</v>
      </c>
      <c r="H277" s="8">
        <v>336</v>
      </c>
      <c r="I277" s="8">
        <f>VLOOKUP(B277,[1]Sheet1!$A:$D,4,0)</f>
        <v>913373072</v>
      </c>
      <c r="J277" s="8">
        <v>15000000</v>
      </c>
      <c r="K277" s="8">
        <v>0</v>
      </c>
      <c r="L277" s="10">
        <v>40772990</v>
      </c>
      <c r="M277" s="10">
        <v>40772288.5</v>
      </c>
      <c r="N277" s="10">
        <v>6115949</v>
      </c>
      <c r="O277" s="10">
        <v>6115843.2749999994</v>
      </c>
      <c r="P277" s="10">
        <v>0</v>
      </c>
      <c r="Q277" s="10">
        <v>18576499</v>
      </c>
      <c r="R277" s="10">
        <v>2786475</v>
      </c>
      <c r="S277" s="10">
        <v>18588999.041999999</v>
      </c>
      <c r="T277" s="10">
        <v>2788349.8562999996</v>
      </c>
      <c r="U277" s="10">
        <v>12605233</v>
      </c>
      <c r="V277" s="10">
        <v>1890784.95</v>
      </c>
      <c r="W277" s="10">
        <f>VLOOKUP(B277,[2]Sheet1!$A:$E,5,0)</f>
        <v>56005961</v>
      </c>
      <c r="X277" s="10">
        <f t="shared" si="44"/>
        <v>1059689081.5420001</v>
      </c>
      <c r="Y277" s="31">
        <f t="shared" si="45"/>
        <v>75703363.08129999</v>
      </c>
      <c r="Z277" s="31">
        <v>360000000</v>
      </c>
      <c r="AA277" s="31">
        <v>30000000</v>
      </c>
      <c r="AB277" s="31">
        <f t="shared" si="46"/>
        <v>603143803.04200006</v>
      </c>
      <c r="AC277" s="31">
        <f t="shared" si="47"/>
        <v>66545278.5</v>
      </c>
      <c r="AD277" s="31">
        <f t="shared" si="48"/>
        <v>669689081.54200006</v>
      </c>
      <c r="AE277" s="31">
        <f t="shared" si="49"/>
        <v>669689081.54200006</v>
      </c>
      <c r="AF277" s="31">
        <f t="shared" si="50"/>
        <v>66968908.15420001</v>
      </c>
      <c r="AG277" s="31">
        <f t="shared" si="51"/>
        <v>0</v>
      </c>
      <c r="AH277" s="31">
        <f t="shared" si="52"/>
        <v>0</v>
      </c>
      <c r="AI277" s="31">
        <f t="shared" si="53"/>
        <v>0</v>
      </c>
      <c r="AJ277" s="31">
        <f t="shared" si="54"/>
        <v>8734454.9270999804</v>
      </c>
    </row>
    <row r="278" spans="1:36" x14ac:dyDescent="0.45">
      <c r="A278" s="9">
        <v>207</v>
      </c>
      <c r="B278" s="9" t="s">
        <v>598</v>
      </c>
      <c r="C278" s="21"/>
      <c r="D278" s="8" t="s">
        <v>600</v>
      </c>
      <c r="E278" s="9" t="s">
        <v>601</v>
      </c>
      <c r="F278" s="9" t="s">
        <v>3254</v>
      </c>
      <c r="G278" s="9" t="s">
        <v>3265</v>
      </c>
      <c r="H278" s="8">
        <v>336</v>
      </c>
      <c r="I278" s="8">
        <f>VLOOKUP(B278,[1]Sheet1!$A:$D,4,0)</f>
        <v>1022717044</v>
      </c>
      <c r="J278" s="8">
        <v>15000000</v>
      </c>
      <c r="K278" s="8">
        <v>0</v>
      </c>
      <c r="L278" s="10">
        <v>44270873</v>
      </c>
      <c r="M278" s="10">
        <v>44270531</v>
      </c>
      <c r="N278" s="10">
        <v>6640631</v>
      </c>
      <c r="O278" s="10">
        <v>6640579.6499999994</v>
      </c>
      <c r="P278" s="10">
        <v>0</v>
      </c>
      <c r="Q278" s="10">
        <v>15272075</v>
      </c>
      <c r="R278" s="10">
        <v>2290811</v>
      </c>
      <c r="S278" s="10">
        <v>13877228.114399999</v>
      </c>
      <c r="T278" s="10">
        <v>2081584.2171599998</v>
      </c>
      <c r="U278" s="10">
        <v>12819689</v>
      </c>
      <c r="V278" s="10">
        <v>1922953.3499999999</v>
      </c>
      <c r="W278" s="10">
        <f>VLOOKUP(B278,[2]Sheet1!$A:$E,5,0)</f>
        <v>72407556</v>
      </c>
      <c r="X278" s="10">
        <f t="shared" si="44"/>
        <v>1168227440.1143999</v>
      </c>
      <c r="Y278" s="31">
        <f t="shared" si="45"/>
        <v>91984115.217160001</v>
      </c>
      <c r="Z278" s="31">
        <v>360000000</v>
      </c>
      <c r="AA278" s="31">
        <v>30000000</v>
      </c>
      <c r="AB278" s="31">
        <f t="shared" si="46"/>
        <v>704686036.11440003</v>
      </c>
      <c r="AC278" s="31">
        <f t="shared" si="47"/>
        <v>73541404</v>
      </c>
      <c r="AD278" s="31">
        <f t="shared" si="48"/>
        <v>778227440.11440003</v>
      </c>
      <c r="AE278" s="31">
        <f t="shared" si="49"/>
        <v>778227440.11440003</v>
      </c>
      <c r="AF278" s="31">
        <f t="shared" si="50"/>
        <v>77822744.011440009</v>
      </c>
      <c r="AG278" s="31">
        <f t="shared" si="51"/>
        <v>0</v>
      </c>
      <c r="AH278" s="31">
        <f t="shared" si="52"/>
        <v>0</v>
      </c>
      <c r="AI278" s="31">
        <f t="shared" si="53"/>
        <v>0</v>
      </c>
      <c r="AJ278" s="31">
        <f t="shared" si="54"/>
        <v>14161371.205719993</v>
      </c>
    </row>
    <row r="279" spans="1:36" x14ac:dyDescent="0.45">
      <c r="A279" s="9">
        <v>208</v>
      </c>
      <c r="B279" s="9" t="s">
        <v>2585</v>
      </c>
      <c r="C279" s="21"/>
      <c r="D279" s="8" t="s">
        <v>76</v>
      </c>
      <c r="E279" s="9" t="s">
        <v>2586</v>
      </c>
      <c r="F279" s="9" t="s">
        <v>3254</v>
      </c>
      <c r="G279" s="9" t="s">
        <v>3265</v>
      </c>
      <c r="H279" s="8">
        <v>336</v>
      </c>
      <c r="I279" s="8">
        <f>VLOOKUP(B279,[1]Sheet1!$A:$D,4,0)</f>
        <v>1086001412</v>
      </c>
      <c r="J279" s="8">
        <v>15000000</v>
      </c>
      <c r="K279" s="8">
        <v>0</v>
      </c>
      <c r="L279" s="10">
        <v>44390262</v>
      </c>
      <c r="M279" s="10">
        <v>44390763.5</v>
      </c>
      <c r="N279" s="10">
        <v>6658539</v>
      </c>
      <c r="O279" s="10">
        <v>6658614.5249999994</v>
      </c>
      <c r="P279" s="10">
        <v>0</v>
      </c>
      <c r="Q279" s="10">
        <v>13250467</v>
      </c>
      <c r="R279" s="10">
        <v>1987570</v>
      </c>
      <c r="S279" s="10">
        <v>13454706.920200001</v>
      </c>
      <c r="T279" s="10">
        <v>2018206.0380300002</v>
      </c>
      <c r="U279" s="10">
        <v>12867345</v>
      </c>
      <c r="V279" s="10">
        <v>1930101.75</v>
      </c>
      <c r="W279" s="10">
        <f>VLOOKUP(B279,[2]Sheet1!$A:$E,5,0)</f>
        <v>81900212</v>
      </c>
      <c r="X279" s="10">
        <f t="shared" si="44"/>
        <v>1229354956.4202001</v>
      </c>
      <c r="Y279" s="31">
        <f t="shared" si="45"/>
        <v>101153243.31303</v>
      </c>
      <c r="Z279" s="31">
        <v>360000000</v>
      </c>
      <c r="AA279" s="31">
        <v>30000000</v>
      </c>
      <c r="AB279" s="31">
        <f t="shared" si="46"/>
        <v>765573930.92020011</v>
      </c>
      <c r="AC279" s="31">
        <f t="shared" si="47"/>
        <v>73781025.5</v>
      </c>
      <c r="AD279" s="31">
        <f t="shared" si="48"/>
        <v>839354956.42020011</v>
      </c>
      <c r="AE279" s="31">
        <f t="shared" si="49"/>
        <v>839354956.42020011</v>
      </c>
      <c r="AF279" s="31">
        <f t="shared" si="50"/>
        <v>83935495.642020017</v>
      </c>
      <c r="AG279" s="31">
        <f t="shared" si="51"/>
        <v>0</v>
      </c>
      <c r="AH279" s="31">
        <f t="shared" si="52"/>
        <v>0</v>
      </c>
      <c r="AI279" s="31">
        <f t="shared" si="53"/>
        <v>0</v>
      </c>
      <c r="AJ279" s="31">
        <f t="shared" si="54"/>
        <v>17217747.671009988</v>
      </c>
    </row>
    <row r="280" spans="1:36" x14ac:dyDescent="0.45">
      <c r="A280" s="9">
        <v>481</v>
      </c>
      <c r="B280" s="9" t="s">
        <v>602</v>
      </c>
      <c r="C280" s="21"/>
      <c r="D280" s="8" t="s">
        <v>604</v>
      </c>
      <c r="E280" s="9" t="s">
        <v>605</v>
      </c>
      <c r="F280" s="9" t="s">
        <v>3254</v>
      </c>
      <c r="G280" s="9" t="s">
        <v>3265</v>
      </c>
      <c r="H280" s="8">
        <v>336</v>
      </c>
      <c r="I280" s="8">
        <f>VLOOKUP(B280,[1]Sheet1!$A:$D,4,0)</f>
        <v>1043975368</v>
      </c>
      <c r="J280" s="8">
        <v>15000000</v>
      </c>
      <c r="K280" s="8">
        <v>0</v>
      </c>
      <c r="L280" s="10">
        <v>42344948</v>
      </c>
      <c r="M280" s="10">
        <v>42345271.5</v>
      </c>
      <c r="N280" s="10">
        <v>6351742</v>
      </c>
      <c r="O280" s="10">
        <v>6351790.7249999996</v>
      </c>
      <c r="P280" s="10">
        <v>0</v>
      </c>
      <c r="Q280" s="10">
        <v>13000150</v>
      </c>
      <c r="R280" s="10">
        <v>1950023</v>
      </c>
      <c r="S280" s="10">
        <v>15360480.686999999</v>
      </c>
      <c r="T280" s="10">
        <v>2304072.1030499996</v>
      </c>
      <c r="U280" s="10">
        <v>11747410</v>
      </c>
      <c r="V280" s="10">
        <v>1762111.5</v>
      </c>
      <c r="W280" s="10">
        <f>VLOOKUP(B280,[2]Sheet1!$A:$E,5,0)</f>
        <v>75596305</v>
      </c>
      <c r="X280" s="10">
        <f t="shared" si="44"/>
        <v>1183773628.187</v>
      </c>
      <c r="Y280" s="31">
        <f t="shared" si="45"/>
        <v>94316044.328050002</v>
      </c>
      <c r="Z280" s="31">
        <v>360000000</v>
      </c>
      <c r="AA280" s="31">
        <v>30000000</v>
      </c>
      <c r="AB280" s="31">
        <f t="shared" si="46"/>
        <v>724083408.68700004</v>
      </c>
      <c r="AC280" s="31">
        <f t="shared" si="47"/>
        <v>69690219.5</v>
      </c>
      <c r="AD280" s="31">
        <f t="shared" si="48"/>
        <v>793773628.18700004</v>
      </c>
      <c r="AE280" s="31">
        <f t="shared" si="49"/>
        <v>793773628.18700004</v>
      </c>
      <c r="AF280" s="31">
        <f t="shared" si="50"/>
        <v>79377362.818700001</v>
      </c>
      <c r="AG280" s="31">
        <f t="shared" si="51"/>
        <v>0</v>
      </c>
      <c r="AH280" s="31">
        <f t="shared" si="52"/>
        <v>0</v>
      </c>
      <c r="AI280" s="31">
        <f t="shared" si="53"/>
        <v>0</v>
      </c>
      <c r="AJ280" s="31">
        <f t="shared" si="54"/>
        <v>14938681.509350002</v>
      </c>
    </row>
    <row r="281" spans="1:36" x14ac:dyDescent="0.45">
      <c r="A281" s="9">
        <v>356</v>
      </c>
      <c r="B281" s="9" t="s">
        <v>2690</v>
      </c>
      <c r="C281" s="21"/>
      <c r="D281" s="8" t="s">
        <v>469</v>
      </c>
      <c r="E281" s="9" t="s">
        <v>2691</v>
      </c>
      <c r="F281" s="9" t="s">
        <v>3254</v>
      </c>
      <c r="G281" s="9" t="s">
        <v>3265</v>
      </c>
      <c r="H281" s="8">
        <v>336</v>
      </c>
      <c r="I281" s="8">
        <f>VLOOKUP(B281,[1]Sheet1!$A:$D,4,0)</f>
        <v>1195161814</v>
      </c>
      <c r="J281" s="8">
        <v>15000000</v>
      </c>
      <c r="K281" s="8">
        <v>0</v>
      </c>
      <c r="L281" s="10">
        <v>49935761</v>
      </c>
      <c r="M281" s="10">
        <v>49935378</v>
      </c>
      <c r="N281" s="10">
        <v>7490364</v>
      </c>
      <c r="O281" s="10">
        <v>7490306.7000000002</v>
      </c>
      <c r="P281" s="10">
        <v>0</v>
      </c>
      <c r="Q281" s="10">
        <v>18235813</v>
      </c>
      <c r="R281" s="10">
        <v>2735372</v>
      </c>
      <c r="S281" s="10">
        <v>17676718.999999996</v>
      </c>
      <c r="T281" s="10">
        <v>2651507.8499999992</v>
      </c>
      <c r="U281" s="10">
        <v>13677512</v>
      </c>
      <c r="V281" s="10">
        <v>2051626.7999999998</v>
      </c>
      <c r="W281" s="10">
        <f>VLOOKUP(B281,[2]Sheet1!$A:$E,5,0)</f>
        <v>98274272</v>
      </c>
      <c r="X281" s="10">
        <f t="shared" si="44"/>
        <v>1359622997</v>
      </c>
      <c r="Y281" s="31">
        <f t="shared" si="45"/>
        <v>120693449.34999999</v>
      </c>
      <c r="Z281" s="31">
        <v>360000000</v>
      </c>
      <c r="AA281" s="31">
        <v>30000000</v>
      </c>
      <c r="AB281" s="31">
        <f t="shared" si="46"/>
        <v>884751858</v>
      </c>
      <c r="AC281" s="31">
        <f t="shared" si="47"/>
        <v>84871139</v>
      </c>
      <c r="AD281" s="31">
        <f t="shared" si="48"/>
        <v>969622997</v>
      </c>
      <c r="AE281" s="31">
        <f t="shared" si="49"/>
        <v>969622997</v>
      </c>
      <c r="AF281" s="31">
        <f t="shared" si="50"/>
        <v>90000000</v>
      </c>
      <c r="AG281" s="31">
        <f t="shared" si="51"/>
        <v>10443449.549999999</v>
      </c>
      <c r="AH281" s="31">
        <f t="shared" si="52"/>
        <v>0</v>
      </c>
      <c r="AI281" s="31">
        <f t="shared" si="53"/>
        <v>0</v>
      </c>
      <c r="AJ281" s="31">
        <f t="shared" si="54"/>
        <v>20249999.799999997</v>
      </c>
    </row>
    <row r="282" spans="1:36" x14ac:dyDescent="0.45">
      <c r="A282" s="9">
        <v>236</v>
      </c>
      <c r="B282" s="9" t="s">
        <v>2609</v>
      </c>
      <c r="C282" s="21"/>
      <c r="D282" s="8" t="s">
        <v>80</v>
      </c>
      <c r="E282" s="9" t="s">
        <v>2610</v>
      </c>
      <c r="F282" s="9" t="s">
        <v>3254</v>
      </c>
      <c r="G282" s="9" t="s">
        <v>3265</v>
      </c>
      <c r="H282" s="8">
        <v>336</v>
      </c>
      <c r="I282" s="8">
        <f>VLOOKUP(B282,[1]Sheet1!$A:$D,4,0)</f>
        <v>1125694024</v>
      </c>
      <c r="J282" s="8">
        <v>15000000</v>
      </c>
      <c r="K282" s="8">
        <v>0</v>
      </c>
      <c r="L282" s="10">
        <v>50517485</v>
      </c>
      <c r="M282" s="10">
        <v>50516309.5</v>
      </c>
      <c r="N282" s="10">
        <v>7577623</v>
      </c>
      <c r="O282" s="10">
        <v>7577446.4249999998</v>
      </c>
      <c r="P282" s="10">
        <v>0</v>
      </c>
      <c r="Q282" s="10">
        <v>17448723</v>
      </c>
      <c r="R282" s="10">
        <v>2617308</v>
      </c>
      <c r="S282" s="10">
        <v>22680227.52</v>
      </c>
      <c r="T282" s="10">
        <v>3402034.128</v>
      </c>
      <c r="U282" s="10">
        <v>12843516</v>
      </c>
      <c r="V282" s="10">
        <v>1926527.4</v>
      </c>
      <c r="W282" s="10">
        <f>VLOOKUP(B282,[2]Sheet1!$A:$E,5,0)</f>
        <v>87854103</v>
      </c>
      <c r="X282" s="10">
        <f t="shared" si="44"/>
        <v>1294700285.02</v>
      </c>
      <c r="Y282" s="31">
        <f t="shared" si="45"/>
        <v>110955041.95299999</v>
      </c>
      <c r="Z282" s="31">
        <v>360000000</v>
      </c>
      <c r="AA282" s="31">
        <v>30000000</v>
      </c>
      <c r="AB282" s="31">
        <f t="shared" si="46"/>
        <v>818666490.51999998</v>
      </c>
      <c r="AC282" s="31">
        <f t="shared" si="47"/>
        <v>86033794.5</v>
      </c>
      <c r="AD282" s="31">
        <f t="shared" si="48"/>
        <v>904700285.01999998</v>
      </c>
      <c r="AE282" s="31">
        <f t="shared" si="49"/>
        <v>904700285.01999998</v>
      </c>
      <c r="AF282" s="31">
        <f t="shared" si="50"/>
        <v>90000000</v>
      </c>
      <c r="AG282" s="31">
        <f t="shared" si="51"/>
        <v>705042.75299999712</v>
      </c>
      <c r="AH282" s="31">
        <f t="shared" si="52"/>
        <v>0</v>
      </c>
      <c r="AI282" s="31">
        <f t="shared" si="53"/>
        <v>0</v>
      </c>
      <c r="AJ282" s="31">
        <f t="shared" si="54"/>
        <v>20249999.199999996</v>
      </c>
    </row>
    <row r="283" spans="1:36" x14ac:dyDescent="0.45">
      <c r="A283" s="9">
        <v>741</v>
      </c>
      <c r="B283" s="9" t="s">
        <v>3063</v>
      </c>
      <c r="C283" s="21"/>
      <c r="D283" s="8" t="s">
        <v>1671</v>
      </c>
      <c r="E283" s="9" t="s">
        <v>3064</v>
      </c>
      <c r="F283" s="9" t="s">
        <v>3254</v>
      </c>
      <c r="G283" s="9" t="s">
        <v>3265</v>
      </c>
      <c r="H283" s="8">
        <v>336</v>
      </c>
      <c r="I283" s="8">
        <f>VLOOKUP(B283,[1]Sheet1!$A:$D,4,0)</f>
        <v>1169421813</v>
      </c>
      <c r="J283" s="8">
        <v>15000000</v>
      </c>
      <c r="K283" s="8">
        <v>0</v>
      </c>
      <c r="L283" s="10">
        <v>46684809</v>
      </c>
      <c r="M283" s="10">
        <v>46683975.5</v>
      </c>
      <c r="N283" s="10">
        <v>7002721</v>
      </c>
      <c r="O283" s="10">
        <v>7002596.3250000002</v>
      </c>
      <c r="P283" s="10">
        <v>0</v>
      </c>
      <c r="Q283" s="10">
        <v>14086951</v>
      </c>
      <c r="R283" s="10">
        <v>2113043</v>
      </c>
      <c r="S283" s="10">
        <v>14244553.2488</v>
      </c>
      <c r="T283" s="10">
        <v>2136682.9873199998</v>
      </c>
      <c r="U283" s="10">
        <v>13844310</v>
      </c>
      <c r="V283" s="10">
        <v>2076646.5</v>
      </c>
      <c r="W283" s="10">
        <f>VLOOKUP(B283,[2]Sheet1!$A:$E,5,0)</f>
        <v>94413272</v>
      </c>
      <c r="X283" s="10">
        <f t="shared" si="44"/>
        <v>1319966411.7488</v>
      </c>
      <c r="Y283" s="31">
        <f t="shared" si="45"/>
        <v>114744961.81231999</v>
      </c>
      <c r="Z283" s="31">
        <v>360000000</v>
      </c>
      <c r="AA283" s="31">
        <v>30000000</v>
      </c>
      <c r="AB283" s="31">
        <f t="shared" si="46"/>
        <v>851597627.24880004</v>
      </c>
      <c r="AC283" s="31">
        <f t="shared" si="47"/>
        <v>78368784.5</v>
      </c>
      <c r="AD283" s="31">
        <f t="shared" si="48"/>
        <v>929966411.74880004</v>
      </c>
      <c r="AE283" s="31">
        <f t="shared" si="49"/>
        <v>929966411.74880004</v>
      </c>
      <c r="AF283" s="31">
        <f t="shared" si="50"/>
        <v>90000000</v>
      </c>
      <c r="AG283" s="31">
        <f t="shared" si="51"/>
        <v>4494961.7623200053</v>
      </c>
      <c r="AH283" s="31">
        <f t="shared" si="52"/>
        <v>0</v>
      </c>
      <c r="AI283" s="31">
        <f t="shared" si="53"/>
        <v>0</v>
      </c>
      <c r="AJ283" s="31">
        <f t="shared" si="54"/>
        <v>20250000.04999999</v>
      </c>
    </row>
    <row r="284" spans="1:36" x14ac:dyDescent="0.45">
      <c r="A284" s="9">
        <v>230</v>
      </c>
      <c r="B284" s="9" t="s">
        <v>2599</v>
      </c>
      <c r="C284" s="21"/>
      <c r="D284" s="8" t="s">
        <v>72</v>
      </c>
      <c r="E284" s="9" t="s">
        <v>2600</v>
      </c>
      <c r="F284" s="9" t="s">
        <v>3254</v>
      </c>
      <c r="G284" s="9" t="s">
        <v>3265</v>
      </c>
      <c r="H284" s="8">
        <v>336</v>
      </c>
      <c r="I284" s="8">
        <f>VLOOKUP(B284,[1]Sheet1!$A:$D,4,0)</f>
        <v>1067193768</v>
      </c>
      <c r="J284" s="8">
        <v>15000000</v>
      </c>
      <c r="K284" s="8">
        <v>0</v>
      </c>
      <c r="L284" s="10">
        <v>43108384</v>
      </c>
      <c r="M284" s="10">
        <v>43108870</v>
      </c>
      <c r="N284" s="10">
        <v>6466258</v>
      </c>
      <c r="O284" s="10">
        <v>6466330.5</v>
      </c>
      <c r="P284" s="10">
        <v>0</v>
      </c>
      <c r="Q284" s="10">
        <v>9267910</v>
      </c>
      <c r="R284" s="10">
        <v>1390187</v>
      </c>
      <c r="S284" s="10">
        <v>13096642.174200002</v>
      </c>
      <c r="T284" s="10">
        <v>1964496.3261300002</v>
      </c>
      <c r="U284" s="10">
        <v>12819689</v>
      </c>
      <c r="V284" s="10">
        <v>1922953.3499999999</v>
      </c>
      <c r="W284" s="10">
        <f>VLOOKUP(B284,[2]Sheet1!$A:$E,5,0)</f>
        <v>79079065</v>
      </c>
      <c r="X284" s="10">
        <f t="shared" si="44"/>
        <v>1203595263.1742001</v>
      </c>
      <c r="Y284" s="31">
        <f t="shared" si="45"/>
        <v>97289290.176129997</v>
      </c>
      <c r="Z284" s="31">
        <v>360000000</v>
      </c>
      <c r="AA284" s="31">
        <v>30000000</v>
      </c>
      <c r="AB284" s="31">
        <f t="shared" si="46"/>
        <v>742378009.17420006</v>
      </c>
      <c r="AC284" s="31">
        <f t="shared" si="47"/>
        <v>71217254</v>
      </c>
      <c r="AD284" s="31">
        <f t="shared" si="48"/>
        <v>813595263.17420006</v>
      </c>
      <c r="AE284" s="31">
        <f t="shared" si="49"/>
        <v>813595263.17420006</v>
      </c>
      <c r="AF284" s="31">
        <f t="shared" si="50"/>
        <v>81359526.317420006</v>
      </c>
      <c r="AG284" s="31">
        <f t="shared" si="51"/>
        <v>0</v>
      </c>
      <c r="AH284" s="31">
        <f t="shared" si="52"/>
        <v>0</v>
      </c>
      <c r="AI284" s="31">
        <f t="shared" si="53"/>
        <v>0</v>
      </c>
      <c r="AJ284" s="31">
        <f t="shared" si="54"/>
        <v>15929763.858709991</v>
      </c>
    </row>
    <row r="285" spans="1:36" x14ac:dyDescent="0.45">
      <c r="A285" s="9">
        <v>237</v>
      </c>
      <c r="B285" s="9" t="s">
        <v>2611</v>
      </c>
      <c r="C285" s="21"/>
      <c r="D285" s="8" t="s">
        <v>103</v>
      </c>
      <c r="E285" s="9" t="s">
        <v>228</v>
      </c>
      <c r="F285" s="9" t="s">
        <v>3254</v>
      </c>
      <c r="G285" s="9" t="s">
        <v>3265</v>
      </c>
      <c r="H285" s="8">
        <v>336</v>
      </c>
      <c r="I285" s="8">
        <f>VLOOKUP(B285,[1]Sheet1!$A:$D,4,0)</f>
        <v>1442742138</v>
      </c>
      <c r="J285" s="8">
        <v>15000000</v>
      </c>
      <c r="K285" s="8">
        <v>0</v>
      </c>
      <c r="L285" s="10">
        <v>58467765</v>
      </c>
      <c r="M285" s="10">
        <v>58467564</v>
      </c>
      <c r="N285" s="10">
        <v>8770165</v>
      </c>
      <c r="O285" s="10">
        <v>8770134.5999999996</v>
      </c>
      <c r="P285" s="10">
        <v>0</v>
      </c>
      <c r="Q285" s="10">
        <v>20090381</v>
      </c>
      <c r="R285" s="10">
        <v>3013557</v>
      </c>
      <c r="S285" s="10">
        <v>27424893.240000002</v>
      </c>
      <c r="T285" s="10">
        <v>4113733.986</v>
      </c>
      <c r="U285" s="10">
        <v>12867345</v>
      </c>
      <c r="V285" s="10">
        <v>1930101.75</v>
      </c>
      <c r="W285" s="10">
        <f>VLOOKUP(B285,[2]Sheet1!$A:$E,5,0)</f>
        <v>144548429</v>
      </c>
      <c r="X285" s="10">
        <f t="shared" si="44"/>
        <v>1635060086.24</v>
      </c>
      <c r="Y285" s="31">
        <f t="shared" si="45"/>
        <v>171146121.336</v>
      </c>
      <c r="Z285" s="31">
        <v>360000000</v>
      </c>
      <c r="AA285" s="31">
        <v>30000000</v>
      </c>
      <c r="AB285" s="31">
        <f t="shared" si="46"/>
        <v>1143124757.24</v>
      </c>
      <c r="AC285" s="31">
        <f t="shared" si="47"/>
        <v>101935329</v>
      </c>
      <c r="AD285" s="31">
        <f t="shared" si="48"/>
        <v>1245060086.24</v>
      </c>
      <c r="AE285" s="31">
        <f t="shared" si="49"/>
        <v>1245060086.24</v>
      </c>
      <c r="AF285" s="31">
        <f t="shared" si="50"/>
        <v>90000000</v>
      </c>
      <c r="AG285" s="31">
        <f t="shared" si="51"/>
        <v>51759012.935999997</v>
      </c>
      <c r="AH285" s="31">
        <f t="shared" si="52"/>
        <v>0</v>
      </c>
      <c r="AI285" s="31">
        <f t="shared" si="53"/>
        <v>0</v>
      </c>
      <c r="AJ285" s="31">
        <f t="shared" si="54"/>
        <v>29387108.399999999</v>
      </c>
    </row>
    <row r="286" spans="1:36" x14ac:dyDescent="0.45">
      <c r="A286" s="9">
        <v>502</v>
      </c>
      <c r="B286" s="9" t="s">
        <v>606</v>
      </c>
      <c r="C286" s="21"/>
      <c r="D286" s="8" t="s">
        <v>608</v>
      </c>
      <c r="E286" s="9" t="s">
        <v>311</v>
      </c>
      <c r="F286" s="9" t="s">
        <v>3254</v>
      </c>
      <c r="G286" s="9" t="s">
        <v>3265</v>
      </c>
      <c r="H286" s="8">
        <v>336</v>
      </c>
      <c r="I286" s="8">
        <f>VLOOKUP(B286,[1]Sheet1!$A:$D,4,0)</f>
        <v>1070572715</v>
      </c>
      <c r="J286" s="8">
        <v>15000000</v>
      </c>
      <c r="K286" s="8">
        <v>0</v>
      </c>
      <c r="L286" s="10">
        <v>46556028</v>
      </c>
      <c r="M286" s="10">
        <v>46555868.5</v>
      </c>
      <c r="N286" s="10">
        <v>6983404</v>
      </c>
      <c r="O286" s="10">
        <v>6983380.2749999994</v>
      </c>
      <c r="P286" s="10">
        <v>0</v>
      </c>
      <c r="Q286" s="10">
        <v>7164581</v>
      </c>
      <c r="R286" s="10">
        <v>1074687</v>
      </c>
      <c r="S286" s="10">
        <v>21183602.5088</v>
      </c>
      <c r="T286" s="10">
        <v>3177540.3763199998</v>
      </c>
      <c r="U286" s="10">
        <v>8647875</v>
      </c>
      <c r="V286" s="10">
        <v>1297181.25</v>
      </c>
      <c r="W286" s="10">
        <f>VLOOKUP(B286,[2]Sheet1!$A:$E,5,0)</f>
        <v>79585907</v>
      </c>
      <c r="X286" s="10">
        <f t="shared" si="44"/>
        <v>1215680670.0088</v>
      </c>
      <c r="Y286" s="31">
        <f t="shared" si="45"/>
        <v>99102099.901319996</v>
      </c>
      <c r="Z286" s="31">
        <v>360000000</v>
      </c>
      <c r="AA286" s="31">
        <v>30000000</v>
      </c>
      <c r="AB286" s="31">
        <f t="shared" si="46"/>
        <v>747568773.50880003</v>
      </c>
      <c r="AC286" s="31">
        <f t="shared" si="47"/>
        <v>78111896.5</v>
      </c>
      <c r="AD286" s="31">
        <f t="shared" si="48"/>
        <v>825680670.00880003</v>
      </c>
      <c r="AE286" s="31">
        <f t="shared" si="49"/>
        <v>825680670.00880003</v>
      </c>
      <c r="AF286" s="31">
        <f t="shared" si="50"/>
        <v>82568067.000880003</v>
      </c>
      <c r="AG286" s="31">
        <f t="shared" si="51"/>
        <v>0</v>
      </c>
      <c r="AH286" s="31">
        <f t="shared" si="52"/>
        <v>0</v>
      </c>
      <c r="AI286" s="31">
        <f t="shared" si="53"/>
        <v>0</v>
      </c>
      <c r="AJ286" s="31">
        <f t="shared" si="54"/>
        <v>16534032.900439993</v>
      </c>
    </row>
    <row r="287" spans="1:36" x14ac:dyDescent="0.45">
      <c r="A287" s="9">
        <v>255</v>
      </c>
      <c r="B287" s="9" t="s">
        <v>609</v>
      </c>
      <c r="C287" s="21"/>
      <c r="D287" s="8" t="s">
        <v>611</v>
      </c>
      <c r="E287" s="9" t="s">
        <v>478</v>
      </c>
      <c r="F287" s="9" t="s">
        <v>3254</v>
      </c>
      <c r="G287" s="9" t="s">
        <v>3265</v>
      </c>
      <c r="H287" s="8">
        <v>252</v>
      </c>
      <c r="I287" s="8">
        <f>VLOOKUP(B287,[1]Sheet1!$A:$D,4,0)</f>
        <v>575150039</v>
      </c>
      <c r="J287" s="8">
        <v>15000000</v>
      </c>
      <c r="K287" s="8">
        <v>0</v>
      </c>
      <c r="L287" s="10">
        <v>23334938</v>
      </c>
      <c r="M287" s="10">
        <v>33544519.500000004</v>
      </c>
      <c r="N287" s="10">
        <v>3500241</v>
      </c>
      <c r="O287" s="10">
        <v>5031677.9250000007</v>
      </c>
      <c r="P287" s="10">
        <v>0</v>
      </c>
      <c r="Q287" s="10">
        <v>10098586</v>
      </c>
      <c r="R287" s="10">
        <v>1514788</v>
      </c>
      <c r="S287" s="10">
        <v>14461972.199999999</v>
      </c>
      <c r="T287" s="10">
        <v>2169295.8299999996</v>
      </c>
      <c r="U287" s="10">
        <v>8976477</v>
      </c>
      <c r="V287" s="10">
        <v>1346471.55</v>
      </c>
      <c r="W287" s="10">
        <f>VLOOKUP(B287,[2]Sheet1!$A:$E,5,0)</f>
        <v>29777299</v>
      </c>
      <c r="X287" s="10">
        <f t="shared" si="44"/>
        <v>680566531.70000005</v>
      </c>
      <c r="Y287" s="31">
        <f t="shared" si="45"/>
        <v>43339773.305</v>
      </c>
      <c r="Z287" s="31">
        <v>360000000</v>
      </c>
      <c r="AA287" s="31">
        <v>30000000</v>
      </c>
      <c r="AB287" s="31">
        <f t="shared" si="46"/>
        <v>248687074.20000005</v>
      </c>
      <c r="AC287" s="31">
        <f t="shared" si="47"/>
        <v>41879457.5</v>
      </c>
      <c r="AD287" s="31">
        <f t="shared" si="48"/>
        <v>290566531.70000005</v>
      </c>
      <c r="AE287" s="31">
        <f t="shared" si="49"/>
        <v>290566531.70000005</v>
      </c>
      <c r="AF287" s="31">
        <f t="shared" si="50"/>
        <v>29056653.170000006</v>
      </c>
      <c r="AG287" s="31">
        <f t="shared" si="51"/>
        <v>0</v>
      </c>
      <c r="AH287" s="31">
        <f t="shared" si="52"/>
        <v>0</v>
      </c>
      <c r="AI287" s="31">
        <f t="shared" si="53"/>
        <v>0</v>
      </c>
      <c r="AJ287" s="31">
        <f t="shared" si="54"/>
        <v>14283120.134999994</v>
      </c>
    </row>
    <row r="288" spans="1:36" x14ac:dyDescent="0.45">
      <c r="A288" s="9">
        <v>319</v>
      </c>
      <c r="B288" s="9" t="s">
        <v>2653</v>
      </c>
      <c r="C288" s="21"/>
      <c r="D288" s="8" t="s">
        <v>2654</v>
      </c>
      <c r="E288" s="9" t="s">
        <v>2655</v>
      </c>
      <c r="F288" s="9" t="s">
        <v>3254</v>
      </c>
      <c r="G288" s="9" t="s">
        <v>3265</v>
      </c>
      <c r="H288" s="8">
        <v>336</v>
      </c>
      <c r="I288" s="8">
        <f>VLOOKUP(B288,[1]Sheet1!$A:$D,4,0)</f>
        <v>1052503684</v>
      </c>
      <c r="J288" s="8">
        <v>15000000</v>
      </c>
      <c r="K288" s="8">
        <v>0</v>
      </c>
      <c r="L288" s="10">
        <v>46642536</v>
      </c>
      <c r="M288" s="10">
        <v>46642694</v>
      </c>
      <c r="N288" s="10">
        <v>6996380</v>
      </c>
      <c r="O288" s="10">
        <v>6996404.0999999996</v>
      </c>
      <c r="P288" s="10">
        <v>0</v>
      </c>
      <c r="Q288" s="10">
        <v>19363850</v>
      </c>
      <c r="R288" s="10">
        <v>2904578</v>
      </c>
      <c r="S288" s="10">
        <v>21004967.200000003</v>
      </c>
      <c r="T288" s="10">
        <v>3150745.0800000005</v>
      </c>
      <c r="U288" s="10">
        <v>11223184</v>
      </c>
      <c r="V288" s="10">
        <v>1683477.5999999999</v>
      </c>
      <c r="W288" s="10">
        <f>VLOOKUP(B288,[2]Sheet1!$A:$E,5,0)</f>
        <v>76875552</v>
      </c>
      <c r="X288" s="10">
        <f t="shared" si="44"/>
        <v>1212380915.2</v>
      </c>
      <c r="Y288" s="31">
        <f t="shared" si="45"/>
        <v>98607136.780000001</v>
      </c>
      <c r="Z288" s="31">
        <v>360000000</v>
      </c>
      <c r="AA288" s="31">
        <v>30000000</v>
      </c>
      <c r="AB288" s="31">
        <f t="shared" si="46"/>
        <v>744095685.20000005</v>
      </c>
      <c r="AC288" s="31">
        <f t="shared" si="47"/>
        <v>78285230</v>
      </c>
      <c r="AD288" s="31">
        <f t="shared" si="48"/>
        <v>822380915.20000005</v>
      </c>
      <c r="AE288" s="31">
        <f t="shared" si="49"/>
        <v>822380915.20000005</v>
      </c>
      <c r="AF288" s="31">
        <f t="shared" si="50"/>
        <v>82238091.520000011</v>
      </c>
      <c r="AG288" s="31">
        <f t="shared" si="51"/>
        <v>0</v>
      </c>
      <c r="AH288" s="31">
        <f t="shared" si="52"/>
        <v>0</v>
      </c>
      <c r="AI288" s="31">
        <f t="shared" si="53"/>
        <v>0</v>
      </c>
      <c r="AJ288" s="31">
        <f t="shared" si="54"/>
        <v>16369045.25999999</v>
      </c>
    </row>
    <row r="289" spans="1:36" x14ac:dyDescent="0.45">
      <c r="A289" s="9">
        <v>231</v>
      </c>
      <c r="B289" s="9" t="s">
        <v>2601</v>
      </c>
      <c r="C289" s="21"/>
      <c r="D289" s="8" t="s">
        <v>234</v>
      </c>
      <c r="E289" s="9" t="s">
        <v>2602</v>
      </c>
      <c r="F289" s="9" t="s">
        <v>3254</v>
      </c>
      <c r="G289" s="9" t="s">
        <v>3265</v>
      </c>
      <c r="H289" s="8">
        <v>336</v>
      </c>
      <c r="I289" s="8">
        <f>VLOOKUP(B289,[1]Sheet1!$A:$D,4,0)</f>
        <v>1173765675</v>
      </c>
      <c r="J289" s="8">
        <v>15000000</v>
      </c>
      <c r="K289" s="8">
        <v>0</v>
      </c>
      <c r="L289" s="10">
        <v>51852562</v>
      </c>
      <c r="M289" s="10">
        <v>51853358.5</v>
      </c>
      <c r="N289" s="10">
        <v>7777884</v>
      </c>
      <c r="O289" s="10">
        <v>7778003.7749999994</v>
      </c>
      <c r="P289" s="10">
        <v>0</v>
      </c>
      <c r="Q289" s="10">
        <v>17023284</v>
      </c>
      <c r="R289" s="10">
        <v>2553493</v>
      </c>
      <c r="S289" s="10">
        <v>19762607.414999999</v>
      </c>
      <c r="T289" s="10">
        <v>2964391.1122499998</v>
      </c>
      <c r="U289" s="10">
        <v>12509919</v>
      </c>
      <c r="V289" s="10">
        <v>1876487.8499999999</v>
      </c>
      <c r="W289" s="10">
        <f>VLOOKUP(B289,[2]Sheet1!$A:$E,5,0)</f>
        <v>95064851</v>
      </c>
      <c r="X289" s="10">
        <f t="shared" si="44"/>
        <v>1341767405.915</v>
      </c>
      <c r="Y289" s="31">
        <f t="shared" si="45"/>
        <v>118015110.73725</v>
      </c>
      <c r="Z289" s="31">
        <v>360000000</v>
      </c>
      <c r="AA289" s="31">
        <v>30000000</v>
      </c>
      <c r="AB289" s="31">
        <f t="shared" si="46"/>
        <v>863061485.41499996</v>
      </c>
      <c r="AC289" s="31">
        <f t="shared" si="47"/>
        <v>88705920.5</v>
      </c>
      <c r="AD289" s="31">
        <f t="shared" si="48"/>
        <v>951767405.91499996</v>
      </c>
      <c r="AE289" s="31">
        <f t="shared" si="49"/>
        <v>951767405.91499996</v>
      </c>
      <c r="AF289" s="31">
        <f t="shared" si="50"/>
        <v>90000000</v>
      </c>
      <c r="AG289" s="31">
        <f t="shared" si="51"/>
        <v>7765110.8872499941</v>
      </c>
      <c r="AH289" s="31">
        <f t="shared" si="52"/>
        <v>0</v>
      </c>
      <c r="AI289" s="31">
        <f t="shared" si="53"/>
        <v>0</v>
      </c>
      <c r="AJ289" s="31">
        <f t="shared" si="54"/>
        <v>20249999.850000005</v>
      </c>
    </row>
    <row r="290" spans="1:36" x14ac:dyDescent="0.45">
      <c r="A290" s="9">
        <v>516</v>
      </c>
      <c r="B290" s="9" t="s">
        <v>612</v>
      </c>
      <c r="C290" s="21"/>
      <c r="D290" s="8" t="s">
        <v>275</v>
      </c>
      <c r="E290" s="9" t="s">
        <v>614</v>
      </c>
      <c r="F290" s="9" t="s">
        <v>3254</v>
      </c>
      <c r="G290" s="9" t="s">
        <v>3265</v>
      </c>
      <c r="H290" s="8">
        <v>336</v>
      </c>
      <c r="I290" s="8">
        <f>VLOOKUP(B290,[1]Sheet1!$A:$D,4,0)</f>
        <v>1160283811</v>
      </c>
      <c r="J290" s="8">
        <v>15000000</v>
      </c>
      <c r="K290" s="8">
        <v>0</v>
      </c>
      <c r="L290" s="10">
        <v>38736290</v>
      </c>
      <c r="M290" s="10">
        <v>38735648.5</v>
      </c>
      <c r="N290" s="10">
        <v>5810444</v>
      </c>
      <c r="O290" s="10">
        <v>5810347.2749999994</v>
      </c>
      <c r="P290" s="10">
        <v>0</v>
      </c>
      <c r="Q290" s="10">
        <v>11956358</v>
      </c>
      <c r="R290" s="10">
        <v>1793454</v>
      </c>
      <c r="S290" s="10">
        <v>15862939.128400002</v>
      </c>
      <c r="T290" s="10">
        <v>2379440.8692600001</v>
      </c>
      <c r="U290" s="10">
        <v>10484503</v>
      </c>
      <c r="V290" s="10">
        <v>1572675.45</v>
      </c>
      <c r="W290" s="10">
        <f>VLOOKUP(B290,[2]Sheet1!$A:$E,5,0)</f>
        <v>93042572</v>
      </c>
      <c r="X290" s="10">
        <f t="shared" si="44"/>
        <v>1291059549.6284001</v>
      </c>
      <c r="Y290" s="31">
        <f t="shared" si="45"/>
        <v>110408933.59426001</v>
      </c>
      <c r="Z290" s="31">
        <v>360000000</v>
      </c>
      <c r="AA290" s="31">
        <v>30000000</v>
      </c>
      <c r="AB290" s="31">
        <f t="shared" si="46"/>
        <v>838587611.12840009</v>
      </c>
      <c r="AC290" s="31">
        <f t="shared" si="47"/>
        <v>62471938.5</v>
      </c>
      <c r="AD290" s="31">
        <f t="shared" si="48"/>
        <v>901059549.62840009</v>
      </c>
      <c r="AE290" s="31">
        <f t="shared" si="49"/>
        <v>901059549.62840009</v>
      </c>
      <c r="AF290" s="31">
        <f t="shared" si="50"/>
        <v>90000000</v>
      </c>
      <c r="AG290" s="31">
        <f t="shared" si="51"/>
        <v>158932.44426001309</v>
      </c>
      <c r="AH290" s="31">
        <f t="shared" si="52"/>
        <v>0</v>
      </c>
      <c r="AI290" s="31">
        <f t="shared" si="53"/>
        <v>0</v>
      </c>
      <c r="AJ290" s="31">
        <f t="shared" si="54"/>
        <v>20250001.149999995</v>
      </c>
    </row>
    <row r="291" spans="1:36" x14ac:dyDescent="0.45">
      <c r="A291" s="9">
        <v>477</v>
      </c>
      <c r="B291" s="9" t="s">
        <v>615</v>
      </c>
      <c r="C291" s="21"/>
      <c r="D291" s="8" t="s">
        <v>123</v>
      </c>
      <c r="E291" s="9" t="s">
        <v>88</v>
      </c>
      <c r="F291" s="9" t="s">
        <v>3254</v>
      </c>
      <c r="G291" s="9" t="s">
        <v>3265</v>
      </c>
      <c r="H291" s="8">
        <v>336</v>
      </c>
      <c r="I291" s="8">
        <f>VLOOKUP(B291,[1]Sheet1!$A:$D,4,0)</f>
        <v>815977782</v>
      </c>
      <c r="J291" s="8">
        <v>15000000</v>
      </c>
      <c r="K291" s="8">
        <v>0</v>
      </c>
      <c r="L291" s="10">
        <v>37630042</v>
      </c>
      <c r="M291" s="10">
        <v>37630666.5</v>
      </c>
      <c r="N291" s="10">
        <v>5644506</v>
      </c>
      <c r="O291" s="10">
        <v>5644599.9749999996</v>
      </c>
      <c r="P291" s="10">
        <v>0</v>
      </c>
      <c r="Q291" s="10">
        <v>9593234</v>
      </c>
      <c r="R291" s="10">
        <v>1438985</v>
      </c>
      <c r="S291" s="10">
        <v>13797818.23</v>
      </c>
      <c r="T291" s="10">
        <v>2069672.7345</v>
      </c>
      <c r="U291" s="10">
        <v>11747410</v>
      </c>
      <c r="V291" s="10">
        <v>1762111.5</v>
      </c>
      <c r="W291" s="10">
        <f>VLOOKUP(B291,[2]Sheet1!$A:$E,5,0)</f>
        <v>45597779</v>
      </c>
      <c r="X291" s="10">
        <f t="shared" si="44"/>
        <v>941376952.73000002</v>
      </c>
      <c r="Y291" s="31">
        <f t="shared" si="45"/>
        <v>62157654.2095</v>
      </c>
      <c r="Z291" s="31">
        <v>360000000</v>
      </c>
      <c r="AA291" s="31">
        <v>30000000</v>
      </c>
      <c r="AB291" s="31">
        <f t="shared" si="46"/>
        <v>491116244.23000002</v>
      </c>
      <c r="AC291" s="31">
        <f t="shared" si="47"/>
        <v>60260708.5</v>
      </c>
      <c r="AD291" s="31">
        <f t="shared" si="48"/>
        <v>551376952.73000002</v>
      </c>
      <c r="AE291" s="31">
        <f t="shared" si="49"/>
        <v>551376952.73000002</v>
      </c>
      <c r="AF291" s="31">
        <f t="shared" si="50"/>
        <v>55137695.273000002</v>
      </c>
      <c r="AG291" s="31">
        <f t="shared" si="51"/>
        <v>0</v>
      </c>
      <c r="AH291" s="31">
        <f t="shared" si="52"/>
        <v>0</v>
      </c>
      <c r="AI291" s="31">
        <f t="shared" si="53"/>
        <v>0</v>
      </c>
      <c r="AJ291" s="31">
        <f t="shared" si="54"/>
        <v>7019958.936499998</v>
      </c>
    </row>
    <row r="292" spans="1:36" x14ac:dyDescent="0.45">
      <c r="A292" s="9">
        <v>484</v>
      </c>
      <c r="B292" s="9" t="s">
        <v>617</v>
      </c>
      <c r="C292" s="21"/>
      <c r="D292" s="8" t="s">
        <v>72</v>
      </c>
      <c r="E292" s="9" t="s">
        <v>619</v>
      </c>
      <c r="F292" s="9" t="s">
        <v>3254</v>
      </c>
      <c r="G292" s="9" t="s">
        <v>3265</v>
      </c>
      <c r="H292" s="8">
        <v>336</v>
      </c>
      <c r="I292" s="8">
        <f>VLOOKUP(B292,[1]Sheet1!$A:$D,4,0)</f>
        <v>1002633734</v>
      </c>
      <c r="J292" s="8">
        <v>15000000</v>
      </c>
      <c r="K292" s="8">
        <v>0</v>
      </c>
      <c r="L292" s="10">
        <v>41378792</v>
      </c>
      <c r="M292" s="10">
        <v>41378272</v>
      </c>
      <c r="N292" s="10">
        <v>6206819</v>
      </c>
      <c r="O292" s="10">
        <v>6206740.7999999998</v>
      </c>
      <c r="P292" s="10">
        <v>0</v>
      </c>
      <c r="Q292" s="10">
        <v>12069281</v>
      </c>
      <c r="R292" s="10">
        <v>1810392</v>
      </c>
      <c r="S292" s="10">
        <v>13358621.614</v>
      </c>
      <c r="T292" s="10">
        <v>2003793.2420999999</v>
      </c>
      <c r="U292" s="10">
        <v>11747410</v>
      </c>
      <c r="V292" s="10">
        <v>1762111.5</v>
      </c>
      <c r="W292" s="10">
        <f>VLOOKUP(B292,[2]Sheet1!$A:$E,5,0)</f>
        <v>69395060</v>
      </c>
      <c r="X292" s="10">
        <f t="shared" si="44"/>
        <v>1137566110.6140001</v>
      </c>
      <c r="Y292" s="31">
        <f t="shared" si="45"/>
        <v>87384916.542099997</v>
      </c>
      <c r="Z292" s="31">
        <v>360000000</v>
      </c>
      <c r="AA292" s="31">
        <v>30000000</v>
      </c>
      <c r="AB292" s="31">
        <f t="shared" si="46"/>
        <v>679809046.61399996</v>
      </c>
      <c r="AC292" s="31">
        <f t="shared" si="47"/>
        <v>67757064</v>
      </c>
      <c r="AD292" s="31">
        <f t="shared" si="48"/>
        <v>747566110.61399996</v>
      </c>
      <c r="AE292" s="31">
        <f t="shared" si="49"/>
        <v>747566110.61399996</v>
      </c>
      <c r="AF292" s="31">
        <f t="shared" si="50"/>
        <v>74756611.061399996</v>
      </c>
      <c r="AG292" s="31">
        <f t="shared" si="51"/>
        <v>0</v>
      </c>
      <c r="AH292" s="31">
        <f t="shared" si="52"/>
        <v>0</v>
      </c>
      <c r="AI292" s="31">
        <f t="shared" si="53"/>
        <v>0</v>
      </c>
      <c r="AJ292" s="31">
        <f t="shared" si="54"/>
        <v>12628305.480700001</v>
      </c>
    </row>
    <row r="293" spans="1:36" x14ac:dyDescent="0.45">
      <c r="A293" s="9">
        <v>317</v>
      </c>
      <c r="B293" s="9" t="s">
        <v>2649</v>
      </c>
      <c r="C293" s="21"/>
      <c r="D293" s="8" t="s">
        <v>902</v>
      </c>
      <c r="E293" s="9" t="s">
        <v>2650</v>
      </c>
      <c r="F293" s="9" t="s">
        <v>3254</v>
      </c>
      <c r="G293" s="9" t="s">
        <v>3265</v>
      </c>
      <c r="H293" s="8">
        <v>336</v>
      </c>
      <c r="I293" s="8">
        <f>VLOOKUP(B293,[1]Sheet1!$A:$D,4,0)</f>
        <v>1240917748</v>
      </c>
      <c r="J293" s="8">
        <v>15000000</v>
      </c>
      <c r="K293" s="8">
        <v>0</v>
      </c>
      <c r="L293" s="10">
        <v>51294588</v>
      </c>
      <c r="M293" s="10">
        <v>51295441.5</v>
      </c>
      <c r="N293" s="10">
        <v>7694188</v>
      </c>
      <c r="O293" s="10">
        <v>7694316.2249999996</v>
      </c>
      <c r="P293" s="10">
        <v>0</v>
      </c>
      <c r="Q293" s="10">
        <v>16125593</v>
      </c>
      <c r="R293" s="10">
        <v>2418839</v>
      </c>
      <c r="S293" s="10">
        <v>23711182.619999997</v>
      </c>
      <c r="T293" s="10">
        <v>3556677.3929999997</v>
      </c>
      <c r="U293" s="10">
        <v>12764743</v>
      </c>
      <c r="V293" s="10">
        <v>1914711.45</v>
      </c>
      <c r="W293" s="10">
        <f>VLOOKUP(B293,[2]Sheet1!$A:$E,5,0)</f>
        <v>105137662</v>
      </c>
      <c r="X293" s="10">
        <f t="shared" si="44"/>
        <v>1411109296.1199999</v>
      </c>
      <c r="Y293" s="31">
        <f t="shared" si="45"/>
        <v>128416394.068</v>
      </c>
      <c r="Z293" s="31">
        <v>360000000</v>
      </c>
      <c r="AA293" s="31">
        <v>30000000</v>
      </c>
      <c r="AB293" s="31">
        <f t="shared" si="46"/>
        <v>933519266.61999989</v>
      </c>
      <c r="AC293" s="31">
        <f t="shared" si="47"/>
        <v>87590029.5</v>
      </c>
      <c r="AD293" s="31">
        <f t="shared" si="48"/>
        <v>1021109296.1199999</v>
      </c>
      <c r="AE293" s="31">
        <f t="shared" si="49"/>
        <v>1021109296.1199999</v>
      </c>
      <c r="AF293" s="31">
        <f t="shared" si="50"/>
        <v>90000000</v>
      </c>
      <c r="AG293" s="31">
        <f t="shared" si="51"/>
        <v>18166394.417999983</v>
      </c>
      <c r="AH293" s="31">
        <f t="shared" si="52"/>
        <v>0</v>
      </c>
      <c r="AI293" s="31">
        <f t="shared" si="53"/>
        <v>0</v>
      </c>
      <c r="AJ293" s="31">
        <f t="shared" si="54"/>
        <v>20249999.650000021</v>
      </c>
    </row>
    <row r="294" spans="1:36" x14ac:dyDescent="0.45">
      <c r="A294" s="9">
        <v>610</v>
      </c>
      <c r="B294" s="9" t="s">
        <v>620</v>
      </c>
      <c r="C294" s="21"/>
      <c r="D294" s="8" t="s">
        <v>123</v>
      </c>
      <c r="E294" s="9" t="s">
        <v>228</v>
      </c>
      <c r="F294" s="9" t="s">
        <v>3254</v>
      </c>
      <c r="G294" s="9" t="s">
        <v>3265</v>
      </c>
      <c r="H294" s="8">
        <v>336</v>
      </c>
      <c r="I294" s="8">
        <f>VLOOKUP(B294,[1]Sheet1!$A:$D,4,0)</f>
        <v>825762396</v>
      </c>
      <c r="J294" s="8">
        <v>15000000</v>
      </c>
      <c r="K294" s="8">
        <v>0</v>
      </c>
      <c r="L294" s="10">
        <v>34776311</v>
      </c>
      <c r="M294" s="10">
        <v>34776840</v>
      </c>
      <c r="N294" s="10">
        <v>5216447</v>
      </c>
      <c r="O294" s="10">
        <v>5216526</v>
      </c>
      <c r="P294" s="10">
        <v>0</v>
      </c>
      <c r="Q294" s="10">
        <v>9774430</v>
      </c>
      <c r="R294" s="10">
        <v>1466165</v>
      </c>
      <c r="S294" s="10">
        <v>11310954.719999999</v>
      </c>
      <c r="T294" s="10">
        <v>1696643.2079999999</v>
      </c>
      <c r="U294" s="10">
        <v>10484503</v>
      </c>
      <c r="V294" s="10">
        <v>1572675.45</v>
      </c>
      <c r="W294" s="10">
        <f>VLOOKUP(B294,[2]Sheet1!$A:$E,5,0)</f>
        <v>46576240</v>
      </c>
      <c r="X294" s="10">
        <f t="shared" si="44"/>
        <v>941885434.72000003</v>
      </c>
      <c r="Y294" s="31">
        <f t="shared" si="45"/>
        <v>61744696.658</v>
      </c>
      <c r="Z294" s="31">
        <v>360000000</v>
      </c>
      <c r="AA294" s="31">
        <v>30000000</v>
      </c>
      <c r="AB294" s="31">
        <f t="shared" si="46"/>
        <v>497332283.72000003</v>
      </c>
      <c r="AC294" s="31">
        <f t="shared" si="47"/>
        <v>54553151</v>
      </c>
      <c r="AD294" s="31">
        <f t="shared" si="48"/>
        <v>551885434.72000003</v>
      </c>
      <c r="AE294" s="31">
        <f t="shared" si="49"/>
        <v>551885434.72000003</v>
      </c>
      <c r="AF294" s="31">
        <f t="shared" si="50"/>
        <v>55188543.472000003</v>
      </c>
      <c r="AG294" s="31">
        <f t="shared" si="51"/>
        <v>0</v>
      </c>
      <c r="AH294" s="31">
        <f t="shared" si="52"/>
        <v>0</v>
      </c>
      <c r="AI294" s="31">
        <f t="shared" si="53"/>
        <v>0</v>
      </c>
      <c r="AJ294" s="31">
        <f t="shared" si="54"/>
        <v>6556153.185999997</v>
      </c>
    </row>
    <row r="295" spans="1:36" x14ac:dyDescent="0.2">
      <c r="A295" s="9">
        <v>118</v>
      </c>
      <c r="B295" s="9" t="s">
        <v>622</v>
      </c>
      <c r="C295" s="7"/>
      <c r="D295" s="8" t="s">
        <v>234</v>
      </c>
      <c r="E295" s="9" t="s">
        <v>624</v>
      </c>
      <c r="F295" s="9" t="s">
        <v>3254</v>
      </c>
      <c r="G295" s="9" t="s">
        <v>3266</v>
      </c>
      <c r="H295" s="8">
        <v>336</v>
      </c>
      <c r="I295" s="8">
        <f>VLOOKUP(B295,[1]Sheet1!$A:$D,4,0)</f>
        <v>678374838</v>
      </c>
      <c r="J295" s="8">
        <v>57312810</v>
      </c>
      <c r="K295" s="8">
        <v>8596921.5</v>
      </c>
      <c r="L295" s="10">
        <v>0</v>
      </c>
      <c r="M295" s="10">
        <v>0</v>
      </c>
      <c r="N295" s="10">
        <v>0</v>
      </c>
      <c r="O295" s="10">
        <v>0</v>
      </c>
      <c r="P295" s="10">
        <v>5000000</v>
      </c>
      <c r="Q295" s="10">
        <f>VLOOKUP(B295,[3]Sheet1!$B$1:$H$65536,7,0)</f>
        <v>3900000</v>
      </c>
      <c r="R295" s="10">
        <v>585000</v>
      </c>
      <c r="S295" s="10">
        <v>3600000</v>
      </c>
      <c r="T295" s="10">
        <v>360000</v>
      </c>
      <c r="U295" s="10">
        <v>0</v>
      </c>
      <c r="V295" s="10">
        <v>0</v>
      </c>
      <c r="W295" s="10">
        <f>VLOOKUP(B295,[2]Sheet1!$A:$E,5,0)</f>
        <v>31837484</v>
      </c>
      <c r="X295" s="10">
        <f t="shared" si="44"/>
        <v>748187648</v>
      </c>
      <c r="Y295" s="31">
        <f t="shared" si="45"/>
        <v>41379405.5</v>
      </c>
      <c r="Z295" s="31">
        <v>360000000</v>
      </c>
      <c r="AA295" s="31">
        <v>30000000</v>
      </c>
      <c r="AB295" s="31">
        <f t="shared" si="46"/>
        <v>325874838</v>
      </c>
      <c r="AC295" s="31">
        <f t="shared" si="47"/>
        <v>32312810</v>
      </c>
      <c r="AD295" s="31">
        <f t="shared" si="48"/>
        <v>358187648</v>
      </c>
      <c r="AE295" s="31">
        <f t="shared" si="49"/>
        <v>358187648</v>
      </c>
      <c r="AF295" s="31">
        <f t="shared" si="50"/>
        <v>35818764.800000004</v>
      </c>
      <c r="AG295" s="31">
        <f t="shared" si="51"/>
        <v>0</v>
      </c>
      <c r="AH295" s="31">
        <f t="shared" si="52"/>
        <v>0</v>
      </c>
      <c r="AI295" s="31">
        <f t="shared" si="53"/>
        <v>0</v>
      </c>
      <c r="AJ295" s="31">
        <f t="shared" si="54"/>
        <v>5560640.6999999955</v>
      </c>
    </row>
    <row r="296" spans="1:36" x14ac:dyDescent="0.2">
      <c r="A296" s="9">
        <v>119</v>
      </c>
      <c r="B296" s="9" t="s">
        <v>625</v>
      </c>
      <c r="C296" s="7"/>
      <c r="D296" s="8" t="s">
        <v>275</v>
      </c>
      <c r="E296" s="9" t="s">
        <v>228</v>
      </c>
      <c r="F296" s="9" t="s">
        <v>3254</v>
      </c>
      <c r="G296" s="9" t="s">
        <v>3266</v>
      </c>
      <c r="H296" s="8">
        <v>336</v>
      </c>
      <c r="I296" s="8">
        <f>VLOOKUP(B296,[1]Sheet1!$A:$D,4,0)</f>
        <v>700120560</v>
      </c>
      <c r="J296" s="8">
        <v>57312810</v>
      </c>
      <c r="K296" s="8">
        <v>8596921.5</v>
      </c>
      <c r="L296" s="10">
        <v>0</v>
      </c>
      <c r="M296" s="10">
        <v>0</v>
      </c>
      <c r="N296" s="10">
        <v>0</v>
      </c>
      <c r="O296" s="10">
        <v>0</v>
      </c>
      <c r="P296" s="10">
        <v>5000000</v>
      </c>
      <c r="Q296" s="10">
        <f>VLOOKUP(B296,[3]Sheet1!$B$1:$H$65536,7,0)</f>
        <v>4200000</v>
      </c>
      <c r="R296" s="10">
        <v>630000</v>
      </c>
      <c r="S296" s="10">
        <v>3300000</v>
      </c>
      <c r="T296" s="10">
        <v>330000</v>
      </c>
      <c r="U296" s="10">
        <v>0</v>
      </c>
      <c r="V296" s="10">
        <v>0</v>
      </c>
      <c r="W296" s="10">
        <f>VLOOKUP(B296,[2]Sheet1!$A:$E,5,0)</f>
        <v>34012056</v>
      </c>
      <c r="X296" s="10">
        <f t="shared" si="44"/>
        <v>769933370</v>
      </c>
      <c r="Y296" s="31">
        <f t="shared" si="45"/>
        <v>43568977.5</v>
      </c>
      <c r="Z296" s="31">
        <v>360000000</v>
      </c>
      <c r="AA296" s="31">
        <v>30000000</v>
      </c>
      <c r="AB296" s="31">
        <f t="shared" si="46"/>
        <v>347620560</v>
      </c>
      <c r="AC296" s="31">
        <f t="shared" si="47"/>
        <v>32312810</v>
      </c>
      <c r="AD296" s="31">
        <f t="shared" si="48"/>
        <v>379933370</v>
      </c>
      <c r="AE296" s="31">
        <f t="shared" si="49"/>
        <v>379933370</v>
      </c>
      <c r="AF296" s="31">
        <f t="shared" si="50"/>
        <v>37993337</v>
      </c>
      <c r="AG296" s="31">
        <f t="shared" si="51"/>
        <v>0</v>
      </c>
      <c r="AH296" s="31">
        <f t="shared" si="52"/>
        <v>0</v>
      </c>
      <c r="AI296" s="31">
        <f t="shared" si="53"/>
        <v>0</v>
      </c>
      <c r="AJ296" s="31">
        <f t="shared" si="54"/>
        <v>5575640.5</v>
      </c>
    </row>
    <row r="297" spans="1:36" x14ac:dyDescent="0.2">
      <c r="A297" s="9">
        <v>120</v>
      </c>
      <c r="B297" s="9" t="s">
        <v>627</v>
      </c>
      <c r="C297" s="7"/>
      <c r="D297" s="8" t="s">
        <v>103</v>
      </c>
      <c r="E297" s="9" t="s">
        <v>629</v>
      </c>
      <c r="F297" s="9" t="s">
        <v>3254</v>
      </c>
      <c r="G297" s="9" t="s">
        <v>3266</v>
      </c>
      <c r="H297" s="8">
        <v>336</v>
      </c>
      <c r="I297" s="8">
        <f>VLOOKUP(B297,[1]Sheet1!$A:$D,4,0)</f>
        <v>753288344</v>
      </c>
      <c r="J297" s="8">
        <v>57312810</v>
      </c>
      <c r="K297" s="8">
        <v>8596921.5</v>
      </c>
      <c r="L297" s="10">
        <v>0</v>
      </c>
      <c r="M297" s="10">
        <v>0</v>
      </c>
      <c r="N297" s="10">
        <v>0</v>
      </c>
      <c r="O297" s="10">
        <v>0</v>
      </c>
      <c r="P297" s="10">
        <v>5000000</v>
      </c>
      <c r="Q297" s="10">
        <f>VLOOKUP(B297,[3]Sheet1!$B$1:$H$65536,7,0)</f>
        <v>4500000</v>
      </c>
      <c r="R297" s="10">
        <v>675000</v>
      </c>
      <c r="S297" s="10">
        <v>3300000</v>
      </c>
      <c r="T297" s="10">
        <v>330000</v>
      </c>
      <c r="U297" s="10">
        <v>0</v>
      </c>
      <c r="V297" s="10">
        <v>0</v>
      </c>
      <c r="W297" s="10">
        <f>VLOOKUP(B297,[2]Sheet1!$A:$E,5,0)</f>
        <v>39328835</v>
      </c>
      <c r="X297" s="10">
        <f t="shared" si="44"/>
        <v>823401154</v>
      </c>
      <c r="Y297" s="31">
        <f t="shared" si="45"/>
        <v>48930756.5</v>
      </c>
      <c r="Z297" s="31">
        <v>360000000</v>
      </c>
      <c r="AA297" s="31">
        <v>30000000</v>
      </c>
      <c r="AB297" s="31">
        <f t="shared" si="46"/>
        <v>401088344</v>
      </c>
      <c r="AC297" s="31">
        <f t="shared" si="47"/>
        <v>32312810</v>
      </c>
      <c r="AD297" s="31">
        <f t="shared" si="48"/>
        <v>433401154</v>
      </c>
      <c r="AE297" s="31">
        <f t="shared" si="49"/>
        <v>433401154</v>
      </c>
      <c r="AF297" s="31">
        <f t="shared" si="50"/>
        <v>43340115.400000006</v>
      </c>
      <c r="AG297" s="31">
        <f t="shared" si="51"/>
        <v>0</v>
      </c>
      <c r="AH297" s="31">
        <f t="shared" si="52"/>
        <v>0</v>
      </c>
      <c r="AI297" s="31">
        <f t="shared" si="53"/>
        <v>0</v>
      </c>
      <c r="AJ297" s="31">
        <f t="shared" si="54"/>
        <v>5590641.099999994</v>
      </c>
    </row>
    <row r="298" spans="1:36" x14ac:dyDescent="0.45">
      <c r="A298" s="9">
        <v>857</v>
      </c>
      <c r="B298" s="9" t="s">
        <v>630</v>
      </c>
      <c r="C298" s="21"/>
      <c r="D298" s="8" t="s">
        <v>190</v>
      </c>
      <c r="E298" s="9" t="s">
        <v>594</v>
      </c>
      <c r="F298" s="9" t="s">
        <v>3254</v>
      </c>
      <c r="G298" s="9" t="s">
        <v>3266</v>
      </c>
      <c r="H298" s="8">
        <v>336</v>
      </c>
      <c r="I298" s="8">
        <f>VLOOKUP(B298,[1]Sheet1!$A:$D,4,0)</f>
        <v>663406899</v>
      </c>
      <c r="J298" s="8">
        <v>57312810</v>
      </c>
      <c r="K298" s="8">
        <v>8596921.5</v>
      </c>
      <c r="L298" s="10">
        <v>0</v>
      </c>
      <c r="M298" s="10">
        <v>0</v>
      </c>
      <c r="N298" s="10">
        <v>0</v>
      </c>
      <c r="O298" s="10">
        <v>0</v>
      </c>
      <c r="P298" s="10">
        <v>5000000</v>
      </c>
      <c r="Q298" s="10">
        <f>VLOOKUP(B298,[3]Sheet1!$B$1:$H$65536,7,0)</f>
        <v>4950000</v>
      </c>
      <c r="R298" s="10">
        <v>742500</v>
      </c>
      <c r="S298" s="10">
        <v>4950000</v>
      </c>
      <c r="T298" s="10">
        <v>495000</v>
      </c>
      <c r="U298" s="10">
        <v>0</v>
      </c>
      <c r="V298" s="10">
        <v>0</v>
      </c>
      <c r="W298" s="10">
        <f>VLOOKUP(B298,[2]Sheet1!$A:$E,5,0)</f>
        <v>30340690</v>
      </c>
      <c r="X298" s="10">
        <f t="shared" si="44"/>
        <v>735619709</v>
      </c>
      <c r="Y298" s="31">
        <f t="shared" si="45"/>
        <v>40175111.5</v>
      </c>
      <c r="Z298" s="31">
        <v>360000000</v>
      </c>
      <c r="AA298" s="31">
        <v>30000000</v>
      </c>
      <c r="AB298" s="31">
        <f t="shared" si="46"/>
        <v>313306899</v>
      </c>
      <c r="AC298" s="31">
        <f t="shared" si="47"/>
        <v>32312810</v>
      </c>
      <c r="AD298" s="31">
        <f t="shared" si="48"/>
        <v>345619709</v>
      </c>
      <c r="AE298" s="31">
        <f t="shared" si="49"/>
        <v>345619709</v>
      </c>
      <c r="AF298" s="31">
        <f t="shared" si="50"/>
        <v>34561970.899999999</v>
      </c>
      <c r="AG298" s="31">
        <f t="shared" si="51"/>
        <v>0</v>
      </c>
      <c r="AH298" s="31">
        <f t="shared" si="52"/>
        <v>0</v>
      </c>
      <c r="AI298" s="31">
        <f t="shared" si="53"/>
        <v>0</v>
      </c>
      <c r="AJ298" s="31">
        <f t="shared" si="54"/>
        <v>5613140.6000000015</v>
      </c>
    </row>
    <row r="299" spans="1:36" x14ac:dyDescent="0.45">
      <c r="A299" s="9">
        <v>856</v>
      </c>
      <c r="B299" s="9" t="s">
        <v>632</v>
      </c>
      <c r="C299" s="21"/>
      <c r="D299" s="8" t="s">
        <v>634</v>
      </c>
      <c r="E299" s="9" t="s">
        <v>635</v>
      </c>
      <c r="F299" s="9" t="s">
        <v>3254</v>
      </c>
      <c r="G299" s="9" t="s">
        <v>3266</v>
      </c>
      <c r="H299" s="8">
        <v>336</v>
      </c>
      <c r="I299" s="8">
        <f>VLOOKUP(B299,[1]Sheet1!$A:$D,4,0)</f>
        <v>754567498</v>
      </c>
      <c r="J299" s="8">
        <v>57312810</v>
      </c>
      <c r="K299" s="8">
        <v>8596921.5</v>
      </c>
      <c r="L299" s="10">
        <v>0</v>
      </c>
      <c r="M299" s="10">
        <v>0</v>
      </c>
      <c r="N299" s="10">
        <v>0</v>
      </c>
      <c r="O299" s="10">
        <v>0</v>
      </c>
      <c r="P299" s="10">
        <v>4590163.9344262294</v>
      </c>
      <c r="Q299" s="10">
        <f>VLOOKUP(B299,[3]Sheet1!$B$1:$H$65536,7,0)</f>
        <v>3900000</v>
      </c>
      <c r="R299" s="10">
        <v>585000</v>
      </c>
      <c r="S299" s="10">
        <v>3600000</v>
      </c>
      <c r="T299" s="10">
        <v>360000</v>
      </c>
      <c r="U299" s="10">
        <v>0</v>
      </c>
      <c r="V299" s="10">
        <v>0</v>
      </c>
      <c r="W299" s="10">
        <f>VLOOKUP(B299,[2]Sheet1!$A:$E,5,0)</f>
        <v>42407569</v>
      </c>
      <c r="X299" s="10">
        <f t="shared" si="44"/>
        <v>823970471.93442619</v>
      </c>
      <c r="Y299" s="31">
        <f t="shared" si="45"/>
        <v>51949490.5</v>
      </c>
      <c r="Z299" s="31">
        <v>360000000</v>
      </c>
      <c r="AA299" s="31">
        <v>30000000</v>
      </c>
      <c r="AB299" s="31">
        <f t="shared" si="46"/>
        <v>402067498</v>
      </c>
      <c r="AC299" s="31">
        <f t="shared" si="47"/>
        <v>31902973.934426233</v>
      </c>
      <c r="AD299" s="31">
        <f t="shared" si="48"/>
        <v>433970471.93442625</v>
      </c>
      <c r="AE299" s="31">
        <f t="shared" si="49"/>
        <v>433970471.93442625</v>
      </c>
      <c r="AF299" s="31">
        <f t="shared" si="50"/>
        <v>43397047.193442628</v>
      </c>
      <c r="AG299" s="31">
        <f t="shared" si="51"/>
        <v>0</v>
      </c>
      <c r="AH299" s="31">
        <f t="shared" si="52"/>
        <v>0</v>
      </c>
      <c r="AI299" s="31">
        <f t="shared" si="53"/>
        <v>0</v>
      </c>
      <c r="AJ299" s="31">
        <f t="shared" si="54"/>
        <v>8552443.3065573722</v>
      </c>
    </row>
    <row r="300" spans="1:36" x14ac:dyDescent="0.45">
      <c r="A300" s="9">
        <v>951</v>
      </c>
      <c r="B300" s="9" t="s">
        <v>636</v>
      </c>
      <c r="C300" s="21"/>
      <c r="D300" s="8" t="s">
        <v>234</v>
      </c>
      <c r="E300" s="9" t="s">
        <v>638</v>
      </c>
      <c r="F300" s="9" t="s">
        <v>3254</v>
      </c>
      <c r="G300" s="9" t="s">
        <v>3266</v>
      </c>
      <c r="H300" s="8">
        <v>336</v>
      </c>
      <c r="I300" s="8">
        <f>VLOOKUP(B300,[1]Sheet1!$A:$D,4,0)</f>
        <v>518495348</v>
      </c>
      <c r="J300" s="8">
        <v>57312810</v>
      </c>
      <c r="K300" s="8">
        <v>8596921.5</v>
      </c>
      <c r="L300" s="10">
        <v>0</v>
      </c>
      <c r="M300" s="10">
        <v>0</v>
      </c>
      <c r="N300" s="10">
        <v>0</v>
      </c>
      <c r="O300" s="10">
        <v>0</v>
      </c>
      <c r="P300" s="10">
        <v>5000000</v>
      </c>
      <c r="Q300" s="10">
        <f>VLOOKUP(B300,[3]Sheet1!$B$1:$H$65536,7,0)</f>
        <v>3600000</v>
      </c>
      <c r="R300" s="10">
        <v>540000</v>
      </c>
      <c r="S300" s="10">
        <v>4500000</v>
      </c>
      <c r="T300" s="10">
        <v>450000</v>
      </c>
      <c r="U300" s="10">
        <v>0</v>
      </c>
      <c r="V300" s="10">
        <v>0</v>
      </c>
      <c r="W300" s="10">
        <f>VLOOKUP(B300,[2]Sheet1!$A:$E,5,0)</f>
        <v>15849535</v>
      </c>
      <c r="X300" s="10">
        <f t="shared" si="44"/>
        <v>588908158</v>
      </c>
      <c r="Y300" s="31">
        <f t="shared" si="45"/>
        <v>25436456.5</v>
      </c>
      <c r="Z300" s="31">
        <v>360000000</v>
      </c>
      <c r="AA300" s="31">
        <v>30000000</v>
      </c>
      <c r="AB300" s="31">
        <f t="shared" si="46"/>
        <v>166595348</v>
      </c>
      <c r="AC300" s="31">
        <f t="shared" si="47"/>
        <v>32312810</v>
      </c>
      <c r="AD300" s="31">
        <f t="shared" si="48"/>
        <v>198908158</v>
      </c>
      <c r="AE300" s="31">
        <f t="shared" si="49"/>
        <v>198908158</v>
      </c>
      <c r="AF300" s="31">
        <f t="shared" si="50"/>
        <v>19890815.800000001</v>
      </c>
      <c r="AG300" s="31">
        <f t="shared" si="51"/>
        <v>0</v>
      </c>
      <c r="AH300" s="31">
        <f t="shared" si="52"/>
        <v>0</v>
      </c>
      <c r="AI300" s="31">
        <f t="shared" si="53"/>
        <v>0</v>
      </c>
      <c r="AJ300" s="31">
        <f t="shared" si="54"/>
        <v>5545640.6999999993</v>
      </c>
    </row>
    <row r="301" spans="1:36" x14ac:dyDescent="0.2">
      <c r="A301" s="9">
        <v>19</v>
      </c>
      <c r="B301" s="9" t="s">
        <v>639</v>
      </c>
      <c r="C301" s="7"/>
      <c r="D301" s="8" t="s">
        <v>641</v>
      </c>
      <c r="E301" s="9" t="s">
        <v>642</v>
      </c>
      <c r="F301" s="9" t="s">
        <v>3254</v>
      </c>
      <c r="G301" s="9" t="s">
        <v>3266</v>
      </c>
      <c r="H301" s="8">
        <v>336</v>
      </c>
      <c r="I301" s="8">
        <f>VLOOKUP(B301,[1]Sheet1!$A:$D,4,0)</f>
        <v>607186210</v>
      </c>
      <c r="J301" s="8">
        <v>57312810</v>
      </c>
      <c r="K301" s="8">
        <v>8596921.5</v>
      </c>
      <c r="L301" s="10">
        <v>0</v>
      </c>
      <c r="M301" s="10">
        <v>0</v>
      </c>
      <c r="N301" s="10">
        <v>0</v>
      </c>
      <c r="O301" s="10">
        <v>0</v>
      </c>
      <c r="P301" s="10">
        <v>5000000</v>
      </c>
      <c r="Q301" s="10">
        <f>VLOOKUP(B301,[3]Sheet1!$B$1:$H$65536,7,0)</f>
        <v>4500000</v>
      </c>
      <c r="R301" s="10">
        <v>675000</v>
      </c>
      <c r="S301" s="10">
        <v>4500000</v>
      </c>
      <c r="T301" s="10">
        <v>450000</v>
      </c>
      <c r="U301" s="10">
        <v>0</v>
      </c>
      <c r="V301" s="10">
        <v>0</v>
      </c>
      <c r="W301" s="10">
        <f>VLOOKUP(B301,[2]Sheet1!$A:$E,5,0)</f>
        <v>24718621</v>
      </c>
      <c r="X301" s="10">
        <f t="shared" si="44"/>
        <v>678499020</v>
      </c>
      <c r="Y301" s="31">
        <f t="shared" si="45"/>
        <v>34440542.5</v>
      </c>
      <c r="Z301" s="31">
        <v>360000000</v>
      </c>
      <c r="AA301" s="31">
        <v>30000000</v>
      </c>
      <c r="AB301" s="31">
        <f t="shared" si="46"/>
        <v>256186210</v>
      </c>
      <c r="AC301" s="31">
        <f t="shared" si="47"/>
        <v>32312810</v>
      </c>
      <c r="AD301" s="31">
        <f t="shared" si="48"/>
        <v>288499020</v>
      </c>
      <c r="AE301" s="31">
        <f t="shared" si="49"/>
        <v>288499020</v>
      </c>
      <c r="AF301" s="31">
        <f t="shared" si="50"/>
        <v>28849902</v>
      </c>
      <c r="AG301" s="31">
        <f t="shared" si="51"/>
        <v>0</v>
      </c>
      <c r="AH301" s="31">
        <f t="shared" si="52"/>
        <v>0</v>
      </c>
      <c r="AI301" s="31">
        <f t="shared" si="53"/>
        <v>0</v>
      </c>
      <c r="AJ301" s="31">
        <f t="shared" si="54"/>
        <v>5590640.5</v>
      </c>
    </row>
    <row r="302" spans="1:36" x14ac:dyDescent="0.45">
      <c r="A302" s="9">
        <v>359</v>
      </c>
      <c r="B302" s="9" t="s">
        <v>2694</v>
      </c>
      <c r="C302" s="21"/>
      <c r="D302" s="8" t="s">
        <v>275</v>
      </c>
      <c r="E302" s="9" t="s">
        <v>2695</v>
      </c>
      <c r="F302" s="9" t="s">
        <v>3254</v>
      </c>
      <c r="G302" s="9" t="s">
        <v>3265</v>
      </c>
      <c r="H302" s="8">
        <v>336</v>
      </c>
      <c r="I302" s="8">
        <f>VLOOKUP(B302,[1]Sheet1!$A:$D,4,0)</f>
        <v>1472449573</v>
      </c>
      <c r="J302" s="8">
        <v>15000000</v>
      </c>
      <c r="K302" s="8">
        <v>0</v>
      </c>
      <c r="L302" s="10">
        <v>59231402</v>
      </c>
      <c r="M302" s="10">
        <v>59231143</v>
      </c>
      <c r="N302" s="10">
        <v>8884710</v>
      </c>
      <c r="O302" s="10">
        <v>8884671.4499999993</v>
      </c>
      <c r="P302" s="10">
        <v>0</v>
      </c>
      <c r="Q302" s="10">
        <v>10752341</v>
      </c>
      <c r="R302" s="10">
        <v>1612851</v>
      </c>
      <c r="S302" s="10">
        <v>18638406.566399999</v>
      </c>
      <c r="T302" s="10">
        <v>2795760.9849599996</v>
      </c>
      <c r="U302" s="10">
        <v>13748997</v>
      </c>
      <c r="V302" s="10">
        <v>2062349.5499999998</v>
      </c>
      <c r="W302" s="10">
        <f>VLOOKUP(B302,[2]Sheet1!$A:$E,5,0)</f>
        <v>150489914</v>
      </c>
      <c r="X302" s="10">
        <f t="shared" si="44"/>
        <v>1649051862.5664001</v>
      </c>
      <c r="Y302" s="31">
        <f t="shared" si="45"/>
        <v>174730256.98495999</v>
      </c>
      <c r="Z302" s="31">
        <v>360000000</v>
      </c>
      <c r="AA302" s="31">
        <v>30000000</v>
      </c>
      <c r="AB302" s="31">
        <f t="shared" si="46"/>
        <v>1155589317.5664001</v>
      </c>
      <c r="AC302" s="31">
        <f t="shared" si="47"/>
        <v>103462545</v>
      </c>
      <c r="AD302" s="31">
        <f t="shared" si="48"/>
        <v>1259051862.5664001</v>
      </c>
      <c r="AE302" s="31">
        <f t="shared" si="49"/>
        <v>1259051862.5664001</v>
      </c>
      <c r="AF302" s="31">
        <f t="shared" si="50"/>
        <v>90000000</v>
      </c>
      <c r="AG302" s="31">
        <f t="shared" si="51"/>
        <v>53857779.384960003</v>
      </c>
      <c r="AH302" s="31">
        <f t="shared" si="52"/>
        <v>0</v>
      </c>
      <c r="AI302" s="31">
        <f t="shared" si="53"/>
        <v>0</v>
      </c>
      <c r="AJ302" s="31">
        <f t="shared" si="54"/>
        <v>30872477.599999987</v>
      </c>
    </row>
    <row r="303" spans="1:36" x14ac:dyDescent="0.45">
      <c r="A303" s="9">
        <v>358</v>
      </c>
      <c r="B303" s="9" t="s">
        <v>643</v>
      </c>
      <c r="C303" s="21"/>
      <c r="D303" s="8" t="s">
        <v>645</v>
      </c>
      <c r="E303" s="9" t="s">
        <v>646</v>
      </c>
      <c r="F303" s="9" t="s">
        <v>3254</v>
      </c>
      <c r="G303" s="9" t="s">
        <v>3265</v>
      </c>
      <c r="H303" s="8">
        <v>336</v>
      </c>
      <c r="I303" s="8">
        <f>VLOOKUP(B303,[1]Sheet1!$A:$D,4,0)</f>
        <v>892030233</v>
      </c>
      <c r="J303" s="8">
        <v>15000000</v>
      </c>
      <c r="K303" s="8">
        <v>0</v>
      </c>
      <c r="L303" s="10">
        <v>37947567</v>
      </c>
      <c r="M303" s="10">
        <v>34464108</v>
      </c>
      <c r="N303" s="10">
        <v>5692135</v>
      </c>
      <c r="O303" s="10">
        <v>5169616.2</v>
      </c>
      <c r="P303" s="10">
        <v>0</v>
      </c>
      <c r="Q303" s="10">
        <v>5566987</v>
      </c>
      <c r="R303" s="10">
        <v>835048</v>
      </c>
      <c r="S303" s="10">
        <v>10838940.344999999</v>
      </c>
      <c r="T303" s="10">
        <v>1625841.0517499999</v>
      </c>
      <c r="U303" s="10">
        <v>13748997</v>
      </c>
      <c r="V303" s="10">
        <v>2062349.5499999998</v>
      </c>
      <c r="W303" s="10">
        <f>VLOOKUP(B303,[2]Sheet1!$A:$E,5,0)</f>
        <v>53203024</v>
      </c>
      <c r="X303" s="10">
        <f t="shared" si="44"/>
        <v>1009596832.345</v>
      </c>
      <c r="Y303" s="31">
        <f t="shared" si="45"/>
        <v>68588013.801750004</v>
      </c>
      <c r="Z303" s="31">
        <v>360000000</v>
      </c>
      <c r="AA303" s="31">
        <v>30000000</v>
      </c>
      <c r="AB303" s="31">
        <f t="shared" si="46"/>
        <v>562185157.34500003</v>
      </c>
      <c r="AC303" s="31">
        <f t="shared" si="47"/>
        <v>57411675</v>
      </c>
      <c r="AD303" s="31">
        <f t="shared" si="48"/>
        <v>619596832.34500003</v>
      </c>
      <c r="AE303" s="31">
        <f t="shared" si="49"/>
        <v>619596832.34500003</v>
      </c>
      <c r="AF303" s="31">
        <f t="shared" si="50"/>
        <v>61959683.234500006</v>
      </c>
      <c r="AG303" s="31">
        <f t="shared" si="51"/>
        <v>0</v>
      </c>
      <c r="AH303" s="31">
        <f t="shared" si="52"/>
        <v>0</v>
      </c>
      <c r="AI303" s="31">
        <f t="shared" si="53"/>
        <v>0</v>
      </c>
      <c r="AJ303" s="31">
        <f t="shared" si="54"/>
        <v>6628330.5672499985</v>
      </c>
    </row>
    <row r="304" spans="1:36" x14ac:dyDescent="0.2">
      <c r="A304" s="9">
        <v>20</v>
      </c>
      <c r="B304" s="9" t="s">
        <v>647</v>
      </c>
      <c r="C304" s="7"/>
      <c r="D304" s="8" t="s">
        <v>389</v>
      </c>
      <c r="E304" s="9" t="s">
        <v>649</v>
      </c>
      <c r="F304" s="9" t="s">
        <v>3254</v>
      </c>
      <c r="G304" s="9" t="s">
        <v>3266</v>
      </c>
      <c r="H304" s="8">
        <v>336</v>
      </c>
      <c r="I304" s="8">
        <f>VLOOKUP(B304,[1]Sheet1!$A:$D,4,0)</f>
        <v>660252964</v>
      </c>
      <c r="J304" s="8">
        <v>57312810</v>
      </c>
      <c r="K304" s="8">
        <v>8596921.5</v>
      </c>
      <c r="L304" s="10">
        <v>0</v>
      </c>
      <c r="M304" s="10">
        <v>0</v>
      </c>
      <c r="N304" s="10">
        <v>0</v>
      </c>
      <c r="O304" s="10">
        <v>0</v>
      </c>
      <c r="P304" s="10">
        <v>5000000</v>
      </c>
      <c r="Q304" s="10">
        <f>VLOOKUP(B304,[3]Sheet1!$B$1:$H$65536,7,0)</f>
        <v>4500000</v>
      </c>
      <c r="R304" s="10">
        <v>675000</v>
      </c>
      <c r="S304" s="10">
        <v>4500000</v>
      </c>
      <c r="T304" s="10">
        <v>450000</v>
      </c>
      <c r="U304" s="10">
        <v>0</v>
      </c>
      <c r="V304" s="10">
        <v>0</v>
      </c>
      <c r="W304" s="10">
        <f>VLOOKUP(B304,[2]Sheet1!$A:$E,5,0)</f>
        <v>30025296</v>
      </c>
      <c r="X304" s="10">
        <f t="shared" si="44"/>
        <v>731565774</v>
      </c>
      <c r="Y304" s="31">
        <f t="shared" si="45"/>
        <v>39747217.5</v>
      </c>
      <c r="Z304" s="31">
        <v>360000000</v>
      </c>
      <c r="AA304" s="31">
        <v>30000000</v>
      </c>
      <c r="AB304" s="31">
        <f t="shared" si="46"/>
        <v>309252964</v>
      </c>
      <c r="AC304" s="31">
        <f t="shared" si="47"/>
        <v>32312810</v>
      </c>
      <c r="AD304" s="31">
        <f t="shared" si="48"/>
        <v>341565774</v>
      </c>
      <c r="AE304" s="31">
        <f t="shared" si="49"/>
        <v>341565774</v>
      </c>
      <c r="AF304" s="31">
        <f t="shared" si="50"/>
        <v>34156577.399999999</v>
      </c>
      <c r="AG304" s="31">
        <f t="shared" si="51"/>
        <v>0</v>
      </c>
      <c r="AH304" s="31">
        <f t="shared" si="52"/>
        <v>0</v>
      </c>
      <c r="AI304" s="31">
        <f t="shared" si="53"/>
        <v>0</v>
      </c>
      <c r="AJ304" s="31">
        <f t="shared" si="54"/>
        <v>5590640.1000000015</v>
      </c>
    </row>
    <row r="305" spans="1:36" x14ac:dyDescent="0.2">
      <c r="A305" s="9">
        <v>68</v>
      </c>
      <c r="B305" s="9" t="s">
        <v>650</v>
      </c>
      <c r="C305" s="7"/>
      <c r="D305" s="8" t="s">
        <v>652</v>
      </c>
      <c r="E305" s="9" t="s">
        <v>653</v>
      </c>
      <c r="F305" s="9" t="s">
        <v>3254</v>
      </c>
      <c r="G305" s="9" t="s">
        <v>3266</v>
      </c>
      <c r="H305" s="8">
        <v>336</v>
      </c>
      <c r="I305" s="8">
        <f>VLOOKUP(B305,[1]Sheet1!$A:$D,4,0)</f>
        <v>488614008</v>
      </c>
      <c r="J305" s="8">
        <v>57312810</v>
      </c>
      <c r="K305" s="8">
        <v>8596921.5</v>
      </c>
      <c r="L305" s="10">
        <v>0</v>
      </c>
      <c r="M305" s="10">
        <v>0</v>
      </c>
      <c r="N305" s="10">
        <v>0</v>
      </c>
      <c r="O305" s="10">
        <v>0</v>
      </c>
      <c r="P305" s="10">
        <v>5000000</v>
      </c>
      <c r="Q305" s="10">
        <f>VLOOKUP(B305,[3]Sheet1!$B$1:$H$65536,7,0)</f>
        <v>4500000</v>
      </c>
      <c r="R305" s="10">
        <v>675000</v>
      </c>
      <c r="S305" s="10">
        <v>4500000</v>
      </c>
      <c r="T305" s="10">
        <v>450000</v>
      </c>
      <c r="U305" s="10">
        <v>0</v>
      </c>
      <c r="V305" s="10">
        <v>0</v>
      </c>
      <c r="W305" s="10">
        <f>VLOOKUP(B305,[2]Sheet1!$A:$E,5,0)</f>
        <v>12861401</v>
      </c>
      <c r="X305" s="10">
        <f t="shared" si="44"/>
        <v>559926818</v>
      </c>
      <c r="Y305" s="31">
        <f t="shared" si="45"/>
        <v>22583322.5</v>
      </c>
      <c r="Z305" s="31">
        <v>360000000</v>
      </c>
      <c r="AA305" s="31">
        <v>30000000</v>
      </c>
      <c r="AB305" s="31">
        <f t="shared" si="46"/>
        <v>137614008</v>
      </c>
      <c r="AC305" s="31">
        <f t="shared" si="47"/>
        <v>32312810</v>
      </c>
      <c r="AD305" s="31">
        <f t="shared" si="48"/>
        <v>169926818</v>
      </c>
      <c r="AE305" s="31">
        <f t="shared" si="49"/>
        <v>169926818</v>
      </c>
      <c r="AF305" s="31">
        <f t="shared" si="50"/>
        <v>16992681.800000001</v>
      </c>
      <c r="AG305" s="31">
        <f t="shared" si="51"/>
        <v>0</v>
      </c>
      <c r="AH305" s="31">
        <f t="shared" si="52"/>
        <v>0</v>
      </c>
      <c r="AI305" s="31">
        <f t="shared" si="53"/>
        <v>0</v>
      </c>
      <c r="AJ305" s="31">
        <f t="shared" si="54"/>
        <v>5590640.6999999993</v>
      </c>
    </row>
    <row r="306" spans="1:36" x14ac:dyDescent="0.45">
      <c r="A306" s="9">
        <v>1057</v>
      </c>
      <c r="B306" s="9" t="s">
        <v>654</v>
      </c>
      <c r="C306" s="21"/>
      <c r="D306" s="28" t="s">
        <v>656</v>
      </c>
      <c r="E306" s="29" t="s">
        <v>657</v>
      </c>
      <c r="F306" s="9" t="s">
        <v>3254</v>
      </c>
      <c r="G306" s="9" t="s">
        <v>3264</v>
      </c>
      <c r="H306" s="8">
        <v>62</v>
      </c>
      <c r="I306" s="8" t="e">
        <f>VLOOKUP(B306,[1]Sheet1!$A:$D,4,0)</f>
        <v>#N/A</v>
      </c>
      <c r="J306" s="8">
        <v>0</v>
      </c>
      <c r="K306" s="8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 t="e">
        <f>VLOOKUP(B306,[2]Sheet1!$A:$E,5,0)</f>
        <v>#N/A</v>
      </c>
      <c r="X306" s="10" t="e">
        <f t="shared" si="44"/>
        <v>#N/A</v>
      </c>
      <c r="Y306" s="31" t="e">
        <f t="shared" si="45"/>
        <v>#N/A</v>
      </c>
      <c r="Z306" s="31">
        <v>360000000</v>
      </c>
      <c r="AA306" s="31">
        <v>30000000</v>
      </c>
      <c r="AB306" s="31">
        <v>0</v>
      </c>
      <c r="AC306" s="31">
        <f t="shared" si="47"/>
        <v>-30000000</v>
      </c>
      <c r="AD306" s="31">
        <v>0</v>
      </c>
      <c r="AE306" s="31">
        <v>0</v>
      </c>
      <c r="AF306" s="31">
        <f t="shared" si="50"/>
        <v>0</v>
      </c>
      <c r="AG306" s="31">
        <f t="shared" si="51"/>
        <v>0</v>
      </c>
      <c r="AH306" s="31">
        <f t="shared" si="52"/>
        <v>0</v>
      </c>
      <c r="AI306" s="31">
        <f t="shared" si="53"/>
        <v>0</v>
      </c>
      <c r="AJ306" s="31" t="e">
        <f t="shared" si="54"/>
        <v>#N/A</v>
      </c>
    </row>
    <row r="307" spans="1:36" x14ac:dyDescent="0.45">
      <c r="A307" s="9">
        <v>1058</v>
      </c>
      <c r="B307" s="9" t="s">
        <v>658</v>
      </c>
      <c r="C307" s="21"/>
      <c r="D307" s="8" t="s">
        <v>660</v>
      </c>
      <c r="E307" s="9" t="s">
        <v>533</v>
      </c>
      <c r="F307" s="9" t="s">
        <v>3254</v>
      </c>
      <c r="G307" s="9" t="s">
        <v>3266</v>
      </c>
      <c r="H307" s="8">
        <v>336</v>
      </c>
      <c r="I307" s="8">
        <f>VLOOKUP(B307,[1]Sheet1!$A:$D,4,0)</f>
        <v>1000508842</v>
      </c>
      <c r="J307" s="8">
        <v>57312810</v>
      </c>
      <c r="K307" s="8">
        <v>8596921.5</v>
      </c>
      <c r="L307" s="10">
        <v>0</v>
      </c>
      <c r="M307" s="10">
        <v>0</v>
      </c>
      <c r="N307" s="10">
        <v>0</v>
      </c>
      <c r="O307" s="10">
        <v>0</v>
      </c>
      <c r="P307" s="10">
        <v>5000000</v>
      </c>
      <c r="Q307" s="10">
        <f>VLOOKUP(B307,[3]Sheet1!$B$1:$H$65536,7,0)</f>
        <v>4650000</v>
      </c>
      <c r="R307" s="10">
        <v>697500</v>
      </c>
      <c r="S307" s="10">
        <v>4650000</v>
      </c>
      <c r="T307" s="10">
        <v>465000</v>
      </c>
      <c r="U307" s="10">
        <v>0</v>
      </c>
      <c r="V307" s="10">
        <v>0</v>
      </c>
      <c r="W307" s="10">
        <f>VLOOKUP(B307,[2]Sheet1!$A:$E,5,0)</f>
        <v>69076327</v>
      </c>
      <c r="X307" s="10">
        <f t="shared" si="44"/>
        <v>1072121652</v>
      </c>
      <c r="Y307" s="31">
        <f t="shared" si="45"/>
        <v>78835748.5</v>
      </c>
      <c r="Z307" s="31">
        <v>360000000</v>
      </c>
      <c r="AA307" s="31">
        <v>30000000</v>
      </c>
      <c r="AB307" s="31">
        <f t="shared" si="46"/>
        <v>649808842</v>
      </c>
      <c r="AC307" s="31">
        <f t="shared" si="47"/>
        <v>32312810</v>
      </c>
      <c r="AD307" s="31">
        <f t="shared" si="48"/>
        <v>682121652</v>
      </c>
      <c r="AE307" s="31">
        <f t="shared" si="49"/>
        <v>682121652</v>
      </c>
      <c r="AF307" s="31">
        <f t="shared" si="50"/>
        <v>68212165.200000003</v>
      </c>
      <c r="AG307" s="31">
        <f t="shared" si="51"/>
        <v>0</v>
      </c>
      <c r="AH307" s="31">
        <f t="shared" si="52"/>
        <v>0</v>
      </c>
      <c r="AI307" s="31">
        <f t="shared" si="53"/>
        <v>0</v>
      </c>
      <c r="AJ307" s="31">
        <f t="shared" si="54"/>
        <v>10623583.299999997</v>
      </c>
    </row>
    <row r="308" spans="1:36" x14ac:dyDescent="0.45">
      <c r="A308" s="9">
        <v>1059</v>
      </c>
      <c r="B308" s="9" t="s">
        <v>661</v>
      </c>
      <c r="C308" s="21"/>
      <c r="D308" s="8" t="s">
        <v>145</v>
      </c>
      <c r="E308" s="9" t="s">
        <v>663</v>
      </c>
      <c r="F308" s="9" t="s">
        <v>3254</v>
      </c>
      <c r="G308" s="9" t="s">
        <v>3266</v>
      </c>
      <c r="H308" s="8">
        <v>336</v>
      </c>
      <c r="I308" s="8">
        <f>VLOOKUP(B308,[1]Sheet1!$A:$D,4,0)</f>
        <v>710127629</v>
      </c>
      <c r="J308" s="8">
        <v>57312810</v>
      </c>
      <c r="K308" s="8">
        <v>8596921.5</v>
      </c>
      <c r="L308" s="10">
        <v>0</v>
      </c>
      <c r="M308" s="10">
        <v>0</v>
      </c>
      <c r="N308" s="10">
        <v>0</v>
      </c>
      <c r="O308" s="10">
        <v>0</v>
      </c>
      <c r="P308" s="10">
        <v>5000000</v>
      </c>
      <c r="Q308" s="10">
        <f>VLOOKUP(B308,[3]Sheet1!$B$1:$H$65536,7,0)</f>
        <v>4200000</v>
      </c>
      <c r="R308" s="10">
        <v>630000</v>
      </c>
      <c r="S308" s="10">
        <v>4200000</v>
      </c>
      <c r="T308" s="10">
        <v>420000</v>
      </c>
      <c r="U308" s="10">
        <v>0</v>
      </c>
      <c r="V308" s="10">
        <v>0</v>
      </c>
      <c r="W308" s="10">
        <f>VLOOKUP(B308,[2]Sheet1!$A:$E,5,0)</f>
        <v>35012762</v>
      </c>
      <c r="X308" s="10">
        <f t="shared" si="44"/>
        <v>780840439</v>
      </c>
      <c r="Y308" s="31">
        <f t="shared" si="45"/>
        <v>44659683.5</v>
      </c>
      <c r="Z308" s="31">
        <v>360000000</v>
      </c>
      <c r="AA308" s="31">
        <v>30000000</v>
      </c>
      <c r="AB308" s="31">
        <f t="shared" si="46"/>
        <v>358527629</v>
      </c>
      <c r="AC308" s="31">
        <f t="shared" si="47"/>
        <v>32312810</v>
      </c>
      <c r="AD308" s="31">
        <f t="shared" si="48"/>
        <v>390840439</v>
      </c>
      <c r="AE308" s="31">
        <f t="shared" si="49"/>
        <v>390840439</v>
      </c>
      <c r="AF308" s="31">
        <f t="shared" si="50"/>
        <v>39084043.899999999</v>
      </c>
      <c r="AG308" s="31">
        <f t="shared" si="51"/>
        <v>0</v>
      </c>
      <c r="AH308" s="31">
        <f t="shared" si="52"/>
        <v>0</v>
      </c>
      <c r="AI308" s="31">
        <f t="shared" si="53"/>
        <v>0</v>
      </c>
      <c r="AJ308" s="31">
        <f t="shared" si="54"/>
        <v>5575639.6000000015</v>
      </c>
    </row>
    <row r="309" spans="1:36" x14ac:dyDescent="0.45">
      <c r="A309" s="9">
        <v>1060</v>
      </c>
      <c r="B309" s="9" t="s">
        <v>3114</v>
      </c>
      <c r="C309" s="21"/>
      <c r="D309" s="8" t="s">
        <v>2785</v>
      </c>
      <c r="E309" s="9" t="s">
        <v>3115</v>
      </c>
      <c r="F309" s="9" t="s">
        <v>3254</v>
      </c>
      <c r="G309" s="9" t="s">
        <v>3264</v>
      </c>
      <c r="H309" s="8">
        <v>124</v>
      </c>
      <c r="I309" s="8" t="e">
        <f>VLOOKUP(B309,[1]Sheet1!$A:$D,4,0)</f>
        <v>#N/A</v>
      </c>
      <c r="J309" s="8">
        <v>57312810</v>
      </c>
      <c r="K309" s="8">
        <v>8596921.5</v>
      </c>
      <c r="L309" s="10">
        <v>0</v>
      </c>
      <c r="M309" s="10">
        <v>0</v>
      </c>
      <c r="N309" s="10">
        <v>0</v>
      </c>
      <c r="O309" s="10">
        <v>0</v>
      </c>
      <c r="P309" s="10">
        <v>2923497.2677595629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 t="e">
        <f>VLOOKUP(B309,[2]Sheet1!$A:$E,5,0)</f>
        <v>#N/A</v>
      </c>
      <c r="X309" s="10" t="e">
        <f t="shared" si="44"/>
        <v>#N/A</v>
      </c>
      <c r="Y309" s="31" t="e">
        <f t="shared" si="45"/>
        <v>#N/A</v>
      </c>
      <c r="Z309" s="31">
        <v>360000000</v>
      </c>
      <c r="AA309" s="31">
        <v>30000000</v>
      </c>
      <c r="AB309" s="31">
        <v>0</v>
      </c>
      <c r="AC309" s="31">
        <f t="shared" si="47"/>
        <v>30236307.267759562</v>
      </c>
      <c r="AD309" s="31">
        <v>0</v>
      </c>
      <c r="AE309" s="31">
        <v>0</v>
      </c>
      <c r="AF309" s="31">
        <f t="shared" si="50"/>
        <v>0</v>
      </c>
      <c r="AG309" s="31">
        <f t="shared" si="51"/>
        <v>0</v>
      </c>
      <c r="AH309" s="31">
        <f t="shared" si="52"/>
        <v>0</v>
      </c>
      <c r="AI309" s="31">
        <f t="shared" si="53"/>
        <v>0</v>
      </c>
      <c r="AJ309" s="31" t="e">
        <f t="shared" si="54"/>
        <v>#N/A</v>
      </c>
    </row>
    <row r="310" spans="1:36" x14ac:dyDescent="0.45">
      <c r="A310" s="9">
        <v>1061</v>
      </c>
      <c r="B310" s="9" t="s">
        <v>664</v>
      </c>
      <c r="C310" s="21"/>
      <c r="D310" s="8" t="s">
        <v>72</v>
      </c>
      <c r="E310" s="9" t="s">
        <v>666</v>
      </c>
      <c r="F310" s="9" t="s">
        <v>3254</v>
      </c>
      <c r="G310" s="9" t="s">
        <v>3266</v>
      </c>
      <c r="H310" s="8">
        <v>336</v>
      </c>
      <c r="I310" s="8">
        <f>VLOOKUP(B310,[1]Sheet1!$A:$D,4,0)</f>
        <v>761390425</v>
      </c>
      <c r="J310" s="8">
        <v>57312810</v>
      </c>
      <c r="K310" s="8">
        <v>8596921.5</v>
      </c>
      <c r="L310" s="10">
        <v>0</v>
      </c>
      <c r="M310" s="10">
        <v>0</v>
      </c>
      <c r="N310" s="10">
        <v>0</v>
      </c>
      <c r="O310" s="10">
        <v>0</v>
      </c>
      <c r="P310" s="10">
        <v>5000000</v>
      </c>
      <c r="Q310" s="10">
        <f>VLOOKUP(B310,[3]Sheet1!$B$1:$H$65536,7,0)</f>
        <v>4500000</v>
      </c>
      <c r="R310" s="10">
        <v>675000</v>
      </c>
      <c r="S310" s="10">
        <v>4500000</v>
      </c>
      <c r="T310" s="10">
        <v>450000</v>
      </c>
      <c r="U310" s="10">
        <v>0</v>
      </c>
      <c r="V310" s="10">
        <v>0</v>
      </c>
      <c r="W310" s="10">
        <f>VLOOKUP(B310,[2]Sheet1!$A:$E,5,0)</f>
        <v>40139042</v>
      </c>
      <c r="X310" s="10">
        <f t="shared" si="44"/>
        <v>832703235</v>
      </c>
      <c r="Y310" s="31">
        <f t="shared" si="45"/>
        <v>49860963.5</v>
      </c>
      <c r="Z310" s="31">
        <v>360000000</v>
      </c>
      <c r="AA310" s="31">
        <v>30000000</v>
      </c>
      <c r="AB310" s="31">
        <f t="shared" si="46"/>
        <v>410390425</v>
      </c>
      <c r="AC310" s="31">
        <f t="shared" si="47"/>
        <v>32312810</v>
      </c>
      <c r="AD310" s="31">
        <f t="shared" si="48"/>
        <v>442703235</v>
      </c>
      <c r="AE310" s="31">
        <f t="shared" si="49"/>
        <v>442703235</v>
      </c>
      <c r="AF310" s="31">
        <f t="shared" si="50"/>
        <v>44270323.5</v>
      </c>
      <c r="AG310" s="31">
        <f t="shared" si="51"/>
        <v>0</v>
      </c>
      <c r="AH310" s="31">
        <f t="shared" si="52"/>
        <v>0</v>
      </c>
      <c r="AI310" s="31">
        <f t="shared" si="53"/>
        <v>0</v>
      </c>
      <c r="AJ310" s="31">
        <f t="shared" si="54"/>
        <v>5590640</v>
      </c>
    </row>
    <row r="311" spans="1:36" x14ac:dyDescent="0.2">
      <c r="A311" s="9">
        <v>67</v>
      </c>
      <c r="B311" s="9" t="s">
        <v>667</v>
      </c>
      <c r="C311" s="7"/>
      <c r="D311" s="8" t="s">
        <v>669</v>
      </c>
      <c r="E311" s="9" t="s">
        <v>670</v>
      </c>
      <c r="F311" s="9" t="s">
        <v>3254</v>
      </c>
      <c r="G311" s="9" t="s">
        <v>3266</v>
      </c>
      <c r="H311" s="8">
        <v>336</v>
      </c>
      <c r="I311" s="8">
        <f>VLOOKUP(B311,[1]Sheet1!$A:$D,4,0)</f>
        <v>625046162</v>
      </c>
      <c r="J311" s="8">
        <v>57312810</v>
      </c>
      <c r="K311" s="8">
        <v>8596921.5</v>
      </c>
      <c r="L311" s="10">
        <v>0</v>
      </c>
      <c r="M311" s="10">
        <v>0</v>
      </c>
      <c r="N311" s="10">
        <v>0</v>
      </c>
      <c r="O311" s="10">
        <v>0</v>
      </c>
      <c r="P311" s="10">
        <v>5000000</v>
      </c>
      <c r="Q311" s="10">
        <f>VLOOKUP(B311,[3]Sheet1!$B$1:$H$65536,7,0)</f>
        <v>4500000</v>
      </c>
      <c r="R311" s="10">
        <v>675000</v>
      </c>
      <c r="S311" s="10">
        <v>4500000</v>
      </c>
      <c r="T311" s="10">
        <v>450000</v>
      </c>
      <c r="U311" s="10">
        <v>0</v>
      </c>
      <c r="V311" s="10">
        <v>0</v>
      </c>
      <c r="W311" s="10">
        <f>VLOOKUP(B311,[2]Sheet1!$A:$E,5,0)</f>
        <v>26504616</v>
      </c>
      <c r="X311" s="10">
        <f t="shared" si="44"/>
        <v>696358972</v>
      </c>
      <c r="Y311" s="31">
        <f t="shared" si="45"/>
        <v>36226537.5</v>
      </c>
      <c r="Z311" s="31">
        <v>360000000</v>
      </c>
      <c r="AA311" s="31">
        <v>30000000</v>
      </c>
      <c r="AB311" s="31">
        <f t="shared" si="46"/>
        <v>274046162</v>
      </c>
      <c r="AC311" s="31">
        <f t="shared" si="47"/>
        <v>32312810</v>
      </c>
      <c r="AD311" s="31">
        <f t="shared" si="48"/>
        <v>306358972</v>
      </c>
      <c r="AE311" s="31">
        <f t="shared" si="49"/>
        <v>306358972</v>
      </c>
      <c r="AF311" s="31">
        <f t="shared" si="50"/>
        <v>30635897.200000003</v>
      </c>
      <c r="AG311" s="31">
        <f t="shared" si="51"/>
        <v>0</v>
      </c>
      <c r="AH311" s="31">
        <f t="shared" si="52"/>
        <v>0</v>
      </c>
      <c r="AI311" s="31">
        <f t="shared" si="53"/>
        <v>0</v>
      </c>
      <c r="AJ311" s="31">
        <f t="shared" si="54"/>
        <v>5590640.299999997</v>
      </c>
    </row>
    <row r="312" spans="1:36" x14ac:dyDescent="0.2">
      <c r="A312" s="9">
        <v>9</v>
      </c>
      <c r="B312" s="9" t="s">
        <v>671</v>
      </c>
      <c r="C312" s="7"/>
      <c r="D312" s="8" t="s">
        <v>526</v>
      </c>
      <c r="E312" s="9" t="s">
        <v>673</v>
      </c>
      <c r="F312" s="9" t="s">
        <v>3254</v>
      </c>
      <c r="G312" s="9" t="s">
        <v>3266</v>
      </c>
      <c r="H312" s="8">
        <v>336</v>
      </c>
      <c r="I312" s="8">
        <f>VLOOKUP(B312,[1]Sheet1!$A:$D,4,0)</f>
        <v>657515010</v>
      </c>
      <c r="J312" s="8">
        <v>57312810</v>
      </c>
      <c r="K312" s="8">
        <v>8596921.5</v>
      </c>
      <c r="L312" s="10">
        <v>0</v>
      </c>
      <c r="M312" s="10">
        <v>0</v>
      </c>
      <c r="N312" s="10">
        <v>0</v>
      </c>
      <c r="O312" s="10">
        <v>0</v>
      </c>
      <c r="P312" s="10">
        <v>5000000</v>
      </c>
      <c r="Q312" s="10">
        <f>VLOOKUP(B312,[3]Sheet1!$B$1:$H$65536,7,0)</f>
        <v>6000000</v>
      </c>
      <c r="R312" s="10">
        <v>900000</v>
      </c>
      <c r="S312" s="10">
        <v>5100000</v>
      </c>
      <c r="T312" s="10">
        <v>510000</v>
      </c>
      <c r="U312" s="10">
        <v>0</v>
      </c>
      <c r="V312" s="10">
        <v>0</v>
      </c>
      <c r="W312" s="10">
        <f>VLOOKUP(B312,[2]Sheet1!$A:$E,5,0)</f>
        <v>29751502</v>
      </c>
      <c r="X312" s="10">
        <f t="shared" si="44"/>
        <v>730927820</v>
      </c>
      <c r="Y312" s="31">
        <f t="shared" si="45"/>
        <v>39758423.5</v>
      </c>
      <c r="Z312" s="31">
        <v>360000000</v>
      </c>
      <c r="AA312" s="31">
        <v>30000000</v>
      </c>
      <c r="AB312" s="31">
        <f t="shared" si="46"/>
        <v>308615010</v>
      </c>
      <c r="AC312" s="31">
        <f t="shared" si="47"/>
        <v>32312810</v>
      </c>
      <c r="AD312" s="31">
        <f t="shared" si="48"/>
        <v>340927820</v>
      </c>
      <c r="AE312" s="31">
        <f t="shared" si="49"/>
        <v>340927820</v>
      </c>
      <c r="AF312" s="31">
        <f t="shared" si="50"/>
        <v>34092782</v>
      </c>
      <c r="AG312" s="31">
        <f t="shared" si="51"/>
        <v>0</v>
      </c>
      <c r="AH312" s="31">
        <f t="shared" si="52"/>
        <v>0</v>
      </c>
      <c r="AI312" s="31">
        <f t="shared" si="53"/>
        <v>0</v>
      </c>
      <c r="AJ312" s="31">
        <f t="shared" si="54"/>
        <v>5665641.5</v>
      </c>
    </row>
    <row r="313" spans="1:36" x14ac:dyDescent="0.45">
      <c r="A313" s="9">
        <v>955</v>
      </c>
      <c r="B313" s="9" t="s">
        <v>674</v>
      </c>
      <c r="C313" s="21"/>
      <c r="D313" s="8" t="s">
        <v>656</v>
      </c>
      <c r="E313" s="9" t="s">
        <v>676</v>
      </c>
      <c r="F313" s="9" t="s">
        <v>3254</v>
      </c>
      <c r="G313" s="9" t="s">
        <v>3266</v>
      </c>
      <c r="H313" s="8">
        <v>336</v>
      </c>
      <c r="I313" s="8">
        <f>VLOOKUP(B313,[1]Sheet1!$A:$D,4,0)</f>
        <v>723471741</v>
      </c>
      <c r="J313" s="8">
        <v>57312810</v>
      </c>
      <c r="K313" s="8">
        <v>8596921.5</v>
      </c>
      <c r="L313" s="10">
        <v>0</v>
      </c>
      <c r="M313" s="10">
        <v>0</v>
      </c>
      <c r="N313" s="10">
        <v>0</v>
      </c>
      <c r="O313" s="10">
        <v>0</v>
      </c>
      <c r="P313" s="10">
        <v>5000000</v>
      </c>
      <c r="Q313" s="10">
        <f>VLOOKUP(B313,[3]Sheet1!$B$1:$H$65536,7,0)</f>
        <v>4800000</v>
      </c>
      <c r="R313" s="10">
        <v>720000</v>
      </c>
      <c r="S313" s="10">
        <v>4800000</v>
      </c>
      <c r="T313" s="10">
        <v>480000</v>
      </c>
      <c r="U313" s="10">
        <v>0</v>
      </c>
      <c r="V313" s="10">
        <v>0</v>
      </c>
      <c r="W313" s="10">
        <f>VLOOKUP(B313,[2]Sheet1!$A:$E,5,0)</f>
        <v>36347174</v>
      </c>
      <c r="X313" s="10">
        <f t="shared" si="44"/>
        <v>795384551</v>
      </c>
      <c r="Y313" s="31">
        <f t="shared" si="45"/>
        <v>46144095.5</v>
      </c>
      <c r="Z313" s="31">
        <v>360000000</v>
      </c>
      <c r="AA313" s="31">
        <v>30000000</v>
      </c>
      <c r="AB313" s="31">
        <f t="shared" si="46"/>
        <v>373071741</v>
      </c>
      <c r="AC313" s="31">
        <f t="shared" si="47"/>
        <v>32312810</v>
      </c>
      <c r="AD313" s="31">
        <f t="shared" si="48"/>
        <v>405384551</v>
      </c>
      <c r="AE313" s="31">
        <f t="shared" si="49"/>
        <v>405384551</v>
      </c>
      <c r="AF313" s="31">
        <f t="shared" si="50"/>
        <v>40538455.100000001</v>
      </c>
      <c r="AG313" s="31">
        <f t="shared" si="51"/>
        <v>0</v>
      </c>
      <c r="AH313" s="31">
        <f t="shared" si="52"/>
        <v>0</v>
      </c>
      <c r="AI313" s="31">
        <f t="shared" si="53"/>
        <v>0</v>
      </c>
      <c r="AJ313" s="31">
        <f t="shared" si="54"/>
        <v>5605640.3999999985</v>
      </c>
    </row>
    <row r="314" spans="1:36" x14ac:dyDescent="0.45">
      <c r="A314" s="9">
        <v>953</v>
      </c>
      <c r="B314" s="9" t="s">
        <v>677</v>
      </c>
      <c r="C314" s="21"/>
      <c r="D314" s="8" t="s">
        <v>508</v>
      </c>
      <c r="E314" s="9" t="s">
        <v>679</v>
      </c>
      <c r="F314" s="9" t="s">
        <v>3254</v>
      </c>
      <c r="G314" s="9" t="s">
        <v>3266</v>
      </c>
      <c r="H314" s="8">
        <v>336</v>
      </c>
      <c r="I314" s="8">
        <f>VLOOKUP(B314,[1]Sheet1!$A:$D,4,0)</f>
        <v>810748975</v>
      </c>
      <c r="J314" s="8">
        <v>57312810</v>
      </c>
      <c r="K314" s="8">
        <v>8596921.5</v>
      </c>
      <c r="L314" s="10">
        <v>0</v>
      </c>
      <c r="M314" s="10">
        <v>0</v>
      </c>
      <c r="N314" s="10">
        <v>0</v>
      </c>
      <c r="O314" s="10">
        <v>0</v>
      </c>
      <c r="P314" s="10">
        <v>5000000</v>
      </c>
      <c r="Q314" s="10">
        <f>VLOOKUP(B314,[3]Sheet1!$B$1:$H$65536,7,0)</f>
        <v>4800000</v>
      </c>
      <c r="R314" s="10">
        <v>720000</v>
      </c>
      <c r="S314" s="10">
        <v>4500000</v>
      </c>
      <c r="T314" s="10">
        <v>450000</v>
      </c>
      <c r="U314" s="10">
        <v>0</v>
      </c>
      <c r="V314" s="10">
        <v>0</v>
      </c>
      <c r="W314" s="10">
        <f>VLOOKUP(B314,[2]Sheet1!$A:$E,5,0)</f>
        <v>45074898</v>
      </c>
      <c r="X314" s="10">
        <f t="shared" si="44"/>
        <v>882361785</v>
      </c>
      <c r="Y314" s="31">
        <f t="shared" si="45"/>
        <v>54841819.5</v>
      </c>
      <c r="Z314" s="31">
        <v>360000000</v>
      </c>
      <c r="AA314" s="31">
        <v>30000000</v>
      </c>
      <c r="AB314" s="31">
        <f t="shared" si="46"/>
        <v>460048975</v>
      </c>
      <c r="AC314" s="31">
        <f t="shared" si="47"/>
        <v>32312810</v>
      </c>
      <c r="AD314" s="31">
        <f t="shared" si="48"/>
        <v>492361785</v>
      </c>
      <c r="AE314" s="31">
        <f t="shared" si="49"/>
        <v>492361785</v>
      </c>
      <c r="AF314" s="31">
        <f t="shared" si="50"/>
        <v>49236178.5</v>
      </c>
      <c r="AG314" s="31">
        <f t="shared" si="51"/>
        <v>0</v>
      </c>
      <c r="AH314" s="31">
        <f t="shared" si="52"/>
        <v>0</v>
      </c>
      <c r="AI314" s="31">
        <f t="shared" si="53"/>
        <v>0</v>
      </c>
      <c r="AJ314" s="31">
        <f t="shared" si="54"/>
        <v>5605641</v>
      </c>
    </row>
    <row r="315" spans="1:36" x14ac:dyDescent="0.45">
      <c r="A315" s="9">
        <v>1037</v>
      </c>
      <c r="B315" s="9" t="s">
        <v>680</v>
      </c>
      <c r="C315" s="21"/>
      <c r="D315" s="8" t="s">
        <v>682</v>
      </c>
      <c r="E315" s="9" t="s">
        <v>577</v>
      </c>
      <c r="F315" s="9" t="s">
        <v>3254</v>
      </c>
      <c r="G315" s="9" t="s">
        <v>3266</v>
      </c>
      <c r="H315" s="8">
        <v>336</v>
      </c>
      <c r="I315" s="8">
        <f>VLOOKUP(B315,[1]Sheet1!$A:$D,4,0)</f>
        <v>579488934</v>
      </c>
      <c r="J315" s="8">
        <v>57312810</v>
      </c>
      <c r="K315" s="8">
        <v>8596921.5</v>
      </c>
      <c r="L315" s="10">
        <v>0</v>
      </c>
      <c r="M315" s="10">
        <v>0</v>
      </c>
      <c r="N315" s="10">
        <v>0</v>
      </c>
      <c r="O315" s="10">
        <v>0</v>
      </c>
      <c r="P315" s="10">
        <v>5000000</v>
      </c>
      <c r="Q315" s="10">
        <f>VLOOKUP(B315,[3]Sheet1!$B$1:$H$65536,7,0)</f>
        <v>4500000</v>
      </c>
      <c r="R315" s="10">
        <v>675000</v>
      </c>
      <c r="S315" s="10">
        <v>5100000</v>
      </c>
      <c r="T315" s="10">
        <v>510000</v>
      </c>
      <c r="U315" s="10">
        <v>0</v>
      </c>
      <c r="V315" s="10">
        <v>0</v>
      </c>
      <c r="W315" s="10">
        <f>VLOOKUP(B315,[2]Sheet1!$A:$E,5,0)</f>
        <v>21948894</v>
      </c>
      <c r="X315" s="10">
        <f t="shared" si="44"/>
        <v>651401744</v>
      </c>
      <c r="Y315" s="31">
        <f t="shared" si="45"/>
        <v>31730815.5</v>
      </c>
      <c r="Z315" s="31">
        <v>360000000</v>
      </c>
      <c r="AA315" s="31">
        <v>30000000</v>
      </c>
      <c r="AB315" s="31">
        <f t="shared" si="46"/>
        <v>229088934</v>
      </c>
      <c r="AC315" s="31">
        <f t="shared" si="47"/>
        <v>32312810</v>
      </c>
      <c r="AD315" s="31">
        <f t="shared" si="48"/>
        <v>261401744</v>
      </c>
      <c r="AE315" s="31">
        <f t="shared" si="49"/>
        <v>261401744</v>
      </c>
      <c r="AF315" s="31">
        <f t="shared" si="50"/>
        <v>26140174.400000002</v>
      </c>
      <c r="AG315" s="31">
        <f t="shared" si="51"/>
        <v>0</v>
      </c>
      <c r="AH315" s="31">
        <f t="shared" si="52"/>
        <v>0</v>
      </c>
      <c r="AI315" s="31">
        <f t="shared" si="53"/>
        <v>0</v>
      </c>
      <c r="AJ315" s="31">
        <f t="shared" si="54"/>
        <v>5590641.0999999978</v>
      </c>
    </row>
    <row r="316" spans="1:36" x14ac:dyDescent="0.45">
      <c r="A316" s="9">
        <v>952</v>
      </c>
      <c r="B316" s="9" t="s">
        <v>683</v>
      </c>
      <c r="C316" s="21"/>
      <c r="D316" s="8" t="s">
        <v>194</v>
      </c>
      <c r="E316" s="9" t="s">
        <v>685</v>
      </c>
      <c r="F316" s="9" t="s">
        <v>3254</v>
      </c>
      <c r="G316" s="9" t="s">
        <v>3266</v>
      </c>
      <c r="H316" s="8">
        <v>336</v>
      </c>
      <c r="I316" s="8">
        <f>VLOOKUP(B316,[1]Sheet1!$A:$D,4,0)</f>
        <v>622030578</v>
      </c>
      <c r="J316" s="8">
        <v>57312810</v>
      </c>
      <c r="K316" s="8">
        <v>8596921.5</v>
      </c>
      <c r="L316" s="10">
        <v>0</v>
      </c>
      <c r="M316" s="10">
        <v>0</v>
      </c>
      <c r="N316" s="10">
        <v>0</v>
      </c>
      <c r="O316" s="10">
        <v>0</v>
      </c>
      <c r="P316" s="10">
        <v>5000000</v>
      </c>
      <c r="Q316" s="10">
        <f>VLOOKUP(B316,[3]Sheet1!$B$1:$H$65536,7,0)</f>
        <v>4800000</v>
      </c>
      <c r="R316" s="10">
        <v>720000</v>
      </c>
      <c r="S316" s="10">
        <v>4500000</v>
      </c>
      <c r="T316" s="10">
        <v>450000</v>
      </c>
      <c r="U316" s="10">
        <v>0</v>
      </c>
      <c r="V316" s="10">
        <v>0</v>
      </c>
      <c r="W316" s="10">
        <f>VLOOKUP(B316,[2]Sheet1!$A:$E,5,0)</f>
        <v>26203058</v>
      </c>
      <c r="X316" s="10">
        <f t="shared" si="44"/>
        <v>693643388</v>
      </c>
      <c r="Y316" s="31">
        <f t="shared" si="45"/>
        <v>35969979.5</v>
      </c>
      <c r="Z316" s="31">
        <v>360000000</v>
      </c>
      <c r="AA316" s="31">
        <v>30000000</v>
      </c>
      <c r="AB316" s="31">
        <f t="shared" si="46"/>
        <v>271330578</v>
      </c>
      <c r="AC316" s="31">
        <f t="shared" si="47"/>
        <v>32312810</v>
      </c>
      <c r="AD316" s="31">
        <f t="shared" si="48"/>
        <v>303643388</v>
      </c>
      <c r="AE316" s="31">
        <f t="shared" si="49"/>
        <v>303643388</v>
      </c>
      <c r="AF316" s="31">
        <f t="shared" si="50"/>
        <v>30364338.800000001</v>
      </c>
      <c r="AG316" s="31">
        <f t="shared" si="51"/>
        <v>0</v>
      </c>
      <c r="AH316" s="31">
        <f t="shared" si="52"/>
        <v>0</v>
      </c>
      <c r="AI316" s="31">
        <f t="shared" si="53"/>
        <v>0</v>
      </c>
      <c r="AJ316" s="31">
        <f t="shared" si="54"/>
        <v>5605640.6999999993</v>
      </c>
    </row>
    <row r="317" spans="1:36" x14ac:dyDescent="0.45">
      <c r="A317" s="9">
        <v>431</v>
      </c>
      <c r="B317" s="9" t="s">
        <v>2748</v>
      </c>
      <c r="C317" s="21"/>
      <c r="D317" s="8" t="s">
        <v>119</v>
      </c>
      <c r="E317" s="9" t="s">
        <v>2749</v>
      </c>
      <c r="F317" s="9" t="s">
        <v>3255</v>
      </c>
      <c r="G317" s="9" t="s">
        <v>3265</v>
      </c>
      <c r="H317" s="8">
        <v>336</v>
      </c>
      <c r="I317" s="8">
        <f>VLOOKUP(B317,[1]Sheet1!$A:$D,4,0)</f>
        <v>1421695902</v>
      </c>
      <c r="J317" s="8">
        <v>15000000</v>
      </c>
      <c r="K317" s="8">
        <v>0</v>
      </c>
      <c r="L317" s="10">
        <v>56219955</v>
      </c>
      <c r="M317" s="10">
        <v>56220698</v>
      </c>
      <c r="N317" s="10">
        <v>8432993</v>
      </c>
      <c r="O317" s="10">
        <v>8433104.6999999993</v>
      </c>
      <c r="P317" s="10">
        <v>0</v>
      </c>
      <c r="Q317" s="10">
        <v>20429542</v>
      </c>
      <c r="R317" s="10">
        <v>3064431</v>
      </c>
      <c r="S317" s="10">
        <v>20819096.064000003</v>
      </c>
      <c r="T317" s="10">
        <v>3122864.4096000004</v>
      </c>
      <c r="U317" s="10">
        <v>13606026</v>
      </c>
      <c r="V317" s="10">
        <v>2040903.9</v>
      </c>
      <c r="W317" s="10">
        <f>VLOOKUP(B317,[2]Sheet1!$A:$E,5,0)</f>
        <v>140339182</v>
      </c>
      <c r="X317" s="10">
        <f t="shared" si="44"/>
        <v>1603991219.0639999</v>
      </c>
      <c r="Y317" s="31">
        <f t="shared" si="45"/>
        <v>165433479.00959998</v>
      </c>
      <c r="Z317" s="31">
        <v>360000000</v>
      </c>
      <c r="AA317" s="31">
        <v>30000000</v>
      </c>
      <c r="AB317" s="31">
        <f t="shared" si="46"/>
        <v>1116550566.0639999</v>
      </c>
      <c r="AC317" s="31">
        <f t="shared" si="47"/>
        <v>97440653</v>
      </c>
      <c r="AD317" s="31">
        <f t="shared" si="48"/>
        <v>1213991219.0639999</v>
      </c>
      <c r="AE317" s="31">
        <f t="shared" si="49"/>
        <v>1213991219.0639999</v>
      </c>
      <c r="AF317" s="31">
        <f t="shared" si="50"/>
        <v>90000000</v>
      </c>
      <c r="AG317" s="31">
        <f t="shared" si="51"/>
        <v>47098682.859599985</v>
      </c>
      <c r="AH317" s="31">
        <f t="shared" si="52"/>
        <v>0</v>
      </c>
      <c r="AI317" s="31">
        <f t="shared" si="53"/>
        <v>0</v>
      </c>
      <c r="AJ317" s="31">
        <f t="shared" si="54"/>
        <v>28334796.149999999</v>
      </c>
    </row>
    <row r="318" spans="1:36" x14ac:dyDescent="0.45">
      <c r="A318" s="9">
        <v>318</v>
      </c>
      <c r="B318" s="9" t="s">
        <v>2651</v>
      </c>
      <c r="C318" s="21"/>
      <c r="D318" s="8" t="s">
        <v>2652</v>
      </c>
      <c r="E318" s="9" t="s">
        <v>784</v>
      </c>
      <c r="F318" s="9" t="s">
        <v>3255</v>
      </c>
      <c r="G318" s="9" t="s">
        <v>3265</v>
      </c>
      <c r="H318" s="8">
        <v>336</v>
      </c>
      <c r="I318" s="8">
        <f>VLOOKUP(B318,[1]Sheet1!$A:$D,4,0)</f>
        <v>1071089287</v>
      </c>
      <c r="J318" s="8">
        <v>15000000</v>
      </c>
      <c r="K318" s="8">
        <v>0</v>
      </c>
      <c r="L318" s="10">
        <v>43630226</v>
      </c>
      <c r="M318" s="10">
        <v>43630588</v>
      </c>
      <c r="N318" s="10">
        <v>6544534</v>
      </c>
      <c r="O318" s="10">
        <v>6544588.2000000002</v>
      </c>
      <c r="P318" s="10">
        <v>0</v>
      </c>
      <c r="Q318" s="10">
        <v>18816717</v>
      </c>
      <c r="R318" s="10">
        <v>2822508</v>
      </c>
      <c r="S318" s="10">
        <v>20837656.893600002</v>
      </c>
      <c r="T318" s="10">
        <v>3125648.5340400003</v>
      </c>
      <c r="U318" s="10">
        <v>11604439</v>
      </c>
      <c r="V318" s="10">
        <v>1740665.8499999999</v>
      </c>
      <c r="W318" s="10">
        <f>VLOOKUP(B318,[2]Sheet1!$A:$E,5,0)</f>
        <v>79663394</v>
      </c>
      <c r="X318" s="10">
        <f t="shared" si="44"/>
        <v>1224608913.8936</v>
      </c>
      <c r="Y318" s="31">
        <f t="shared" si="45"/>
        <v>100441338.58404</v>
      </c>
      <c r="Z318" s="31">
        <v>360000000</v>
      </c>
      <c r="AA318" s="31">
        <v>30000000</v>
      </c>
      <c r="AB318" s="31">
        <f t="shared" si="46"/>
        <v>762348099.89359999</v>
      </c>
      <c r="AC318" s="31">
        <f t="shared" si="47"/>
        <v>72260814</v>
      </c>
      <c r="AD318" s="31">
        <f t="shared" si="48"/>
        <v>834608913.89359999</v>
      </c>
      <c r="AE318" s="31">
        <f t="shared" si="49"/>
        <v>834608913.89359999</v>
      </c>
      <c r="AF318" s="31">
        <f t="shared" si="50"/>
        <v>83460891.389360011</v>
      </c>
      <c r="AG318" s="31">
        <f t="shared" si="51"/>
        <v>0</v>
      </c>
      <c r="AH318" s="31">
        <f t="shared" si="52"/>
        <v>0</v>
      </c>
      <c r="AI318" s="31">
        <f t="shared" si="53"/>
        <v>0</v>
      </c>
      <c r="AJ318" s="31">
        <f t="shared" si="54"/>
        <v>16980447.19467999</v>
      </c>
    </row>
    <row r="319" spans="1:36" x14ac:dyDescent="0.45">
      <c r="A319" s="9">
        <v>321</v>
      </c>
      <c r="B319" s="9" t="s">
        <v>686</v>
      </c>
      <c r="C319" s="21"/>
      <c r="D319" s="8" t="s">
        <v>688</v>
      </c>
      <c r="E319" s="9" t="s">
        <v>689</v>
      </c>
      <c r="F319" s="9" t="s">
        <v>3255</v>
      </c>
      <c r="G319" s="9" t="s">
        <v>3265</v>
      </c>
      <c r="H319" s="8">
        <v>336</v>
      </c>
      <c r="I319" s="8">
        <f>VLOOKUP(B319,[1]Sheet1!$A:$D,4,0)</f>
        <v>961725665</v>
      </c>
      <c r="J319" s="8">
        <v>15000000</v>
      </c>
      <c r="K319" s="8">
        <v>0</v>
      </c>
      <c r="L319" s="10">
        <v>43767595</v>
      </c>
      <c r="M319" s="10">
        <v>43767968</v>
      </c>
      <c r="N319" s="10">
        <v>6565139</v>
      </c>
      <c r="O319" s="10">
        <v>6565195.2000000002</v>
      </c>
      <c r="P319" s="10">
        <v>0</v>
      </c>
      <c r="Q319" s="10">
        <v>17790574</v>
      </c>
      <c r="R319" s="10">
        <v>2668586</v>
      </c>
      <c r="S319" s="10">
        <v>18493220.550000001</v>
      </c>
      <c r="T319" s="10">
        <v>2773983.0825</v>
      </c>
      <c r="U319" s="10">
        <v>11223184</v>
      </c>
      <c r="V319" s="10">
        <v>1683477.5999999999</v>
      </c>
      <c r="W319" s="10">
        <f>VLOOKUP(B319,[2]Sheet1!$A:$E,5,0)</f>
        <v>63258849</v>
      </c>
      <c r="X319" s="10">
        <f t="shared" si="44"/>
        <v>1111768206.55</v>
      </c>
      <c r="Y319" s="31">
        <f t="shared" si="45"/>
        <v>83515229.882499993</v>
      </c>
      <c r="Z319" s="31">
        <v>360000000</v>
      </c>
      <c r="AA319" s="31">
        <v>30000000</v>
      </c>
      <c r="AB319" s="31">
        <f t="shared" si="46"/>
        <v>649232643.54999995</v>
      </c>
      <c r="AC319" s="31">
        <f t="shared" si="47"/>
        <v>72535563</v>
      </c>
      <c r="AD319" s="31">
        <f t="shared" si="48"/>
        <v>721768206.54999995</v>
      </c>
      <c r="AE319" s="31">
        <f t="shared" si="49"/>
        <v>721768206.54999995</v>
      </c>
      <c r="AF319" s="31">
        <f t="shared" si="50"/>
        <v>72176820.655000001</v>
      </c>
      <c r="AG319" s="31">
        <f t="shared" si="51"/>
        <v>0</v>
      </c>
      <c r="AH319" s="31">
        <f t="shared" si="52"/>
        <v>0</v>
      </c>
      <c r="AI319" s="31">
        <f t="shared" si="53"/>
        <v>0</v>
      </c>
      <c r="AJ319" s="31">
        <f t="shared" si="54"/>
        <v>11338409.227499992</v>
      </c>
    </row>
    <row r="320" spans="1:36" x14ac:dyDescent="0.45">
      <c r="A320" s="9">
        <v>320</v>
      </c>
      <c r="B320" s="9" t="s">
        <v>690</v>
      </c>
      <c r="C320" s="21"/>
      <c r="D320" s="8" t="s">
        <v>692</v>
      </c>
      <c r="E320" s="9" t="s">
        <v>693</v>
      </c>
      <c r="F320" s="9" t="s">
        <v>3255</v>
      </c>
      <c r="G320" s="9" t="s">
        <v>3265</v>
      </c>
      <c r="H320" s="8">
        <v>336</v>
      </c>
      <c r="I320" s="8">
        <f>VLOOKUP(B320,[1]Sheet1!$A:$D,4,0)</f>
        <v>897067062</v>
      </c>
      <c r="J320" s="8">
        <v>15000000</v>
      </c>
      <c r="K320" s="8">
        <v>0</v>
      </c>
      <c r="L320" s="10">
        <v>40283467</v>
      </c>
      <c r="M320" s="10">
        <v>40283808.5</v>
      </c>
      <c r="N320" s="10">
        <v>6042520</v>
      </c>
      <c r="O320" s="10">
        <v>6042571.2749999994</v>
      </c>
      <c r="P320" s="10">
        <v>0</v>
      </c>
      <c r="Q320" s="10">
        <v>14055156</v>
      </c>
      <c r="R320" s="10">
        <v>2108273</v>
      </c>
      <c r="S320" s="10">
        <v>16905634.484999999</v>
      </c>
      <c r="T320" s="10">
        <v>2535845.1727499999</v>
      </c>
      <c r="U320" s="10">
        <v>11223184</v>
      </c>
      <c r="V320" s="10">
        <v>1683477.5999999999</v>
      </c>
      <c r="W320" s="10">
        <f>VLOOKUP(B320,[2]Sheet1!$A:$E,5,0)</f>
        <v>53706707</v>
      </c>
      <c r="X320" s="10">
        <f t="shared" si="44"/>
        <v>1034818311.985</v>
      </c>
      <c r="Y320" s="31">
        <f t="shared" si="45"/>
        <v>72119394.047749996</v>
      </c>
      <c r="Z320" s="31">
        <v>360000000</v>
      </c>
      <c r="AA320" s="31">
        <v>30000000</v>
      </c>
      <c r="AB320" s="31">
        <f t="shared" si="46"/>
        <v>579251036.48500001</v>
      </c>
      <c r="AC320" s="31">
        <f t="shared" si="47"/>
        <v>65567275.5</v>
      </c>
      <c r="AD320" s="31">
        <f t="shared" si="48"/>
        <v>644818311.98500001</v>
      </c>
      <c r="AE320" s="31">
        <f t="shared" si="49"/>
        <v>644818311.98500001</v>
      </c>
      <c r="AF320" s="31">
        <f t="shared" si="50"/>
        <v>64481831.198500007</v>
      </c>
      <c r="AG320" s="31">
        <f t="shared" si="51"/>
        <v>0</v>
      </c>
      <c r="AH320" s="31">
        <f t="shared" si="52"/>
        <v>0</v>
      </c>
      <c r="AI320" s="31">
        <f t="shared" si="53"/>
        <v>0</v>
      </c>
      <c r="AJ320" s="31">
        <f t="shared" si="54"/>
        <v>7637562.8492499888</v>
      </c>
    </row>
    <row r="321" spans="1:36" x14ac:dyDescent="0.45">
      <c r="A321" s="9">
        <v>866</v>
      </c>
      <c r="B321" s="9" t="s">
        <v>694</v>
      </c>
      <c r="C321" s="21"/>
      <c r="D321" s="8" t="s">
        <v>508</v>
      </c>
      <c r="E321" s="9" t="s">
        <v>696</v>
      </c>
      <c r="F321" s="9" t="s">
        <v>3254</v>
      </c>
      <c r="G321" s="9" t="s">
        <v>3266</v>
      </c>
      <c r="H321" s="8">
        <v>336</v>
      </c>
      <c r="I321" s="8">
        <f>VLOOKUP(B321,[1]Sheet1!$A:$D,4,0)</f>
        <v>867992904</v>
      </c>
      <c r="J321" s="8">
        <v>57312810</v>
      </c>
      <c r="K321" s="8">
        <v>8596921.5</v>
      </c>
      <c r="L321" s="10">
        <v>0</v>
      </c>
      <c r="M321" s="10">
        <v>0</v>
      </c>
      <c r="N321" s="10">
        <v>0</v>
      </c>
      <c r="O321" s="10">
        <v>0</v>
      </c>
      <c r="P321" s="10">
        <v>5000000</v>
      </c>
      <c r="Q321" s="10">
        <f>VLOOKUP(B321,[3]Sheet1!$B$1:$H$65536,7,0)</f>
        <v>4950000</v>
      </c>
      <c r="R321" s="10">
        <v>742500</v>
      </c>
      <c r="S321" s="10">
        <v>4950000</v>
      </c>
      <c r="T321" s="10">
        <v>495000</v>
      </c>
      <c r="U321" s="10">
        <v>0</v>
      </c>
      <c r="V321" s="10">
        <v>0</v>
      </c>
      <c r="W321" s="10">
        <f>VLOOKUP(B321,[2]Sheet1!$A:$E,5,0)</f>
        <v>50799290</v>
      </c>
      <c r="X321" s="10">
        <f t="shared" si="44"/>
        <v>940205714</v>
      </c>
      <c r="Y321" s="31">
        <f t="shared" si="45"/>
        <v>60633711.5</v>
      </c>
      <c r="Z321" s="31">
        <v>360000000</v>
      </c>
      <c r="AA321" s="31">
        <v>30000000</v>
      </c>
      <c r="AB321" s="31">
        <f t="shared" si="46"/>
        <v>517892904</v>
      </c>
      <c r="AC321" s="31">
        <f t="shared" si="47"/>
        <v>32312810</v>
      </c>
      <c r="AD321" s="31">
        <f t="shared" si="48"/>
        <v>550205714</v>
      </c>
      <c r="AE321" s="31">
        <f t="shared" si="49"/>
        <v>550205714</v>
      </c>
      <c r="AF321" s="31">
        <f t="shared" si="50"/>
        <v>55020571.400000006</v>
      </c>
      <c r="AG321" s="31">
        <f t="shared" si="51"/>
        <v>0</v>
      </c>
      <c r="AH321" s="31">
        <f t="shared" si="52"/>
        <v>0</v>
      </c>
      <c r="AI321" s="31">
        <f t="shared" si="53"/>
        <v>0</v>
      </c>
      <c r="AJ321" s="31">
        <f t="shared" si="54"/>
        <v>5613140.099999994</v>
      </c>
    </row>
    <row r="322" spans="1:36" x14ac:dyDescent="0.45">
      <c r="A322" s="9">
        <v>867</v>
      </c>
      <c r="B322" s="9" t="s">
        <v>697</v>
      </c>
      <c r="C322" s="21"/>
      <c r="D322" s="8" t="s">
        <v>526</v>
      </c>
      <c r="E322" s="9" t="s">
        <v>699</v>
      </c>
      <c r="F322" s="9" t="s">
        <v>3254</v>
      </c>
      <c r="G322" s="9" t="s">
        <v>3266</v>
      </c>
      <c r="H322" s="8">
        <v>336</v>
      </c>
      <c r="I322" s="8">
        <f>VLOOKUP(B322,[1]Sheet1!$A:$D,4,0)</f>
        <v>606151284</v>
      </c>
      <c r="J322" s="8">
        <v>57312810</v>
      </c>
      <c r="K322" s="8">
        <v>8596921.5</v>
      </c>
      <c r="L322" s="10">
        <v>0</v>
      </c>
      <c r="M322" s="10">
        <v>0</v>
      </c>
      <c r="N322" s="10">
        <v>0</v>
      </c>
      <c r="O322" s="10">
        <v>0</v>
      </c>
      <c r="P322" s="10">
        <v>5000000</v>
      </c>
      <c r="Q322" s="10">
        <f>VLOOKUP(B322,[3]Sheet1!$B$1:$H$65536,7,0)</f>
        <v>3600000</v>
      </c>
      <c r="R322" s="10">
        <v>540000</v>
      </c>
      <c r="S322" s="10">
        <v>3900000</v>
      </c>
      <c r="T322" s="10">
        <v>390000</v>
      </c>
      <c r="U322" s="10">
        <v>0</v>
      </c>
      <c r="V322" s="10">
        <v>0</v>
      </c>
      <c r="W322" s="10">
        <f>VLOOKUP(B322,[2]Sheet1!$A:$E,5,0)</f>
        <v>24615128</v>
      </c>
      <c r="X322" s="10">
        <f t="shared" si="44"/>
        <v>675964094</v>
      </c>
      <c r="Y322" s="31">
        <f t="shared" si="45"/>
        <v>34142049.5</v>
      </c>
      <c r="Z322" s="31">
        <v>360000000</v>
      </c>
      <c r="AA322" s="31">
        <v>30000000</v>
      </c>
      <c r="AB322" s="31">
        <f t="shared" si="46"/>
        <v>253651284</v>
      </c>
      <c r="AC322" s="31">
        <f t="shared" si="47"/>
        <v>32312810</v>
      </c>
      <c r="AD322" s="31">
        <f t="shared" si="48"/>
        <v>285964094</v>
      </c>
      <c r="AE322" s="31">
        <f t="shared" si="49"/>
        <v>285964094</v>
      </c>
      <c r="AF322" s="31">
        <f t="shared" si="50"/>
        <v>28596409.400000002</v>
      </c>
      <c r="AG322" s="31">
        <f t="shared" si="51"/>
        <v>0</v>
      </c>
      <c r="AH322" s="31">
        <f t="shared" si="52"/>
        <v>0</v>
      </c>
      <c r="AI322" s="31">
        <f t="shared" si="53"/>
        <v>0</v>
      </c>
      <c r="AJ322" s="31">
        <f t="shared" si="54"/>
        <v>5545640.0999999978</v>
      </c>
    </row>
    <row r="323" spans="1:36" x14ac:dyDescent="0.2">
      <c r="A323" s="9">
        <v>106</v>
      </c>
      <c r="B323" s="9" t="s">
        <v>700</v>
      </c>
      <c r="C323" s="7"/>
      <c r="D323" s="8" t="s">
        <v>389</v>
      </c>
      <c r="E323" s="9" t="s">
        <v>624</v>
      </c>
      <c r="F323" s="9" t="s">
        <v>3254</v>
      </c>
      <c r="G323" s="9" t="s">
        <v>3266</v>
      </c>
      <c r="H323" s="8">
        <v>324</v>
      </c>
      <c r="I323" s="8">
        <f>VLOOKUP(B323,[1]Sheet1!$A:$D,4,0)</f>
        <v>616565901</v>
      </c>
      <c r="J323" s="8">
        <v>57312810</v>
      </c>
      <c r="K323" s="8">
        <v>8596921.5</v>
      </c>
      <c r="L323" s="10">
        <v>0</v>
      </c>
      <c r="M323" s="10">
        <v>0</v>
      </c>
      <c r="N323" s="10">
        <v>0</v>
      </c>
      <c r="O323" s="10">
        <v>0</v>
      </c>
      <c r="P323" s="10">
        <v>5000000</v>
      </c>
      <c r="Q323" s="10">
        <f>VLOOKUP(B323,[3]Sheet1!$B$1:$H$65536,7,0)</f>
        <v>4200000</v>
      </c>
      <c r="R323" s="10">
        <v>630000</v>
      </c>
      <c r="S323" s="10">
        <v>3900000</v>
      </c>
      <c r="T323" s="10">
        <v>390000</v>
      </c>
      <c r="U323" s="10">
        <v>0</v>
      </c>
      <c r="V323" s="10">
        <v>0</v>
      </c>
      <c r="W323" s="10">
        <f>VLOOKUP(B323,[2]Sheet1!$A:$E,5,0)</f>
        <v>26836918</v>
      </c>
      <c r="X323" s="10">
        <f t="shared" ref="X323:X386" si="55">I323+J323+L323+M323+P323+Q323+S323+U323</f>
        <v>686978711</v>
      </c>
      <c r="Y323" s="31">
        <f t="shared" ref="Y323:Y386" si="56">K323+N323+O323+R323+T323+V323+W323</f>
        <v>36453839.5</v>
      </c>
      <c r="Z323" s="31">
        <v>360000000</v>
      </c>
      <c r="AA323" s="31">
        <v>30000000</v>
      </c>
      <c r="AB323" s="31">
        <f t="shared" ref="AB323:AB386" si="57">I323+Q323+S323+U323-Z323</f>
        <v>264665901</v>
      </c>
      <c r="AC323" s="31">
        <f t="shared" ref="AC323:AC386" si="58">J323+L323+M323+P323-AA323</f>
        <v>32312810</v>
      </c>
      <c r="AD323" s="31">
        <f t="shared" ref="AD323:AD386" si="59">AC323+AB323</f>
        <v>296978711</v>
      </c>
      <c r="AE323" s="31">
        <f t="shared" ref="AE323:AE386" si="60">IF(AD323&gt;0,AD323,0)</f>
        <v>296978711</v>
      </c>
      <c r="AF323" s="31">
        <f t="shared" ref="AF323:AF386" si="61">IF(AE323&lt;=900000000,AE323*0.1,90000000)</f>
        <v>29697871.100000001</v>
      </c>
      <c r="AG323" s="31">
        <f t="shared" ref="AG323:AG386" si="62">IF(AND(AE323&lt;=1260000000,AE323&gt;900000000),(AE323-900000000)*0.15,0)</f>
        <v>0</v>
      </c>
      <c r="AH323" s="31">
        <f t="shared" ref="AH323:AH386" si="63">IF(AND(AE323&lt;=1800000000,AE323&gt;1260000000),(AE323-1260000000)*0.2,0)</f>
        <v>0</v>
      </c>
      <c r="AI323" s="31">
        <f t="shared" ref="AI323:AI386" si="64">IF(AE323&gt;1800000000,(AE323-1800000000)*0.25,0)</f>
        <v>0</v>
      </c>
      <c r="AJ323" s="31">
        <f t="shared" ref="AJ323:AJ386" si="65">Y323-AF323-AG323-AH323-AI323</f>
        <v>6755968.3999999985</v>
      </c>
    </row>
    <row r="324" spans="1:36" x14ac:dyDescent="0.45">
      <c r="A324" s="9">
        <v>773</v>
      </c>
      <c r="B324" s="9" t="s">
        <v>702</v>
      </c>
      <c r="C324" s="21"/>
      <c r="D324" s="8" t="s">
        <v>704</v>
      </c>
      <c r="E324" s="9" t="s">
        <v>449</v>
      </c>
      <c r="F324" s="9" t="s">
        <v>3254</v>
      </c>
      <c r="G324" s="9" t="s">
        <v>3266</v>
      </c>
      <c r="H324" s="8">
        <v>336</v>
      </c>
      <c r="I324" s="8">
        <f>VLOOKUP(B324,[1]Sheet1!$A:$D,4,0)</f>
        <v>758736453</v>
      </c>
      <c r="J324" s="8">
        <v>57312810</v>
      </c>
      <c r="K324" s="8">
        <v>8596921.5</v>
      </c>
      <c r="L324" s="10">
        <v>0</v>
      </c>
      <c r="M324" s="10">
        <v>0</v>
      </c>
      <c r="N324" s="10">
        <v>0</v>
      </c>
      <c r="O324" s="10">
        <v>0</v>
      </c>
      <c r="P324" s="10">
        <v>5000000</v>
      </c>
      <c r="Q324" s="10">
        <f>VLOOKUP(B324,[3]Sheet1!$B$1:$H$65536,7,0)</f>
        <v>4500000</v>
      </c>
      <c r="R324" s="10">
        <v>675000</v>
      </c>
      <c r="S324" s="10">
        <v>4500000</v>
      </c>
      <c r="T324" s="10">
        <v>450000</v>
      </c>
      <c r="U324" s="10">
        <v>0</v>
      </c>
      <c r="V324" s="10">
        <v>0</v>
      </c>
      <c r="W324" s="10">
        <f>VLOOKUP(B324,[2]Sheet1!$A:$E,5,0)</f>
        <v>39873646</v>
      </c>
      <c r="X324" s="10">
        <f t="shared" si="55"/>
        <v>830049263</v>
      </c>
      <c r="Y324" s="31">
        <f t="shared" si="56"/>
        <v>49595567.5</v>
      </c>
      <c r="Z324" s="31">
        <v>360000000</v>
      </c>
      <c r="AA324" s="31">
        <v>30000000</v>
      </c>
      <c r="AB324" s="31">
        <f t="shared" si="57"/>
        <v>407736453</v>
      </c>
      <c r="AC324" s="31">
        <f t="shared" si="58"/>
        <v>32312810</v>
      </c>
      <c r="AD324" s="31">
        <f t="shared" si="59"/>
        <v>440049263</v>
      </c>
      <c r="AE324" s="31">
        <f t="shared" si="60"/>
        <v>440049263</v>
      </c>
      <c r="AF324" s="31">
        <f t="shared" si="61"/>
        <v>44004926.300000004</v>
      </c>
      <c r="AG324" s="31">
        <f t="shared" si="62"/>
        <v>0</v>
      </c>
      <c r="AH324" s="31">
        <f t="shared" si="63"/>
        <v>0</v>
      </c>
      <c r="AI324" s="31">
        <f t="shared" si="64"/>
        <v>0</v>
      </c>
      <c r="AJ324" s="31">
        <f t="shared" si="65"/>
        <v>5590641.1999999955</v>
      </c>
    </row>
    <row r="325" spans="1:36" x14ac:dyDescent="0.2">
      <c r="A325" s="9">
        <v>15</v>
      </c>
      <c r="B325" s="9" t="s">
        <v>705</v>
      </c>
      <c r="C325" s="7"/>
      <c r="D325" s="8" t="s">
        <v>707</v>
      </c>
      <c r="E325" s="9" t="s">
        <v>131</v>
      </c>
      <c r="F325" s="9" t="s">
        <v>3254</v>
      </c>
      <c r="G325" s="9" t="s">
        <v>3266</v>
      </c>
      <c r="H325" s="8">
        <v>336</v>
      </c>
      <c r="I325" s="8">
        <f>VLOOKUP(B325,[1]Sheet1!$A:$D,4,0)</f>
        <v>758957240</v>
      </c>
      <c r="J325" s="8">
        <v>57312810</v>
      </c>
      <c r="K325" s="8">
        <v>8596921.5</v>
      </c>
      <c r="L325" s="10">
        <v>0</v>
      </c>
      <c r="M325" s="10">
        <v>0</v>
      </c>
      <c r="N325" s="10">
        <v>0</v>
      </c>
      <c r="O325" s="10">
        <v>0</v>
      </c>
      <c r="P325" s="10">
        <v>5000000</v>
      </c>
      <c r="Q325" s="10">
        <f>VLOOKUP(B325,[3]Sheet1!$B$1:$H$65536,7,0)</f>
        <v>4500000</v>
      </c>
      <c r="R325" s="10">
        <v>675000</v>
      </c>
      <c r="S325" s="10">
        <v>4500000</v>
      </c>
      <c r="T325" s="10">
        <v>450000</v>
      </c>
      <c r="U325" s="10">
        <v>0</v>
      </c>
      <c r="V325" s="10">
        <v>0</v>
      </c>
      <c r="W325" s="10">
        <f>VLOOKUP(B325,[2]Sheet1!$A:$E,5,0)</f>
        <v>39895724</v>
      </c>
      <c r="X325" s="10">
        <f t="shared" si="55"/>
        <v>830270050</v>
      </c>
      <c r="Y325" s="31">
        <f t="shared" si="56"/>
        <v>49617645.5</v>
      </c>
      <c r="Z325" s="31">
        <v>360000000</v>
      </c>
      <c r="AA325" s="31">
        <v>30000000</v>
      </c>
      <c r="AB325" s="31">
        <f t="shared" si="57"/>
        <v>407957240</v>
      </c>
      <c r="AC325" s="31">
        <f t="shared" si="58"/>
        <v>32312810</v>
      </c>
      <c r="AD325" s="31">
        <f t="shared" si="59"/>
        <v>440270050</v>
      </c>
      <c r="AE325" s="31">
        <f t="shared" si="60"/>
        <v>440270050</v>
      </c>
      <c r="AF325" s="31">
        <f t="shared" si="61"/>
        <v>44027005</v>
      </c>
      <c r="AG325" s="31">
        <f t="shared" si="62"/>
        <v>0</v>
      </c>
      <c r="AH325" s="31">
        <f t="shared" si="63"/>
        <v>0</v>
      </c>
      <c r="AI325" s="31">
        <f t="shared" si="64"/>
        <v>0</v>
      </c>
      <c r="AJ325" s="31">
        <f t="shared" si="65"/>
        <v>5590640.5</v>
      </c>
    </row>
    <row r="326" spans="1:36" x14ac:dyDescent="0.2">
      <c r="A326" s="9">
        <v>55</v>
      </c>
      <c r="B326" s="9" t="s">
        <v>708</v>
      </c>
      <c r="C326" s="7"/>
      <c r="D326" s="8" t="s">
        <v>103</v>
      </c>
      <c r="E326" s="9" t="s">
        <v>710</v>
      </c>
      <c r="F326" s="9" t="s">
        <v>3254</v>
      </c>
      <c r="G326" s="9" t="s">
        <v>3266</v>
      </c>
      <c r="H326" s="8">
        <v>336</v>
      </c>
      <c r="I326" s="8">
        <f>VLOOKUP(B326,[1]Sheet1!$A:$D,4,0)</f>
        <v>840487745</v>
      </c>
      <c r="J326" s="8">
        <v>57312810</v>
      </c>
      <c r="K326" s="8">
        <v>8596921.5</v>
      </c>
      <c r="L326" s="10">
        <v>0</v>
      </c>
      <c r="M326" s="10">
        <v>0</v>
      </c>
      <c r="N326" s="10">
        <v>0</v>
      </c>
      <c r="O326" s="10">
        <v>0</v>
      </c>
      <c r="P326" s="10">
        <v>5000000</v>
      </c>
      <c r="Q326" s="10">
        <f>VLOOKUP(B326,[3]Sheet1!$B$1:$H$65536,7,0)</f>
        <v>5100000</v>
      </c>
      <c r="R326" s="10">
        <v>765000</v>
      </c>
      <c r="S326" s="10">
        <v>4500000</v>
      </c>
      <c r="T326" s="10">
        <v>450000</v>
      </c>
      <c r="U326" s="10">
        <v>0</v>
      </c>
      <c r="V326" s="10">
        <v>0</v>
      </c>
      <c r="W326" s="10">
        <f>VLOOKUP(B326,[2]Sheet1!$A:$E,5,0)</f>
        <v>48048774</v>
      </c>
      <c r="X326" s="10">
        <f t="shared" si="55"/>
        <v>912400555</v>
      </c>
      <c r="Y326" s="31">
        <f t="shared" si="56"/>
        <v>57860695.5</v>
      </c>
      <c r="Z326" s="31">
        <v>360000000</v>
      </c>
      <c r="AA326" s="31">
        <v>30000000</v>
      </c>
      <c r="AB326" s="31">
        <f t="shared" si="57"/>
        <v>490087745</v>
      </c>
      <c r="AC326" s="31">
        <f t="shared" si="58"/>
        <v>32312810</v>
      </c>
      <c r="AD326" s="31">
        <f t="shared" si="59"/>
        <v>522400555</v>
      </c>
      <c r="AE326" s="31">
        <f t="shared" si="60"/>
        <v>522400555</v>
      </c>
      <c r="AF326" s="31">
        <f t="shared" si="61"/>
        <v>52240055.5</v>
      </c>
      <c r="AG326" s="31">
        <f t="shared" si="62"/>
        <v>0</v>
      </c>
      <c r="AH326" s="31">
        <f t="shared" si="63"/>
        <v>0</v>
      </c>
      <c r="AI326" s="31">
        <f t="shared" si="64"/>
        <v>0</v>
      </c>
      <c r="AJ326" s="31">
        <f t="shared" si="65"/>
        <v>5620640</v>
      </c>
    </row>
    <row r="327" spans="1:36" x14ac:dyDescent="0.45">
      <c r="A327" s="9">
        <v>525</v>
      </c>
      <c r="B327" s="9" t="s">
        <v>711</v>
      </c>
      <c r="C327" s="21"/>
      <c r="D327" s="8" t="s">
        <v>84</v>
      </c>
      <c r="E327" s="9" t="s">
        <v>713</v>
      </c>
      <c r="F327" s="9" t="s">
        <v>3254</v>
      </c>
      <c r="G327" s="9" t="s">
        <v>3266</v>
      </c>
      <c r="H327" s="8">
        <v>336</v>
      </c>
      <c r="I327" s="8">
        <f>VLOOKUP(B327,[1]Sheet1!$A:$D,4,0)</f>
        <v>644153846</v>
      </c>
      <c r="J327" s="8">
        <v>57312810</v>
      </c>
      <c r="K327" s="8">
        <v>8596921.5</v>
      </c>
      <c r="L327" s="10">
        <v>0</v>
      </c>
      <c r="M327" s="10">
        <v>0</v>
      </c>
      <c r="N327" s="10">
        <v>0</v>
      </c>
      <c r="O327" s="10">
        <v>0</v>
      </c>
      <c r="P327" s="10">
        <v>5000000</v>
      </c>
      <c r="Q327" s="10">
        <f>VLOOKUP(B327,[3]Sheet1!$B$1:$H$65536,7,0)</f>
        <v>4500000</v>
      </c>
      <c r="R327" s="10">
        <v>675000</v>
      </c>
      <c r="S327" s="10">
        <v>4500000</v>
      </c>
      <c r="T327" s="10">
        <v>450000</v>
      </c>
      <c r="U327" s="10">
        <v>0</v>
      </c>
      <c r="V327" s="10">
        <v>0</v>
      </c>
      <c r="W327" s="10">
        <f>VLOOKUP(B327,[2]Sheet1!$A:$E,5,0)</f>
        <v>28415384</v>
      </c>
      <c r="X327" s="10">
        <f t="shared" si="55"/>
        <v>715466656</v>
      </c>
      <c r="Y327" s="31">
        <f t="shared" si="56"/>
        <v>38137305.5</v>
      </c>
      <c r="Z327" s="31">
        <v>360000000</v>
      </c>
      <c r="AA327" s="31">
        <v>30000000</v>
      </c>
      <c r="AB327" s="31">
        <f t="shared" si="57"/>
        <v>293153846</v>
      </c>
      <c r="AC327" s="31">
        <f t="shared" si="58"/>
        <v>32312810</v>
      </c>
      <c r="AD327" s="31">
        <f t="shared" si="59"/>
        <v>325466656</v>
      </c>
      <c r="AE327" s="31">
        <f t="shared" si="60"/>
        <v>325466656</v>
      </c>
      <c r="AF327" s="31">
        <f t="shared" si="61"/>
        <v>32546665.600000001</v>
      </c>
      <c r="AG327" s="31">
        <f t="shared" si="62"/>
        <v>0</v>
      </c>
      <c r="AH327" s="31">
        <f t="shared" si="63"/>
        <v>0</v>
      </c>
      <c r="AI327" s="31">
        <f t="shared" si="64"/>
        <v>0</v>
      </c>
      <c r="AJ327" s="31">
        <f t="shared" si="65"/>
        <v>5590639.8999999985</v>
      </c>
    </row>
    <row r="328" spans="1:36" x14ac:dyDescent="0.45">
      <c r="A328" s="9">
        <v>1089</v>
      </c>
      <c r="B328" s="9" t="s">
        <v>714</v>
      </c>
      <c r="C328" s="21"/>
      <c r="D328" s="8" t="s">
        <v>314</v>
      </c>
      <c r="E328" s="9" t="s">
        <v>716</v>
      </c>
      <c r="F328" s="9" t="s">
        <v>3254</v>
      </c>
      <c r="G328" s="9" t="s">
        <v>3266</v>
      </c>
      <c r="H328" s="8">
        <v>336</v>
      </c>
      <c r="I328" s="8">
        <f>VLOOKUP(B328,[1]Sheet1!$A:$D,4,0)</f>
        <v>812822900</v>
      </c>
      <c r="J328" s="8">
        <v>57312810</v>
      </c>
      <c r="K328" s="8">
        <v>8596921.5</v>
      </c>
      <c r="L328" s="10">
        <v>0</v>
      </c>
      <c r="M328" s="10">
        <v>0</v>
      </c>
      <c r="N328" s="10">
        <v>0</v>
      </c>
      <c r="O328" s="10">
        <v>0</v>
      </c>
      <c r="P328" s="10">
        <v>5000000</v>
      </c>
      <c r="Q328" s="10">
        <f>VLOOKUP(B328,[3]Sheet1!$B$1:$H$65536,7,0)</f>
        <v>4650000</v>
      </c>
      <c r="R328" s="10">
        <v>697500</v>
      </c>
      <c r="S328" s="10">
        <v>4800000</v>
      </c>
      <c r="T328" s="10">
        <v>480000</v>
      </c>
      <c r="U328" s="10">
        <v>0</v>
      </c>
      <c r="V328" s="10">
        <v>0</v>
      </c>
      <c r="W328" s="10">
        <f>VLOOKUP(B328,[2]Sheet1!$A:$E,5,0)</f>
        <v>45282290</v>
      </c>
      <c r="X328" s="10">
        <f t="shared" si="55"/>
        <v>884585710</v>
      </c>
      <c r="Y328" s="31">
        <f t="shared" si="56"/>
        <v>55056711.5</v>
      </c>
      <c r="Z328" s="31">
        <v>360000000</v>
      </c>
      <c r="AA328" s="31">
        <v>30000000</v>
      </c>
      <c r="AB328" s="31">
        <f t="shared" si="57"/>
        <v>462272900</v>
      </c>
      <c r="AC328" s="31">
        <f t="shared" si="58"/>
        <v>32312810</v>
      </c>
      <c r="AD328" s="31">
        <f t="shared" si="59"/>
        <v>494585710</v>
      </c>
      <c r="AE328" s="31">
        <f t="shared" si="60"/>
        <v>494585710</v>
      </c>
      <c r="AF328" s="31">
        <f t="shared" si="61"/>
        <v>49458571</v>
      </c>
      <c r="AG328" s="31">
        <f t="shared" si="62"/>
        <v>0</v>
      </c>
      <c r="AH328" s="31">
        <f t="shared" si="63"/>
        <v>0</v>
      </c>
      <c r="AI328" s="31">
        <f t="shared" si="64"/>
        <v>0</v>
      </c>
      <c r="AJ328" s="31">
        <f t="shared" si="65"/>
        <v>5598140.5</v>
      </c>
    </row>
    <row r="329" spans="1:36" x14ac:dyDescent="0.45">
      <c r="A329" s="9">
        <v>524</v>
      </c>
      <c r="B329" s="9" t="s">
        <v>717</v>
      </c>
      <c r="C329" s="21"/>
      <c r="D329" s="8" t="s">
        <v>526</v>
      </c>
      <c r="E329" s="9" t="s">
        <v>719</v>
      </c>
      <c r="F329" s="9" t="s">
        <v>3254</v>
      </c>
      <c r="G329" s="9" t="s">
        <v>3266</v>
      </c>
      <c r="H329" s="8">
        <v>336</v>
      </c>
      <c r="I329" s="8">
        <f>VLOOKUP(B329,[1]Sheet1!$A:$D,4,0)</f>
        <v>677559043</v>
      </c>
      <c r="J329" s="8">
        <v>57312810</v>
      </c>
      <c r="K329" s="8">
        <v>8596921.5</v>
      </c>
      <c r="L329" s="10">
        <v>0</v>
      </c>
      <c r="M329" s="10">
        <v>0</v>
      </c>
      <c r="N329" s="10">
        <v>0</v>
      </c>
      <c r="O329" s="10">
        <v>0</v>
      </c>
      <c r="P329" s="10">
        <v>5000000</v>
      </c>
      <c r="Q329" s="10">
        <f>VLOOKUP(B329,[3]Sheet1!$B$1:$H$65536,7,0)</f>
        <v>3900000</v>
      </c>
      <c r="R329" s="10">
        <v>585000</v>
      </c>
      <c r="S329" s="10">
        <v>3600000</v>
      </c>
      <c r="T329" s="10">
        <v>360000</v>
      </c>
      <c r="U329" s="10">
        <v>0</v>
      </c>
      <c r="V329" s="10">
        <v>0</v>
      </c>
      <c r="W329" s="10">
        <f>VLOOKUP(B329,[2]Sheet1!$A:$E,5,0)</f>
        <v>31755905</v>
      </c>
      <c r="X329" s="10">
        <f t="shared" si="55"/>
        <v>747371853</v>
      </c>
      <c r="Y329" s="31">
        <f t="shared" si="56"/>
        <v>41297826.5</v>
      </c>
      <c r="Z329" s="31">
        <v>360000000</v>
      </c>
      <c r="AA329" s="31">
        <v>30000000</v>
      </c>
      <c r="AB329" s="31">
        <f t="shared" si="57"/>
        <v>325059043</v>
      </c>
      <c r="AC329" s="31">
        <f t="shared" si="58"/>
        <v>32312810</v>
      </c>
      <c r="AD329" s="31">
        <f t="shared" si="59"/>
        <v>357371853</v>
      </c>
      <c r="AE329" s="31">
        <f t="shared" si="60"/>
        <v>357371853</v>
      </c>
      <c r="AF329" s="31">
        <f t="shared" si="61"/>
        <v>35737185.300000004</v>
      </c>
      <c r="AG329" s="31">
        <f t="shared" si="62"/>
        <v>0</v>
      </c>
      <c r="AH329" s="31">
        <f t="shared" si="63"/>
        <v>0</v>
      </c>
      <c r="AI329" s="31">
        <f t="shared" si="64"/>
        <v>0</v>
      </c>
      <c r="AJ329" s="31">
        <f t="shared" si="65"/>
        <v>5560641.1999999955</v>
      </c>
    </row>
    <row r="330" spans="1:36" x14ac:dyDescent="0.2">
      <c r="A330" s="9">
        <v>107</v>
      </c>
      <c r="B330" s="9" t="s">
        <v>720</v>
      </c>
      <c r="C330" s="7"/>
      <c r="D330" s="8" t="s">
        <v>29</v>
      </c>
      <c r="E330" s="9" t="s">
        <v>128</v>
      </c>
      <c r="F330" s="9" t="s">
        <v>3254</v>
      </c>
      <c r="G330" s="9" t="s">
        <v>3266</v>
      </c>
      <c r="H330" s="8">
        <v>336</v>
      </c>
      <c r="I330" s="8">
        <f>VLOOKUP(B330,[1]Sheet1!$A:$D,4,0)</f>
        <v>709404139</v>
      </c>
      <c r="J330" s="8">
        <v>57312810</v>
      </c>
      <c r="K330" s="8">
        <v>8596921.5</v>
      </c>
      <c r="L330" s="10">
        <v>0</v>
      </c>
      <c r="M330" s="10">
        <v>0</v>
      </c>
      <c r="N330" s="10">
        <v>0</v>
      </c>
      <c r="O330" s="10">
        <v>0</v>
      </c>
      <c r="P330" s="10">
        <v>5000000</v>
      </c>
      <c r="Q330" s="10">
        <f>VLOOKUP(B330,[3]Sheet1!$B$1:$H$65536,7,0)</f>
        <v>4500000</v>
      </c>
      <c r="R330" s="10">
        <v>675000</v>
      </c>
      <c r="S330" s="10">
        <v>3900000</v>
      </c>
      <c r="T330" s="10">
        <v>390000</v>
      </c>
      <c r="U330" s="10">
        <v>0</v>
      </c>
      <c r="V330" s="10">
        <v>0</v>
      </c>
      <c r="W330" s="10">
        <f>VLOOKUP(B330,[2]Sheet1!$A:$E,5,0)</f>
        <v>34940414</v>
      </c>
      <c r="X330" s="10">
        <f t="shared" si="55"/>
        <v>780116949</v>
      </c>
      <c r="Y330" s="31">
        <f t="shared" si="56"/>
        <v>44602335.5</v>
      </c>
      <c r="Z330" s="31">
        <v>360000000</v>
      </c>
      <c r="AA330" s="31">
        <v>30000000</v>
      </c>
      <c r="AB330" s="31">
        <f t="shared" si="57"/>
        <v>357804139</v>
      </c>
      <c r="AC330" s="31">
        <f t="shared" si="58"/>
        <v>32312810</v>
      </c>
      <c r="AD330" s="31">
        <f t="shared" si="59"/>
        <v>390116949</v>
      </c>
      <c r="AE330" s="31">
        <f t="shared" si="60"/>
        <v>390116949</v>
      </c>
      <c r="AF330" s="31">
        <f t="shared" si="61"/>
        <v>39011694.899999999</v>
      </c>
      <c r="AG330" s="31">
        <f t="shared" si="62"/>
        <v>0</v>
      </c>
      <c r="AH330" s="31">
        <f t="shared" si="63"/>
        <v>0</v>
      </c>
      <c r="AI330" s="31">
        <f t="shared" si="64"/>
        <v>0</v>
      </c>
      <c r="AJ330" s="31">
        <f t="shared" si="65"/>
        <v>5590640.6000000015</v>
      </c>
    </row>
    <row r="331" spans="1:36" x14ac:dyDescent="0.45">
      <c r="A331" s="9">
        <v>813</v>
      </c>
      <c r="B331" s="9" t="s">
        <v>3073</v>
      </c>
      <c r="C331" s="21"/>
      <c r="D331" s="8" t="s">
        <v>3074</v>
      </c>
      <c r="E331" s="9" t="s">
        <v>3075</v>
      </c>
      <c r="F331" s="9" t="s">
        <v>3254</v>
      </c>
      <c r="G331" s="9" t="s">
        <v>3265</v>
      </c>
      <c r="H331" s="8">
        <v>336</v>
      </c>
      <c r="I331" s="8">
        <f>VLOOKUP(B331,[1]Sheet1!$A:$D,4,0)</f>
        <v>1645033575</v>
      </c>
      <c r="J331" s="8">
        <v>15000000</v>
      </c>
      <c r="K331" s="8">
        <v>0</v>
      </c>
      <c r="L331" s="10">
        <v>49729685</v>
      </c>
      <c r="M331" s="10">
        <v>49728935</v>
      </c>
      <c r="N331" s="10">
        <v>7459453</v>
      </c>
      <c r="O331" s="10">
        <v>7459340.25</v>
      </c>
      <c r="P331" s="10">
        <v>0</v>
      </c>
      <c r="Q331" s="10">
        <v>25780830</v>
      </c>
      <c r="R331" s="10">
        <v>3867125</v>
      </c>
      <c r="S331" s="10">
        <v>23940674.783999998</v>
      </c>
      <c r="T331" s="10">
        <v>3591101.2175999996</v>
      </c>
      <c r="U331" s="10">
        <v>10484503.333333332</v>
      </c>
      <c r="V331" s="10">
        <v>1572675.4999999998</v>
      </c>
      <c r="W331" s="10">
        <f>VLOOKUP(B331,[2]Sheet1!$A:$E,5,0)</f>
        <v>185006714</v>
      </c>
      <c r="X331" s="10">
        <f t="shared" si="55"/>
        <v>1819698203.1173332</v>
      </c>
      <c r="Y331" s="31">
        <f t="shared" si="56"/>
        <v>208956408.96759999</v>
      </c>
      <c r="Z331" s="31">
        <v>360000000</v>
      </c>
      <c r="AA331" s="31">
        <v>30000000</v>
      </c>
      <c r="AB331" s="31">
        <f t="shared" si="57"/>
        <v>1345239583.1173332</v>
      </c>
      <c r="AC331" s="31">
        <f t="shared" si="58"/>
        <v>84458620</v>
      </c>
      <c r="AD331" s="31">
        <f t="shared" si="59"/>
        <v>1429698203.1173332</v>
      </c>
      <c r="AE331" s="31">
        <f t="shared" si="60"/>
        <v>1429698203.1173332</v>
      </c>
      <c r="AF331" s="31">
        <f t="shared" si="61"/>
        <v>90000000</v>
      </c>
      <c r="AG331" s="31">
        <f t="shared" si="62"/>
        <v>0</v>
      </c>
      <c r="AH331" s="31">
        <f t="shared" si="63"/>
        <v>33939640.623466633</v>
      </c>
      <c r="AI331" s="31">
        <f t="shared" si="64"/>
        <v>0</v>
      </c>
      <c r="AJ331" s="31">
        <f t="shared" si="65"/>
        <v>85016768.344133347</v>
      </c>
    </row>
    <row r="332" spans="1:36" x14ac:dyDescent="0.45">
      <c r="A332" s="9">
        <v>504</v>
      </c>
      <c r="B332" s="9" t="s">
        <v>722</v>
      </c>
      <c r="C332" s="21"/>
      <c r="D332" s="8" t="s">
        <v>724</v>
      </c>
      <c r="E332" s="9" t="s">
        <v>725</v>
      </c>
      <c r="F332" s="9" t="s">
        <v>3255</v>
      </c>
      <c r="G332" s="9" t="s">
        <v>3265</v>
      </c>
      <c r="H332" s="8">
        <v>336</v>
      </c>
      <c r="I332" s="8">
        <f>VLOOKUP(B332,[1]Sheet1!$A:$D,4,0)</f>
        <v>1355333809</v>
      </c>
      <c r="J332" s="8">
        <v>15000000</v>
      </c>
      <c r="K332" s="8">
        <v>0</v>
      </c>
      <c r="L332" s="10">
        <v>49635983</v>
      </c>
      <c r="M332" s="10">
        <v>49637235</v>
      </c>
      <c r="N332" s="10">
        <v>7445397</v>
      </c>
      <c r="O332" s="10">
        <v>7445585.25</v>
      </c>
      <c r="P332" s="10">
        <v>0</v>
      </c>
      <c r="Q332" s="10">
        <v>26201897</v>
      </c>
      <c r="R332" s="10">
        <v>3930285</v>
      </c>
      <c r="S332" s="10">
        <v>27095279.589000002</v>
      </c>
      <c r="T332" s="10">
        <v>4064291.93835</v>
      </c>
      <c r="U332" s="10">
        <v>12033351</v>
      </c>
      <c r="V332" s="10">
        <v>1805002.65</v>
      </c>
      <c r="W332" s="10">
        <f>VLOOKUP(B332,[2]Sheet1!$A:$E,5,0)</f>
        <v>127066762</v>
      </c>
      <c r="X332" s="10">
        <f t="shared" si="55"/>
        <v>1534937554.589</v>
      </c>
      <c r="Y332" s="31">
        <f t="shared" si="56"/>
        <v>151757323.83835</v>
      </c>
      <c r="Z332" s="31">
        <v>360000000</v>
      </c>
      <c r="AA332" s="31">
        <v>30000000</v>
      </c>
      <c r="AB332" s="31">
        <f t="shared" si="57"/>
        <v>1060664336.589</v>
      </c>
      <c r="AC332" s="31">
        <f t="shared" si="58"/>
        <v>84273218</v>
      </c>
      <c r="AD332" s="31">
        <f t="shared" si="59"/>
        <v>1144937554.589</v>
      </c>
      <c r="AE332" s="31">
        <f t="shared" si="60"/>
        <v>1144937554.589</v>
      </c>
      <c r="AF332" s="31">
        <f t="shared" si="61"/>
        <v>90000000</v>
      </c>
      <c r="AG332" s="31">
        <f t="shared" si="62"/>
        <v>36740633.188349999</v>
      </c>
      <c r="AH332" s="31">
        <f t="shared" si="63"/>
        <v>0</v>
      </c>
      <c r="AI332" s="31">
        <f t="shared" si="64"/>
        <v>0</v>
      </c>
      <c r="AJ332" s="31">
        <f t="shared" si="65"/>
        <v>25016690.649999999</v>
      </c>
    </row>
    <row r="333" spans="1:36" x14ac:dyDescent="0.45">
      <c r="A333" s="9">
        <v>814</v>
      </c>
      <c r="B333" s="9" t="s">
        <v>726</v>
      </c>
      <c r="C333" s="21"/>
      <c r="D333" s="8" t="s">
        <v>216</v>
      </c>
      <c r="E333" s="9" t="s">
        <v>728</v>
      </c>
      <c r="F333" s="9" t="s">
        <v>3254</v>
      </c>
      <c r="G333" s="9" t="s">
        <v>3266</v>
      </c>
      <c r="H333" s="8">
        <v>336</v>
      </c>
      <c r="I333" s="8">
        <f>VLOOKUP(B333,[1]Sheet1!$A:$D,4,0)</f>
        <v>521399600</v>
      </c>
      <c r="J333" s="8">
        <v>57312810</v>
      </c>
      <c r="K333" s="8">
        <v>8596921.5</v>
      </c>
      <c r="L333" s="10">
        <v>0</v>
      </c>
      <c r="M333" s="10">
        <v>0</v>
      </c>
      <c r="N333" s="10">
        <v>0</v>
      </c>
      <c r="O333" s="10">
        <v>0</v>
      </c>
      <c r="P333" s="10">
        <v>5000000</v>
      </c>
      <c r="Q333" s="10">
        <f>VLOOKUP(B333,[3]Sheet1!$B$1:$H$65536,7,0)</f>
        <v>3000000</v>
      </c>
      <c r="R333" s="10">
        <v>450000</v>
      </c>
      <c r="S333" s="10">
        <v>4500000</v>
      </c>
      <c r="T333" s="10">
        <v>450000</v>
      </c>
      <c r="U333" s="10">
        <v>0</v>
      </c>
      <c r="V333" s="10">
        <v>0</v>
      </c>
      <c r="W333" s="10">
        <f>VLOOKUP(B333,[2]Sheet1!$A:$E,5,0)</f>
        <v>16139960</v>
      </c>
      <c r="X333" s="10">
        <f t="shared" si="55"/>
        <v>591212410</v>
      </c>
      <c r="Y333" s="31">
        <f t="shared" si="56"/>
        <v>25636881.5</v>
      </c>
      <c r="Z333" s="31">
        <v>360000000</v>
      </c>
      <c r="AA333" s="31">
        <v>30000000</v>
      </c>
      <c r="AB333" s="31">
        <f t="shared" si="57"/>
        <v>168899600</v>
      </c>
      <c r="AC333" s="31">
        <f t="shared" si="58"/>
        <v>32312810</v>
      </c>
      <c r="AD333" s="31">
        <f t="shared" si="59"/>
        <v>201212410</v>
      </c>
      <c r="AE333" s="31">
        <f t="shared" si="60"/>
        <v>201212410</v>
      </c>
      <c r="AF333" s="31">
        <f t="shared" si="61"/>
        <v>20121241</v>
      </c>
      <c r="AG333" s="31">
        <f t="shared" si="62"/>
        <v>0</v>
      </c>
      <c r="AH333" s="31">
        <f t="shared" si="63"/>
        <v>0</v>
      </c>
      <c r="AI333" s="31">
        <f t="shared" si="64"/>
        <v>0</v>
      </c>
      <c r="AJ333" s="31">
        <f t="shared" si="65"/>
        <v>5515640.5</v>
      </c>
    </row>
    <row r="334" spans="1:36" x14ac:dyDescent="0.2">
      <c r="A334" s="9">
        <v>57</v>
      </c>
      <c r="B334" s="9" t="s">
        <v>729</v>
      </c>
      <c r="C334" s="7"/>
      <c r="D334" s="8" t="s">
        <v>508</v>
      </c>
      <c r="E334" s="9" t="s">
        <v>731</v>
      </c>
      <c r="F334" s="9" t="s">
        <v>3254</v>
      </c>
      <c r="G334" s="9" t="s">
        <v>3266</v>
      </c>
      <c r="H334" s="8">
        <v>336</v>
      </c>
      <c r="I334" s="8">
        <f>VLOOKUP(B334,[1]Sheet1!$A:$D,4,0)</f>
        <v>524826786</v>
      </c>
      <c r="J334" s="8">
        <v>57312810</v>
      </c>
      <c r="K334" s="8">
        <v>8596921.5</v>
      </c>
      <c r="L334" s="10">
        <v>0</v>
      </c>
      <c r="M334" s="10">
        <v>0</v>
      </c>
      <c r="N334" s="10">
        <v>0</v>
      </c>
      <c r="O334" s="10">
        <v>0</v>
      </c>
      <c r="P334" s="10">
        <v>5000000</v>
      </c>
      <c r="Q334" s="10">
        <f>VLOOKUP(B334,[3]Sheet1!$B$1:$H$65536,7,0)</f>
        <v>4500000</v>
      </c>
      <c r="R334" s="10">
        <v>675000</v>
      </c>
      <c r="S334" s="10">
        <v>4500000</v>
      </c>
      <c r="T334" s="10">
        <v>450000</v>
      </c>
      <c r="U334" s="10">
        <v>0</v>
      </c>
      <c r="V334" s="10">
        <v>0</v>
      </c>
      <c r="W334" s="10">
        <f>VLOOKUP(B334,[2]Sheet1!$A:$E,5,0)</f>
        <v>16482679</v>
      </c>
      <c r="X334" s="10">
        <f t="shared" si="55"/>
        <v>596139596</v>
      </c>
      <c r="Y334" s="31">
        <f t="shared" si="56"/>
        <v>26204600.5</v>
      </c>
      <c r="Z334" s="31">
        <v>360000000</v>
      </c>
      <c r="AA334" s="31">
        <v>30000000</v>
      </c>
      <c r="AB334" s="31">
        <f t="shared" si="57"/>
        <v>173826786</v>
      </c>
      <c r="AC334" s="31">
        <f t="shared" si="58"/>
        <v>32312810</v>
      </c>
      <c r="AD334" s="31">
        <f t="shared" si="59"/>
        <v>206139596</v>
      </c>
      <c r="AE334" s="31">
        <f t="shared" si="60"/>
        <v>206139596</v>
      </c>
      <c r="AF334" s="31">
        <f t="shared" si="61"/>
        <v>20613959.600000001</v>
      </c>
      <c r="AG334" s="31">
        <f t="shared" si="62"/>
        <v>0</v>
      </c>
      <c r="AH334" s="31">
        <f t="shared" si="63"/>
        <v>0</v>
      </c>
      <c r="AI334" s="31">
        <f t="shared" si="64"/>
        <v>0</v>
      </c>
      <c r="AJ334" s="31">
        <f t="shared" si="65"/>
        <v>5590640.8999999985</v>
      </c>
    </row>
    <row r="335" spans="1:36" x14ac:dyDescent="0.45">
      <c r="A335" s="9">
        <v>503</v>
      </c>
      <c r="B335" s="9" t="s">
        <v>732</v>
      </c>
      <c r="C335" s="21"/>
      <c r="D335" s="8" t="s">
        <v>80</v>
      </c>
      <c r="E335" s="9" t="s">
        <v>734</v>
      </c>
      <c r="F335" s="9" t="s">
        <v>3255</v>
      </c>
      <c r="G335" s="9" t="s">
        <v>3265</v>
      </c>
      <c r="H335" s="8">
        <v>336</v>
      </c>
      <c r="I335" s="8">
        <f>VLOOKUP(B335,[1]Sheet1!$A:$D,4,0)</f>
        <v>877926343</v>
      </c>
      <c r="J335" s="8">
        <v>15000000</v>
      </c>
      <c r="K335" s="8">
        <v>0</v>
      </c>
      <c r="L335" s="10">
        <v>35372507</v>
      </c>
      <c r="M335" s="10">
        <v>35371928</v>
      </c>
      <c r="N335" s="10">
        <v>5305876</v>
      </c>
      <c r="O335" s="10">
        <v>5305789.2</v>
      </c>
      <c r="P335" s="10">
        <v>0</v>
      </c>
      <c r="Q335" s="10">
        <v>13907553</v>
      </c>
      <c r="R335" s="10">
        <v>2086133</v>
      </c>
      <c r="S335" s="10">
        <v>16021390.050000001</v>
      </c>
      <c r="T335" s="10">
        <v>2403208.5074999998</v>
      </c>
      <c r="U335" s="10">
        <v>12033351</v>
      </c>
      <c r="V335" s="10">
        <v>1805002.65</v>
      </c>
      <c r="W335" s="10">
        <f>VLOOKUP(B335,[2]Sheet1!$A:$E,5,0)</f>
        <v>51792635</v>
      </c>
      <c r="X335" s="10">
        <f t="shared" si="55"/>
        <v>1005633072.05</v>
      </c>
      <c r="Y335" s="31">
        <f t="shared" si="56"/>
        <v>68698644.357500002</v>
      </c>
      <c r="Z335" s="31">
        <v>360000000</v>
      </c>
      <c r="AA335" s="31">
        <v>30000000</v>
      </c>
      <c r="AB335" s="31">
        <f t="shared" si="57"/>
        <v>559888637.04999995</v>
      </c>
      <c r="AC335" s="31">
        <f t="shared" si="58"/>
        <v>55744435</v>
      </c>
      <c r="AD335" s="31">
        <f t="shared" si="59"/>
        <v>615633072.04999995</v>
      </c>
      <c r="AE335" s="31">
        <f t="shared" si="60"/>
        <v>615633072.04999995</v>
      </c>
      <c r="AF335" s="31">
        <f t="shared" si="61"/>
        <v>61563307.204999998</v>
      </c>
      <c r="AG335" s="31">
        <f t="shared" si="62"/>
        <v>0</v>
      </c>
      <c r="AH335" s="31">
        <f t="shared" si="63"/>
        <v>0</v>
      </c>
      <c r="AI335" s="31">
        <f t="shared" si="64"/>
        <v>0</v>
      </c>
      <c r="AJ335" s="31">
        <f t="shared" si="65"/>
        <v>7135337.1525000036</v>
      </c>
    </row>
    <row r="336" spans="1:36" x14ac:dyDescent="0.2">
      <c r="A336" s="9">
        <v>56</v>
      </c>
      <c r="B336" s="9" t="s">
        <v>735</v>
      </c>
      <c r="C336" s="7"/>
      <c r="D336" s="8" t="s">
        <v>737</v>
      </c>
      <c r="E336" s="9" t="s">
        <v>560</v>
      </c>
      <c r="F336" s="9" t="s">
        <v>3254</v>
      </c>
      <c r="G336" s="9" t="s">
        <v>3266</v>
      </c>
      <c r="H336" s="8">
        <v>336</v>
      </c>
      <c r="I336" s="8">
        <f>VLOOKUP(B336,[1]Sheet1!$A:$D,4,0)</f>
        <v>906477103</v>
      </c>
      <c r="J336" s="8">
        <v>57312810</v>
      </c>
      <c r="K336" s="8">
        <v>8596921.5</v>
      </c>
      <c r="L336" s="10">
        <v>0</v>
      </c>
      <c r="M336" s="10">
        <v>0</v>
      </c>
      <c r="N336" s="10">
        <v>0</v>
      </c>
      <c r="O336" s="10">
        <v>0</v>
      </c>
      <c r="P336" s="10">
        <v>5000000</v>
      </c>
      <c r="Q336" s="10">
        <f>VLOOKUP(B336,[3]Sheet1!$B$1:$H$65536,7,0)</f>
        <v>3900000</v>
      </c>
      <c r="R336" s="10">
        <v>585000</v>
      </c>
      <c r="S336" s="10">
        <v>4500000</v>
      </c>
      <c r="T336" s="10">
        <v>450000</v>
      </c>
      <c r="U336" s="10">
        <v>0</v>
      </c>
      <c r="V336" s="10">
        <v>0</v>
      </c>
      <c r="W336" s="10">
        <f>VLOOKUP(B336,[2]Sheet1!$A:$E,5,0)</f>
        <v>54971566</v>
      </c>
      <c r="X336" s="10">
        <f t="shared" si="55"/>
        <v>977189913</v>
      </c>
      <c r="Y336" s="31">
        <f t="shared" si="56"/>
        <v>64603487.5</v>
      </c>
      <c r="Z336" s="31">
        <v>360000000</v>
      </c>
      <c r="AA336" s="31">
        <v>30000000</v>
      </c>
      <c r="AB336" s="31">
        <f t="shared" si="57"/>
        <v>554877103</v>
      </c>
      <c r="AC336" s="31">
        <f t="shared" si="58"/>
        <v>32312810</v>
      </c>
      <c r="AD336" s="31">
        <f t="shared" si="59"/>
        <v>587189913</v>
      </c>
      <c r="AE336" s="31">
        <f t="shared" si="60"/>
        <v>587189913</v>
      </c>
      <c r="AF336" s="31">
        <f t="shared" si="61"/>
        <v>58718991.300000004</v>
      </c>
      <c r="AG336" s="31">
        <f t="shared" si="62"/>
        <v>0</v>
      </c>
      <c r="AH336" s="31">
        <f t="shared" si="63"/>
        <v>0</v>
      </c>
      <c r="AI336" s="31">
        <f t="shared" si="64"/>
        <v>0</v>
      </c>
      <c r="AJ336" s="31">
        <f t="shared" si="65"/>
        <v>5884496.1999999955</v>
      </c>
    </row>
    <row r="337" spans="1:36" x14ac:dyDescent="0.45">
      <c r="A337" s="9">
        <v>322</v>
      </c>
      <c r="B337" s="9" t="s">
        <v>738</v>
      </c>
      <c r="C337" s="21"/>
      <c r="D337" s="8" t="s">
        <v>645</v>
      </c>
      <c r="E337" s="9" t="s">
        <v>740</v>
      </c>
      <c r="F337" s="9" t="s">
        <v>3255</v>
      </c>
      <c r="G337" s="9" t="s">
        <v>3265</v>
      </c>
      <c r="H337" s="8">
        <v>336</v>
      </c>
      <c r="I337" s="8">
        <f>VLOOKUP(B337,[1]Sheet1!$A:$D,4,0)</f>
        <v>911090020</v>
      </c>
      <c r="J337" s="8">
        <v>15000000</v>
      </c>
      <c r="K337" s="8">
        <v>0</v>
      </c>
      <c r="L337" s="10">
        <v>39528139</v>
      </c>
      <c r="M337" s="10">
        <v>39528339.5</v>
      </c>
      <c r="N337" s="10">
        <v>5929221</v>
      </c>
      <c r="O337" s="10">
        <v>5929250.9249999998</v>
      </c>
      <c r="P337" s="10">
        <v>0</v>
      </c>
      <c r="Q337" s="10">
        <v>13457983</v>
      </c>
      <c r="R337" s="10">
        <v>2018697</v>
      </c>
      <c r="S337" s="10">
        <v>16230424.35</v>
      </c>
      <c r="T337" s="10">
        <v>2434563.6524999999</v>
      </c>
      <c r="U337" s="10">
        <v>11485297</v>
      </c>
      <c r="V337" s="10">
        <v>1722794.55</v>
      </c>
      <c r="W337" s="10">
        <f>VLOOKUP(B337,[2]Sheet1!$A:$E,5,0)</f>
        <v>55663502</v>
      </c>
      <c r="X337" s="10">
        <f t="shared" si="55"/>
        <v>1046320202.85</v>
      </c>
      <c r="Y337" s="31">
        <f t="shared" si="56"/>
        <v>73698029.127499998</v>
      </c>
      <c r="Z337" s="31">
        <v>360000000</v>
      </c>
      <c r="AA337" s="31">
        <v>30000000</v>
      </c>
      <c r="AB337" s="31">
        <f t="shared" si="57"/>
        <v>592263724.35000002</v>
      </c>
      <c r="AC337" s="31">
        <f t="shared" si="58"/>
        <v>64056478.5</v>
      </c>
      <c r="AD337" s="31">
        <f t="shared" si="59"/>
        <v>656320202.85000002</v>
      </c>
      <c r="AE337" s="31">
        <f t="shared" si="60"/>
        <v>656320202.85000002</v>
      </c>
      <c r="AF337" s="31">
        <f t="shared" si="61"/>
        <v>65632020.285000004</v>
      </c>
      <c r="AG337" s="31">
        <f t="shared" si="62"/>
        <v>0</v>
      </c>
      <c r="AH337" s="31">
        <f t="shared" si="63"/>
        <v>0</v>
      </c>
      <c r="AI337" s="31">
        <f t="shared" si="64"/>
        <v>0</v>
      </c>
      <c r="AJ337" s="31">
        <f t="shared" si="65"/>
        <v>8066008.8424999937</v>
      </c>
    </row>
    <row r="338" spans="1:36" x14ac:dyDescent="0.2">
      <c r="A338" s="9">
        <v>10</v>
      </c>
      <c r="B338" s="9" t="s">
        <v>741</v>
      </c>
      <c r="C338" s="7"/>
      <c r="D338" s="8" t="s">
        <v>743</v>
      </c>
      <c r="E338" s="9" t="s">
        <v>744</v>
      </c>
      <c r="F338" s="9" t="s">
        <v>3254</v>
      </c>
      <c r="G338" s="9" t="s">
        <v>3266</v>
      </c>
      <c r="H338" s="8">
        <v>336</v>
      </c>
      <c r="I338" s="8">
        <f>VLOOKUP(B338,[1]Sheet1!$A:$D,4,0)</f>
        <v>528548779</v>
      </c>
      <c r="J338" s="8">
        <v>57312810</v>
      </c>
      <c r="K338" s="8">
        <v>8596921.5</v>
      </c>
      <c r="L338" s="10">
        <v>0</v>
      </c>
      <c r="M338" s="10">
        <v>0</v>
      </c>
      <c r="N338" s="10">
        <v>0</v>
      </c>
      <c r="O338" s="10">
        <v>0</v>
      </c>
      <c r="P338" s="10">
        <v>5000000</v>
      </c>
      <c r="Q338" s="10">
        <f>VLOOKUP(B338,[3]Sheet1!$B$1:$H$65536,7,0)</f>
        <v>4200000</v>
      </c>
      <c r="R338" s="10">
        <v>630000</v>
      </c>
      <c r="S338" s="10">
        <v>4500000</v>
      </c>
      <c r="T338" s="10">
        <v>450000</v>
      </c>
      <c r="U338" s="10">
        <v>0</v>
      </c>
      <c r="V338" s="10">
        <v>0</v>
      </c>
      <c r="W338" s="10">
        <f>VLOOKUP(B338,[2]Sheet1!$A:$E,5,0)</f>
        <v>16854878</v>
      </c>
      <c r="X338" s="10">
        <f t="shared" si="55"/>
        <v>599561589</v>
      </c>
      <c r="Y338" s="31">
        <f t="shared" si="56"/>
        <v>26531799.5</v>
      </c>
      <c r="Z338" s="31">
        <v>360000000</v>
      </c>
      <c r="AA338" s="31">
        <v>30000000</v>
      </c>
      <c r="AB338" s="31">
        <f t="shared" si="57"/>
        <v>177248779</v>
      </c>
      <c r="AC338" s="31">
        <f t="shared" si="58"/>
        <v>32312810</v>
      </c>
      <c r="AD338" s="31">
        <f t="shared" si="59"/>
        <v>209561589</v>
      </c>
      <c r="AE338" s="31">
        <f t="shared" si="60"/>
        <v>209561589</v>
      </c>
      <c r="AF338" s="31">
        <f t="shared" si="61"/>
        <v>20956158.900000002</v>
      </c>
      <c r="AG338" s="31">
        <f t="shared" si="62"/>
        <v>0</v>
      </c>
      <c r="AH338" s="31">
        <f t="shared" si="63"/>
        <v>0</v>
      </c>
      <c r="AI338" s="31">
        <f t="shared" si="64"/>
        <v>0</v>
      </c>
      <c r="AJ338" s="31">
        <f t="shared" si="65"/>
        <v>5575640.5999999978</v>
      </c>
    </row>
    <row r="339" spans="1:36" x14ac:dyDescent="0.2">
      <c r="A339" s="9">
        <v>11</v>
      </c>
      <c r="B339" s="9" t="s">
        <v>745</v>
      </c>
      <c r="C339" s="7"/>
      <c r="D339" s="8" t="s">
        <v>72</v>
      </c>
      <c r="E339" s="9" t="s">
        <v>747</v>
      </c>
      <c r="F339" s="9" t="s">
        <v>3254</v>
      </c>
      <c r="G339" s="9" t="s">
        <v>3266</v>
      </c>
      <c r="H339" s="8">
        <v>336</v>
      </c>
      <c r="I339" s="8">
        <f>VLOOKUP(B339,[1]Sheet1!$A:$D,4,0)</f>
        <v>590800243</v>
      </c>
      <c r="J339" s="8">
        <v>57312810</v>
      </c>
      <c r="K339" s="8">
        <v>8596921.5</v>
      </c>
      <c r="L339" s="10">
        <v>0</v>
      </c>
      <c r="M339" s="10">
        <v>0</v>
      </c>
      <c r="N339" s="10">
        <v>0</v>
      </c>
      <c r="O339" s="10">
        <v>0</v>
      </c>
      <c r="P339" s="10">
        <v>5000000</v>
      </c>
      <c r="Q339" s="10">
        <f>VLOOKUP(B339,[3]Sheet1!$B$1:$H$65536,7,0)</f>
        <v>3900000</v>
      </c>
      <c r="R339" s="10">
        <v>585000</v>
      </c>
      <c r="S339" s="10">
        <v>3900000</v>
      </c>
      <c r="T339" s="10">
        <v>390000</v>
      </c>
      <c r="U339" s="10">
        <v>0</v>
      </c>
      <c r="V339" s="10">
        <v>0</v>
      </c>
      <c r="W339" s="10">
        <f>VLOOKUP(B339,[2]Sheet1!$A:$E,5,0)</f>
        <v>23080025</v>
      </c>
      <c r="X339" s="10">
        <f t="shared" si="55"/>
        <v>660913053</v>
      </c>
      <c r="Y339" s="31">
        <f t="shared" si="56"/>
        <v>32651946.5</v>
      </c>
      <c r="Z339" s="31">
        <v>360000000</v>
      </c>
      <c r="AA339" s="31">
        <v>30000000</v>
      </c>
      <c r="AB339" s="31">
        <f t="shared" si="57"/>
        <v>238600243</v>
      </c>
      <c r="AC339" s="31">
        <f t="shared" si="58"/>
        <v>32312810</v>
      </c>
      <c r="AD339" s="31">
        <f t="shared" si="59"/>
        <v>270913053</v>
      </c>
      <c r="AE339" s="31">
        <f t="shared" si="60"/>
        <v>270913053</v>
      </c>
      <c r="AF339" s="31">
        <f t="shared" si="61"/>
        <v>27091305.300000001</v>
      </c>
      <c r="AG339" s="31">
        <f t="shared" si="62"/>
        <v>0</v>
      </c>
      <c r="AH339" s="31">
        <f t="shared" si="63"/>
        <v>0</v>
      </c>
      <c r="AI339" s="31">
        <f t="shared" si="64"/>
        <v>0</v>
      </c>
      <c r="AJ339" s="31">
        <f t="shared" si="65"/>
        <v>5560641.1999999993</v>
      </c>
    </row>
    <row r="340" spans="1:36" x14ac:dyDescent="0.45">
      <c r="A340" s="9">
        <v>391</v>
      </c>
      <c r="B340" s="9" t="s">
        <v>2731</v>
      </c>
      <c r="C340" s="21"/>
      <c r="D340" s="8" t="s">
        <v>72</v>
      </c>
      <c r="E340" s="9" t="s">
        <v>1822</v>
      </c>
      <c r="F340" s="9" t="s">
        <v>3255</v>
      </c>
      <c r="G340" s="9" t="s">
        <v>3265</v>
      </c>
      <c r="H340" s="8">
        <v>336</v>
      </c>
      <c r="I340" s="8">
        <f>VLOOKUP(B340,[1]Sheet1!$A:$D,4,0)</f>
        <v>1062674180</v>
      </c>
      <c r="J340" s="8">
        <v>15000000</v>
      </c>
      <c r="K340" s="8">
        <v>0</v>
      </c>
      <c r="L340" s="10">
        <v>41451349</v>
      </c>
      <c r="M340" s="10">
        <v>41452325.5</v>
      </c>
      <c r="N340" s="10">
        <v>6217702</v>
      </c>
      <c r="O340" s="10">
        <v>6217848.8250000002</v>
      </c>
      <c r="P340" s="10">
        <v>0</v>
      </c>
      <c r="Q340" s="10">
        <v>18661243</v>
      </c>
      <c r="R340" s="10">
        <v>2799186</v>
      </c>
      <c r="S340" s="10">
        <v>18431065.487999998</v>
      </c>
      <c r="T340" s="10">
        <v>2764659.8231999995</v>
      </c>
      <c r="U340" s="10">
        <v>10484503</v>
      </c>
      <c r="V340" s="10">
        <v>1572675.45</v>
      </c>
      <c r="W340" s="10">
        <f>VLOOKUP(B340,[2]Sheet1!$A:$E,5,0)</f>
        <v>78401128</v>
      </c>
      <c r="X340" s="10">
        <f t="shared" si="55"/>
        <v>1208154665.9879999</v>
      </c>
      <c r="Y340" s="31">
        <f t="shared" si="56"/>
        <v>97973200.098199993</v>
      </c>
      <c r="Z340" s="31">
        <v>360000000</v>
      </c>
      <c r="AA340" s="31">
        <v>30000000</v>
      </c>
      <c r="AB340" s="31">
        <f t="shared" si="57"/>
        <v>750250991.48799992</v>
      </c>
      <c r="AC340" s="31">
        <f t="shared" si="58"/>
        <v>67903674.5</v>
      </c>
      <c r="AD340" s="31">
        <f t="shared" si="59"/>
        <v>818154665.98799992</v>
      </c>
      <c r="AE340" s="31">
        <f t="shared" si="60"/>
        <v>818154665.98799992</v>
      </c>
      <c r="AF340" s="31">
        <f t="shared" si="61"/>
        <v>81815466.598800004</v>
      </c>
      <c r="AG340" s="31">
        <f t="shared" si="62"/>
        <v>0</v>
      </c>
      <c r="AH340" s="31">
        <f t="shared" si="63"/>
        <v>0</v>
      </c>
      <c r="AI340" s="31">
        <f t="shared" si="64"/>
        <v>0</v>
      </c>
      <c r="AJ340" s="31">
        <f t="shared" si="65"/>
        <v>16157733.49939999</v>
      </c>
    </row>
    <row r="341" spans="1:36" x14ac:dyDescent="0.2">
      <c r="A341" s="9">
        <v>12</v>
      </c>
      <c r="B341" s="9" t="s">
        <v>748</v>
      </c>
      <c r="C341" s="7"/>
      <c r="D341" s="8" t="s">
        <v>91</v>
      </c>
      <c r="E341" s="9" t="s">
        <v>750</v>
      </c>
      <c r="F341" s="9" t="s">
        <v>3254</v>
      </c>
      <c r="G341" s="9" t="s">
        <v>3264</v>
      </c>
      <c r="H341" s="8">
        <v>208</v>
      </c>
      <c r="I341" s="8" t="e">
        <f>VLOOKUP(B341,[1]Sheet1!$A:$D,4,0)</f>
        <v>#N/A</v>
      </c>
      <c r="J341" s="8">
        <v>57312810</v>
      </c>
      <c r="K341" s="8">
        <v>8596921.5</v>
      </c>
      <c r="L341" s="10">
        <v>0</v>
      </c>
      <c r="M341" s="10">
        <v>0</v>
      </c>
      <c r="N341" s="10">
        <v>0</v>
      </c>
      <c r="O341" s="10">
        <v>0</v>
      </c>
      <c r="P341" s="10">
        <v>2950820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 t="e">
        <f>VLOOKUP(B341,[2]Sheet1!$A:$E,5,0)</f>
        <v>#N/A</v>
      </c>
      <c r="X341" s="10" t="e">
        <f t="shared" si="55"/>
        <v>#N/A</v>
      </c>
      <c r="Y341" s="31" t="e">
        <f t="shared" si="56"/>
        <v>#N/A</v>
      </c>
      <c r="Z341" s="31">
        <v>360000000</v>
      </c>
      <c r="AA341" s="31">
        <v>30000000</v>
      </c>
      <c r="AB341" s="31">
        <v>0</v>
      </c>
      <c r="AC341" s="31">
        <f t="shared" si="58"/>
        <v>30263630</v>
      </c>
      <c r="AD341" s="31">
        <v>0</v>
      </c>
      <c r="AE341" s="31">
        <v>0</v>
      </c>
      <c r="AF341" s="31">
        <f t="shared" si="61"/>
        <v>0</v>
      </c>
      <c r="AG341" s="31">
        <f t="shared" si="62"/>
        <v>0</v>
      </c>
      <c r="AH341" s="31">
        <f t="shared" si="63"/>
        <v>0</v>
      </c>
      <c r="AI341" s="31">
        <f t="shared" si="64"/>
        <v>0</v>
      </c>
      <c r="AJ341" s="31" t="e">
        <f t="shared" si="65"/>
        <v>#N/A</v>
      </c>
    </row>
    <row r="342" spans="1:36" x14ac:dyDescent="0.2">
      <c r="A342" s="9">
        <v>13</v>
      </c>
      <c r="B342" s="9" t="s">
        <v>751</v>
      </c>
      <c r="C342" s="7"/>
      <c r="D342" s="8" t="s">
        <v>205</v>
      </c>
      <c r="E342" s="9" t="s">
        <v>753</v>
      </c>
      <c r="F342" s="9" t="s">
        <v>3254</v>
      </c>
      <c r="G342" s="9" t="s">
        <v>3266</v>
      </c>
      <c r="H342" s="8">
        <v>336</v>
      </c>
      <c r="I342" s="8">
        <f>VLOOKUP(B342,[1]Sheet1!$A:$D,4,0)</f>
        <v>584660069</v>
      </c>
      <c r="J342" s="8">
        <v>57312810</v>
      </c>
      <c r="K342" s="8">
        <v>8596921.5</v>
      </c>
      <c r="L342" s="10">
        <v>0</v>
      </c>
      <c r="M342" s="10">
        <v>0</v>
      </c>
      <c r="N342" s="10">
        <v>0</v>
      </c>
      <c r="O342" s="10">
        <v>0</v>
      </c>
      <c r="P342" s="10">
        <v>5000000</v>
      </c>
      <c r="Q342" s="10">
        <f>VLOOKUP(B342,[3]Sheet1!$B$1:$H$65536,7,0)</f>
        <v>5100000</v>
      </c>
      <c r="R342" s="10">
        <v>765000</v>
      </c>
      <c r="S342" s="10">
        <v>4800000</v>
      </c>
      <c r="T342" s="10">
        <v>480000</v>
      </c>
      <c r="U342" s="10">
        <v>0</v>
      </c>
      <c r="V342" s="10">
        <v>0</v>
      </c>
      <c r="W342" s="10">
        <f>VLOOKUP(B342,[2]Sheet1!$A:$E,5,0)</f>
        <v>22466006</v>
      </c>
      <c r="X342" s="10">
        <f t="shared" si="55"/>
        <v>656872879</v>
      </c>
      <c r="Y342" s="31">
        <f t="shared" si="56"/>
        <v>32307927.5</v>
      </c>
      <c r="Z342" s="31">
        <v>360000000</v>
      </c>
      <c r="AA342" s="31">
        <v>30000000</v>
      </c>
      <c r="AB342" s="31">
        <f t="shared" si="57"/>
        <v>234560069</v>
      </c>
      <c r="AC342" s="31">
        <f t="shared" si="58"/>
        <v>32312810</v>
      </c>
      <c r="AD342" s="31">
        <f t="shared" si="59"/>
        <v>266872879</v>
      </c>
      <c r="AE342" s="31">
        <f t="shared" si="60"/>
        <v>266872879</v>
      </c>
      <c r="AF342" s="31">
        <f t="shared" si="61"/>
        <v>26687287.900000002</v>
      </c>
      <c r="AG342" s="31">
        <f t="shared" si="62"/>
        <v>0</v>
      </c>
      <c r="AH342" s="31">
        <f t="shared" si="63"/>
        <v>0</v>
      </c>
      <c r="AI342" s="31">
        <f t="shared" si="64"/>
        <v>0</v>
      </c>
      <c r="AJ342" s="31">
        <f t="shared" si="65"/>
        <v>5620639.5999999978</v>
      </c>
    </row>
    <row r="343" spans="1:36" x14ac:dyDescent="0.45">
      <c r="A343" s="9">
        <v>437</v>
      </c>
      <c r="B343" s="9" t="s">
        <v>2754</v>
      </c>
      <c r="C343" s="21"/>
      <c r="D343" s="8" t="s">
        <v>216</v>
      </c>
      <c r="E343" s="9" t="s">
        <v>2755</v>
      </c>
      <c r="F343" s="9" t="s">
        <v>3255</v>
      </c>
      <c r="G343" s="9" t="s">
        <v>3265</v>
      </c>
      <c r="H343" s="8">
        <v>336</v>
      </c>
      <c r="I343" s="8">
        <f>VLOOKUP(B343,[1]Sheet1!$A:$D,4,0)</f>
        <v>987897028</v>
      </c>
      <c r="J343" s="8">
        <v>15000000</v>
      </c>
      <c r="K343" s="8">
        <v>0</v>
      </c>
      <c r="L343" s="10">
        <v>44108747</v>
      </c>
      <c r="M343" s="10">
        <v>44109130.5</v>
      </c>
      <c r="N343" s="10">
        <v>6616312</v>
      </c>
      <c r="O343" s="10">
        <v>6616369.5750000002</v>
      </c>
      <c r="P343" s="10">
        <v>0</v>
      </c>
      <c r="Q343" s="10">
        <v>16592734</v>
      </c>
      <c r="R343" s="10">
        <v>2488910</v>
      </c>
      <c r="S343" s="10">
        <v>16850487.420000002</v>
      </c>
      <c r="T343" s="10">
        <v>2527573.1130000004</v>
      </c>
      <c r="U343" s="10">
        <v>11008729</v>
      </c>
      <c r="V343" s="10">
        <v>1651309.3499999999</v>
      </c>
      <c r="W343" s="10">
        <f>VLOOKUP(B343,[2]Sheet1!$A:$E,5,0)</f>
        <v>67184554</v>
      </c>
      <c r="X343" s="10">
        <f t="shared" si="55"/>
        <v>1135566855.9200001</v>
      </c>
      <c r="Y343" s="31">
        <f t="shared" si="56"/>
        <v>87085028.038000003</v>
      </c>
      <c r="Z343" s="31">
        <v>360000000</v>
      </c>
      <c r="AA343" s="31">
        <v>30000000</v>
      </c>
      <c r="AB343" s="31">
        <f t="shared" si="57"/>
        <v>672348978.41999996</v>
      </c>
      <c r="AC343" s="31">
        <f t="shared" si="58"/>
        <v>73217877.5</v>
      </c>
      <c r="AD343" s="31">
        <f t="shared" si="59"/>
        <v>745566855.91999996</v>
      </c>
      <c r="AE343" s="31">
        <f t="shared" si="60"/>
        <v>745566855.91999996</v>
      </c>
      <c r="AF343" s="31">
        <f t="shared" si="61"/>
        <v>74556685.591999993</v>
      </c>
      <c r="AG343" s="31">
        <f t="shared" si="62"/>
        <v>0</v>
      </c>
      <c r="AH343" s="31">
        <f t="shared" si="63"/>
        <v>0</v>
      </c>
      <c r="AI343" s="31">
        <f t="shared" si="64"/>
        <v>0</v>
      </c>
      <c r="AJ343" s="31">
        <f t="shared" si="65"/>
        <v>12528342.44600001</v>
      </c>
    </row>
    <row r="344" spans="1:36" x14ac:dyDescent="0.45">
      <c r="A344" s="9">
        <v>868</v>
      </c>
      <c r="B344" s="9" t="s">
        <v>754</v>
      </c>
      <c r="C344" s="21"/>
      <c r="D344" s="8" t="s">
        <v>756</v>
      </c>
      <c r="E344" s="9" t="s">
        <v>757</v>
      </c>
      <c r="F344" s="9" t="s">
        <v>3254</v>
      </c>
      <c r="G344" s="9" t="s">
        <v>3266</v>
      </c>
      <c r="H344" s="8">
        <v>336</v>
      </c>
      <c r="I344" s="8">
        <f>VLOOKUP(B344,[1]Sheet1!$A:$D,4,0)</f>
        <v>777066400</v>
      </c>
      <c r="J344" s="8">
        <v>57312810</v>
      </c>
      <c r="K344" s="8">
        <v>8596921.5</v>
      </c>
      <c r="L344" s="10">
        <v>0</v>
      </c>
      <c r="M344" s="10">
        <v>0</v>
      </c>
      <c r="N344" s="10">
        <v>0</v>
      </c>
      <c r="O344" s="10">
        <v>0</v>
      </c>
      <c r="P344" s="10">
        <v>5000000</v>
      </c>
      <c r="Q344" s="10">
        <f>VLOOKUP(B344,[3]Sheet1!$B$1:$H$65536,7,0)</f>
        <v>4650000</v>
      </c>
      <c r="R344" s="10">
        <v>697500</v>
      </c>
      <c r="S344" s="10">
        <v>4650000</v>
      </c>
      <c r="T344" s="10">
        <v>465000</v>
      </c>
      <c r="U344" s="10">
        <v>0</v>
      </c>
      <c r="V344" s="10">
        <v>0</v>
      </c>
      <c r="W344" s="10">
        <f>VLOOKUP(B344,[2]Sheet1!$A:$E,5,0)</f>
        <v>41706640</v>
      </c>
      <c r="X344" s="10">
        <f t="shared" si="55"/>
        <v>848679210</v>
      </c>
      <c r="Y344" s="31">
        <f t="shared" si="56"/>
        <v>51466061.5</v>
      </c>
      <c r="Z344" s="31">
        <v>360000000</v>
      </c>
      <c r="AA344" s="31">
        <v>30000000</v>
      </c>
      <c r="AB344" s="31">
        <f t="shared" si="57"/>
        <v>426366400</v>
      </c>
      <c r="AC344" s="31">
        <f t="shared" si="58"/>
        <v>32312810</v>
      </c>
      <c r="AD344" s="31">
        <f t="shared" si="59"/>
        <v>458679210</v>
      </c>
      <c r="AE344" s="31">
        <f t="shared" si="60"/>
        <v>458679210</v>
      </c>
      <c r="AF344" s="31">
        <f t="shared" si="61"/>
        <v>45867921</v>
      </c>
      <c r="AG344" s="31">
        <f t="shared" si="62"/>
        <v>0</v>
      </c>
      <c r="AH344" s="31">
        <f t="shared" si="63"/>
        <v>0</v>
      </c>
      <c r="AI344" s="31">
        <f t="shared" si="64"/>
        <v>0</v>
      </c>
      <c r="AJ344" s="31">
        <f t="shared" si="65"/>
        <v>5598140.5</v>
      </c>
    </row>
    <row r="345" spans="1:36" x14ac:dyDescent="0.45">
      <c r="A345" s="9">
        <v>323</v>
      </c>
      <c r="B345" s="9" t="s">
        <v>758</v>
      </c>
      <c r="C345" s="21"/>
      <c r="D345" s="8" t="s">
        <v>760</v>
      </c>
      <c r="E345" s="9" t="s">
        <v>761</v>
      </c>
      <c r="F345" s="9" t="s">
        <v>3255</v>
      </c>
      <c r="G345" s="9" t="s">
        <v>3265</v>
      </c>
      <c r="H345" s="8">
        <v>274</v>
      </c>
      <c r="I345" s="8">
        <f>VLOOKUP(B345,[1]Sheet1!$A:$D,4,0)</f>
        <v>655779044</v>
      </c>
      <c r="J345" s="8">
        <v>13934426</v>
      </c>
      <c r="K345" s="8">
        <v>0</v>
      </c>
      <c r="L345" s="10">
        <v>27134396</v>
      </c>
      <c r="M345" s="10">
        <v>34995206</v>
      </c>
      <c r="N345" s="10">
        <v>4070159</v>
      </c>
      <c r="O345" s="10">
        <v>5249280.8999999994</v>
      </c>
      <c r="P345" s="10">
        <v>0</v>
      </c>
      <c r="Q345" s="10">
        <v>9412714</v>
      </c>
      <c r="R345" s="10">
        <v>1411907</v>
      </c>
      <c r="S345" s="10">
        <v>13490352.005810607</v>
      </c>
      <c r="T345" s="10">
        <v>2023552.8008715911</v>
      </c>
      <c r="U345" s="10">
        <v>11399023</v>
      </c>
      <c r="V345" s="10">
        <v>1709853.45</v>
      </c>
      <c r="W345" s="10">
        <f>VLOOKUP(B345,[2]Sheet1!$A:$E,5,0)</f>
        <v>35676265</v>
      </c>
      <c r="X345" s="10">
        <f t="shared" si="55"/>
        <v>766145161.00581062</v>
      </c>
      <c r="Y345" s="31">
        <f t="shared" si="56"/>
        <v>50141018.15087159</v>
      </c>
      <c r="Z345" s="31">
        <v>360000000</v>
      </c>
      <c r="AA345" s="31">
        <v>30000000</v>
      </c>
      <c r="AB345" s="31">
        <f t="shared" si="57"/>
        <v>330081133.00581062</v>
      </c>
      <c r="AC345" s="31">
        <f t="shared" si="58"/>
        <v>46064028</v>
      </c>
      <c r="AD345" s="31">
        <f t="shared" si="59"/>
        <v>376145161.00581062</v>
      </c>
      <c r="AE345" s="31">
        <f t="shared" si="60"/>
        <v>376145161.00581062</v>
      </c>
      <c r="AF345" s="31">
        <f t="shared" si="61"/>
        <v>37614516.100581065</v>
      </c>
      <c r="AG345" s="31">
        <f t="shared" si="62"/>
        <v>0</v>
      </c>
      <c r="AH345" s="31">
        <f t="shared" si="63"/>
        <v>0</v>
      </c>
      <c r="AI345" s="31">
        <f t="shared" si="64"/>
        <v>0</v>
      </c>
      <c r="AJ345" s="31">
        <f t="shared" si="65"/>
        <v>12526502.050290525</v>
      </c>
    </row>
    <row r="346" spans="1:36" x14ac:dyDescent="0.2">
      <c r="A346" s="9">
        <v>128</v>
      </c>
      <c r="B346" s="9" t="s">
        <v>762</v>
      </c>
      <c r="C346" s="7"/>
      <c r="D346" s="8" t="s">
        <v>764</v>
      </c>
      <c r="E346" s="9" t="s">
        <v>765</v>
      </c>
      <c r="F346" s="9" t="s">
        <v>3255</v>
      </c>
      <c r="G346" s="9" t="s">
        <v>3265</v>
      </c>
      <c r="H346" s="8">
        <v>336</v>
      </c>
      <c r="I346" s="8">
        <f>VLOOKUP(B346,[1]Sheet1!$A:$D,4,0)</f>
        <v>919883891</v>
      </c>
      <c r="J346" s="8">
        <v>15000000</v>
      </c>
      <c r="K346" s="8">
        <v>0</v>
      </c>
      <c r="L346" s="10">
        <v>36637209</v>
      </c>
      <c r="M346" s="10">
        <v>36638119.5</v>
      </c>
      <c r="N346" s="10">
        <v>5495581</v>
      </c>
      <c r="O346" s="10">
        <v>5495717.9249999998</v>
      </c>
      <c r="P346" s="10">
        <v>0</v>
      </c>
      <c r="Q346" s="10">
        <v>11299603</v>
      </c>
      <c r="R346" s="10">
        <v>1694940</v>
      </c>
      <c r="S346" s="10">
        <v>19472605.153999999</v>
      </c>
      <c r="T346" s="10">
        <v>2920890.7730999999</v>
      </c>
      <c r="U346" s="10">
        <v>10484503</v>
      </c>
      <c r="V346" s="10">
        <v>1572675.45</v>
      </c>
      <c r="W346" s="10">
        <f>VLOOKUP(B346,[2]Sheet1!$A:$E,5,0)</f>
        <v>56982584</v>
      </c>
      <c r="X346" s="10">
        <f t="shared" si="55"/>
        <v>1049415930.654</v>
      </c>
      <c r="Y346" s="31">
        <f t="shared" si="56"/>
        <v>74162389.148100004</v>
      </c>
      <c r="Z346" s="31">
        <v>360000000</v>
      </c>
      <c r="AA346" s="31">
        <v>30000000</v>
      </c>
      <c r="AB346" s="31">
        <f t="shared" si="57"/>
        <v>601140602.15400004</v>
      </c>
      <c r="AC346" s="31">
        <f t="shared" si="58"/>
        <v>58275328.5</v>
      </c>
      <c r="AD346" s="31">
        <f t="shared" si="59"/>
        <v>659415930.65400004</v>
      </c>
      <c r="AE346" s="31">
        <f t="shared" si="60"/>
        <v>659415930.65400004</v>
      </c>
      <c r="AF346" s="31">
        <f t="shared" si="61"/>
        <v>65941593.065400004</v>
      </c>
      <c r="AG346" s="31">
        <f t="shared" si="62"/>
        <v>0</v>
      </c>
      <c r="AH346" s="31">
        <f t="shared" si="63"/>
        <v>0</v>
      </c>
      <c r="AI346" s="31">
        <f t="shared" si="64"/>
        <v>0</v>
      </c>
      <c r="AJ346" s="31">
        <f t="shared" si="65"/>
        <v>8220796.0826999992</v>
      </c>
    </row>
    <row r="347" spans="1:36" x14ac:dyDescent="0.45">
      <c r="A347" s="9">
        <v>937</v>
      </c>
      <c r="B347" s="9" t="s">
        <v>766</v>
      </c>
      <c r="C347" s="21"/>
      <c r="D347" s="8" t="s">
        <v>80</v>
      </c>
      <c r="E347" s="9" t="s">
        <v>768</v>
      </c>
      <c r="F347" s="9" t="s">
        <v>3254</v>
      </c>
      <c r="G347" s="9" t="s">
        <v>3266</v>
      </c>
      <c r="H347" s="8">
        <v>336</v>
      </c>
      <c r="I347" s="8">
        <f>VLOOKUP(B347,[1]Sheet1!$A:$D,4,0)</f>
        <v>601446178</v>
      </c>
      <c r="J347" s="8">
        <v>57312810</v>
      </c>
      <c r="K347" s="8">
        <v>8596921.5</v>
      </c>
      <c r="L347" s="10">
        <v>0</v>
      </c>
      <c r="M347" s="10">
        <v>0</v>
      </c>
      <c r="N347" s="10">
        <v>0</v>
      </c>
      <c r="O347" s="10">
        <v>0</v>
      </c>
      <c r="P347" s="10">
        <v>5000000</v>
      </c>
      <c r="Q347" s="10">
        <f>VLOOKUP(B347,[3]Sheet1!$B$1:$H$65536,7,0)</f>
        <v>4050000</v>
      </c>
      <c r="R347" s="10">
        <v>607500</v>
      </c>
      <c r="S347" s="10">
        <v>3900000</v>
      </c>
      <c r="T347" s="10">
        <v>390000</v>
      </c>
      <c r="U347" s="10">
        <v>0</v>
      </c>
      <c r="V347" s="10">
        <v>0</v>
      </c>
      <c r="W347" s="10">
        <f>VLOOKUP(B347,[2]Sheet1!$A:$E,5,0)</f>
        <v>24144618</v>
      </c>
      <c r="X347" s="10">
        <f t="shared" si="55"/>
        <v>671708988</v>
      </c>
      <c r="Y347" s="31">
        <f t="shared" si="56"/>
        <v>33739039.5</v>
      </c>
      <c r="Z347" s="31">
        <v>360000000</v>
      </c>
      <c r="AA347" s="31">
        <v>30000000</v>
      </c>
      <c r="AB347" s="31">
        <f t="shared" si="57"/>
        <v>249396178</v>
      </c>
      <c r="AC347" s="31">
        <f t="shared" si="58"/>
        <v>32312810</v>
      </c>
      <c r="AD347" s="31">
        <f t="shared" si="59"/>
        <v>281708988</v>
      </c>
      <c r="AE347" s="31">
        <f t="shared" si="60"/>
        <v>281708988</v>
      </c>
      <c r="AF347" s="31">
        <f t="shared" si="61"/>
        <v>28170898.800000001</v>
      </c>
      <c r="AG347" s="31">
        <f t="shared" si="62"/>
        <v>0</v>
      </c>
      <c r="AH347" s="31">
        <f t="shared" si="63"/>
        <v>0</v>
      </c>
      <c r="AI347" s="31">
        <f t="shared" si="64"/>
        <v>0</v>
      </c>
      <c r="AJ347" s="31">
        <f t="shared" si="65"/>
        <v>5568140.6999999993</v>
      </c>
    </row>
    <row r="348" spans="1:36" x14ac:dyDescent="0.45">
      <c r="A348" s="9">
        <v>974</v>
      </c>
      <c r="B348" s="9" t="s">
        <v>769</v>
      </c>
      <c r="C348" s="21"/>
      <c r="D348" s="8" t="s">
        <v>448</v>
      </c>
      <c r="E348" s="9" t="s">
        <v>771</v>
      </c>
      <c r="F348" s="9" t="s">
        <v>3254</v>
      </c>
      <c r="G348" s="9" t="s">
        <v>3266</v>
      </c>
      <c r="H348" s="8">
        <v>336</v>
      </c>
      <c r="I348" s="8">
        <f>VLOOKUP(B348,[1]Sheet1!$A:$D,4,0)</f>
        <v>889669265</v>
      </c>
      <c r="J348" s="8">
        <v>57312810</v>
      </c>
      <c r="K348" s="8">
        <v>8596921.5</v>
      </c>
      <c r="L348" s="10">
        <v>0</v>
      </c>
      <c r="M348" s="10">
        <v>0</v>
      </c>
      <c r="N348" s="10">
        <v>0</v>
      </c>
      <c r="O348" s="10">
        <v>0</v>
      </c>
      <c r="P348" s="10">
        <v>5000000</v>
      </c>
      <c r="Q348" s="10">
        <f>VLOOKUP(B348,[3]Sheet1!$B$1:$H$65536,7,0)</f>
        <v>6300000</v>
      </c>
      <c r="R348" s="10">
        <v>945000</v>
      </c>
      <c r="S348" s="10">
        <v>6600000</v>
      </c>
      <c r="T348" s="10">
        <v>660000</v>
      </c>
      <c r="U348" s="10">
        <v>0</v>
      </c>
      <c r="V348" s="10">
        <v>0</v>
      </c>
      <c r="W348" s="10">
        <f>VLOOKUP(B348,[2]Sheet1!$A:$E,5,0)</f>
        <v>52966926</v>
      </c>
      <c r="X348" s="10">
        <f t="shared" si="55"/>
        <v>964882075</v>
      </c>
      <c r="Y348" s="31">
        <f t="shared" si="56"/>
        <v>63168847.5</v>
      </c>
      <c r="Z348" s="31">
        <v>360000000</v>
      </c>
      <c r="AA348" s="31">
        <v>30000000</v>
      </c>
      <c r="AB348" s="31">
        <f t="shared" si="57"/>
        <v>542569265</v>
      </c>
      <c r="AC348" s="31">
        <f t="shared" si="58"/>
        <v>32312810</v>
      </c>
      <c r="AD348" s="31">
        <f t="shared" si="59"/>
        <v>574882075</v>
      </c>
      <c r="AE348" s="31">
        <f t="shared" si="60"/>
        <v>574882075</v>
      </c>
      <c r="AF348" s="31">
        <f t="shared" si="61"/>
        <v>57488207.5</v>
      </c>
      <c r="AG348" s="31">
        <f t="shared" si="62"/>
        <v>0</v>
      </c>
      <c r="AH348" s="31">
        <f t="shared" si="63"/>
        <v>0</v>
      </c>
      <c r="AI348" s="31">
        <f t="shared" si="64"/>
        <v>0</v>
      </c>
      <c r="AJ348" s="31">
        <f t="shared" si="65"/>
        <v>5680640</v>
      </c>
    </row>
    <row r="349" spans="1:36" x14ac:dyDescent="0.45">
      <c r="A349" s="9">
        <v>436</v>
      </c>
      <c r="B349" s="9" t="s">
        <v>2752</v>
      </c>
      <c r="C349" s="21"/>
      <c r="D349" s="8" t="s">
        <v>91</v>
      </c>
      <c r="E349" s="9" t="s">
        <v>2753</v>
      </c>
      <c r="F349" s="9" t="s">
        <v>3255</v>
      </c>
      <c r="G349" s="9" t="s">
        <v>3265</v>
      </c>
      <c r="H349" s="8">
        <v>336</v>
      </c>
      <c r="I349" s="8">
        <f>VLOOKUP(B349,[1]Sheet1!$A:$D,4,0)</f>
        <v>1153894890</v>
      </c>
      <c r="J349" s="8">
        <v>15000000</v>
      </c>
      <c r="K349" s="8">
        <v>0</v>
      </c>
      <c r="L349" s="10">
        <v>48705010</v>
      </c>
      <c r="M349" s="10">
        <v>48703990.499999993</v>
      </c>
      <c r="N349" s="10">
        <v>7305752</v>
      </c>
      <c r="O349" s="10">
        <v>7305598.5749999983</v>
      </c>
      <c r="P349" s="10">
        <v>0</v>
      </c>
      <c r="Q349" s="10">
        <v>16901840</v>
      </c>
      <c r="R349" s="10">
        <v>2535276</v>
      </c>
      <c r="S349" s="10">
        <v>18335889.045000002</v>
      </c>
      <c r="T349" s="10">
        <v>2750383.3567500003</v>
      </c>
      <c r="U349" s="10">
        <v>12819689</v>
      </c>
      <c r="V349" s="10">
        <v>1922953.3499999999</v>
      </c>
      <c r="W349" s="10">
        <f>VLOOKUP(B349,[2]Sheet1!$A:$E,5,0)</f>
        <v>92084234</v>
      </c>
      <c r="X349" s="10">
        <f t="shared" si="55"/>
        <v>1314361308.5450001</v>
      </c>
      <c r="Y349" s="31">
        <f t="shared" si="56"/>
        <v>113904197.28174999</v>
      </c>
      <c r="Z349" s="31">
        <v>360000000</v>
      </c>
      <c r="AA349" s="31">
        <v>30000000</v>
      </c>
      <c r="AB349" s="31">
        <f t="shared" si="57"/>
        <v>841952308.04500008</v>
      </c>
      <c r="AC349" s="31">
        <f t="shared" si="58"/>
        <v>82409000.5</v>
      </c>
      <c r="AD349" s="31">
        <f t="shared" si="59"/>
        <v>924361308.54500008</v>
      </c>
      <c r="AE349" s="31">
        <f t="shared" si="60"/>
        <v>924361308.54500008</v>
      </c>
      <c r="AF349" s="31">
        <f t="shared" si="61"/>
        <v>90000000</v>
      </c>
      <c r="AG349" s="31">
        <f t="shared" si="62"/>
        <v>3654196.2817500113</v>
      </c>
      <c r="AH349" s="31">
        <f t="shared" si="63"/>
        <v>0</v>
      </c>
      <c r="AI349" s="31">
        <f t="shared" si="64"/>
        <v>0</v>
      </c>
      <c r="AJ349" s="31">
        <f t="shared" si="65"/>
        <v>20250000.999999981</v>
      </c>
    </row>
    <row r="350" spans="1:36" x14ac:dyDescent="0.45">
      <c r="A350" s="9">
        <v>438</v>
      </c>
      <c r="B350" s="9" t="s">
        <v>2756</v>
      </c>
      <c r="C350" s="21"/>
      <c r="D350" s="8" t="s">
        <v>29</v>
      </c>
      <c r="E350" s="9" t="s">
        <v>2757</v>
      </c>
      <c r="F350" s="9" t="s">
        <v>3255</v>
      </c>
      <c r="G350" s="9" t="s">
        <v>3265</v>
      </c>
      <c r="H350" s="8">
        <v>336</v>
      </c>
      <c r="I350" s="8">
        <f>VLOOKUP(B350,[1]Sheet1!$A:$D,4,0)</f>
        <v>1169419535</v>
      </c>
      <c r="J350" s="8">
        <v>15000000</v>
      </c>
      <c r="K350" s="8">
        <v>0</v>
      </c>
      <c r="L350" s="10">
        <v>48042279</v>
      </c>
      <c r="M350" s="10">
        <v>48042692.500000007</v>
      </c>
      <c r="N350" s="10">
        <v>7206342</v>
      </c>
      <c r="O350" s="10">
        <v>7206403.8750000009</v>
      </c>
      <c r="P350" s="10">
        <v>0</v>
      </c>
      <c r="Q350" s="10">
        <v>25081937</v>
      </c>
      <c r="R350" s="10">
        <v>3762291</v>
      </c>
      <c r="S350" s="10">
        <v>23067154.649999999</v>
      </c>
      <c r="T350" s="10">
        <v>3460073.1974999998</v>
      </c>
      <c r="U350" s="10">
        <v>11318498</v>
      </c>
      <c r="V350" s="10">
        <v>1697774.7</v>
      </c>
      <c r="W350" s="10">
        <f>VLOOKUP(B350,[2]Sheet1!$A:$E,5,0)</f>
        <v>94412930</v>
      </c>
      <c r="X350" s="10">
        <f t="shared" si="55"/>
        <v>1339972096.1500001</v>
      </c>
      <c r="Y350" s="31">
        <f t="shared" si="56"/>
        <v>117745814.77249999</v>
      </c>
      <c r="Z350" s="31">
        <v>360000000</v>
      </c>
      <c r="AA350" s="31">
        <v>30000000</v>
      </c>
      <c r="AB350" s="31">
        <f t="shared" si="57"/>
        <v>868887124.6500001</v>
      </c>
      <c r="AC350" s="31">
        <f t="shared" si="58"/>
        <v>81084971.5</v>
      </c>
      <c r="AD350" s="31">
        <f t="shared" si="59"/>
        <v>949972096.1500001</v>
      </c>
      <c r="AE350" s="31">
        <f t="shared" si="60"/>
        <v>949972096.1500001</v>
      </c>
      <c r="AF350" s="31">
        <f t="shared" si="61"/>
        <v>90000000</v>
      </c>
      <c r="AG350" s="31">
        <f t="shared" si="62"/>
        <v>7495814.4225000143</v>
      </c>
      <c r="AH350" s="31">
        <f t="shared" si="63"/>
        <v>0</v>
      </c>
      <c r="AI350" s="31">
        <f t="shared" si="64"/>
        <v>0</v>
      </c>
      <c r="AJ350" s="31">
        <f t="shared" si="65"/>
        <v>20250000.349999979</v>
      </c>
    </row>
    <row r="351" spans="1:36" x14ac:dyDescent="0.2">
      <c r="A351" s="9">
        <v>14</v>
      </c>
      <c r="B351" s="9" t="s">
        <v>772</v>
      </c>
      <c r="C351" s="7"/>
      <c r="D351" s="8" t="s">
        <v>103</v>
      </c>
      <c r="E351" s="9" t="s">
        <v>774</v>
      </c>
      <c r="F351" s="9" t="s">
        <v>3254</v>
      </c>
      <c r="G351" s="9" t="s">
        <v>3266</v>
      </c>
      <c r="H351" s="8">
        <v>336</v>
      </c>
      <c r="I351" s="8">
        <f>VLOOKUP(B351,[1]Sheet1!$A:$D,4,0)</f>
        <v>761901782</v>
      </c>
      <c r="J351" s="8">
        <v>57312810</v>
      </c>
      <c r="K351" s="8">
        <v>8596921.5</v>
      </c>
      <c r="L351" s="10">
        <v>0</v>
      </c>
      <c r="M351" s="10">
        <v>0</v>
      </c>
      <c r="N351" s="10">
        <v>0</v>
      </c>
      <c r="O351" s="10">
        <v>0</v>
      </c>
      <c r="P351" s="10">
        <v>5000000</v>
      </c>
      <c r="Q351" s="10">
        <f>VLOOKUP(B351,[3]Sheet1!$B$1:$H$65536,7,0)</f>
        <v>4500000</v>
      </c>
      <c r="R351" s="10">
        <v>675000</v>
      </c>
      <c r="S351" s="10">
        <v>4500000</v>
      </c>
      <c r="T351" s="10">
        <v>450000</v>
      </c>
      <c r="U351" s="10">
        <v>0</v>
      </c>
      <c r="V351" s="10">
        <v>0</v>
      </c>
      <c r="W351" s="10">
        <f>VLOOKUP(B351,[2]Sheet1!$A:$E,5,0)</f>
        <v>40190178</v>
      </c>
      <c r="X351" s="10">
        <f t="shared" si="55"/>
        <v>833214592</v>
      </c>
      <c r="Y351" s="31">
        <f t="shared" si="56"/>
        <v>49912099.5</v>
      </c>
      <c r="Z351" s="31">
        <v>360000000</v>
      </c>
      <c r="AA351" s="31">
        <v>30000000</v>
      </c>
      <c r="AB351" s="31">
        <f t="shared" si="57"/>
        <v>410901782</v>
      </c>
      <c r="AC351" s="31">
        <f t="shared" si="58"/>
        <v>32312810</v>
      </c>
      <c r="AD351" s="31">
        <f t="shared" si="59"/>
        <v>443214592</v>
      </c>
      <c r="AE351" s="31">
        <f t="shared" si="60"/>
        <v>443214592</v>
      </c>
      <c r="AF351" s="31">
        <f t="shared" si="61"/>
        <v>44321459.200000003</v>
      </c>
      <c r="AG351" s="31">
        <f t="shared" si="62"/>
        <v>0</v>
      </c>
      <c r="AH351" s="31">
        <f t="shared" si="63"/>
        <v>0</v>
      </c>
      <c r="AI351" s="31">
        <f t="shared" si="64"/>
        <v>0</v>
      </c>
      <c r="AJ351" s="31">
        <f t="shared" si="65"/>
        <v>5590640.299999997</v>
      </c>
    </row>
    <row r="352" spans="1:36" x14ac:dyDescent="0.45">
      <c r="A352" s="9">
        <v>774</v>
      </c>
      <c r="B352" s="9" t="s">
        <v>775</v>
      </c>
      <c r="C352" s="21"/>
      <c r="D352" s="8" t="s">
        <v>777</v>
      </c>
      <c r="E352" s="9" t="s">
        <v>778</v>
      </c>
      <c r="F352" s="9" t="s">
        <v>3254</v>
      </c>
      <c r="G352" s="9" t="s">
        <v>3266</v>
      </c>
      <c r="H352" s="8">
        <v>336</v>
      </c>
      <c r="I352" s="8">
        <f>VLOOKUP(B352,[1]Sheet1!$A:$D,4,0)</f>
        <v>622873365</v>
      </c>
      <c r="J352" s="8">
        <v>57312810</v>
      </c>
      <c r="K352" s="8">
        <v>8596921.5</v>
      </c>
      <c r="L352" s="10">
        <v>0</v>
      </c>
      <c r="M352" s="10">
        <v>0</v>
      </c>
      <c r="N352" s="10">
        <v>0</v>
      </c>
      <c r="O352" s="10">
        <v>0</v>
      </c>
      <c r="P352" s="10">
        <v>5000000</v>
      </c>
      <c r="Q352" s="10">
        <f>VLOOKUP(B352,[3]Sheet1!$B$1:$H$65536,7,0)</f>
        <v>3300000</v>
      </c>
      <c r="R352" s="10">
        <v>495000</v>
      </c>
      <c r="S352" s="10">
        <v>3300000</v>
      </c>
      <c r="T352" s="10">
        <v>330000</v>
      </c>
      <c r="U352" s="10">
        <v>0</v>
      </c>
      <c r="V352" s="10">
        <v>0</v>
      </c>
      <c r="W352" s="10">
        <f>VLOOKUP(B352,[2]Sheet1!$A:$E,5,0)</f>
        <v>26287337</v>
      </c>
      <c r="X352" s="10">
        <f t="shared" si="55"/>
        <v>691786175</v>
      </c>
      <c r="Y352" s="31">
        <f t="shared" si="56"/>
        <v>35709258.5</v>
      </c>
      <c r="Z352" s="31">
        <v>360000000</v>
      </c>
      <c r="AA352" s="31">
        <v>30000000</v>
      </c>
      <c r="AB352" s="31">
        <f t="shared" si="57"/>
        <v>269473365</v>
      </c>
      <c r="AC352" s="31">
        <f t="shared" si="58"/>
        <v>32312810</v>
      </c>
      <c r="AD352" s="31">
        <f t="shared" si="59"/>
        <v>301786175</v>
      </c>
      <c r="AE352" s="31">
        <f t="shared" si="60"/>
        <v>301786175</v>
      </c>
      <c r="AF352" s="31">
        <f t="shared" si="61"/>
        <v>30178617.5</v>
      </c>
      <c r="AG352" s="31">
        <f t="shared" si="62"/>
        <v>0</v>
      </c>
      <c r="AH352" s="31">
        <f t="shared" si="63"/>
        <v>0</v>
      </c>
      <c r="AI352" s="31">
        <f t="shared" si="64"/>
        <v>0</v>
      </c>
      <c r="AJ352" s="31">
        <f t="shared" si="65"/>
        <v>5530641</v>
      </c>
    </row>
    <row r="353" spans="1:36" x14ac:dyDescent="0.2">
      <c r="A353" s="9">
        <v>83</v>
      </c>
      <c r="B353" s="9" t="s">
        <v>779</v>
      </c>
      <c r="C353" s="7"/>
      <c r="D353" s="8" t="s">
        <v>190</v>
      </c>
      <c r="E353" s="9" t="s">
        <v>92</v>
      </c>
      <c r="F353" s="9" t="s">
        <v>3254</v>
      </c>
      <c r="G353" s="9" t="s">
        <v>3266</v>
      </c>
      <c r="H353" s="8">
        <v>336</v>
      </c>
      <c r="I353" s="8">
        <f>VLOOKUP(B353,[1]Sheet1!$A:$D,4,0)</f>
        <v>594956777</v>
      </c>
      <c r="J353" s="8">
        <v>57312810</v>
      </c>
      <c r="K353" s="8">
        <v>8596921.5</v>
      </c>
      <c r="L353" s="10">
        <v>0</v>
      </c>
      <c r="M353" s="10">
        <v>0</v>
      </c>
      <c r="N353" s="10">
        <v>0</v>
      </c>
      <c r="O353" s="10">
        <v>0</v>
      </c>
      <c r="P353" s="10">
        <v>5000000</v>
      </c>
      <c r="Q353" s="10">
        <f>VLOOKUP(B353,[3]Sheet1!$B$1:$H$65536,7,0)</f>
        <v>5700000</v>
      </c>
      <c r="R353" s="10">
        <v>855000</v>
      </c>
      <c r="S353" s="10">
        <v>4800000</v>
      </c>
      <c r="T353" s="10">
        <v>480000</v>
      </c>
      <c r="U353" s="10">
        <v>0</v>
      </c>
      <c r="V353" s="10">
        <v>0</v>
      </c>
      <c r="W353" s="10">
        <f>VLOOKUP(B353,[2]Sheet1!$A:$E,5,0)</f>
        <v>23495677</v>
      </c>
      <c r="X353" s="10">
        <f t="shared" si="55"/>
        <v>667769587</v>
      </c>
      <c r="Y353" s="31">
        <f t="shared" si="56"/>
        <v>33427598.5</v>
      </c>
      <c r="Z353" s="31">
        <v>360000000</v>
      </c>
      <c r="AA353" s="31">
        <v>30000000</v>
      </c>
      <c r="AB353" s="31">
        <f t="shared" si="57"/>
        <v>245456777</v>
      </c>
      <c r="AC353" s="31">
        <f t="shared" si="58"/>
        <v>32312810</v>
      </c>
      <c r="AD353" s="31">
        <f t="shared" si="59"/>
        <v>277769587</v>
      </c>
      <c r="AE353" s="31">
        <f t="shared" si="60"/>
        <v>277769587</v>
      </c>
      <c r="AF353" s="31">
        <f t="shared" si="61"/>
        <v>27776958.700000003</v>
      </c>
      <c r="AG353" s="31">
        <f t="shared" si="62"/>
        <v>0</v>
      </c>
      <c r="AH353" s="31">
        <f t="shared" si="63"/>
        <v>0</v>
      </c>
      <c r="AI353" s="31">
        <f t="shared" si="64"/>
        <v>0</v>
      </c>
      <c r="AJ353" s="31">
        <f t="shared" si="65"/>
        <v>5650639.799999997</v>
      </c>
    </row>
    <row r="354" spans="1:36" x14ac:dyDescent="0.2">
      <c r="A354" s="9">
        <v>84</v>
      </c>
      <c r="B354" s="9" t="s">
        <v>781</v>
      </c>
      <c r="C354" s="7"/>
      <c r="D354" s="8" t="s">
        <v>783</v>
      </c>
      <c r="E354" s="9" t="s">
        <v>784</v>
      </c>
      <c r="F354" s="9" t="s">
        <v>3254</v>
      </c>
      <c r="G354" s="9" t="s">
        <v>3266</v>
      </c>
      <c r="H354" s="8">
        <v>336</v>
      </c>
      <c r="I354" s="8">
        <f>VLOOKUP(B354,[1]Sheet1!$A:$D,4,0)</f>
        <v>736036205</v>
      </c>
      <c r="J354" s="8">
        <v>57312810</v>
      </c>
      <c r="K354" s="8">
        <v>8596921.5</v>
      </c>
      <c r="L354" s="10">
        <v>0</v>
      </c>
      <c r="M354" s="10">
        <v>0</v>
      </c>
      <c r="N354" s="10">
        <v>0</v>
      </c>
      <c r="O354" s="10">
        <v>0</v>
      </c>
      <c r="P354" s="10">
        <v>5000000</v>
      </c>
      <c r="Q354" s="10">
        <f>VLOOKUP(B354,[3]Sheet1!$B$1:$H$65536,7,0)</f>
        <v>4800000</v>
      </c>
      <c r="R354" s="10">
        <v>720000</v>
      </c>
      <c r="S354" s="10">
        <v>4800000</v>
      </c>
      <c r="T354" s="10">
        <v>480000</v>
      </c>
      <c r="U354" s="10">
        <v>0</v>
      </c>
      <c r="V354" s="10">
        <v>0</v>
      </c>
      <c r="W354" s="10">
        <f>VLOOKUP(B354,[2]Sheet1!$A:$E,5,0)</f>
        <v>37603620</v>
      </c>
      <c r="X354" s="10">
        <f t="shared" si="55"/>
        <v>807949015</v>
      </c>
      <c r="Y354" s="31">
        <f t="shared" si="56"/>
        <v>47400541.5</v>
      </c>
      <c r="Z354" s="31">
        <v>360000000</v>
      </c>
      <c r="AA354" s="31">
        <v>30000000</v>
      </c>
      <c r="AB354" s="31">
        <f t="shared" si="57"/>
        <v>385636205</v>
      </c>
      <c r="AC354" s="31">
        <f t="shared" si="58"/>
        <v>32312810</v>
      </c>
      <c r="AD354" s="31">
        <f t="shared" si="59"/>
        <v>417949015</v>
      </c>
      <c r="AE354" s="31">
        <f t="shared" si="60"/>
        <v>417949015</v>
      </c>
      <c r="AF354" s="31">
        <f t="shared" si="61"/>
        <v>41794901.5</v>
      </c>
      <c r="AG354" s="31">
        <f t="shared" si="62"/>
        <v>0</v>
      </c>
      <c r="AH354" s="31">
        <f t="shared" si="63"/>
        <v>0</v>
      </c>
      <c r="AI354" s="31">
        <f t="shared" si="64"/>
        <v>0</v>
      </c>
      <c r="AJ354" s="31">
        <f t="shared" si="65"/>
        <v>5605640</v>
      </c>
    </row>
    <row r="355" spans="1:36" x14ac:dyDescent="0.2">
      <c r="A355" s="9">
        <v>85</v>
      </c>
      <c r="B355" s="9" t="s">
        <v>785</v>
      </c>
      <c r="C355" s="7"/>
      <c r="D355" s="8" t="s">
        <v>787</v>
      </c>
      <c r="E355" s="9" t="s">
        <v>788</v>
      </c>
      <c r="F355" s="9" t="s">
        <v>3254</v>
      </c>
      <c r="G355" s="9" t="s">
        <v>3266</v>
      </c>
      <c r="H355" s="8">
        <v>336</v>
      </c>
      <c r="I355" s="8">
        <f>VLOOKUP(B355,[1]Sheet1!$A:$D,4,0)</f>
        <v>596622030</v>
      </c>
      <c r="J355" s="8">
        <v>57312810</v>
      </c>
      <c r="K355" s="8">
        <v>8596921.5</v>
      </c>
      <c r="L355" s="10">
        <v>0</v>
      </c>
      <c r="M355" s="10">
        <v>0</v>
      </c>
      <c r="N355" s="10">
        <v>0</v>
      </c>
      <c r="O355" s="10">
        <v>0</v>
      </c>
      <c r="P355" s="10">
        <v>5000000</v>
      </c>
      <c r="Q355" s="10">
        <f>VLOOKUP(B355,[3]Sheet1!$B$1:$H$65536,7,0)</f>
        <v>5700000</v>
      </c>
      <c r="R355" s="10">
        <v>855000</v>
      </c>
      <c r="S355" s="10">
        <v>4800000</v>
      </c>
      <c r="T355" s="10">
        <v>480000</v>
      </c>
      <c r="U355" s="10">
        <v>0</v>
      </c>
      <c r="V355" s="10">
        <v>0</v>
      </c>
      <c r="W355" s="10">
        <f>VLOOKUP(B355,[2]Sheet1!$A:$E,5,0)</f>
        <v>23662204</v>
      </c>
      <c r="X355" s="10">
        <f t="shared" si="55"/>
        <v>669434840</v>
      </c>
      <c r="Y355" s="31">
        <f t="shared" si="56"/>
        <v>33594125.5</v>
      </c>
      <c r="Z355" s="31">
        <v>360000000</v>
      </c>
      <c r="AA355" s="31">
        <v>30000000</v>
      </c>
      <c r="AB355" s="31">
        <f t="shared" si="57"/>
        <v>247122030</v>
      </c>
      <c r="AC355" s="31">
        <f t="shared" si="58"/>
        <v>32312810</v>
      </c>
      <c r="AD355" s="31">
        <f t="shared" si="59"/>
        <v>279434840</v>
      </c>
      <c r="AE355" s="31">
        <f t="shared" si="60"/>
        <v>279434840</v>
      </c>
      <c r="AF355" s="31">
        <f t="shared" si="61"/>
        <v>27943484</v>
      </c>
      <c r="AG355" s="31">
        <f t="shared" si="62"/>
        <v>0</v>
      </c>
      <c r="AH355" s="31">
        <f t="shared" si="63"/>
        <v>0</v>
      </c>
      <c r="AI355" s="31">
        <f t="shared" si="64"/>
        <v>0</v>
      </c>
      <c r="AJ355" s="31">
        <f t="shared" si="65"/>
        <v>5650641.5</v>
      </c>
    </row>
    <row r="356" spans="1:36" x14ac:dyDescent="0.2">
      <c r="A356" s="9">
        <v>86</v>
      </c>
      <c r="B356" s="9" t="s">
        <v>789</v>
      </c>
      <c r="C356" s="7"/>
      <c r="D356" s="8" t="s">
        <v>173</v>
      </c>
      <c r="E356" s="9" t="s">
        <v>791</v>
      </c>
      <c r="F356" s="9" t="s">
        <v>3254</v>
      </c>
      <c r="G356" s="9" t="s">
        <v>3266</v>
      </c>
      <c r="H356" s="8">
        <v>336</v>
      </c>
      <c r="I356" s="8">
        <f>VLOOKUP(B356,[1]Sheet1!$A:$D,4,0)</f>
        <v>678378003</v>
      </c>
      <c r="J356" s="8">
        <v>57312810</v>
      </c>
      <c r="K356" s="8">
        <v>8596921.5</v>
      </c>
      <c r="L356" s="10">
        <v>0</v>
      </c>
      <c r="M356" s="10">
        <v>0</v>
      </c>
      <c r="N356" s="10">
        <v>0</v>
      </c>
      <c r="O356" s="10">
        <v>0</v>
      </c>
      <c r="P356" s="10">
        <v>5000000</v>
      </c>
      <c r="Q356" s="10">
        <f>VLOOKUP(B356,[3]Sheet1!$B$1:$H$65536,7,0)</f>
        <v>4500000</v>
      </c>
      <c r="R356" s="10">
        <v>675000</v>
      </c>
      <c r="S356" s="10">
        <v>4800000</v>
      </c>
      <c r="T356" s="10">
        <v>480000</v>
      </c>
      <c r="U356" s="10">
        <v>0</v>
      </c>
      <c r="V356" s="10">
        <v>0</v>
      </c>
      <c r="W356" s="10">
        <f>VLOOKUP(B356,[2]Sheet1!$A:$E,5,0)</f>
        <v>31837800</v>
      </c>
      <c r="X356" s="10">
        <f t="shared" si="55"/>
        <v>749990813</v>
      </c>
      <c r="Y356" s="31">
        <f t="shared" si="56"/>
        <v>41589721.5</v>
      </c>
      <c r="Z356" s="31">
        <v>360000000</v>
      </c>
      <c r="AA356" s="31">
        <v>30000000</v>
      </c>
      <c r="AB356" s="31">
        <f t="shared" si="57"/>
        <v>327678003</v>
      </c>
      <c r="AC356" s="31">
        <f t="shared" si="58"/>
        <v>32312810</v>
      </c>
      <c r="AD356" s="31">
        <f t="shared" si="59"/>
        <v>359990813</v>
      </c>
      <c r="AE356" s="31">
        <f t="shared" si="60"/>
        <v>359990813</v>
      </c>
      <c r="AF356" s="31">
        <f t="shared" si="61"/>
        <v>35999081.300000004</v>
      </c>
      <c r="AG356" s="31">
        <f t="shared" si="62"/>
        <v>0</v>
      </c>
      <c r="AH356" s="31">
        <f t="shared" si="63"/>
        <v>0</v>
      </c>
      <c r="AI356" s="31">
        <f t="shared" si="64"/>
        <v>0</v>
      </c>
      <c r="AJ356" s="31">
        <f t="shared" si="65"/>
        <v>5590640.1999999955</v>
      </c>
    </row>
    <row r="357" spans="1:36" x14ac:dyDescent="0.2">
      <c r="A357" s="9">
        <v>87</v>
      </c>
      <c r="B357" s="9" t="s">
        <v>792</v>
      </c>
      <c r="C357" s="7"/>
      <c r="D357" s="8" t="s">
        <v>91</v>
      </c>
      <c r="E357" s="9" t="s">
        <v>228</v>
      </c>
      <c r="F357" s="9" t="s">
        <v>3254</v>
      </c>
      <c r="G357" s="9" t="s">
        <v>3266</v>
      </c>
      <c r="H357" s="8">
        <v>335</v>
      </c>
      <c r="I357" s="8">
        <f>VLOOKUP(B357,[1]Sheet1!$A:$D,4,0)</f>
        <v>521986051</v>
      </c>
      <c r="J357" s="8">
        <v>57312810</v>
      </c>
      <c r="K357" s="8">
        <v>8596921.5</v>
      </c>
      <c r="L357" s="10">
        <v>0</v>
      </c>
      <c r="M357" s="10">
        <v>0</v>
      </c>
      <c r="N357" s="10">
        <v>0</v>
      </c>
      <c r="O357" s="10">
        <v>0</v>
      </c>
      <c r="P357" s="10">
        <v>4986338.7978142081</v>
      </c>
      <c r="Q357" s="10">
        <f>VLOOKUP(B357,[3]Sheet1!$B$1:$H$65536,7,0)</f>
        <v>4800000</v>
      </c>
      <c r="R357" s="10">
        <v>720000</v>
      </c>
      <c r="S357" s="10">
        <v>4800000</v>
      </c>
      <c r="T357" s="10">
        <v>480000</v>
      </c>
      <c r="U357" s="10">
        <v>0</v>
      </c>
      <c r="V357" s="10">
        <v>0</v>
      </c>
      <c r="W357" s="10">
        <f>VLOOKUP(B357,[2]Sheet1!$A:$E,5,0)</f>
        <v>16296965</v>
      </c>
      <c r="X357" s="10">
        <f t="shared" si="55"/>
        <v>593885199.79781425</v>
      </c>
      <c r="Y357" s="31">
        <f t="shared" si="56"/>
        <v>26093886.5</v>
      </c>
      <c r="Z357" s="31">
        <v>360000000</v>
      </c>
      <c r="AA357" s="31">
        <v>30000000</v>
      </c>
      <c r="AB357" s="31">
        <f t="shared" si="57"/>
        <v>171586051</v>
      </c>
      <c r="AC357" s="31">
        <f t="shared" si="58"/>
        <v>32299148.797814205</v>
      </c>
      <c r="AD357" s="31">
        <f t="shared" si="59"/>
        <v>203885199.79781419</v>
      </c>
      <c r="AE357" s="31">
        <f t="shared" si="60"/>
        <v>203885199.79781419</v>
      </c>
      <c r="AF357" s="31">
        <f t="shared" si="61"/>
        <v>20388519.979781419</v>
      </c>
      <c r="AG357" s="31">
        <f t="shared" si="62"/>
        <v>0</v>
      </c>
      <c r="AH357" s="31">
        <f t="shared" si="63"/>
        <v>0</v>
      </c>
      <c r="AI357" s="31">
        <f t="shared" si="64"/>
        <v>0</v>
      </c>
      <c r="AJ357" s="31">
        <f t="shared" si="65"/>
        <v>5705366.520218581</v>
      </c>
    </row>
    <row r="358" spans="1:36" x14ac:dyDescent="0.2">
      <c r="A358" s="9">
        <v>88</v>
      </c>
      <c r="B358" s="9" t="s">
        <v>794</v>
      </c>
      <c r="C358" s="7"/>
      <c r="D358" s="8" t="s">
        <v>127</v>
      </c>
      <c r="E358" s="9" t="s">
        <v>796</v>
      </c>
      <c r="F358" s="9" t="s">
        <v>3254</v>
      </c>
      <c r="G358" s="9" t="s">
        <v>3266</v>
      </c>
      <c r="H358" s="8">
        <v>336</v>
      </c>
      <c r="I358" s="8">
        <f>VLOOKUP(B358,[1]Sheet1!$A:$D,4,0)</f>
        <v>511323027</v>
      </c>
      <c r="J358" s="8">
        <v>57312810</v>
      </c>
      <c r="K358" s="8">
        <v>8596921.5</v>
      </c>
      <c r="L358" s="10">
        <v>0</v>
      </c>
      <c r="M358" s="10">
        <v>0</v>
      </c>
      <c r="N358" s="10">
        <v>0</v>
      </c>
      <c r="O358" s="10">
        <v>0</v>
      </c>
      <c r="P358" s="10">
        <v>5000000</v>
      </c>
      <c r="Q358" s="10">
        <f>VLOOKUP(B358,[3]Sheet1!$B$1:$H$65536,7,0)</f>
        <v>4200000</v>
      </c>
      <c r="R358" s="10">
        <v>630000</v>
      </c>
      <c r="S358" s="10">
        <v>4500000</v>
      </c>
      <c r="T358" s="10">
        <v>450000</v>
      </c>
      <c r="U358" s="10">
        <v>0</v>
      </c>
      <c r="V358" s="10">
        <v>0</v>
      </c>
      <c r="W358" s="10">
        <f>VLOOKUP(B358,[2]Sheet1!$A:$E,5,0)</f>
        <v>15132302</v>
      </c>
      <c r="X358" s="10">
        <f t="shared" si="55"/>
        <v>582335837</v>
      </c>
      <c r="Y358" s="31">
        <f t="shared" si="56"/>
        <v>24809223.5</v>
      </c>
      <c r="Z358" s="31">
        <v>360000000</v>
      </c>
      <c r="AA358" s="31">
        <v>30000000</v>
      </c>
      <c r="AB358" s="31">
        <f t="shared" si="57"/>
        <v>160023027</v>
      </c>
      <c r="AC358" s="31">
        <f t="shared" si="58"/>
        <v>32312810</v>
      </c>
      <c r="AD358" s="31">
        <f t="shared" si="59"/>
        <v>192335837</v>
      </c>
      <c r="AE358" s="31">
        <f t="shared" si="60"/>
        <v>192335837</v>
      </c>
      <c r="AF358" s="31">
        <f t="shared" si="61"/>
        <v>19233583.699999999</v>
      </c>
      <c r="AG358" s="31">
        <f t="shared" si="62"/>
        <v>0</v>
      </c>
      <c r="AH358" s="31">
        <f t="shared" si="63"/>
        <v>0</v>
      </c>
      <c r="AI358" s="31">
        <f t="shared" si="64"/>
        <v>0</v>
      </c>
      <c r="AJ358" s="31">
        <f t="shared" si="65"/>
        <v>5575639.8000000007</v>
      </c>
    </row>
    <row r="359" spans="1:36" x14ac:dyDescent="0.45">
      <c r="A359" s="9">
        <v>812</v>
      </c>
      <c r="B359" s="9" t="s">
        <v>3070</v>
      </c>
      <c r="C359" s="21"/>
      <c r="D359" s="8" t="s">
        <v>3071</v>
      </c>
      <c r="E359" s="9" t="s">
        <v>3072</v>
      </c>
      <c r="F359" s="9" t="s">
        <v>3254</v>
      </c>
      <c r="G359" s="9" t="s">
        <v>3265</v>
      </c>
      <c r="H359" s="8">
        <v>336</v>
      </c>
      <c r="I359" s="8">
        <f>VLOOKUP(B359,[1]Sheet1!$A:$D,4,0)</f>
        <v>1486297223</v>
      </c>
      <c r="J359" s="8">
        <v>15000000</v>
      </c>
      <c r="K359" s="8">
        <v>0</v>
      </c>
      <c r="L359" s="10">
        <v>61641243</v>
      </c>
      <c r="M359" s="10">
        <v>61640632.5</v>
      </c>
      <c r="N359" s="10">
        <v>9246186</v>
      </c>
      <c r="O359" s="10">
        <v>9246094.875</v>
      </c>
      <c r="P359" s="10">
        <v>0</v>
      </c>
      <c r="Q359" s="10">
        <v>29305682</v>
      </c>
      <c r="R359" s="10">
        <v>4395852</v>
      </c>
      <c r="S359" s="10">
        <v>22676813.751000002</v>
      </c>
      <c r="T359" s="10">
        <v>3401522.0626500002</v>
      </c>
      <c r="U359" s="10">
        <v>12486090.333333334</v>
      </c>
      <c r="V359" s="10">
        <v>1872913.55</v>
      </c>
      <c r="W359" s="10">
        <f>VLOOKUP(B359,[2]Sheet1!$A:$E,5,0)</f>
        <v>153259445</v>
      </c>
      <c r="X359" s="10">
        <f t="shared" si="55"/>
        <v>1689047684.5843332</v>
      </c>
      <c r="Y359" s="31">
        <f t="shared" si="56"/>
        <v>181422013.48765001</v>
      </c>
      <c r="Z359" s="31">
        <v>360000000</v>
      </c>
      <c r="AA359" s="31">
        <v>30000000</v>
      </c>
      <c r="AB359" s="31">
        <f t="shared" si="57"/>
        <v>1190765809.0843332</v>
      </c>
      <c r="AC359" s="31">
        <f t="shared" si="58"/>
        <v>108281875.5</v>
      </c>
      <c r="AD359" s="31">
        <f t="shared" si="59"/>
        <v>1299047684.5843332</v>
      </c>
      <c r="AE359" s="31">
        <f t="shared" si="60"/>
        <v>1299047684.5843332</v>
      </c>
      <c r="AF359" s="31">
        <f t="shared" si="61"/>
        <v>90000000</v>
      </c>
      <c r="AG359" s="31">
        <f t="shared" si="62"/>
        <v>0</v>
      </c>
      <c r="AH359" s="31">
        <f t="shared" si="63"/>
        <v>7809536.9168666368</v>
      </c>
      <c r="AI359" s="31">
        <f t="shared" si="64"/>
        <v>0</v>
      </c>
      <c r="AJ359" s="31">
        <f t="shared" si="65"/>
        <v>83612476.570783377</v>
      </c>
    </row>
    <row r="360" spans="1:36" x14ac:dyDescent="0.45">
      <c r="A360" s="9">
        <v>1136</v>
      </c>
      <c r="B360" s="9" t="s">
        <v>797</v>
      </c>
      <c r="C360" s="21"/>
      <c r="D360" s="8" t="s">
        <v>190</v>
      </c>
      <c r="E360" s="9" t="s">
        <v>799</v>
      </c>
      <c r="F360" s="9" t="s">
        <v>3254</v>
      </c>
      <c r="G360" s="9" t="s">
        <v>3266</v>
      </c>
      <c r="H360" s="8">
        <v>334</v>
      </c>
      <c r="I360" s="8">
        <f>VLOOKUP(B360,[1]Sheet1!$A:$D,4,0)</f>
        <v>535119849</v>
      </c>
      <c r="J360" s="8">
        <v>57312810</v>
      </c>
      <c r="K360" s="8">
        <v>8596921.5</v>
      </c>
      <c r="L360" s="10">
        <v>0</v>
      </c>
      <c r="M360" s="10">
        <v>0</v>
      </c>
      <c r="N360" s="10">
        <v>0</v>
      </c>
      <c r="O360" s="10">
        <v>0</v>
      </c>
      <c r="P360" s="10">
        <v>4972677.5956284152</v>
      </c>
      <c r="Q360" s="10">
        <f>VLOOKUP(B360,[3]Sheet1!$B$1:$H$65536,7,0)</f>
        <v>4800000</v>
      </c>
      <c r="R360" s="10">
        <v>720000</v>
      </c>
      <c r="S360" s="10">
        <v>5100000</v>
      </c>
      <c r="T360" s="10">
        <v>510000</v>
      </c>
      <c r="U360" s="10">
        <v>0</v>
      </c>
      <c r="V360" s="10">
        <v>0</v>
      </c>
      <c r="W360" s="10">
        <f>VLOOKUP(B360,[2]Sheet1!$A:$E,5,0)</f>
        <v>17708706</v>
      </c>
      <c r="X360" s="10">
        <f t="shared" si="55"/>
        <v>607305336.59562838</v>
      </c>
      <c r="Y360" s="31">
        <f t="shared" si="56"/>
        <v>27535627.5</v>
      </c>
      <c r="Z360" s="31">
        <v>360000000</v>
      </c>
      <c r="AA360" s="31">
        <v>30000000</v>
      </c>
      <c r="AB360" s="31">
        <f t="shared" si="57"/>
        <v>185019849</v>
      </c>
      <c r="AC360" s="31">
        <f t="shared" si="58"/>
        <v>32285487.595628418</v>
      </c>
      <c r="AD360" s="31">
        <f t="shared" si="59"/>
        <v>217305336.59562841</v>
      </c>
      <c r="AE360" s="31">
        <f t="shared" si="60"/>
        <v>217305336.59562841</v>
      </c>
      <c r="AF360" s="31">
        <f t="shared" si="61"/>
        <v>21730533.659562841</v>
      </c>
      <c r="AG360" s="31">
        <f t="shared" si="62"/>
        <v>0</v>
      </c>
      <c r="AH360" s="31">
        <f t="shared" si="63"/>
        <v>0</v>
      </c>
      <c r="AI360" s="31">
        <f t="shared" si="64"/>
        <v>0</v>
      </c>
      <c r="AJ360" s="31">
        <f t="shared" si="65"/>
        <v>5805093.8404371589</v>
      </c>
    </row>
    <row r="361" spans="1:36" x14ac:dyDescent="0.45">
      <c r="A361" s="9">
        <v>1137</v>
      </c>
      <c r="B361" s="9" t="s">
        <v>800</v>
      </c>
      <c r="C361" s="21"/>
      <c r="D361" s="8" t="s">
        <v>234</v>
      </c>
      <c r="E361" s="9" t="s">
        <v>481</v>
      </c>
      <c r="F361" s="9" t="s">
        <v>3254</v>
      </c>
      <c r="G361" s="9" t="s">
        <v>3266</v>
      </c>
      <c r="H361" s="8">
        <v>333</v>
      </c>
      <c r="I361" s="8">
        <f>VLOOKUP(B361,[1]Sheet1!$A:$D,4,0)</f>
        <v>459073153</v>
      </c>
      <c r="J361" s="8">
        <v>57312810</v>
      </c>
      <c r="K361" s="8">
        <v>8596921.5</v>
      </c>
      <c r="L361" s="10">
        <v>0</v>
      </c>
      <c r="M361" s="10">
        <v>0</v>
      </c>
      <c r="N361" s="10">
        <v>0</v>
      </c>
      <c r="O361" s="10">
        <v>0</v>
      </c>
      <c r="P361" s="10">
        <v>4959016.3934426233</v>
      </c>
      <c r="Q361" s="10">
        <f>VLOOKUP(B361,[3]Sheet1!$B$1:$H$65536,7,0)</f>
        <v>4050000</v>
      </c>
      <c r="R361" s="10">
        <v>607500</v>
      </c>
      <c r="S361" s="10">
        <v>3900000</v>
      </c>
      <c r="T361" s="10">
        <v>390000</v>
      </c>
      <c r="U361" s="10">
        <v>0</v>
      </c>
      <c r="V361" s="10">
        <v>0</v>
      </c>
      <c r="W361" s="10">
        <f>VLOOKUP(B361,[2]Sheet1!$A:$E,5,0)</f>
        <v>10202397</v>
      </c>
      <c r="X361" s="10">
        <f t="shared" si="55"/>
        <v>529294979.39344263</v>
      </c>
      <c r="Y361" s="31">
        <f t="shared" si="56"/>
        <v>19796818.5</v>
      </c>
      <c r="Z361" s="31">
        <v>360000000</v>
      </c>
      <c r="AA361" s="31">
        <v>30000000</v>
      </c>
      <c r="AB361" s="31">
        <f t="shared" si="57"/>
        <v>107023153</v>
      </c>
      <c r="AC361" s="31">
        <f t="shared" si="58"/>
        <v>32271826.393442623</v>
      </c>
      <c r="AD361" s="31">
        <f t="shared" si="59"/>
        <v>139294979.39344263</v>
      </c>
      <c r="AE361" s="31">
        <f t="shared" si="60"/>
        <v>139294979.39344263</v>
      </c>
      <c r="AF361" s="31">
        <f t="shared" si="61"/>
        <v>13929497.939344265</v>
      </c>
      <c r="AG361" s="31">
        <f t="shared" si="62"/>
        <v>0</v>
      </c>
      <c r="AH361" s="31">
        <f t="shared" si="63"/>
        <v>0</v>
      </c>
      <c r="AI361" s="31">
        <f t="shared" si="64"/>
        <v>0</v>
      </c>
      <c r="AJ361" s="31">
        <f t="shared" si="65"/>
        <v>5867320.5606557354</v>
      </c>
    </row>
    <row r="362" spans="1:36" x14ac:dyDescent="0.45">
      <c r="A362" s="9">
        <v>1047</v>
      </c>
      <c r="B362" s="9" t="s">
        <v>802</v>
      </c>
      <c r="C362" s="21"/>
      <c r="D362" s="8" t="s">
        <v>302</v>
      </c>
      <c r="E362" s="9" t="s">
        <v>804</v>
      </c>
      <c r="F362" s="9" t="s">
        <v>3254</v>
      </c>
      <c r="G362" s="9" t="s">
        <v>3266</v>
      </c>
      <c r="H362" s="8">
        <v>336</v>
      </c>
      <c r="I362" s="8">
        <f>VLOOKUP(B362,[1]Sheet1!$A:$D,4,0)</f>
        <v>641177874</v>
      </c>
      <c r="J362" s="8">
        <v>57312810</v>
      </c>
      <c r="K362" s="8">
        <v>8596921.5</v>
      </c>
      <c r="L362" s="10">
        <v>0</v>
      </c>
      <c r="M362" s="10">
        <v>0</v>
      </c>
      <c r="N362" s="10">
        <v>0</v>
      </c>
      <c r="O362" s="10">
        <v>0</v>
      </c>
      <c r="P362" s="10">
        <v>5000000</v>
      </c>
      <c r="Q362" s="10">
        <f>VLOOKUP(B362,[3]Sheet1!$B$1:$H$65536,7,0)</f>
        <v>5100000</v>
      </c>
      <c r="R362" s="10">
        <v>765000</v>
      </c>
      <c r="S362" s="10">
        <v>4500000</v>
      </c>
      <c r="T362" s="10">
        <v>450000</v>
      </c>
      <c r="U362" s="10">
        <v>0</v>
      </c>
      <c r="V362" s="10">
        <v>0</v>
      </c>
      <c r="W362" s="10">
        <f>VLOOKUP(B362,[2]Sheet1!$A:$E,5,0)</f>
        <v>28117788</v>
      </c>
      <c r="X362" s="10">
        <f t="shared" si="55"/>
        <v>713090684</v>
      </c>
      <c r="Y362" s="31">
        <f t="shared" si="56"/>
        <v>37929709.5</v>
      </c>
      <c r="Z362" s="31">
        <v>360000000</v>
      </c>
      <c r="AA362" s="31">
        <v>30000000</v>
      </c>
      <c r="AB362" s="31">
        <f t="shared" si="57"/>
        <v>290777874</v>
      </c>
      <c r="AC362" s="31">
        <f t="shared" si="58"/>
        <v>32312810</v>
      </c>
      <c r="AD362" s="31">
        <f t="shared" si="59"/>
        <v>323090684</v>
      </c>
      <c r="AE362" s="31">
        <f t="shared" si="60"/>
        <v>323090684</v>
      </c>
      <c r="AF362" s="31">
        <f t="shared" si="61"/>
        <v>32309068.400000002</v>
      </c>
      <c r="AG362" s="31">
        <f t="shared" si="62"/>
        <v>0</v>
      </c>
      <c r="AH362" s="31">
        <f t="shared" si="63"/>
        <v>0</v>
      </c>
      <c r="AI362" s="31">
        <f t="shared" si="64"/>
        <v>0</v>
      </c>
      <c r="AJ362" s="31">
        <f t="shared" si="65"/>
        <v>5620641.0999999978</v>
      </c>
    </row>
    <row r="363" spans="1:36" x14ac:dyDescent="0.45">
      <c r="A363" s="9">
        <v>806</v>
      </c>
      <c r="B363" s="9" t="s">
        <v>805</v>
      </c>
      <c r="C363" s="21"/>
      <c r="D363" s="8" t="s">
        <v>127</v>
      </c>
      <c r="E363" s="9" t="s">
        <v>807</v>
      </c>
      <c r="F363" s="9" t="s">
        <v>3254</v>
      </c>
      <c r="G363" s="9" t="s">
        <v>3266</v>
      </c>
      <c r="H363" s="8">
        <v>336</v>
      </c>
      <c r="I363" s="8">
        <f>VLOOKUP(B363,[1]Sheet1!$A:$D,4,0)</f>
        <v>567713368</v>
      </c>
      <c r="J363" s="8">
        <v>57312810</v>
      </c>
      <c r="K363" s="8">
        <v>8596921.5</v>
      </c>
      <c r="L363" s="10">
        <v>0</v>
      </c>
      <c r="M363" s="10">
        <v>0</v>
      </c>
      <c r="N363" s="10">
        <v>0</v>
      </c>
      <c r="O363" s="10">
        <v>0</v>
      </c>
      <c r="P363" s="10">
        <v>5000000</v>
      </c>
      <c r="Q363" s="10">
        <f>VLOOKUP(B363,[3]Sheet1!$B$1:$H$65536,7,0)</f>
        <v>4200000</v>
      </c>
      <c r="R363" s="10">
        <v>630000</v>
      </c>
      <c r="S363" s="10">
        <v>4500000</v>
      </c>
      <c r="T363" s="10">
        <v>450000</v>
      </c>
      <c r="U363" s="10">
        <v>0</v>
      </c>
      <c r="V363" s="10">
        <v>0</v>
      </c>
      <c r="W363" s="10">
        <f>VLOOKUP(B363,[2]Sheet1!$A:$E,5,0)</f>
        <v>20771336</v>
      </c>
      <c r="X363" s="10">
        <f t="shared" si="55"/>
        <v>638726178</v>
      </c>
      <c r="Y363" s="31">
        <f t="shared" si="56"/>
        <v>30448257.5</v>
      </c>
      <c r="Z363" s="31">
        <v>360000000</v>
      </c>
      <c r="AA363" s="31">
        <v>30000000</v>
      </c>
      <c r="AB363" s="31">
        <f t="shared" si="57"/>
        <v>216413368</v>
      </c>
      <c r="AC363" s="31">
        <f t="shared" si="58"/>
        <v>32312810</v>
      </c>
      <c r="AD363" s="31">
        <f t="shared" si="59"/>
        <v>248726178</v>
      </c>
      <c r="AE363" s="31">
        <f t="shared" si="60"/>
        <v>248726178</v>
      </c>
      <c r="AF363" s="31">
        <f t="shared" si="61"/>
        <v>24872617.800000001</v>
      </c>
      <c r="AG363" s="31">
        <f t="shared" si="62"/>
        <v>0</v>
      </c>
      <c r="AH363" s="31">
        <f t="shared" si="63"/>
        <v>0</v>
      </c>
      <c r="AI363" s="31">
        <f t="shared" si="64"/>
        <v>0</v>
      </c>
      <c r="AJ363" s="31">
        <f t="shared" si="65"/>
        <v>5575639.6999999993</v>
      </c>
    </row>
    <row r="364" spans="1:36" x14ac:dyDescent="0.45">
      <c r="A364" s="9">
        <v>1025</v>
      </c>
      <c r="B364" s="9" t="s">
        <v>808</v>
      </c>
      <c r="C364" s="21"/>
      <c r="D364" s="8" t="s">
        <v>177</v>
      </c>
      <c r="E364" s="9" t="s">
        <v>116</v>
      </c>
      <c r="F364" s="9" t="s">
        <v>3254</v>
      </c>
      <c r="G364" s="9" t="s">
        <v>3266</v>
      </c>
      <c r="H364" s="8">
        <v>336</v>
      </c>
      <c r="I364" s="8">
        <f>VLOOKUP(B364,[1]Sheet1!$A:$D,4,0)</f>
        <v>705426087</v>
      </c>
      <c r="J364" s="8">
        <v>57312810</v>
      </c>
      <c r="K364" s="8">
        <v>8596921.5</v>
      </c>
      <c r="L364" s="10">
        <v>0</v>
      </c>
      <c r="M364" s="10">
        <v>0</v>
      </c>
      <c r="N364" s="10">
        <v>0</v>
      </c>
      <c r="O364" s="10">
        <v>0</v>
      </c>
      <c r="P364" s="10">
        <v>5000000</v>
      </c>
      <c r="Q364" s="10">
        <f>VLOOKUP(B364,[3]Sheet1!$B$1:$H$65536,7,0)</f>
        <v>4500000</v>
      </c>
      <c r="R364" s="10">
        <v>675000</v>
      </c>
      <c r="S364" s="10">
        <v>4500000</v>
      </c>
      <c r="T364" s="10">
        <v>450000</v>
      </c>
      <c r="U364" s="10">
        <v>0</v>
      </c>
      <c r="V364" s="10">
        <v>0</v>
      </c>
      <c r="W364" s="10">
        <f>VLOOKUP(B364,[2]Sheet1!$A:$E,5,0)</f>
        <v>34542608</v>
      </c>
      <c r="X364" s="10">
        <f t="shared" si="55"/>
        <v>776738897</v>
      </c>
      <c r="Y364" s="31">
        <f t="shared" si="56"/>
        <v>44264529.5</v>
      </c>
      <c r="Z364" s="31">
        <v>360000000</v>
      </c>
      <c r="AA364" s="31">
        <v>30000000</v>
      </c>
      <c r="AB364" s="31">
        <f t="shared" si="57"/>
        <v>354426087</v>
      </c>
      <c r="AC364" s="31">
        <f t="shared" si="58"/>
        <v>32312810</v>
      </c>
      <c r="AD364" s="31">
        <f t="shared" si="59"/>
        <v>386738897</v>
      </c>
      <c r="AE364" s="31">
        <f t="shared" si="60"/>
        <v>386738897</v>
      </c>
      <c r="AF364" s="31">
        <f t="shared" si="61"/>
        <v>38673889.700000003</v>
      </c>
      <c r="AG364" s="31">
        <f t="shared" si="62"/>
        <v>0</v>
      </c>
      <c r="AH364" s="31">
        <f t="shared" si="63"/>
        <v>0</v>
      </c>
      <c r="AI364" s="31">
        <f t="shared" si="64"/>
        <v>0</v>
      </c>
      <c r="AJ364" s="31">
        <f t="shared" si="65"/>
        <v>5590639.799999997</v>
      </c>
    </row>
    <row r="365" spans="1:36" x14ac:dyDescent="0.45">
      <c r="A365" s="9">
        <v>807</v>
      </c>
      <c r="B365" s="9" t="s">
        <v>810</v>
      </c>
      <c r="C365" s="21"/>
      <c r="D365" s="8" t="s">
        <v>91</v>
      </c>
      <c r="E365" s="9" t="s">
        <v>812</v>
      </c>
      <c r="F365" s="9" t="s">
        <v>3254</v>
      </c>
      <c r="G365" s="9" t="s">
        <v>3266</v>
      </c>
      <c r="H365" s="8">
        <v>336</v>
      </c>
      <c r="I365" s="8">
        <f>VLOOKUP(B365,[1]Sheet1!$A:$D,4,0)</f>
        <v>533286988</v>
      </c>
      <c r="J365" s="8">
        <v>57312810</v>
      </c>
      <c r="K365" s="8">
        <v>8596921.5</v>
      </c>
      <c r="L365" s="10">
        <v>0</v>
      </c>
      <c r="M365" s="10">
        <v>0</v>
      </c>
      <c r="N365" s="10">
        <v>0</v>
      </c>
      <c r="O365" s="10">
        <v>0</v>
      </c>
      <c r="P365" s="10">
        <v>5000000</v>
      </c>
      <c r="Q365" s="10">
        <f>VLOOKUP(B365,[3]Sheet1!$B$1:$H$65536,7,0)</f>
        <v>5100000</v>
      </c>
      <c r="R365" s="10">
        <v>765000</v>
      </c>
      <c r="S365" s="10">
        <v>4500000</v>
      </c>
      <c r="T365" s="10">
        <v>450000</v>
      </c>
      <c r="U365" s="10">
        <v>0</v>
      </c>
      <c r="V365" s="10">
        <v>0</v>
      </c>
      <c r="W365" s="10">
        <f>VLOOKUP(B365,[2]Sheet1!$A:$E,5,0)</f>
        <v>17328698</v>
      </c>
      <c r="X365" s="10">
        <f t="shared" si="55"/>
        <v>605199798</v>
      </c>
      <c r="Y365" s="31">
        <f t="shared" si="56"/>
        <v>27140619.5</v>
      </c>
      <c r="Z365" s="31">
        <v>360000000</v>
      </c>
      <c r="AA365" s="31">
        <v>30000000</v>
      </c>
      <c r="AB365" s="31">
        <f t="shared" si="57"/>
        <v>182886988</v>
      </c>
      <c r="AC365" s="31">
        <f t="shared" si="58"/>
        <v>32312810</v>
      </c>
      <c r="AD365" s="31">
        <f t="shared" si="59"/>
        <v>215199798</v>
      </c>
      <c r="AE365" s="31">
        <f t="shared" si="60"/>
        <v>215199798</v>
      </c>
      <c r="AF365" s="31">
        <f t="shared" si="61"/>
        <v>21519979.800000001</v>
      </c>
      <c r="AG365" s="31">
        <f t="shared" si="62"/>
        <v>0</v>
      </c>
      <c r="AH365" s="31">
        <f t="shared" si="63"/>
        <v>0</v>
      </c>
      <c r="AI365" s="31">
        <f t="shared" si="64"/>
        <v>0</v>
      </c>
      <c r="AJ365" s="31">
        <f t="shared" si="65"/>
        <v>5620639.6999999993</v>
      </c>
    </row>
    <row r="366" spans="1:36" x14ac:dyDescent="0.45">
      <c r="A366" s="9">
        <v>808</v>
      </c>
      <c r="B366" s="9" t="s">
        <v>813</v>
      </c>
      <c r="C366" s="21"/>
      <c r="D366" s="8" t="s">
        <v>356</v>
      </c>
      <c r="E366" s="9" t="s">
        <v>815</v>
      </c>
      <c r="F366" s="9" t="s">
        <v>3254</v>
      </c>
      <c r="G366" s="9" t="s">
        <v>3266</v>
      </c>
      <c r="H366" s="8">
        <v>336</v>
      </c>
      <c r="I366" s="8">
        <f>VLOOKUP(B366,[1]Sheet1!$A:$D,4,0)</f>
        <v>608057137</v>
      </c>
      <c r="J366" s="8">
        <v>57312810</v>
      </c>
      <c r="K366" s="8">
        <v>8596921.5</v>
      </c>
      <c r="L366" s="10">
        <v>0</v>
      </c>
      <c r="M366" s="10">
        <v>0</v>
      </c>
      <c r="N366" s="10">
        <v>0</v>
      </c>
      <c r="O366" s="10">
        <v>0</v>
      </c>
      <c r="P366" s="10">
        <v>5000000</v>
      </c>
      <c r="Q366" s="10">
        <f>VLOOKUP(B366,[3]Sheet1!$B$1:$H$65536,7,0)</f>
        <v>3600000</v>
      </c>
      <c r="R366" s="10">
        <v>540000</v>
      </c>
      <c r="S366" s="10">
        <v>4500000</v>
      </c>
      <c r="T366" s="10">
        <v>450000</v>
      </c>
      <c r="U366" s="10">
        <v>0</v>
      </c>
      <c r="V366" s="10">
        <v>0</v>
      </c>
      <c r="W366" s="10">
        <f>VLOOKUP(B366,[2]Sheet1!$A:$E,5,0)</f>
        <v>24805714</v>
      </c>
      <c r="X366" s="10">
        <f t="shared" si="55"/>
        <v>678469947</v>
      </c>
      <c r="Y366" s="31">
        <f t="shared" si="56"/>
        <v>34392635.5</v>
      </c>
      <c r="Z366" s="31">
        <v>360000000</v>
      </c>
      <c r="AA366" s="31">
        <v>30000000</v>
      </c>
      <c r="AB366" s="31">
        <f t="shared" si="57"/>
        <v>256157137</v>
      </c>
      <c r="AC366" s="31">
        <f t="shared" si="58"/>
        <v>32312810</v>
      </c>
      <c r="AD366" s="31">
        <f t="shared" si="59"/>
        <v>288469947</v>
      </c>
      <c r="AE366" s="31">
        <f t="shared" si="60"/>
        <v>288469947</v>
      </c>
      <c r="AF366" s="31">
        <f t="shared" si="61"/>
        <v>28846994.700000003</v>
      </c>
      <c r="AG366" s="31">
        <f t="shared" si="62"/>
        <v>0</v>
      </c>
      <c r="AH366" s="31">
        <f t="shared" si="63"/>
        <v>0</v>
      </c>
      <c r="AI366" s="31">
        <f t="shared" si="64"/>
        <v>0</v>
      </c>
      <c r="AJ366" s="31">
        <f t="shared" si="65"/>
        <v>5545640.799999997</v>
      </c>
    </row>
    <row r="367" spans="1:36" x14ac:dyDescent="0.2">
      <c r="A367" s="9">
        <v>21</v>
      </c>
      <c r="B367" s="9" t="s">
        <v>816</v>
      </c>
      <c r="C367" s="7"/>
      <c r="D367" s="8" t="s">
        <v>818</v>
      </c>
      <c r="E367" s="9" t="s">
        <v>819</v>
      </c>
      <c r="F367" s="9" t="s">
        <v>3254</v>
      </c>
      <c r="G367" s="9" t="s">
        <v>3266</v>
      </c>
      <c r="H367" s="8">
        <v>336</v>
      </c>
      <c r="I367" s="8">
        <f>VLOOKUP(B367,[1]Sheet1!$A:$D,4,0)</f>
        <v>630366408</v>
      </c>
      <c r="J367" s="8">
        <v>57312810</v>
      </c>
      <c r="K367" s="8">
        <v>8596921.5</v>
      </c>
      <c r="L367" s="10">
        <v>0</v>
      </c>
      <c r="M367" s="10">
        <v>0</v>
      </c>
      <c r="N367" s="10">
        <v>0</v>
      </c>
      <c r="O367" s="10">
        <v>0</v>
      </c>
      <c r="P367" s="10">
        <v>5000000</v>
      </c>
      <c r="Q367" s="10">
        <f>VLOOKUP(B367,[3]Sheet1!$B$1:$H$65536,7,0)</f>
        <v>3600000</v>
      </c>
      <c r="R367" s="10">
        <v>540000</v>
      </c>
      <c r="S367" s="10">
        <v>3000000</v>
      </c>
      <c r="T367" s="10">
        <v>300000</v>
      </c>
      <c r="U367" s="10">
        <v>0</v>
      </c>
      <c r="V367" s="10">
        <v>0</v>
      </c>
      <c r="W367" s="10">
        <f>VLOOKUP(B367,[2]Sheet1!$A:$E,5,0)</f>
        <v>27036641</v>
      </c>
      <c r="X367" s="10">
        <f t="shared" si="55"/>
        <v>699279218</v>
      </c>
      <c r="Y367" s="31">
        <f t="shared" si="56"/>
        <v>36473562.5</v>
      </c>
      <c r="Z367" s="31">
        <v>360000000</v>
      </c>
      <c r="AA367" s="31">
        <v>30000000</v>
      </c>
      <c r="AB367" s="31">
        <f t="shared" si="57"/>
        <v>276966408</v>
      </c>
      <c r="AC367" s="31">
        <f t="shared" si="58"/>
        <v>32312810</v>
      </c>
      <c r="AD367" s="31">
        <f t="shared" si="59"/>
        <v>309279218</v>
      </c>
      <c r="AE367" s="31">
        <f t="shared" si="60"/>
        <v>309279218</v>
      </c>
      <c r="AF367" s="31">
        <f t="shared" si="61"/>
        <v>30927921.800000001</v>
      </c>
      <c r="AG367" s="31">
        <f t="shared" si="62"/>
        <v>0</v>
      </c>
      <c r="AH367" s="31">
        <f t="shared" si="63"/>
        <v>0</v>
      </c>
      <c r="AI367" s="31">
        <f t="shared" si="64"/>
        <v>0</v>
      </c>
      <c r="AJ367" s="31">
        <f t="shared" si="65"/>
        <v>5545640.6999999993</v>
      </c>
    </row>
    <row r="368" spans="1:36" x14ac:dyDescent="0.2">
      <c r="A368" s="9">
        <v>22</v>
      </c>
      <c r="B368" s="9" t="s">
        <v>820</v>
      </c>
      <c r="C368" s="7"/>
      <c r="D368" s="8" t="s">
        <v>356</v>
      </c>
      <c r="E368" s="9" t="s">
        <v>822</v>
      </c>
      <c r="F368" s="9" t="s">
        <v>3254</v>
      </c>
      <c r="G368" s="9" t="s">
        <v>3266</v>
      </c>
      <c r="H368" s="8">
        <v>335</v>
      </c>
      <c r="I368" s="8">
        <f>VLOOKUP(B368,[1]Sheet1!$A:$D,4,0)</f>
        <v>475826348</v>
      </c>
      <c r="J368" s="8">
        <v>57312810</v>
      </c>
      <c r="K368" s="8">
        <v>8596921.5</v>
      </c>
      <c r="L368" s="10">
        <v>0</v>
      </c>
      <c r="M368" s="10">
        <v>0</v>
      </c>
      <c r="N368" s="10">
        <v>0</v>
      </c>
      <c r="O368" s="10">
        <v>0</v>
      </c>
      <c r="P368" s="10">
        <v>4986338.7978142081</v>
      </c>
      <c r="Q368" s="10">
        <f>VLOOKUP(B368,[3]Sheet1!$B$1:$H$65536,7,0)</f>
        <v>3000000</v>
      </c>
      <c r="R368" s="10">
        <v>450000</v>
      </c>
      <c r="S368" s="10">
        <v>3000000</v>
      </c>
      <c r="T368" s="10">
        <v>300000</v>
      </c>
      <c r="U368" s="10">
        <v>0</v>
      </c>
      <c r="V368" s="10">
        <v>0</v>
      </c>
      <c r="W368" s="10">
        <f>VLOOKUP(B368,[2]Sheet1!$A:$E,5,0)</f>
        <v>11680996</v>
      </c>
      <c r="X368" s="10">
        <f t="shared" si="55"/>
        <v>544125496.79781425</v>
      </c>
      <c r="Y368" s="31">
        <f t="shared" si="56"/>
        <v>21027917.5</v>
      </c>
      <c r="Z368" s="31">
        <v>360000000</v>
      </c>
      <c r="AA368" s="31">
        <v>30000000</v>
      </c>
      <c r="AB368" s="31">
        <f t="shared" si="57"/>
        <v>121826348</v>
      </c>
      <c r="AC368" s="31">
        <f t="shared" si="58"/>
        <v>32299148.797814205</v>
      </c>
      <c r="AD368" s="31">
        <f t="shared" si="59"/>
        <v>154125496.79781419</v>
      </c>
      <c r="AE368" s="31">
        <f t="shared" si="60"/>
        <v>154125496.79781419</v>
      </c>
      <c r="AF368" s="31">
        <f t="shared" si="61"/>
        <v>15412549.67978142</v>
      </c>
      <c r="AG368" s="31">
        <f t="shared" si="62"/>
        <v>0</v>
      </c>
      <c r="AH368" s="31">
        <f t="shared" si="63"/>
        <v>0</v>
      </c>
      <c r="AI368" s="31">
        <f t="shared" si="64"/>
        <v>0</v>
      </c>
      <c r="AJ368" s="31">
        <f t="shared" si="65"/>
        <v>5615367.8202185798</v>
      </c>
    </row>
    <row r="369" spans="1:36" x14ac:dyDescent="0.2">
      <c r="A369" s="9">
        <v>23</v>
      </c>
      <c r="B369" s="9" t="s">
        <v>823</v>
      </c>
      <c r="C369" s="7"/>
      <c r="D369" s="8" t="s">
        <v>119</v>
      </c>
      <c r="E369" s="9" t="s">
        <v>825</v>
      </c>
      <c r="F369" s="9" t="s">
        <v>3254</v>
      </c>
      <c r="G369" s="9" t="s">
        <v>3266</v>
      </c>
      <c r="H369" s="8">
        <v>336</v>
      </c>
      <c r="I369" s="8">
        <f>VLOOKUP(B369,[1]Sheet1!$A:$D,4,0)</f>
        <v>686716333</v>
      </c>
      <c r="J369" s="8">
        <v>57312810</v>
      </c>
      <c r="K369" s="8">
        <v>8596921.5</v>
      </c>
      <c r="L369" s="10">
        <v>0</v>
      </c>
      <c r="M369" s="10">
        <v>0</v>
      </c>
      <c r="N369" s="10">
        <v>0</v>
      </c>
      <c r="O369" s="10">
        <v>0</v>
      </c>
      <c r="P369" s="10">
        <v>5000000</v>
      </c>
      <c r="Q369" s="10">
        <f>VLOOKUP(B369,[3]Sheet1!$B$1:$H$65536,7,0)</f>
        <v>5400000</v>
      </c>
      <c r="R369" s="10">
        <v>810000</v>
      </c>
      <c r="S369" s="10">
        <v>4500000</v>
      </c>
      <c r="T369" s="10">
        <v>450000</v>
      </c>
      <c r="U369" s="10">
        <v>0</v>
      </c>
      <c r="V369" s="10">
        <v>0</v>
      </c>
      <c r="W369" s="10">
        <f>VLOOKUP(B369,[2]Sheet1!$A:$E,5,0)</f>
        <v>32671633</v>
      </c>
      <c r="X369" s="10">
        <f t="shared" si="55"/>
        <v>758929143</v>
      </c>
      <c r="Y369" s="31">
        <f t="shared" si="56"/>
        <v>42528554.5</v>
      </c>
      <c r="Z369" s="31">
        <v>360000000</v>
      </c>
      <c r="AA369" s="31">
        <v>30000000</v>
      </c>
      <c r="AB369" s="31">
        <f t="shared" si="57"/>
        <v>336616333</v>
      </c>
      <c r="AC369" s="31">
        <f t="shared" si="58"/>
        <v>32312810</v>
      </c>
      <c r="AD369" s="31">
        <f t="shared" si="59"/>
        <v>368929143</v>
      </c>
      <c r="AE369" s="31">
        <f t="shared" si="60"/>
        <v>368929143</v>
      </c>
      <c r="AF369" s="31">
        <f t="shared" si="61"/>
        <v>36892914.300000004</v>
      </c>
      <c r="AG369" s="31">
        <f t="shared" si="62"/>
        <v>0</v>
      </c>
      <c r="AH369" s="31">
        <f t="shared" si="63"/>
        <v>0</v>
      </c>
      <c r="AI369" s="31">
        <f t="shared" si="64"/>
        <v>0</v>
      </c>
      <c r="AJ369" s="31">
        <f t="shared" si="65"/>
        <v>5635640.1999999955</v>
      </c>
    </row>
    <row r="370" spans="1:36" x14ac:dyDescent="0.2">
      <c r="A370" s="9">
        <v>24</v>
      </c>
      <c r="B370" s="9" t="s">
        <v>826</v>
      </c>
      <c r="C370" s="7"/>
      <c r="D370" s="8" t="s">
        <v>828</v>
      </c>
      <c r="E370" s="9" t="s">
        <v>829</v>
      </c>
      <c r="F370" s="9" t="s">
        <v>3254</v>
      </c>
      <c r="G370" s="9" t="s">
        <v>3266</v>
      </c>
      <c r="H370" s="8">
        <v>336</v>
      </c>
      <c r="I370" s="8">
        <f>VLOOKUP(B370,[1]Sheet1!$A:$D,4,0)</f>
        <v>809631030</v>
      </c>
      <c r="J370" s="8">
        <v>57312810</v>
      </c>
      <c r="K370" s="8">
        <v>8596921.5</v>
      </c>
      <c r="L370" s="10">
        <v>0</v>
      </c>
      <c r="M370" s="10">
        <v>0</v>
      </c>
      <c r="N370" s="10">
        <v>0</v>
      </c>
      <c r="O370" s="10">
        <v>0</v>
      </c>
      <c r="P370" s="10">
        <v>5000000</v>
      </c>
      <c r="Q370" s="10">
        <f>VLOOKUP(B370,[3]Sheet1!$B$1:$H$65536,7,0)</f>
        <v>3600000</v>
      </c>
      <c r="R370" s="10">
        <v>540000</v>
      </c>
      <c r="S370" s="10">
        <v>4500000</v>
      </c>
      <c r="T370" s="10">
        <v>450000</v>
      </c>
      <c r="U370" s="10">
        <v>0</v>
      </c>
      <c r="V370" s="10">
        <v>0</v>
      </c>
      <c r="W370" s="10">
        <f>VLOOKUP(B370,[2]Sheet1!$A:$E,5,0)</f>
        <v>44963104</v>
      </c>
      <c r="X370" s="10">
        <f t="shared" si="55"/>
        <v>880043840</v>
      </c>
      <c r="Y370" s="31">
        <f t="shared" si="56"/>
        <v>54550025.5</v>
      </c>
      <c r="Z370" s="31">
        <v>360000000</v>
      </c>
      <c r="AA370" s="31">
        <v>30000000</v>
      </c>
      <c r="AB370" s="31">
        <f t="shared" si="57"/>
        <v>457731030</v>
      </c>
      <c r="AC370" s="31">
        <f t="shared" si="58"/>
        <v>32312810</v>
      </c>
      <c r="AD370" s="31">
        <f t="shared" si="59"/>
        <v>490043840</v>
      </c>
      <c r="AE370" s="31">
        <f t="shared" si="60"/>
        <v>490043840</v>
      </c>
      <c r="AF370" s="31">
        <f t="shared" si="61"/>
        <v>49004384</v>
      </c>
      <c r="AG370" s="31">
        <f t="shared" si="62"/>
        <v>0</v>
      </c>
      <c r="AH370" s="31">
        <f t="shared" si="63"/>
        <v>0</v>
      </c>
      <c r="AI370" s="31">
        <f t="shared" si="64"/>
        <v>0</v>
      </c>
      <c r="AJ370" s="31">
        <f t="shared" si="65"/>
        <v>5545641.5</v>
      </c>
    </row>
    <row r="371" spans="1:36" x14ac:dyDescent="0.45">
      <c r="A371" s="9">
        <v>1131</v>
      </c>
      <c r="B371" s="9" t="s">
        <v>830</v>
      </c>
      <c r="C371" s="21"/>
      <c r="D371" s="8" t="s">
        <v>45</v>
      </c>
      <c r="E371" s="9" t="s">
        <v>832</v>
      </c>
      <c r="F371" s="9" t="s">
        <v>3254</v>
      </c>
      <c r="G371" s="9" t="s">
        <v>3266</v>
      </c>
      <c r="H371" s="8">
        <v>335</v>
      </c>
      <c r="I371" s="8">
        <f>VLOOKUP(B371,[1]Sheet1!$A:$D,4,0)</f>
        <v>521390636</v>
      </c>
      <c r="J371" s="8">
        <v>57312810</v>
      </c>
      <c r="K371" s="8">
        <v>8596921.5</v>
      </c>
      <c r="L371" s="10">
        <v>0</v>
      </c>
      <c r="M371" s="10">
        <v>0</v>
      </c>
      <c r="N371" s="10">
        <v>0</v>
      </c>
      <c r="O371" s="10">
        <v>0</v>
      </c>
      <c r="P371" s="10">
        <v>4986338.7978142081</v>
      </c>
      <c r="Q371" s="10">
        <f>VLOOKUP(B371,[3]Sheet1!$B$1:$H$65536,7,0)</f>
        <v>3000000</v>
      </c>
      <c r="R371" s="10">
        <v>450000</v>
      </c>
      <c r="S371" s="10">
        <v>3000000</v>
      </c>
      <c r="T371" s="10">
        <v>300000</v>
      </c>
      <c r="U371" s="10">
        <v>0</v>
      </c>
      <c r="V371" s="10">
        <v>0</v>
      </c>
      <c r="W371" s="10">
        <f>VLOOKUP(B371,[2]Sheet1!$A:$E,5,0)</f>
        <v>16237425</v>
      </c>
      <c r="X371" s="10">
        <f t="shared" si="55"/>
        <v>589689784.79781425</v>
      </c>
      <c r="Y371" s="31">
        <f t="shared" si="56"/>
        <v>25584346.5</v>
      </c>
      <c r="Z371" s="31">
        <v>360000000</v>
      </c>
      <c r="AA371" s="31">
        <v>30000000</v>
      </c>
      <c r="AB371" s="31">
        <f t="shared" si="57"/>
        <v>167390636</v>
      </c>
      <c r="AC371" s="31">
        <f t="shared" si="58"/>
        <v>32299148.797814205</v>
      </c>
      <c r="AD371" s="31">
        <f t="shared" si="59"/>
        <v>199689784.79781419</v>
      </c>
      <c r="AE371" s="31">
        <f t="shared" si="60"/>
        <v>199689784.79781419</v>
      </c>
      <c r="AF371" s="31">
        <f t="shared" si="61"/>
        <v>19968978.479781419</v>
      </c>
      <c r="AG371" s="31">
        <f t="shared" si="62"/>
        <v>0</v>
      </c>
      <c r="AH371" s="31">
        <f t="shared" si="63"/>
        <v>0</v>
      </c>
      <c r="AI371" s="31">
        <f t="shared" si="64"/>
        <v>0</v>
      </c>
      <c r="AJ371" s="31">
        <f t="shared" si="65"/>
        <v>5615368.020218581</v>
      </c>
    </row>
    <row r="372" spans="1:36" x14ac:dyDescent="0.45">
      <c r="A372" s="9">
        <v>1132</v>
      </c>
      <c r="B372" s="9" t="s">
        <v>833</v>
      </c>
      <c r="C372" s="21"/>
      <c r="D372" s="8" t="s">
        <v>275</v>
      </c>
      <c r="E372" s="9" t="s">
        <v>835</v>
      </c>
      <c r="F372" s="9" t="s">
        <v>3254</v>
      </c>
      <c r="G372" s="9" t="s">
        <v>3266</v>
      </c>
      <c r="H372" s="8">
        <v>336</v>
      </c>
      <c r="I372" s="8">
        <f>VLOOKUP(B372,[1]Sheet1!$A:$D,4,0)</f>
        <v>619990668</v>
      </c>
      <c r="J372" s="8">
        <v>57312810</v>
      </c>
      <c r="K372" s="8">
        <v>8596921.5</v>
      </c>
      <c r="L372" s="10">
        <v>0</v>
      </c>
      <c r="M372" s="10">
        <v>0</v>
      </c>
      <c r="N372" s="10">
        <v>0</v>
      </c>
      <c r="O372" s="10">
        <v>0</v>
      </c>
      <c r="P372" s="10">
        <v>5000000</v>
      </c>
      <c r="Q372" s="10">
        <f>VLOOKUP(B372,[3]Sheet1!$B$1:$H$65536,7,0)</f>
        <v>5100000</v>
      </c>
      <c r="R372" s="10">
        <v>765000</v>
      </c>
      <c r="S372" s="10">
        <v>4950000</v>
      </c>
      <c r="T372" s="10">
        <v>495000</v>
      </c>
      <c r="U372" s="10">
        <v>0</v>
      </c>
      <c r="V372" s="10">
        <v>0</v>
      </c>
      <c r="W372" s="10">
        <f>VLOOKUP(B372,[2]Sheet1!$A:$E,5,0)</f>
        <v>25999067</v>
      </c>
      <c r="X372" s="10">
        <f t="shared" si="55"/>
        <v>692353478</v>
      </c>
      <c r="Y372" s="31">
        <f t="shared" si="56"/>
        <v>35855988.5</v>
      </c>
      <c r="Z372" s="31">
        <v>360000000</v>
      </c>
      <c r="AA372" s="31">
        <v>30000000</v>
      </c>
      <c r="AB372" s="31">
        <f t="shared" si="57"/>
        <v>270040668</v>
      </c>
      <c r="AC372" s="31">
        <f t="shared" si="58"/>
        <v>32312810</v>
      </c>
      <c r="AD372" s="31">
        <f t="shared" si="59"/>
        <v>302353478</v>
      </c>
      <c r="AE372" s="31">
        <f t="shared" si="60"/>
        <v>302353478</v>
      </c>
      <c r="AF372" s="31">
        <f t="shared" si="61"/>
        <v>30235347.800000001</v>
      </c>
      <c r="AG372" s="31">
        <f t="shared" si="62"/>
        <v>0</v>
      </c>
      <c r="AH372" s="31">
        <f t="shared" si="63"/>
        <v>0</v>
      </c>
      <c r="AI372" s="31">
        <f t="shared" si="64"/>
        <v>0</v>
      </c>
      <c r="AJ372" s="31">
        <f t="shared" si="65"/>
        <v>5620640.6999999993</v>
      </c>
    </row>
    <row r="373" spans="1:36" x14ac:dyDescent="0.45">
      <c r="A373" s="9">
        <v>1133</v>
      </c>
      <c r="B373" s="9" t="s">
        <v>836</v>
      </c>
      <c r="C373" s="21"/>
      <c r="D373" s="8" t="s">
        <v>103</v>
      </c>
      <c r="E373" s="9" t="s">
        <v>838</v>
      </c>
      <c r="F373" s="9" t="s">
        <v>3254</v>
      </c>
      <c r="G373" s="9" t="s">
        <v>3266</v>
      </c>
      <c r="H373" s="8">
        <v>336</v>
      </c>
      <c r="I373" s="8">
        <f>VLOOKUP(B373,[1]Sheet1!$A:$D,4,0)</f>
        <v>769208993</v>
      </c>
      <c r="J373" s="8">
        <v>57312810</v>
      </c>
      <c r="K373" s="8">
        <v>8596921.5</v>
      </c>
      <c r="L373" s="10">
        <v>0</v>
      </c>
      <c r="M373" s="10">
        <v>0</v>
      </c>
      <c r="N373" s="10">
        <v>0</v>
      </c>
      <c r="O373" s="10">
        <v>0</v>
      </c>
      <c r="P373" s="10">
        <v>5000000</v>
      </c>
      <c r="Q373" s="10">
        <f>VLOOKUP(B373,[3]Sheet1!$B$1:$H$65536,7,0)</f>
        <v>5250000</v>
      </c>
      <c r="R373" s="10">
        <v>787500</v>
      </c>
      <c r="S373" s="10">
        <v>5400000</v>
      </c>
      <c r="T373" s="10">
        <v>540000</v>
      </c>
      <c r="U373" s="10">
        <v>0</v>
      </c>
      <c r="V373" s="10">
        <v>0</v>
      </c>
      <c r="W373" s="10">
        <f>VLOOKUP(B373,[2]Sheet1!$A:$E,5,0)</f>
        <v>40920899</v>
      </c>
      <c r="X373" s="10">
        <f t="shared" si="55"/>
        <v>842171803</v>
      </c>
      <c r="Y373" s="31">
        <f t="shared" si="56"/>
        <v>50845320.5</v>
      </c>
      <c r="Z373" s="31">
        <v>360000000</v>
      </c>
      <c r="AA373" s="31">
        <v>30000000</v>
      </c>
      <c r="AB373" s="31">
        <f t="shared" si="57"/>
        <v>419858993</v>
      </c>
      <c r="AC373" s="31">
        <f t="shared" si="58"/>
        <v>32312810</v>
      </c>
      <c r="AD373" s="31">
        <f t="shared" si="59"/>
        <v>452171803</v>
      </c>
      <c r="AE373" s="31">
        <f t="shared" si="60"/>
        <v>452171803</v>
      </c>
      <c r="AF373" s="31">
        <f t="shared" si="61"/>
        <v>45217180.300000004</v>
      </c>
      <c r="AG373" s="31">
        <f t="shared" si="62"/>
        <v>0</v>
      </c>
      <c r="AH373" s="31">
        <f t="shared" si="63"/>
        <v>0</v>
      </c>
      <c r="AI373" s="31">
        <f t="shared" si="64"/>
        <v>0</v>
      </c>
      <c r="AJ373" s="31">
        <f t="shared" si="65"/>
        <v>5628140.1999999955</v>
      </c>
    </row>
    <row r="374" spans="1:36" x14ac:dyDescent="0.45">
      <c r="A374" s="9">
        <v>1134</v>
      </c>
      <c r="B374" s="9" t="s">
        <v>839</v>
      </c>
      <c r="C374" s="21"/>
      <c r="D374" s="8" t="s">
        <v>841</v>
      </c>
      <c r="E374" s="9" t="s">
        <v>842</v>
      </c>
      <c r="F374" s="9" t="s">
        <v>3254</v>
      </c>
      <c r="G374" s="9" t="s">
        <v>3266</v>
      </c>
      <c r="H374" s="8">
        <v>336</v>
      </c>
      <c r="I374" s="8">
        <f>VLOOKUP(B374,[1]Sheet1!$A:$D,4,0)</f>
        <v>652562296</v>
      </c>
      <c r="J374" s="8">
        <v>57312810</v>
      </c>
      <c r="K374" s="8">
        <v>8596921.5</v>
      </c>
      <c r="L374" s="10">
        <v>0</v>
      </c>
      <c r="M374" s="10">
        <v>0</v>
      </c>
      <c r="N374" s="10">
        <v>0</v>
      </c>
      <c r="O374" s="10">
        <v>0</v>
      </c>
      <c r="P374" s="10">
        <v>5000000</v>
      </c>
      <c r="Q374" s="10">
        <v>5250000</v>
      </c>
      <c r="R374" s="10">
        <v>525000</v>
      </c>
      <c r="S374" s="10">
        <v>5400000</v>
      </c>
      <c r="T374" s="10">
        <v>540000</v>
      </c>
      <c r="U374" s="10">
        <v>0</v>
      </c>
      <c r="V374" s="10">
        <v>0</v>
      </c>
      <c r="W374" s="10">
        <f>VLOOKUP(B374,[2]Sheet1!$A:$E,5,0)</f>
        <v>29256229</v>
      </c>
      <c r="X374" s="10">
        <f t="shared" si="55"/>
        <v>725525106</v>
      </c>
      <c r="Y374" s="31">
        <f t="shared" si="56"/>
        <v>38918150.5</v>
      </c>
      <c r="Z374" s="31">
        <v>360000000</v>
      </c>
      <c r="AA374" s="31">
        <v>30000000</v>
      </c>
      <c r="AB374" s="31">
        <f t="shared" si="57"/>
        <v>303212296</v>
      </c>
      <c r="AC374" s="31">
        <f t="shared" si="58"/>
        <v>32312810</v>
      </c>
      <c r="AD374" s="31">
        <f t="shared" si="59"/>
        <v>335525106</v>
      </c>
      <c r="AE374" s="31">
        <f t="shared" si="60"/>
        <v>335525106</v>
      </c>
      <c r="AF374" s="31">
        <f t="shared" si="61"/>
        <v>33552510.600000001</v>
      </c>
      <c r="AG374" s="31">
        <f t="shared" si="62"/>
        <v>0</v>
      </c>
      <c r="AH374" s="31">
        <f t="shared" si="63"/>
        <v>0</v>
      </c>
      <c r="AI374" s="31">
        <f t="shared" si="64"/>
        <v>0</v>
      </c>
      <c r="AJ374" s="31">
        <f t="shared" si="65"/>
        <v>5365639.8999999985</v>
      </c>
    </row>
    <row r="375" spans="1:36" x14ac:dyDescent="0.45">
      <c r="A375" s="9">
        <v>1135</v>
      </c>
      <c r="B375" s="9" t="s">
        <v>843</v>
      </c>
      <c r="C375" s="21"/>
      <c r="D375" s="8" t="s">
        <v>91</v>
      </c>
      <c r="E375" s="9" t="s">
        <v>845</v>
      </c>
      <c r="F375" s="9" t="s">
        <v>3254</v>
      </c>
      <c r="G375" s="9" t="s">
        <v>3266</v>
      </c>
      <c r="H375" s="8">
        <v>336</v>
      </c>
      <c r="I375" s="8">
        <f>VLOOKUP(B375,[1]Sheet1!$A:$D,4,0)</f>
        <v>635732606</v>
      </c>
      <c r="J375" s="8">
        <v>57312810</v>
      </c>
      <c r="K375" s="8">
        <v>8596921.5</v>
      </c>
      <c r="L375" s="10">
        <v>0</v>
      </c>
      <c r="M375" s="10">
        <v>0</v>
      </c>
      <c r="N375" s="10">
        <v>0</v>
      </c>
      <c r="O375" s="10">
        <v>0</v>
      </c>
      <c r="P375" s="10">
        <v>5000000</v>
      </c>
      <c r="Q375" s="10">
        <f>VLOOKUP(B375,[3]Sheet1!$B$1:$H$65536,7,0)</f>
        <v>4500000</v>
      </c>
      <c r="R375" s="10">
        <v>675000</v>
      </c>
      <c r="S375" s="10">
        <v>3900000</v>
      </c>
      <c r="T375" s="10">
        <v>390000</v>
      </c>
      <c r="U375" s="10">
        <v>0</v>
      </c>
      <c r="V375" s="10">
        <v>0</v>
      </c>
      <c r="W375" s="10">
        <f>VLOOKUP(B375,[2]Sheet1!$A:$E,5,0)</f>
        <v>27573260</v>
      </c>
      <c r="X375" s="10">
        <f t="shared" si="55"/>
        <v>706445416</v>
      </c>
      <c r="Y375" s="31">
        <f t="shared" si="56"/>
        <v>37235181.5</v>
      </c>
      <c r="Z375" s="31">
        <v>360000000</v>
      </c>
      <c r="AA375" s="31">
        <v>30000000</v>
      </c>
      <c r="AB375" s="31">
        <f t="shared" si="57"/>
        <v>284132606</v>
      </c>
      <c r="AC375" s="31">
        <f t="shared" si="58"/>
        <v>32312810</v>
      </c>
      <c r="AD375" s="31">
        <f t="shared" si="59"/>
        <v>316445416</v>
      </c>
      <c r="AE375" s="31">
        <f t="shared" si="60"/>
        <v>316445416</v>
      </c>
      <c r="AF375" s="31">
        <f t="shared" si="61"/>
        <v>31644541.600000001</v>
      </c>
      <c r="AG375" s="31">
        <f t="shared" si="62"/>
        <v>0</v>
      </c>
      <c r="AH375" s="31">
        <f t="shared" si="63"/>
        <v>0</v>
      </c>
      <c r="AI375" s="31">
        <f t="shared" si="64"/>
        <v>0</v>
      </c>
      <c r="AJ375" s="31">
        <f t="shared" si="65"/>
        <v>5590639.8999999985</v>
      </c>
    </row>
    <row r="376" spans="1:36" x14ac:dyDescent="0.45">
      <c r="A376" s="9">
        <v>703</v>
      </c>
      <c r="B376" s="9" t="s">
        <v>846</v>
      </c>
      <c r="C376" s="21"/>
      <c r="D376" s="8" t="s">
        <v>356</v>
      </c>
      <c r="E376" s="9" t="s">
        <v>848</v>
      </c>
      <c r="F376" s="9" t="s">
        <v>3255</v>
      </c>
      <c r="G376" s="9" t="s">
        <v>3265</v>
      </c>
      <c r="H376" s="8">
        <v>336</v>
      </c>
      <c r="I376" s="8">
        <f>VLOOKUP(B376,[1]Sheet1!$A:$D,4,0)</f>
        <v>757027554</v>
      </c>
      <c r="J376" s="8">
        <v>15000000</v>
      </c>
      <c r="K376" s="8">
        <v>0</v>
      </c>
      <c r="L376" s="10">
        <v>31123348</v>
      </c>
      <c r="M376" s="10">
        <v>31072137</v>
      </c>
      <c r="N376" s="10">
        <v>4668502</v>
      </c>
      <c r="O376" s="10">
        <v>4660820.55</v>
      </c>
      <c r="P376" s="10">
        <v>0</v>
      </c>
      <c r="Q376" s="10">
        <v>10780573</v>
      </c>
      <c r="R376" s="10">
        <v>1617086</v>
      </c>
      <c r="S376" s="10">
        <v>12573202.118769912</v>
      </c>
      <c r="T376" s="10">
        <v>1885980.3178154868</v>
      </c>
      <c r="U376" s="10">
        <v>11247013</v>
      </c>
      <c r="V376" s="10">
        <v>1687051.95</v>
      </c>
      <c r="W376" s="10">
        <f>VLOOKUP(B376,[2]Sheet1!$A:$E,5,0)</f>
        <v>39702756</v>
      </c>
      <c r="X376" s="10">
        <f t="shared" si="55"/>
        <v>868823827.11876988</v>
      </c>
      <c r="Y376" s="31">
        <f t="shared" si="56"/>
        <v>54222196.817815483</v>
      </c>
      <c r="Z376" s="31">
        <v>360000000</v>
      </c>
      <c r="AA376" s="31">
        <v>30000000</v>
      </c>
      <c r="AB376" s="31">
        <f t="shared" si="57"/>
        <v>431628342.11876988</v>
      </c>
      <c r="AC376" s="31">
        <f t="shared" si="58"/>
        <v>47195485</v>
      </c>
      <c r="AD376" s="31">
        <f t="shared" si="59"/>
        <v>478823827.11876988</v>
      </c>
      <c r="AE376" s="31">
        <f t="shared" si="60"/>
        <v>478823827.11876988</v>
      </c>
      <c r="AF376" s="31">
        <f t="shared" si="61"/>
        <v>47882382.711876988</v>
      </c>
      <c r="AG376" s="31">
        <f t="shared" si="62"/>
        <v>0</v>
      </c>
      <c r="AH376" s="31">
        <f t="shared" si="63"/>
        <v>0</v>
      </c>
      <c r="AI376" s="31">
        <f t="shared" si="64"/>
        <v>0</v>
      </c>
      <c r="AJ376" s="31">
        <f t="shared" si="65"/>
        <v>6339814.1059384942</v>
      </c>
    </row>
    <row r="377" spans="1:36" x14ac:dyDescent="0.2">
      <c r="A377" s="9">
        <v>25</v>
      </c>
      <c r="B377" s="9" t="s">
        <v>849</v>
      </c>
      <c r="C377" s="7"/>
      <c r="D377" s="8" t="s">
        <v>123</v>
      </c>
      <c r="E377" s="9" t="s">
        <v>851</v>
      </c>
      <c r="F377" s="9" t="s">
        <v>3254</v>
      </c>
      <c r="G377" s="9" t="s">
        <v>3266</v>
      </c>
      <c r="H377" s="8">
        <v>336</v>
      </c>
      <c r="I377" s="8">
        <f>VLOOKUP(B377,[1]Sheet1!$A:$D,4,0)</f>
        <v>694271074</v>
      </c>
      <c r="J377" s="8">
        <v>57312810</v>
      </c>
      <c r="K377" s="8">
        <v>8596921.5</v>
      </c>
      <c r="L377" s="10">
        <v>0</v>
      </c>
      <c r="M377" s="10">
        <v>0</v>
      </c>
      <c r="N377" s="10">
        <v>0</v>
      </c>
      <c r="O377" s="10">
        <v>0</v>
      </c>
      <c r="P377" s="10">
        <v>5000000</v>
      </c>
      <c r="Q377" s="10">
        <f>VLOOKUP(B377,[3]Sheet1!$B$1:$H$65536,7,0)</f>
        <v>4800000</v>
      </c>
      <c r="R377" s="10">
        <v>720000</v>
      </c>
      <c r="S377" s="10">
        <v>6000000</v>
      </c>
      <c r="T377" s="10">
        <v>600000</v>
      </c>
      <c r="U377" s="10">
        <v>0</v>
      </c>
      <c r="V377" s="10">
        <v>0</v>
      </c>
      <c r="W377" s="10">
        <f>VLOOKUP(B377,[2]Sheet1!$A:$E,5,0)</f>
        <v>33427108</v>
      </c>
      <c r="X377" s="10">
        <f t="shared" si="55"/>
        <v>767383884</v>
      </c>
      <c r="Y377" s="31">
        <f t="shared" si="56"/>
        <v>43344029.5</v>
      </c>
      <c r="Z377" s="31">
        <v>360000000</v>
      </c>
      <c r="AA377" s="31">
        <v>30000000</v>
      </c>
      <c r="AB377" s="31">
        <f t="shared" si="57"/>
        <v>345071074</v>
      </c>
      <c r="AC377" s="31">
        <f t="shared" si="58"/>
        <v>32312810</v>
      </c>
      <c r="AD377" s="31">
        <f t="shared" si="59"/>
        <v>377383884</v>
      </c>
      <c r="AE377" s="31">
        <f t="shared" si="60"/>
        <v>377383884</v>
      </c>
      <c r="AF377" s="31">
        <f t="shared" si="61"/>
        <v>37738388.399999999</v>
      </c>
      <c r="AG377" s="31">
        <f t="shared" si="62"/>
        <v>0</v>
      </c>
      <c r="AH377" s="31">
        <f t="shared" si="63"/>
        <v>0</v>
      </c>
      <c r="AI377" s="31">
        <f t="shared" si="64"/>
        <v>0</v>
      </c>
      <c r="AJ377" s="31">
        <f t="shared" si="65"/>
        <v>5605641.1000000015</v>
      </c>
    </row>
    <row r="378" spans="1:36" x14ac:dyDescent="0.2">
      <c r="A378" s="9">
        <v>26</v>
      </c>
      <c r="B378" s="9" t="s">
        <v>852</v>
      </c>
      <c r="C378" s="7"/>
      <c r="D378" s="8" t="s">
        <v>72</v>
      </c>
      <c r="E378" s="9" t="s">
        <v>854</v>
      </c>
      <c r="F378" s="9" t="s">
        <v>3254</v>
      </c>
      <c r="G378" s="9" t="s">
        <v>3266</v>
      </c>
      <c r="H378" s="8">
        <v>336</v>
      </c>
      <c r="I378" s="8">
        <f>VLOOKUP(B378,[1]Sheet1!$A:$D,4,0)</f>
        <v>852130115</v>
      </c>
      <c r="J378" s="8">
        <v>57312810</v>
      </c>
      <c r="K378" s="8">
        <v>8596921.5</v>
      </c>
      <c r="L378" s="10">
        <v>0</v>
      </c>
      <c r="M378" s="10">
        <v>0</v>
      </c>
      <c r="N378" s="10">
        <v>0</v>
      </c>
      <c r="O378" s="10">
        <v>0</v>
      </c>
      <c r="P378" s="10">
        <v>5000000</v>
      </c>
      <c r="Q378" s="10">
        <f>VLOOKUP(B378,[3]Sheet1!$B$1:$H$65536,7,0)</f>
        <v>5700000</v>
      </c>
      <c r="R378" s="10">
        <v>855000</v>
      </c>
      <c r="S378" s="10">
        <v>6000000</v>
      </c>
      <c r="T378" s="10">
        <v>600000</v>
      </c>
      <c r="U378" s="10">
        <v>0</v>
      </c>
      <c r="V378" s="10">
        <v>0</v>
      </c>
      <c r="W378" s="10">
        <f>VLOOKUP(B378,[2]Sheet1!$A:$E,5,0)</f>
        <v>49213012</v>
      </c>
      <c r="X378" s="10">
        <f t="shared" si="55"/>
        <v>926142925</v>
      </c>
      <c r="Y378" s="31">
        <f t="shared" si="56"/>
        <v>59264933.5</v>
      </c>
      <c r="Z378" s="31">
        <v>360000000</v>
      </c>
      <c r="AA378" s="31">
        <v>30000000</v>
      </c>
      <c r="AB378" s="31">
        <f t="shared" si="57"/>
        <v>503830115</v>
      </c>
      <c r="AC378" s="31">
        <f t="shared" si="58"/>
        <v>32312810</v>
      </c>
      <c r="AD378" s="31">
        <f t="shared" si="59"/>
        <v>536142925</v>
      </c>
      <c r="AE378" s="31">
        <f t="shared" si="60"/>
        <v>536142925</v>
      </c>
      <c r="AF378" s="31">
        <f t="shared" si="61"/>
        <v>53614292.5</v>
      </c>
      <c r="AG378" s="31">
        <f t="shared" si="62"/>
        <v>0</v>
      </c>
      <c r="AH378" s="31">
        <f t="shared" si="63"/>
        <v>0</v>
      </c>
      <c r="AI378" s="31">
        <f t="shared" si="64"/>
        <v>0</v>
      </c>
      <c r="AJ378" s="31">
        <f t="shared" si="65"/>
        <v>5650641</v>
      </c>
    </row>
    <row r="379" spans="1:36" x14ac:dyDescent="0.2">
      <c r="A379" s="9">
        <v>89</v>
      </c>
      <c r="B379" s="9" t="s">
        <v>855</v>
      </c>
      <c r="C379" s="7"/>
      <c r="D379" s="8" t="s">
        <v>704</v>
      </c>
      <c r="E379" s="9" t="s">
        <v>259</v>
      </c>
      <c r="F379" s="9" t="s">
        <v>3254</v>
      </c>
      <c r="G379" s="9" t="s">
        <v>3266</v>
      </c>
      <c r="H379" s="8">
        <v>336</v>
      </c>
      <c r="I379" s="8">
        <f>VLOOKUP(B379,[1]Sheet1!$A:$D,4,0)</f>
        <v>499827018</v>
      </c>
      <c r="J379" s="8">
        <v>57312810</v>
      </c>
      <c r="K379" s="8">
        <v>8596921.5</v>
      </c>
      <c r="L379" s="10">
        <v>0</v>
      </c>
      <c r="M379" s="10">
        <v>0</v>
      </c>
      <c r="N379" s="10">
        <v>0</v>
      </c>
      <c r="O379" s="10">
        <v>0</v>
      </c>
      <c r="P379" s="10">
        <v>5000000</v>
      </c>
      <c r="Q379" s="10">
        <f>VLOOKUP(B379,[3]Sheet1!$B$1:$H$65536,7,0)</f>
        <v>3900000</v>
      </c>
      <c r="R379" s="10">
        <v>585000</v>
      </c>
      <c r="S379" s="10">
        <v>3900000</v>
      </c>
      <c r="T379" s="10">
        <v>390000</v>
      </c>
      <c r="U379" s="10">
        <v>0</v>
      </c>
      <c r="V379" s="10">
        <v>0</v>
      </c>
      <c r="W379" s="10">
        <f>VLOOKUP(B379,[2]Sheet1!$A:$E,5,0)</f>
        <v>13982702</v>
      </c>
      <c r="X379" s="10">
        <f t="shared" si="55"/>
        <v>569939828</v>
      </c>
      <c r="Y379" s="31">
        <f t="shared" si="56"/>
        <v>23554623.5</v>
      </c>
      <c r="Z379" s="31">
        <v>360000000</v>
      </c>
      <c r="AA379" s="31">
        <v>30000000</v>
      </c>
      <c r="AB379" s="31">
        <f t="shared" si="57"/>
        <v>147627018</v>
      </c>
      <c r="AC379" s="31">
        <f t="shared" si="58"/>
        <v>32312810</v>
      </c>
      <c r="AD379" s="31">
        <f t="shared" si="59"/>
        <v>179939828</v>
      </c>
      <c r="AE379" s="31">
        <f t="shared" si="60"/>
        <v>179939828</v>
      </c>
      <c r="AF379" s="31">
        <f t="shared" si="61"/>
        <v>17993982.800000001</v>
      </c>
      <c r="AG379" s="31">
        <f t="shared" si="62"/>
        <v>0</v>
      </c>
      <c r="AH379" s="31">
        <f t="shared" si="63"/>
        <v>0</v>
      </c>
      <c r="AI379" s="31">
        <f t="shared" si="64"/>
        <v>0</v>
      </c>
      <c r="AJ379" s="31">
        <f t="shared" si="65"/>
        <v>5560640.6999999993</v>
      </c>
    </row>
    <row r="380" spans="1:36" x14ac:dyDescent="0.2">
      <c r="A380" s="9">
        <v>90</v>
      </c>
      <c r="B380" s="9" t="s">
        <v>857</v>
      </c>
      <c r="C380" s="7"/>
      <c r="D380" s="8" t="s">
        <v>380</v>
      </c>
      <c r="E380" s="9" t="s">
        <v>624</v>
      </c>
      <c r="F380" s="9" t="s">
        <v>3254</v>
      </c>
      <c r="G380" s="9" t="s">
        <v>3266</v>
      </c>
      <c r="H380" s="8">
        <v>336</v>
      </c>
      <c r="I380" s="8">
        <f>VLOOKUP(B380,[1]Sheet1!$A:$D,4,0)</f>
        <v>810865136</v>
      </c>
      <c r="J380" s="8">
        <v>57312810</v>
      </c>
      <c r="K380" s="8">
        <v>8596921.5</v>
      </c>
      <c r="L380" s="10">
        <v>0</v>
      </c>
      <c r="M380" s="10">
        <v>0</v>
      </c>
      <c r="N380" s="10">
        <v>0</v>
      </c>
      <c r="O380" s="10">
        <v>0</v>
      </c>
      <c r="P380" s="10">
        <v>5000000</v>
      </c>
      <c r="Q380" s="10">
        <f>VLOOKUP(B380,[3]Sheet1!$B$1:$H$65536,7,0)</f>
        <v>5100000</v>
      </c>
      <c r="R380" s="10">
        <v>765000</v>
      </c>
      <c r="S380" s="10">
        <v>4800000</v>
      </c>
      <c r="T380" s="10">
        <v>480000</v>
      </c>
      <c r="U380" s="10">
        <v>0</v>
      </c>
      <c r="V380" s="10">
        <v>0</v>
      </c>
      <c r="W380" s="10">
        <f>VLOOKUP(B380,[2]Sheet1!$A:$E,5,0)</f>
        <v>45086514</v>
      </c>
      <c r="X380" s="10">
        <f t="shared" si="55"/>
        <v>883077946</v>
      </c>
      <c r="Y380" s="31">
        <f t="shared" si="56"/>
        <v>54928435.5</v>
      </c>
      <c r="Z380" s="31">
        <v>360000000</v>
      </c>
      <c r="AA380" s="31">
        <v>30000000</v>
      </c>
      <c r="AB380" s="31">
        <f t="shared" si="57"/>
        <v>460765136</v>
      </c>
      <c r="AC380" s="31">
        <f t="shared" si="58"/>
        <v>32312810</v>
      </c>
      <c r="AD380" s="31">
        <f t="shared" si="59"/>
        <v>493077946</v>
      </c>
      <c r="AE380" s="31">
        <f t="shared" si="60"/>
        <v>493077946</v>
      </c>
      <c r="AF380" s="31">
        <f t="shared" si="61"/>
        <v>49307794.600000001</v>
      </c>
      <c r="AG380" s="31">
        <f t="shared" si="62"/>
        <v>0</v>
      </c>
      <c r="AH380" s="31">
        <f t="shared" si="63"/>
        <v>0</v>
      </c>
      <c r="AI380" s="31">
        <f t="shared" si="64"/>
        <v>0</v>
      </c>
      <c r="AJ380" s="31">
        <f t="shared" si="65"/>
        <v>5620640.8999999985</v>
      </c>
    </row>
    <row r="381" spans="1:36" x14ac:dyDescent="0.45">
      <c r="A381" s="9">
        <v>869</v>
      </c>
      <c r="B381" s="9" t="s">
        <v>859</v>
      </c>
      <c r="C381" s="21"/>
      <c r="D381" s="8" t="s">
        <v>861</v>
      </c>
      <c r="E381" s="9" t="s">
        <v>862</v>
      </c>
      <c r="F381" s="9" t="s">
        <v>3254</v>
      </c>
      <c r="G381" s="9" t="s">
        <v>3266</v>
      </c>
      <c r="H381" s="8">
        <v>336</v>
      </c>
      <c r="I381" s="8">
        <f>VLOOKUP(B381,[1]Sheet1!$A:$D,4,0)</f>
        <v>767749904</v>
      </c>
      <c r="J381" s="8">
        <v>57312810</v>
      </c>
      <c r="K381" s="8">
        <v>8596921.5</v>
      </c>
      <c r="L381" s="10">
        <v>0</v>
      </c>
      <c r="M381" s="10">
        <v>0</v>
      </c>
      <c r="N381" s="10">
        <v>0</v>
      </c>
      <c r="O381" s="10">
        <v>0</v>
      </c>
      <c r="P381" s="10">
        <v>5000000</v>
      </c>
      <c r="Q381" s="10">
        <f>VLOOKUP(B381,[3]Sheet1!$B$1:$H$65536,7,0)</f>
        <v>4500000</v>
      </c>
      <c r="R381" s="10">
        <v>675000</v>
      </c>
      <c r="S381" s="10">
        <v>4350000</v>
      </c>
      <c r="T381" s="10">
        <v>435000</v>
      </c>
      <c r="U381" s="10">
        <v>0</v>
      </c>
      <c r="V381" s="10">
        <v>0</v>
      </c>
      <c r="W381" s="10">
        <f>VLOOKUP(B381,[2]Sheet1!$A:$E,5,0)</f>
        <v>40774991</v>
      </c>
      <c r="X381" s="10">
        <f t="shared" si="55"/>
        <v>838912714</v>
      </c>
      <c r="Y381" s="31">
        <f t="shared" si="56"/>
        <v>50481912.5</v>
      </c>
      <c r="Z381" s="31">
        <v>360000000</v>
      </c>
      <c r="AA381" s="31">
        <v>30000000</v>
      </c>
      <c r="AB381" s="31">
        <f t="shared" si="57"/>
        <v>416599904</v>
      </c>
      <c r="AC381" s="31">
        <f t="shared" si="58"/>
        <v>32312810</v>
      </c>
      <c r="AD381" s="31">
        <f t="shared" si="59"/>
        <v>448912714</v>
      </c>
      <c r="AE381" s="31">
        <f t="shared" si="60"/>
        <v>448912714</v>
      </c>
      <c r="AF381" s="31">
        <f t="shared" si="61"/>
        <v>44891271.400000006</v>
      </c>
      <c r="AG381" s="31">
        <f t="shared" si="62"/>
        <v>0</v>
      </c>
      <c r="AH381" s="31">
        <f t="shared" si="63"/>
        <v>0</v>
      </c>
      <c r="AI381" s="31">
        <f t="shared" si="64"/>
        <v>0</v>
      </c>
      <c r="AJ381" s="31">
        <f t="shared" si="65"/>
        <v>5590641.099999994</v>
      </c>
    </row>
    <row r="382" spans="1:36" x14ac:dyDescent="0.45">
      <c r="A382" s="9">
        <v>870</v>
      </c>
      <c r="B382" s="9" t="s">
        <v>863</v>
      </c>
      <c r="C382" s="21"/>
      <c r="D382" s="8" t="s">
        <v>526</v>
      </c>
      <c r="E382" s="9" t="s">
        <v>81</v>
      </c>
      <c r="F382" s="9" t="s">
        <v>3254</v>
      </c>
      <c r="G382" s="9" t="s">
        <v>3266</v>
      </c>
      <c r="H382" s="8">
        <v>336</v>
      </c>
      <c r="I382" s="8">
        <f>VLOOKUP(B382,[1]Sheet1!$A:$D,4,0)</f>
        <v>699961425</v>
      </c>
      <c r="J382" s="8">
        <v>57312810</v>
      </c>
      <c r="K382" s="8">
        <v>8596921.5</v>
      </c>
      <c r="L382" s="10">
        <v>0</v>
      </c>
      <c r="M382" s="10">
        <v>0</v>
      </c>
      <c r="N382" s="10">
        <v>0</v>
      </c>
      <c r="O382" s="10">
        <v>0</v>
      </c>
      <c r="P382" s="10">
        <v>5000000</v>
      </c>
      <c r="Q382" s="10">
        <f>VLOOKUP(B382,[3]Sheet1!$B$1:$H$65536,7,0)</f>
        <v>4500000</v>
      </c>
      <c r="R382" s="10">
        <v>675000</v>
      </c>
      <c r="S382" s="10">
        <v>4500000</v>
      </c>
      <c r="T382" s="10">
        <v>450000</v>
      </c>
      <c r="U382" s="10">
        <v>0</v>
      </c>
      <c r="V382" s="10">
        <v>0</v>
      </c>
      <c r="W382" s="10">
        <f>VLOOKUP(B382,[2]Sheet1!$A:$E,5,0)</f>
        <v>33996143</v>
      </c>
      <c r="X382" s="10">
        <f t="shared" si="55"/>
        <v>771274235</v>
      </c>
      <c r="Y382" s="31">
        <f t="shared" si="56"/>
        <v>43718064.5</v>
      </c>
      <c r="Z382" s="31">
        <v>360000000</v>
      </c>
      <c r="AA382" s="31">
        <v>30000000</v>
      </c>
      <c r="AB382" s="31">
        <f t="shared" si="57"/>
        <v>348961425</v>
      </c>
      <c r="AC382" s="31">
        <f t="shared" si="58"/>
        <v>32312810</v>
      </c>
      <c r="AD382" s="31">
        <f t="shared" si="59"/>
        <v>381274235</v>
      </c>
      <c r="AE382" s="31">
        <f t="shared" si="60"/>
        <v>381274235</v>
      </c>
      <c r="AF382" s="31">
        <f t="shared" si="61"/>
        <v>38127423.5</v>
      </c>
      <c r="AG382" s="31">
        <f t="shared" si="62"/>
        <v>0</v>
      </c>
      <c r="AH382" s="31">
        <f t="shared" si="63"/>
        <v>0</v>
      </c>
      <c r="AI382" s="31">
        <f t="shared" si="64"/>
        <v>0</v>
      </c>
      <c r="AJ382" s="31">
        <f t="shared" si="65"/>
        <v>5590641</v>
      </c>
    </row>
    <row r="383" spans="1:36" x14ac:dyDescent="0.45">
      <c r="A383" s="9">
        <v>1129</v>
      </c>
      <c r="B383" s="9" t="s">
        <v>865</v>
      </c>
      <c r="C383" s="21"/>
      <c r="D383" s="8" t="s">
        <v>867</v>
      </c>
      <c r="E383" s="9" t="s">
        <v>868</v>
      </c>
      <c r="F383" s="9" t="s">
        <v>3254</v>
      </c>
      <c r="G383" s="9" t="s">
        <v>3266</v>
      </c>
      <c r="H383" s="8">
        <v>331</v>
      </c>
      <c r="I383" s="8">
        <f>VLOOKUP(B383,[1]Sheet1!$A:$D,4,0)</f>
        <v>497063004</v>
      </c>
      <c r="J383" s="8">
        <v>57312810</v>
      </c>
      <c r="K383" s="8">
        <v>8596921.5</v>
      </c>
      <c r="L383" s="10">
        <v>0</v>
      </c>
      <c r="M383" s="10">
        <v>0</v>
      </c>
      <c r="N383" s="10">
        <v>0</v>
      </c>
      <c r="O383" s="10">
        <v>0</v>
      </c>
      <c r="P383" s="10">
        <v>4931693.9890710386</v>
      </c>
      <c r="Q383" s="10">
        <f>VLOOKUP(B383,[3]Sheet1!$B$1:$H$65536,7,0)</f>
        <v>3600000</v>
      </c>
      <c r="R383" s="10">
        <v>540000</v>
      </c>
      <c r="S383" s="10">
        <v>3000000</v>
      </c>
      <c r="T383" s="10">
        <v>300000</v>
      </c>
      <c r="U383" s="10">
        <v>0</v>
      </c>
      <c r="V383" s="10">
        <v>0</v>
      </c>
      <c r="W383" s="10">
        <f>VLOOKUP(B383,[2]Sheet1!$A:$E,5,0)</f>
        <v>14198104</v>
      </c>
      <c r="X383" s="10">
        <f t="shared" si="55"/>
        <v>565907507.98907101</v>
      </c>
      <c r="Y383" s="31">
        <f t="shared" si="56"/>
        <v>23635025.5</v>
      </c>
      <c r="Z383" s="31">
        <v>360000000</v>
      </c>
      <c r="AA383" s="31">
        <v>30000000</v>
      </c>
      <c r="AB383" s="31">
        <f t="shared" si="57"/>
        <v>143663004</v>
      </c>
      <c r="AC383" s="31">
        <f t="shared" si="58"/>
        <v>32244503.989071041</v>
      </c>
      <c r="AD383" s="31">
        <f t="shared" si="59"/>
        <v>175907507.98907104</v>
      </c>
      <c r="AE383" s="31">
        <f t="shared" si="60"/>
        <v>175907507.98907104</v>
      </c>
      <c r="AF383" s="31">
        <f t="shared" si="61"/>
        <v>17590750.798907105</v>
      </c>
      <c r="AG383" s="31">
        <f t="shared" si="62"/>
        <v>0</v>
      </c>
      <c r="AH383" s="31">
        <f t="shared" si="63"/>
        <v>0</v>
      </c>
      <c r="AI383" s="31">
        <f t="shared" si="64"/>
        <v>0</v>
      </c>
      <c r="AJ383" s="31">
        <f t="shared" si="65"/>
        <v>6044274.7010928951</v>
      </c>
    </row>
    <row r="384" spans="1:36" x14ac:dyDescent="0.45">
      <c r="A384" s="9">
        <v>450</v>
      </c>
      <c r="B384" s="9" t="s">
        <v>2776</v>
      </c>
      <c r="C384" s="21"/>
      <c r="D384" s="8" t="s">
        <v>220</v>
      </c>
      <c r="E384" s="9" t="s">
        <v>311</v>
      </c>
      <c r="F384" s="9" t="s">
        <v>3255</v>
      </c>
      <c r="G384" s="9" t="s">
        <v>3265</v>
      </c>
      <c r="H384" s="8">
        <v>336</v>
      </c>
      <c r="I384" s="8">
        <f>VLOOKUP(B384,[1]Sheet1!$A:$D,4,0)</f>
        <v>1166103509</v>
      </c>
      <c r="J384" s="8">
        <v>15000000</v>
      </c>
      <c r="K384" s="8">
        <v>0</v>
      </c>
      <c r="L384" s="10">
        <v>50783810</v>
      </c>
      <c r="M384" s="10">
        <v>50783898.5</v>
      </c>
      <c r="N384" s="10">
        <v>7617572</v>
      </c>
      <c r="O384" s="10">
        <v>7617584.7749999994</v>
      </c>
      <c r="P384" s="10">
        <v>0</v>
      </c>
      <c r="Q384" s="10">
        <v>13824713</v>
      </c>
      <c r="R384" s="10">
        <v>2073707</v>
      </c>
      <c r="S384" s="10">
        <v>17697216.484999999</v>
      </c>
      <c r="T384" s="10">
        <v>2654582.4727499997</v>
      </c>
      <c r="U384" s="10">
        <v>12072041</v>
      </c>
      <c r="V384" s="10">
        <v>1810806.15</v>
      </c>
      <c r="W384" s="10">
        <f>VLOOKUP(B384,[2]Sheet1!$A:$E,5,0)</f>
        <v>93915526</v>
      </c>
      <c r="X384" s="10">
        <f t="shared" si="55"/>
        <v>1326265187.9849999</v>
      </c>
      <c r="Y384" s="31">
        <f t="shared" si="56"/>
        <v>115689778.39774999</v>
      </c>
      <c r="Z384" s="31">
        <v>360000000</v>
      </c>
      <c r="AA384" s="31">
        <v>30000000</v>
      </c>
      <c r="AB384" s="31">
        <f t="shared" si="57"/>
        <v>849697479.4849999</v>
      </c>
      <c r="AC384" s="31">
        <f t="shared" si="58"/>
        <v>86567708.5</v>
      </c>
      <c r="AD384" s="31">
        <f t="shared" si="59"/>
        <v>936265187.9849999</v>
      </c>
      <c r="AE384" s="31">
        <f t="shared" si="60"/>
        <v>936265187.9849999</v>
      </c>
      <c r="AF384" s="31">
        <f t="shared" si="61"/>
        <v>90000000</v>
      </c>
      <c r="AG384" s="31">
        <f t="shared" si="62"/>
        <v>5439778.1977499845</v>
      </c>
      <c r="AH384" s="31">
        <f t="shared" si="63"/>
        <v>0</v>
      </c>
      <c r="AI384" s="31">
        <f t="shared" si="64"/>
        <v>0</v>
      </c>
      <c r="AJ384" s="31">
        <f t="shared" si="65"/>
        <v>20250000.200000007</v>
      </c>
    </row>
    <row r="385" spans="1:36" x14ac:dyDescent="0.45">
      <c r="A385" s="9">
        <v>809</v>
      </c>
      <c r="B385" s="9" t="s">
        <v>869</v>
      </c>
      <c r="C385" s="21"/>
      <c r="D385" s="8" t="s">
        <v>275</v>
      </c>
      <c r="E385" s="9" t="s">
        <v>871</v>
      </c>
      <c r="F385" s="9" t="s">
        <v>3254</v>
      </c>
      <c r="G385" s="9" t="s">
        <v>3266</v>
      </c>
      <c r="H385" s="8">
        <v>336</v>
      </c>
      <c r="I385" s="8">
        <f>VLOOKUP(B385,[1]Sheet1!$A:$D,4,0)</f>
        <v>764041420</v>
      </c>
      <c r="J385" s="8">
        <v>57312810</v>
      </c>
      <c r="K385" s="8">
        <v>8596921.5</v>
      </c>
      <c r="L385" s="10">
        <v>0</v>
      </c>
      <c r="M385" s="10">
        <v>0</v>
      </c>
      <c r="N385" s="10">
        <v>0</v>
      </c>
      <c r="O385" s="10">
        <v>0</v>
      </c>
      <c r="P385" s="10">
        <v>5000000</v>
      </c>
      <c r="Q385" s="10">
        <f>VLOOKUP(B385,[3]Sheet1!$B$1:$H$65536,7,0)</f>
        <v>5100000</v>
      </c>
      <c r="R385" s="10">
        <v>765000</v>
      </c>
      <c r="S385" s="10">
        <v>4500000</v>
      </c>
      <c r="T385" s="10">
        <v>450000</v>
      </c>
      <c r="U385" s="10">
        <v>0</v>
      </c>
      <c r="V385" s="10">
        <v>0</v>
      </c>
      <c r="W385" s="10">
        <f>VLOOKUP(B385,[2]Sheet1!$A:$E,5,0)</f>
        <v>40404142</v>
      </c>
      <c r="X385" s="10">
        <f t="shared" si="55"/>
        <v>835954230</v>
      </c>
      <c r="Y385" s="31">
        <f t="shared" si="56"/>
        <v>50216063.5</v>
      </c>
      <c r="Z385" s="31">
        <v>360000000</v>
      </c>
      <c r="AA385" s="31">
        <v>30000000</v>
      </c>
      <c r="AB385" s="31">
        <f t="shared" si="57"/>
        <v>413641420</v>
      </c>
      <c r="AC385" s="31">
        <f t="shared" si="58"/>
        <v>32312810</v>
      </c>
      <c r="AD385" s="31">
        <f t="shared" si="59"/>
        <v>445954230</v>
      </c>
      <c r="AE385" s="31">
        <f t="shared" si="60"/>
        <v>445954230</v>
      </c>
      <c r="AF385" s="31">
        <f t="shared" si="61"/>
        <v>44595423</v>
      </c>
      <c r="AG385" s="31">
        <f t="shared" si="62"/>
        <v>0</v>
      </c>
      <c r="AH385" s="31">
        <f t="shared" si="63"/>
        <v>0</v>
      </c>
      <c r="AI385" s="31">
        <f t="shared" si="64"/>
        <v>0</v>
      </c>
      <c r="AJ385" s="31">
        <f t="shared" si="65"/>
        <v>5620640.5</v>
      </c>
    </row>
    <row r="386" spans="1:36" x14ac:dyDescent="0.45">
      <c r="A386" s="9">
        <v>530</v>
      </c>
      <c r="B386" s="9" t="s">
        <v>2827</v>
      </c>
      <c r="C386" s="21"/>
      <c r="D386" s="8" t="s">
        <v>1667</v>
      </c>
      <c r="E386" s="9" t="s">
        <v>2828</v>
      </c>
      <c r="F386" s="9" t="s">
        <v>3255</v>
      </c>
      <c r="G386" s="9" t="s">
        <v>3265</v>
      </c>
      <c r="H386" s="8">
        <v>335</v>
      </c>
      <c r="I386" s="8">
        <f>VLOOKUP(B386,[1]Sheet1!$A:$D,4,0)</f>
        <v>1133124610</v>
      </c>
      <c r="J386" s="8">
        <v>14959016</v>
      </c>
      <c r="K386" s="8">
        <v>0</v>
      </c>
      <c r="L386" s="10">
        <v>43823448</v>
      </c>
      <c r="M386" s="10">
        <v>43983316</v>
      </c>
      <c r="N386" s="10">
        <v>6573517</v>
      </c>
      <c r="O386" s="10">
        <v>6597497.3999999994</v>
      </c>
      <c r="P386" s="10">
        <v>0</v>
      </c>
      <c r="Q386" s="10">
        <v>8457515</v>
      </c>
      <c r="R386" s="10">
        <v>1268627</v>
      </c>
      <c r="S386" s="10">
        <v>12699228.047</v>
      </c>
      <c r="T386" s="10">
        <v>1904884.2070499999</v>
      </c>
      <c r="U386" s="10">
        <v>11723581</v>
      </c>
      <c r="V386" s="10">
        <v>1758537.15</v>
      </c>
      <c r="W386" s="10">
        <f>VLOOKUP(B386,[2]Sheet1!$A:$E,5,0)</f>
        <v>89190003</v>
      </c>
      <c r="X386" s="10">
        <f t="shared" si="55"/>
        <v>1268770714.0469999</v>
      </c>
      <c r="Y386" s="31">
        <f t="shared" si="56"/>
        <v>107293065.75704999</v>
      </c>
      <c r="Z386" s="31">
        <v>360000000</v>
      </c>
      <c r="AA386" s="31">
        <v>30000000</v>
      </c>
      <c r="AB386" s="31">
        <f t="shared" si="57"/>
        <v>806004934.04699993</v>
      </c>
      <c r="AC386" s="31">
        <f t="shared" si="58"/>
        <v>72765780</v>
      </c>
      <c r="AD386" s="31">
        <f t="shared" si="59"/>
        <v>878770714.04699993</v>
      </c>
      <c r="AE386" s="31">
        <f t="shared" si="60"/>
        <v>878770714.04699993</v>
      </c>
      <c r="AF386" s="31">
        <f t="shared" si="61"/>
        <v>87877071.404699996</v>
      </c>
      <c r="AG386" s="31">
        <f t="shared" si="62"/>
        <v>0</v>
      </c>
      <c r="AH386" s="31">
        <f t="shared" si="63"/>
        <v>0</v>
      </c>
      <c r="AI386" s="31">
        <f t="shared" si="64"/>
        <v>0</v>
      </c>
      <c r="AJ386" s="31">
        <f t="shared" si="65"/>
        <v>19415994.352349997</v>
      </c>
    </row>
    <row r="387" spans="1:36" x14ac:dyDescent="0.45">
      <c r="A387" s="9">
        <v>203</v>
      </c>
      <c r="B387" s="9" t="s">
        <v>872</v>
      </c>
      <c r="C387" s="21"/>
      <c r="D387" s="8" t="s">
        <v>874</v>
      </c>
      <c r="E387" s="9" t="s">
        <v>875</v>
      </c>
      <c r="F387" s="9" t="s">
        <v>3255</v>
      </c>
      <c r="G387" s="9" t="s">
        <v>3265</v>
      </c>
      <c r="H387" s="8">
        <v>336</v>
      </c>
      <c r="I387" s="8">
        <f>VLOOKUP(B387,[1]Sheet1!$A:$D,4,0)</f>
        <v>803803585</v>
      </c>
      <c r="J387" s="8">
        <v>15000000</v>
      </c>
      <c r="K387" s="8">
        <v>0</v>
      </c>
      <c r="L387" s="10">
        <v>37073295</v>
      </c>
      <c r="M387" s="10">
        <v>37073295</v>
      </c>
      <c r="N387" s="10">
        <v>5560994</v>
      </c>
      <c r="O387" s="10">
        <v>5560994.25</v>
      </c>
      <c r="P387" s="10">
        <v>0</v>
      </c>
      <c r="Q387" s="10">
        <v>15261205</v>
      </c>
      <c r="R387" s="10">
        <v>2289181</v>
      </c>
      <c r="S387" s="10">
        <v>13778199.149999999</v>
      </c>
      <c r="T387" s="10">
        <v>2066729.8724999996</v>
      </c>
      <c r="U387" s="10">
        <v>12962659</v>
      </c>
      <c r="V387" s="10">
        <v>1944398.8499999999</v>
      </c>
      <c r="W387" s="10">
        <f>VLOOKUP(B387,[2]Sheet1!$A:$E,5,0)</f>
        <v>44380358</v>
      </c>
      <c r="X387" s="10">
        <f t="shared" ref="X387:X450" si="66">I387+J387+L387+M387+P387+Q387+S387+U387</f>
        <v>934952238.14999998</v>
      </c>
      <c r="Y387" s="31">
        <f t="shared" ref="Y387:Y450" si="67">K387+N387+O387+R387+T387+V387+W387</f>
        <v>61802655.972499996</v>
      </c>
      <c r="Z387" s="31">
        <v>360000000</v>
      </c>
      <c r="AA387" s="31">
        <v>30000000</v>
      </c>
      <c r="AB387" s="31">
        <f t="shared" ref="AB387:AB450" si="68">I387+Q387+S387+U387-Z387</f>
        <v>485805648.14999998</v>
      </c>
      <c r="AC387" s="31">
        <f t="shared" ref="AC387:AC450" si="69">J387+L387+M387+P387-AA387</f>
        <v>59146590</v>
      </c>
      <c r="AD387" s="31">
        <f t="shared" ref="AD387:AD450" si="70">AC387+AB387</f>
        <v>544952238.14999998</v>
      </c>
      <c r="AE387" s="31">
        <f t="shared" ref="AE387:AE450" si="71">IF(AD387&gt;0,AD387,0)</f>
        <v>544952238.14999998</v>
      </c>
      <c r="AF387" s="31">
        <f t="shared" ref="AF387:AF450" si="72">IF(AE387&lt;=900000000,AE387*0.1,90000000)</f>
        <v>54495223.814999998</v>
      </c>
      <c r="AG387" s="31">
        <f t="shared" ref="AG387:AG450" si="73">IF(AND(AE387&lt;=1260000000,AE387&gt;900000000),(AE387-900000000)*0.15,0)</f>
        <v>0</v>
      </c>
      <c r="AH387" s="31">
        <f t="shared" ref="AH387:AH450" si="74">IF(AND(AE387&lt;=1800000000,AE387&gt;1260000000),(AE387-1260000000)*0.2,0)</f>
        <v>0</v>
      </c>
      <c r="AI387" s="31">
        <f t="shared" ref="AI387:AI450" si="75">IF(AE387&gt;1800000000,(AE387-1800000000)*0.25,0)</f>
        <v>0</v>
      </c>
      <c r="AJ387" s="31">
        <f t="shared" ref="AJ387:AJ450" si="76">Y387-AF387-AG387-AH387-AI387</f>
        <v>7307432.1574999988</v>
      </c>
    </row>
    <row r="388" spans="1:36" x14ac:dyDescent="0.45">
      <c r="A388" s="9">
        <v>554</v>
      </c>
      <c r="B388" s="9" t="s">
        <v>2854</v>
      </c>
      <c r="C388" s="21"/>
      <c r="D388" s="8" t="s">
        <v>2706</v>
      </c>
      <c r="E388" s="9" t="s">
        <v>2855</v>
      </c>
      <c r="F388" s="9" t="s">
        <v>3255</v>
      </c>
      <c r="G388" s="9" t="s">
        <v>3265</v>
      </c>
      <c r="H388" s="8">
        <v>336</v>
      </c>
      <c r="I388" s="8">
        <f>VLOOKUP(B388,[1]Sheet1!$A:$D,4,0)</f>
        <v>1442314958</v>
      </c>
      <c r="J388" s="8">
        <v>15000000</v>
      </c>
      <c r="K388" s="8">
        <v>0</v>
      </c>
      <c r="L388" s="10">
        <v>60151002</v>
      </c>
      <c r="M388" s="10">
        <v>60151960.5</v>
      </c>
      <c r="N388" s="10">
        <v>9022650</v>
      </c>
      <c r="O388" s="10">
        <v>9022794.0749999993</v>
      </c>
      <c r="P388" s="10">
        <v>0</v>
      </c>
      <c r="Q388" s="10">
        <v>16460549</v>
      </c>
      <c r="R388" s="10">
        <v>2469082</v>
      </c>
      <c r="S388" s="10">
        <v>16643162.9</v>
      </c>
      <c r="T388" s="10">
        <v>2496474.4350000001</v>
      </c>
      <c r="U388" s="10">
        <v>12486090</v>
      </c>
      <c r="V388" s="10">
        <v>1872913.5</v>
      </c>
      <c r="W388" s="10">
        <f>VLOOKUP(B388,[2]Sheet1!$A:$E,5,0)</f>
        <v>144462991</v>
      </c>
      <c r="X388" s="10">
        <f t="shared" si="66"/>
        <v>1623207722.4000001</v>
      </c>
      <c r="Y388" s="31">
        <f t="shared" si="67"/>
        <v>169346905.00999999</v>
      </c>
      <c r="Z388" s="31">
        <v>360000000</v>
      </c>
      <c r="AA388" s="31">
        <v>30000000</v>
      </c>
      <c r="AB388" s="31">
        <f t="shared" si="68"/>
        <v>1127904759.9000001</v>
      </c>
      <c r="AC388" s="31">
        <f t="shared" si="69"/>
        <v>105302962.5</v>
      </c>
      <c r="AD388" s="31">
        <f t="shared" si="70"/>
        <v>1233207722.4000001</v>
      </c>
      <c r="AE388" s="31">
        <f t="shared" si="71"/>
        <v>1233207722.4000001</v>
      </c>
      <c r="AF388" s="31">
        <f t="shared" si="72"/>
        <v>90000000</v>
      </c>
      <c r="AG388" s="31">
        <f t="shared" si="73"/>
        <v>49981158.360000014</v>
      </c>
      <c r="AH388" s="31">
        <f t="shared" si="74"/>
        <v>0</v>
      </c>
      <c r="AI388" s="31">
        <f t="shared" si="75"/>
        <v>0</v>
      </c>
      <c r="AJ388" s="31">
        <f t="shared" si="76"/>
        <v>29365746.649999976</v>
      </c>
    </row>
    <row r="389" spans="1:36" x14ac:dyDescent="0.45">
      <c r="A389" s="9">
        <v>555</v>
      </c>
      <c r="B389" s="9" t="s">
        <v>876</v>
      </c>
      <c r="C389" s="21"/>
      <c r="D389" s="8" t="s">
        <v>878</v>
      </c>
      <c r="E389" s="9" t="s">
        <v>879</v>
      </c>
      <c r="F389" s="9" t="s">
        <v>3255</v>
      </c>
      <c r="G389" s="9" t="s">
        <v>3265</v>
      </c>
      <c r="H389" s="8">
        <v>336</v>
      </c>
      <c r="I389" s="8">
        <f>VLOOKUP(B389,[1]Sheet1!$A:$D,4,0)</f>
        <v>757802696</v>
      </c>
      <c r="J389" s="8">
        <v>15000000</v>
      </c>
      <c r="K389" s="8">
        <v>0</v>
      </c>
      <c r="L389" s="10">
        <v>35267185</v>
      </c>
      <c r="M389" s="10">
        <v>35267184.5</v>
      </c>
      <c r="N389" s="10">
        <v>5290078</v>
      </c>
      <c r="O389" s="10">
        <v>5290077.6749999998</v>
      </c>
      <c r="P389" s="10">
        <v>0</v>
      </c>
      <c r="Q389" s="10">
        <v>8904649</v>
      </c>
      <c r="R389" s="10">
        <v>1335697</v>
      </c>
      <c r="S389" s="10">
        <v>14819908.381242037</v>
      </c>
      <c r="T389" s="10">
        <v>2222986.2571863052</v>
      </c>
      <c r="U389" s="10">
        <v>11675925</v>
      </c>
      <c r="V389" s="10">
        <v>1751388.75</v>
      </c>
      <c r="W389" s="10">
        <f>VLOOKUP(B389,[2]Sheet1!$A:$E,5,0)</f>
        <v>39780270</v>
      </c>
      <c r="X389" s="10">
        <f t="shared" si="66"/>
        <v>878737547.88124204</v>
      </c>
      <c r="Y389" s="31">
        <f t="shared" si="67"/>
        <v>55670497.682186306</v>
      </c>
      <c r="Z389" s="31">
        <v>360000000</v>
      </c>
      <c r="AA389" s="31">
        <v>30000000</v>
      </c>
      <c r="AB389" s="31">
        <f t="shared" si="68"/>
        <v>433203178.38124204</v>
      </c>
      <c r="AC389" s="31">
        <f t="shared" si="69"/>
        <v>55534369.5</v>
      </c>
      <c r="AD389" s="31">
        <f t="shared" si="70"/>
        <v>488737547.88124204</v>
      </c>
      <c r="AE389" s="31">
        <f t="shared" si="71"/>
        <v>488737547.88124204</v>
      </c>
      <c r="AF389" s="31">
        <f t="shared" si="72"/>
        <v>48873754.788124204</v>
      </c>
      <c r="AG389" s="31">
        <f t="shared" si="73"/>
        <v>0</v>
      </c>
      <c r="AH389" s="31">
        <f t="shared" si="74"/>
        <v>0</v>
      </c>
      <c r="AI389" s="31">
        <f t="shared" si="75"/>
        <v>0</v>
      </c>
      <c r="AJ389" s="31">
        <f t="shared" si="76"/>
        <v>6796742.8940621018</v>
      </c>
    </row>
    <row r="390" spans="1:36" x14ac:dyDescent="0.45">
      <c r="A390" s="9">
        <v>529</v>
      </c>
      <c r="B390" s="9" t="s">
        <v>880</v>
      </c>
      <c r="C390" s="21"/>
      <c r="D390" s="8" t="s">
        <v>84</v>
      </c>
      <c r="E390" s="9" t="s">
        <v>882</v>
      </c>
      <c r="F390" s="9" t="s">
        <v>3255</v>
      </c>
      <c r="G390" s="9" t="s">
        <v>3265</v>
      </c>
      <c r="H390" s="8">
        <v>336</v>
      </c>
      <c r="I390" s="8">
        <f>VLOOKUP(B390,[1]Sheet1!$A:$D,4,0)</f>
        <v>970466478</v>
      </c>
      <c r="J390" s="8">
        <v>15000000</v>
      </c>
      <c r="K390" s="8">
        <v>0</v>
      </c>
      <c r="L390" s="10">
        <v>39357072</v>
      </c>
      <c r="M390" s="10">
        <v>39357411</v>
      </c>
      <c r="N390" s="10">
        <v>5903561</v>
      </c>
      <c r="O390" s="10">
        <v>5903611.6499999994</v>
      </c>
      <c r="P390" s="10">
        <v>0</v>
      </c>
      <c r="Q390" s="10">
        <v>17455745</v>
      </c>
      <c r="R390" s="10">
        <v>2618362</v>
      </c>
      <c r="S390" s="10">
        <v>16120017.600000001</v>
      </c>
      <c r="T390" s="10">
        <v>2418002.64</v>
      </c>
      <c r="U390" s="10">
        <v>11723581</v>
      </c>
      <c r="V390" s="10">
        <v>1758537.15</v>
      </c>
      <c r="W390" s="10">
        <f>VLOOKUP(B390,[2]Sheet1!$A:$E,5,0)</f>
        <v>64569973</v>
      </c>
      <c r="X390" s="10">
        <f t="shared" si="66"/>
        <v>1109480304.5999999</v>
      </c>
      <c r="Y390" s="31">
        <f t="shared" si="67"/>
        <v>83172047.439999998</v>
      </c>
      <c r="Z390" s="31">
        <v>360000000</v>
      </c>
      <c r="AA390" s="31">
        <v>30000000</v>
      </c>
      <c r="AB390" s="31">
        <f t="shared" si="68"/>
        <v>655765821.60000002</v>
      </c>
      <c r="AC390" s="31">
        <f t="shared" si="69"/>
        <v>63714483</v>
      </c>
      <c r="AD390" s="31">
        <f t="shared" si="70"/>
        <v>719480304.60000002</v>
      </c>
      <c r="AE390" s="31">
        <f t="shared" si="71"/>
        <v>719480304.60000002</v>
      </c>
      <c r="AF390" s="31">
        <f t="shared" si="72"/>
        <v>71948030.460000008</v>
      </c>
      <c r="AG390" s="31">
        <f t="shared" si="73"/>
        <v>0</v>
      </c>
      <c r="AH390" s="31">
        <f t="shared" si="74"/>
        <v>0</v>
      </c>
      <c r="AI390" s="31">
        <f t="shared" si="75"/>
        <v>0</v>
      </c>
      <c r="AJ390" s="31">
        <f t="shared" si="76"/>
        <v>11224016.979999989</v>
      </c>
    </row>
    <row r="391" spans="1:36" x14ac:dyDescent="0.2">
      <c r="A391" s="9">
        <v>37</v>
      </c>
      <c r="B391" s="9" t="s">
        <v>883</v>
      </c>
      <c r="C391" s="7"/>
      <c r="D391" s="8" t="s">
        <v>72</v>
      </c>
      <c r="E391" s="9" t="s">
        <v>885</v>
      </c>
      <c r="F391" s="9" t="s">
        <v>3254</v>
      </c>
      <c r="G391" s="9" t="s">
        <v>3265</v>
      </c>
      <c r="H391" s="8">
        <v>336</v>
      </c>
      <c r="I391" s="8">
        <f>VLOOKUP(B391,[1]Sheet1!$A:$D,4,0)</f>
        <v>1065778228</v>
      </c>
      <c r="J391" s="8">
        <v>15000000</v>
      </c>
      <c r="K391" s="8">
        <v>0</v>
      </c>
      <c r="L391" s="10">
        <v>46633675</v>
      </c>
      <c r="M391" s="10">
        <v>46634454</v>
      </c>
      <c r="N391" s="10">
        <v>6995051</v>
      </c>
      <c r="O391" s="10">
        <v>6995168.0999999996</v>
      </c>
      <c r="P391" s="10">
        <v>0</v>
      </c>
      <c r="Q391" s="10">
        <v>20587549</v>
      </c>
      <c r="R391" s="10">
        <v>3088132</v>
      </c>
      <c r="S391" s="10">
        <v>21956174.640000001</v>
      </c>
      <c r="T391" s="10">
        <v>3293426.196</v>
      </c>
      <c r="U391" s="10">
        <v>12009522</v>
      </c>
      <c r="V391" s="10">
        <v>1801428.3</v>
      </c>
      <c r="W391" s="10">
        <f>VLOOKUP(B391,[2]Sheet1!$A:$E,5,0)</f>
        <v>78866734</v>
      </c>
      <c r="X391" s="10">
        <f t="shared" si="66"/>
        <v>1228599602.6400001</v>
      </c>
      <c r="Y391" s="31">
        <f t="shared" si="67"/>
        <v>101039939.596</v>
      </c>
      <c r="Z391" s="31">
        <v>360000000</v>
      </c>
      <c r="AA391" s="31">
        <v>30000000</v>
      </c>
      <c r="AB391" s="31">
        <f t="shared" si="68"/>
        <v>760331473.6400001</v>
      </c>
      <c r="AC391" s="31">
        <f t="shared" si="69"/>
        <v>78268129</v>
      </c>
      <c r="AD391" s="31">
        <f t="shared" si="70"/>
        <v>838599602.6400001</v>
      </c>
      <c r="AE391" s="31">
        <f t="shared" si="71"/>
        <v>838599602.6400001</v>
      </c>
      <c r="AF391" s="31">
        <f t="shared" si="72"/>
        <v>83859960.264000013</v>
      </c>
      <c r="AG391" s="31">
        <f t="shared" si="73"/>
        <v>0</v>
      </c>
      <c r="AH391" s="31">
        <f t="shared" si="74"/>
        <v>0</v>
      </c>
      <c r="AI391" s="31">
        <f t="shared" si="75"/>
        <v>0</v>
      </c>
      <c r="AJ391" s="31">
        <f t="shared" si="76"/>
        <v>17179979.331999987</v>
      </c>
    </row>
    <row r="392" spans="1:36" x14ac:dyDescent="0.45">
      <c r="A392" s="9">
        <v>449</v>
      </c>
      <c r="B392" s="9" t="s">
        <v>886</v>
      </c>
      <c r="C392" s="21"/>
      <c r="D392" s="8" t="s">
        <v>888</v>
      </c>
      <c r="E392" s="9" t="s">
        <v>889</v>
      </c>
      <c r="F392" s="9" t="s">
        <v>3255</v>
      </c>
      <c r="G392" s="9" t="s">
        <v>3265</v>
      </c>
      <c r="H392" s="8">
        <v>336</v>
      </c>
      <c r="I392" s="8">
        <f>VLOOKUP(B392,[1]Sheet1!$A:$D,4,0)</f>
        <v>1012392388</v>
      </c>
      <c r="J392" s="8">
        <v>15000000</v>
      </c>
      <c r="K392" s="8">
        <v>0</v>
      </c>
      <c r="L392" s="10">
        <v>40784390</v>
      </c>
      <c r="M392" s="10">
        <v>40784584</v>
      </c>
      <c r="N392" s="10">
        <v>6117659</v>
      </c>
      <c r="O392" s="10">
        <v>6117687.5999999996</v>
      </c>
      <c r="P392" s="10">
        <v>0</v>
      </c>
      <c r="Q392" s="10">
        <v>13680711</v>
      </c>
      <c r="R392" s="10">
        <v>2052107</v>
      </c>
      <c r="S392" s="10">
        <v>14300089.580000002</v>
      </c>
      <c r="T392" s="10">
        <v>2145013.4370000004</v>
      </c>
      <c r="U392" s="10">
        <v>11723581</v>
      </c>
      <c r="V392" s="10">
        <v>1758537.15</v>
      </c>
      <c r="W392" s="10">
        <f>VLOOKUP(B392,[2]Sheet1!$A:$E,5,0)</f>
        <v>70858858</v>
      </c>
      <c r="X392" s="10">
        <f t="shared" si="66"/>
        <v>1148665743.5799999</v>
      </c>
      <c r="Y392" s="31">
        <f t="shared" si="67"/>
        <v>89049862.187000006</v>
      </c>
      <c r="Z392" s="31">
        <v>360000000</v>
      </c>
      <c r="AA392" s="31">
        <v>30000000</v>
      </c>
      <c r="AB392" s="31">
        <f t="shared" si="68"/>
        <v>692096769.58000004</v>
      </c>
      <c r="AC392" s="31">
        <f t="shared" si="69"/>
        <v>66568974</v>
      </c>
      <c r="AD392" s="31">
        <f t="shared" si="70"/>
        <v>758665743.58000004</v>
      </c>
      <c r="AE392" s="31">
        <f t="shared" si="71"/>
        <v>758665743.58000004</v>
      </c>
      <c r="AF392" s="31">
        <f t="shared" si="72"/>
        <v>75866574.35800001</v>
      </c>
      <c r="AG392" s="31">
        <f t="shared" si="73"/>
        <v>0</v>
      </c>
      <c r="AH392" s="31">
        <f t="shared" si="74"/>
        <v>0</v>
      </c>
      <c r="AI392" s="31">
        <f t="shared" si="75"/>
        <v>0</v>
      </c>
      <c r="AJ392" s="31">
        <f t="shared" si="76"/>
        <v>13183287.828999996</v>
      </c>
    </row>
    <row r="393" spans="1:36" x14ac:dyDescent="0.45">
      <c r="A393" s="9">
        <v>201</v>
      </c>
      <c r="B393" s="9" t="s">
        <v>890</v>
      </c>
      <c r="C393" s="21"/>
      <c r="D393" s="8" t="s">
        <v>173</v>
      </c>
      <c r="E393" s="9" t="s">
        <v>892</v>
      </c>
      <c r="F393" s="9" t="s">
        <v>3255</v>
      </c>
      <c r="G393" s="9" t="s">
        <v>3265</v>
      </c>
      <c r="H393" s="8">
        <v>336</v>
      </c>
      <c r="I393" s="8">
        <f>VLOOKUP(B393,[1]Sheet1!$A:$D,4,0)</f>
        <v>1029970364</v>
      </c>
      <c r="J393" s="8">
        <v>15000000</v>
      </c>
      <c r="K393" s="8">
        <v>0</v>
      </c>
      <c r="L393" s="10">
        <v>45185035</v>
      </c>
      <c r="M393" s="10">
        <v>45185509</v>
      </c>
      <c r="N393" s="10">
        <v>6777755</v>
      </c>
      <c r="O393" s="10">
        <v>6777826.3499999996</v>
      </c>
      <c r="P393" s="10">
        <v>0</v>
      </c>
      <c r="Q393" s="10">
        <v>18625499</v>
      </c>
      <c r="R393" s="10">
        <v>2793825</v>
      </c>
      <c r="S393" s="10">
        <v>21695503.59</v>
      </c>
      <c r="T393" s="10">
        <v>3254325.5384999998</v>
      </c>
      <c r="U393" s="10">
        <v>12843516</v>
      </c>
      <c r="V393" s="10">
        <v>1926527.4</v>
      </c>
      <c r="W393" s="10">
        <f>VLOOKUP(B393,[2]Sheet1!$A:$E,5,0)</f>
        <v>73495555</v>
      </c>
      <c r="X393" s="10">
        <f t="shared" si="66"/>
        <v>1188505426.5899999</v>
      </c>
      <c r="Y393" s="31">
        <f t="shared" si="67"/>
        <v>95025814.288499996</v>
      </c>
      <c r="Z393" s="31">
        <v>360000000</v>
      </c>
      <c r="AA393" s="31">
        <v>30000000</v>
      </c>
      <c r="AB393" s="31">
        <f t="shared" si="68"/>
        <v>723134882.59000015</v>
      </c>
      <c r="AC393" s="31">
        <f t="shared" si="69"/>
        <v>75370544</v>
      </c>
      <c r="AD393" s="31">
        <f t="shared" si="70"/>
        <v>798505426.59000015</v>
      </c>
      <c r="AE393" s="31">
        <f t="shared" si="71"/>
        <v>798505426.59000015</v>
      </c>
      <c r="AF393" s="31">
        <f t="shared" si="72"/>
        <v>79850542.659000024</v>
      </c>
      <c r="AG393" s="31">
        <f t="shared" si="73"/>
        <v>0</v>
      </c>
      <c r="AH393" s="31">
        <f t="shared" si="74"/>
        <v>0</v>
      </c>
      <c r="AI393" s="31">
        <f t="shared" si="75"/>
        <v>0</v>
      </c>
      <c r="AJ393" s="31">
        <f t="shared" si="76"/>
        <v>15175271.629499972</v>
      </c>
    </row>
    <row r="394" spans="1:36" x14ac:dyDescent="0.45">
      <c r="A394" s="9">
        <v>452</v>
      </c>
      <c r="B394" s="9" t="s">
        <v>2779</v>
      </c>
      <c r="C394" s="21"/>
      <c r="D394" s="8" t="s">
        <v>80</v>
      </c>
      <c r="E394" s="9" t="s">
        <v>2780</v>
      </c>
      <c r="F394" s="9" t="s">
        <v>3255</v>
      </c>
      <c r="G394" s="9" t="s">
        <v>3265</v>
      </c>
      <c r="H394" s="8">
        <v>336</v>
      </c>
      <c r="I394" s="8">
        <f>VLOOKUP(B394,[1]Sheet1!$A:$D,4,0)</f>
        <v>1113091909</v>
      </c>
      <c r="J394" s="8">
        <v>15000000</v>
      </c>
      <c r="K394" s="8">
        <v>0</v>
      </c>
      <c r="L394" s="10">
        <v>41882019</v>
      </c>
      <c r="M394" s="10">
        <v>41881888</v>
      </c>
      <c r="N394" s="10">
        <v>6282303</v>
      </c>
      <c r="O394" s="10">
        <v>6282283.2000000002</v>
      </c>
      <c r="P394" s="10">
        <v>0</v>
      </c>
      <c r="Q394" s="10">
        <v>15761974</v>
      </c>
      <c r="R394" s="10">
        <v>2364296</v>
      </c>
      <c r="S394" s="10">
        <v>19666389.469999999</v>
      </c>
      <c r="T394" s="10">
        <v>2949958.4204999995</v>
      </c>
      <c r="U394" s="10">
        <v>11723581</v>
      </c>
      <c r="V394" s="10">
        <v>1758537.15</v>
      </c>
      <c r="W394" s="10">
        <f>VLOOKUP(B394,[2]Sheet1!$A:$E,5,0)</f>
        <v>85963786</v>
      </c>
      <c r="X394" s="10">
        <f t="shared" si="66"/>
        <v>1259007760.47</v>
      </c>
      <c r="Y394" s="31">
        <f t="shared" si="67"/>
        <v>105601163.7705</v>
      </c>
      <c r="Z394" s="31">
        <v>360000000</v>
      </c>
      <c r="AA394" s="31">
        <v>30000000</v>
      </c>
      <c r="AB394" s="31">
        <f t="shared" si="68"/>
        <v>800243853.47000003</v>
      </c>
      <c r="AC394" s="31">
        <f t="shared" si="69"/>
        <v>68763907</v>
      </c>
      <c r="AD394" s="31">
        <f t="shared" si="70"/>
        <v>869007760.47000003</v>
      </c>
      <c r="AE394" s="31">
        <f t="shared" si="71"/>
        <v>869007760.47000003</v>
      </c>
      <c r="AF394" s="31">
        <f t="shared" si="72"/>
        <v>86900776.047000006</v>
      </c>
      <c r="AG394" s="31">
        <f t="shared" si="73"/>
        <v>0</v>
      </c>
      <c r="AH394" s="31">
        <f t="shared" si="74"/>
        <v>0</v>
      </c>
      <c r="AI394" s="31">
        <f t="shared" si="75"/>
        <v>0</v>
      </c>
      <c r="AJ394" s="31">
        <f t="shared" si="76"/>
        <v>18700387.723499998</v>
      </c>
    </row>
    <row r="395" spans="1:36" x14ac:dyDescent="0.45">
      <c r="A395" s="9">
        <v>936</v>
      </c>
      <c r="B395" s="9" t="s">
        <v>893</v>
      </c>
      <c r="C395" s="21"/>
      <c r="D395" s="8" t="s">
        <v>895</v>
      </c>
      <c r="E395" s="9" t="s">
        <v>896</v>
      </c>
      <c r="F395" s="9" t="s">
        <v>3254</v>
      </c>
      <c r="G395" s="9" t="s">
        <v>3265</v>
      </c>
      <c r="H395" s="8">
        <v>336</v>
      </c>
      <c r="I395" s="8">
        <f>VLOOKUP(B395,[1]Sheet1!$A:$D,4,0)</f>
        <v>710325791</v>
      </c>
      <c r="J395" s="8">
        <v>15000000</v>
      </c>
      <c r="K395" s="8">
        <v>0</v>
      </c>
      <c r="L395" s="10">
        <v>31303576</v>
      </c>
      <c r="M395" s="10">
        <v>31303575.999999996</v>
      </c>
      <c r="N395" s="10">
        <v>4695536</v>
      </c>
      <c r="O395" s="10">
        <v>4695536.3999999994</v>
      </c>
      <c r="P395" s="10">
        <v>0</v>
      </c>
      <c r="Q395" s="10">
        <v>9662727</v>
      </c>
      <c r="R395" s="10">
        <v>1449409</v>
      </c>
      <c r="S395" s="10">
        <v>11206538.309999999</v>
      </c>
      <c r="T395" s="10">
        <v>1680980.7464999997</v>
      </c>
      <c r="U395" s="10">
        <v>11723581</v>
      </c>
      <c r="V395" s="10">
        <v>1758537.15</v>
      </c>
      <c r="W395" s="10">
        <f>VLOOKUP(B395,[2]Sheet1!$A:$E,5,0)</f>
        <v>35032579</v>
      </c>
      <c r="X395" s="10">
        <f t="shared" si="66"/>
        <v>820525789.30999994</v>
      </c>
      <c r="Y395" s="31">
        <f t="shared" si="67"/>
        <v>49312578.296499997</v>
      </c>
      <c r="Z395" s="31">
        <v>360000000</v>
      </c>
      <c r="AA395" s="31">
        <v>30000000</v>
      </c>
      <c r="AB395" s="31">
        <f t="shared" si="68"/>
        <v>382918637.30999994</v>
      </c>
      <c r="AC395" s="31">
        <f t="shared" si="69"/>
        <v>47607152</v>
      </c>
      <c r="AD395" s="31">
        <f t="shared" si="70"/>
        <v>430525789.30999994</v>
      </c>
      <c r="AE395" s="31">
        <f t="shared" si="71"/>
        <v>430525789.30999994</v>
      </c>
      <c r="AF395" s="31">
        <f t="shared" si="72"/>
        <v>43052578.930999994</v>
      </c>
      <c r="AG395" s="31">
        <f t="shared" si="73"/>
        <v>0</v>
      </c>
      <c r="AH395" s="31">
        <f t="shared" si="74"/>
        <v>0</v>
      </c>
      <c r="AI395" s="31">
        <f t="shared" si="75"/>
        <v>0</v>
      </c>
      <c r="AJ395" s="31">
        <f t="shared" si="76"/>
        <v>6259999.3655000031</v>
      </c>
    </row>
    <row r="396" spans="1:36" x14ac:dyDescent="0.45">
      <c r="A396" s="9">
        <v>330</v>
      </c>
      <c r="B396" s="9" t="s">
        <v>2659</v>
      </c>
      <c r="C396" s="21"/>
      <c r="D396" s="8" t="s">
        <v>173</v>
      </c>
      <c r="E396" s="9" t="s">
        <v>2162</v>
      </c>
      <c r="F396" s="9" t="s">
        <v>3255</v>
      </c>
      <c r="G396" s="9" t="s">
        <v>3265</v>
      </c>
      <c r="H396" s="8">
        <v>336</v>
      </c>
      <c r="I396" s="8">
        <f>VLOOKUP(B396,[1]Sheet1!$A:$D,4,0)</f>
        <v>1082351319</v>
      </c>
      <c r="J396" s="8">
        <v>15000000</v>
      </c>
      <c r="K396" s="8">
        <v>0</v>
      </c>
      <c r="L396" s="10">
        <v>46577910</v>
      </c>
      <c r="M396" s="10">
        <v>46577032.5</v>
      </c>
      <c r="N396" s="10">
        <v>6986687</v>
      </c>
      <c r="O396" s="10">
        <v>6986554.875</v>
      </c>
      <c r="P396" s="10">
        <v>0</v>
      </c>
      <c r="Q396" s="10">
        <v>16272352</v>
      </c>
      <c r="R396" s="10">
        <v>2440853</v>
      </c>
      <c r="S396" s="10">
        <v>15909608.16</v>
      </c>
      <c r="T396" s="10">
        <v>2386441.2239999999</v>
      </c>
      <c r="U396" s="10">
        <v>13653683</v>
      </c>
      <c r="V396" s="10">
        <v>2048052.45</v>
      </c>
      <c r="W396" s="10">
        <f>VLOOKUP(B396,[2]Sheet1!$A:$E,5,0)</f>
        <v>81352697</v>
      </c>
      <c r="X396" s="10">
        <f t="shared" si="66"/>
        <v>1236341904.6600001</v>
      </c>
      <c r="Y396" s="31">
        <f t="shared" si="67"/>
        <v>102201285.54899999</v>
      </c>
      <c r="Z396" s="31">
        <v>360000000</v>
      </c>
      <c r="AA396" s="31">
        <v>30000000</v>
      </c>
      <c r="AB396" s="31">
        <f t="shared" si="68"/>
        <v>768186962.16000009</v>
      </c>
      <c r="AC396" s="31">
        <f t="shared" si="69"/>
        <v>78154942.5</v>
      </c>
      <c r="AD396" s="31">
        <f t="shared" si="70"/>
        <v>846341904.66000009</v>
      </c>
      <c r="AE396" s="31">
        <f t="shared" si="71"/>
        <v>846341904.66000009</v>
      </c>
      <c r="AF396" s="31">
        <f t="shared" si="72"/>
        <v>84634190.466000021</v>
      </c>
      <c r="AG396" s="31">
        <f t="shared" si="73"/>
        <v>0</v>
      </c>
      <c r="AH396" s="31">
        <f t="shared" si="74"/>
        <v>0</v>
      </c>
      <c r="AI396" s="31">
        <f t="shared" si="75"/>
        <v>0</v>
      </c>
      <c r="AJ396" s="31">
        <f t="shared" si="76"/>
        <v>17567095.082999974</v>
      </c>
    </row>
    <row r="397" spans="1:36" x14ac:dyDescent="0.45">
      <c r="A397" s="9">
        <v>331</v>
      </c>
      <c r="B397" s="9" t="s">
        <v>897</v>
      </c>
      <c r="C397" s="21"/>
      <c r="D397" s="8" t="s">
        <v>194</v>
      </c>
      <c r="E397" s="9" t="s">
        <v>899</v>
      </c>
      <c r="F397" s="9" t="s">
        <v>3255</v>
      </c>
      <c r="G397" s="9" t="s">
        <v>3265</v>
      </c>
      <c r="H397" s="8">
        <v>336</v>
      </c>
      <c r="I397" s="8">
        <f>VLOOKUP(B397,[1]Sheet1!$A:$D,4,0)</f>
        <v>883419281</v>
      </c>
      <c r="J397" s="8">
        <v>15000000</v>
      </c>
      <c r="K397" s="8">
        <v>0</v>
      </c>
      <c r="L397" s="10">
        <v>40625797</v>
      </c>
      <c r="M397" s="10">
        <v>40626445.5</v>
      </c>
      <c r="N397" s="10">
        <v>6093870</v>
      </c>
      <c r="O397" s="10">
        <v>6093966.8250000002</v>
      </c>
      <c r="P397" s="10">
        <v>0</v>
      </c>
      <c r="Q397" s="10">
        <v>13012440</v>
      </c>
      <c r="R397" s="10">
        <v>1951866</v>
      </c>
      <c r="S397" s="10">
        <v>13645287.998271411</v>
      </c>
      <c r="T397" s="10">
        <v>2046793.1997407116</v>
      </c>
      <c r="U397" s="10">
        <v>13629854</v>
      </c>
      <c r="V397" s="10">
        <v>2044478.0999999999</v>
      </c>
      <c r="W397" s="10">
        <f>VLOOKUP(B397,[2]Sheet1!$A:$E,5,0)</f>
        <v>52341928</v>
      </c>
      <c r="X397" s="10">
        <f t="shared" si="66"/>
        <v>1019959105.4982715</v>
      </c>
      <c r="Y397" s="31">
        <f t="shared" si="67"/>
        <v>70572902.12474072</v>
      </c>
      <c r="Z397" s="31">
        <v>360000000</v>
      </c>
      <c r="AA397" s="31">
        <v>30000000</v>
      </c>
      <c r="AB397" s="31">
        <f t="shared" si="68"/>
        <v>563706862.99827147</v>
      </c>
      <c r="AC397" s="31">
        <f t="shared" si="69"/>
        <v>66252242.5</v>
      </c>
      <c r="AD397" s="31">
        <f t="shared" si="70"/>
        <v>629959105.49827147</v>
      </c>
      <c r="AE397" s="31">
        <f t="shared" si="71"/>
        <v>629959105.49827147</v>
      </c>
      <c r="AF397" s="31">
        <f t="shared" si="72"/>
        <v>62995910.549827151</v>
      </c>
      <c r="AG397" s="31">
        <f t="shared" si="73"/>
        <v>0</v>
      </c>
      <c r="AH397" s="31">
        <f t="shared" si="74"/>
        <v>0</v>
      </c>
      <c r="AI397" s="31">
        <f t="shared" si="75"/>
        <v>0</v>
      </c>
      <c r="AJ397" s="31">
        <f t="shared" si="76"/>
        <v>7576991.5749135688</v>
      </c>
    </row>
    <row r="398" spans="1:36" x14ac:dyDescent="0.45">
      <c r="A398" s="9">
        <v>1127</v>
      </c>
      <c r="B398" s="9" t="s">
        <v>900</v>
      </c>
      <c r="C398" s="21"/>
      <c r="D398" s="8" t="s">
        <v>902</v>
      </c>
      <c r="E398" s="9" t="s">
        <v>537</v>
      </c>
      <c r="F398" s="9" t="s">
        <v>3254</v>
      </c>
      <c r="G398" s="9" t="s">
        <v>3265</v>
      </c>
      <c r="H398" s="8">
        <v>336</v>
      </c>
      <c r="I398" s="8">
        <f>VLOOKUP(B398,[1]Sheet1!$A:$D,4,0)</f>
        <v>998308029</v>
      </c>
      <c r="J398" s="8">
        <v>15000000</v>
      </c>
      <c r="K398" s="8">
        <v>0</v>
      </c>
      <c r="L398" s="10">
        <v>39656337</v>
      </c>
      <c r="M398" s="10">
        <v>39656337</v>
      </c>
      <c r="N398" s="10">
        <v>5948451</v>
      </c>
      <c r="O398" s="10">
        <v>5948450.5499999998</v>
      </c>
      <c r="P398" s="10">
        <v>0</v>
      </c>
      <c r="Q398" s="10">
        <v>15313491</v>
      </c>
      <c r="R398" s="10">
        <v>2297024</v>
      </c>
      <c r="S398" s="10">
        <v>17072106.377500001</v>
      </c>
      <c r="T398" s="10">
        <v>2560815.9566250001</v>
      </c>
      <c r="U398" s="10">
        <v>13010315.5</v>
      </c>
      <c r="V398" s="10">
        <v>1951547.325</v>
      </c>
      <c r="W398" s="10">
        <f>VLOOKUP(B398,[2]Sheet1!$A:$E,5,0)</f>
        <v>68746205</v>
      </c>
      <c r="X398" s="10">
        <f t="shared" si="66"/>
        <v>1138016615.8775001</v>
      </c>
      <c r="Y398" s="31">
        <f t="shared" si="67"/>
        <v>87452493.831625</v>
      </c>
      <c r="Z398" s="31">
        <v>360000000</v>
      </c>
      <c r="AA398" s="31">
        <v>30000000</v>
      </c>
      <c r="AB398" s="31">
        <f t="shared" si="68"/>
        <v>683703941.87750006</v>
      </c>
      <c r="AC398" s="31">
        <f t="shared" si="69"/>
        <v>64312674</v>
      </c>
      <c r="AD398" s="31">
        <f t="shared" si="70"/>
        <v>748016615.87750006</v>
      </c>
      <c r="AE398" s="31">
        <f t="shared" si="71"/>
        <v>748016615.87750006</v>
      </c>
      <c r="AF398" s="31">
        <f t="shared" si="72"/>
        <v>74801661.587750003</v>
      </c>
      <c r="AG398" s="31">
        <f t="shared" si="73"/>
        <v>0</v>
      </c>
      <c r="AH398" s="31">
        <f t="shared" si="74"/>
        <v>0</v>
      </c>
      <c r="AI398" s="31">
        <f t="shared" si="75"/>
        <v>0</v>
      </c>
      <c r="AJ398" s="31">
        <f t="shared" si="76"/>
        <v>12650832.243874997</v>
      </c>
    </row>
    <row r="399" spans="1:36" x14ac:dyDescent="0.45">
      <c r="A399" s="9">
        <v>704</v>
      </c>
      <c r="B399" s="9" t="s">
        <v>903</v>
      </c>
      <c r="C399" s="21"/>
      <c r="D399" s="8" t="s">
        <v>905</v>
      </c>
      <c r="E399" s="9" t="s">
        <v>537</v>
      </c>
      <c r="F399" s="9" t="s">
        <v>3255</v>
      </c>
      <c r="G399" s="9" t="s">
        <v>3265</v>
      </c>
      <c r="H399" s="8">
        <v>305</v>
      </c>
      <c r="I399" s="8">
        <f>VLOOKUP(B399,[1]Sheet1!$A:$D,4,0)</f>
        <v>848218721</v>
      </c>
      <c r="J399" s="8">
        <v>13729508</v>
      </c>
      <c r="K399" s="8">
        <v>0</v>
      </c>
      <c r="L399" s="10">
        <v>41051359</v>
      </c>
      <c r="M399" s="10">
        <v>41050910</v>
      </c>
      <c r="N399" s="10">
        <v>6157704</v>
      </c>
      <c r="O399" s="10">
        <v>6157636</v>
      </c>
      <c r="P399" s="10">
        <v>0</v>
      </c>
      <c r="Q399" s="10">
        <v>9944484</v>
      </c>
      <c r="R399" s="10">
        <v>1491673</v>
      </c>
      <c r="S399" s="10">
        <v>7522529.1356799994</v>
      </c>
      <c r="T399" s="10">
        <v>1128379.3703519998</v>
      </c>
      <c r="U399" s="10">
        <v>11723581</v>
      </c>
      <c r="V399" s="10">
        <v>1758537.15</v>
      </c>
      <c r="W399" s="10">
        <f>VLOOKUP(B399,[2]Sheet1!$A:$E,5,0)</f>
        <v>53093465</v>
      </c>
      <c r="X399" s="10">
        <f t="shared" si="66"/>
        <v>973241092.13567996</v>
      </c>
      <c r="Y399" s="31">
        <f t="shared" si="67"/>
        <v>69787394.520352006</v>
      </c>
      <c r="Z399" s="31">
        <v>360000000</v>
      </c>
      <c r="AA399" s="31">
        <v>30000000</v>
      </c>
      <c r="AB399" s="31">
        <f t="shared" si="68"/>
        <v>517409315.13567996</v>
      </c>
      <c r="AC399" s="31">
        <f t="shared" si="69"/>
        <v>65831777</v>
      </c>
      <c r="AD399" s="31">
        <f t="shared" si="70"/>
        <v>583241092.13567996</v>
      </c>
      <c r="AE399" s="31">
        <f t="shared" si="71"/>
        <v>583241092.13567996</v>
      </c>
      <c r="AF399" s="31">
        <f t="shared" si="72"/>
        <v>58324109.213568002</v>
      </c>
      <c r="AG399" s="31">
        <f t="shared" si="73"/>
        <v>0</v>
      </c>
      <c r="AH399" s="31">
        <f t="shared" si="74"/>
        <v>0</v>
      </c>
      <c r="AI399" s="31">
        <f t="shared" si="75"/>
        <v>0</v>
      </c>
      <c r="AJ399" s="31">
        <f t="shared" si="76"/>
        <v>11463285.306784004</v>
      </c>
    </row>
    <row r="400" spans="1:36" x14ac:dyDescent="0.45">
      <c r="A400" s="9">
        <v>202</v>
      </c>
      <c r="B400" s="9" t="s">
        <v>2581</v>
      </c>
      <c r="C400" s="21"/>
      <c r="D400" s="8" t="s">
        <v>1683</v>
      </c>
      <c r="E400" s="9" t="s">
        <v>2582</v>
      </c>
      <c r="F400" s="9" t="s">
        <v>3255</v>
      </c>
      <c r="G400" s="9" t="s">
        <v>3265</v>
      </c>
      <c r="H400" s="8">
        <v>336</v>
      </c>
      <c r="I400" s="8">
        <f>VLOOKUP(B400,[1]Sheet1!$A:$D,4,0)</f>
        <v>1100296140</v>
      </c>
      <c r="J400" s="8">
        <v>15000000</v>
      </c>
      <c r="K400" s="8">
        <v>0</v>
      </c>
      <c r="L400" s="10">
        <v>45323806</v>
      </c>
      <c r="M400" s="10">
        <v>45322837.5</v>
      </c>
      <c r="N400" s="10">
        <v>6798571</v>
      </c>
      <c r="O400" s="10">
        <v>6798425.625</v>
      </c>
      <c r="P400" s="10">
        <v>0</v>
      </c>
      <c r="Q400" s="10">
        <v>11986300</v>
      </c>
      <c r="R400" s="10">
        <v>1797945</v>
      </c>
      <c r="S400" s="10">
        <v>16231265.369999999</v>
      </c>
      <c r="T400" s="10">
        <v>2434689.8054999998</v>
      </c>
      <c r="U400" s="10">
        <v>12795860</v>
      </c>
      <c r="V400" s="10">
        <v>1919379</v>
      </c>
      <c r="W400" s="10">
        <f>VLOOKUP(B400,[2]Sheet1!$A:$E,5,0)</f>
        <v>84044421</v>
      </c>
      <c r="X400" s="10">
        <f t="shared" si="66"/>
        <v>1246956208.8699999</v>
      </c>
      <c r="Y400" s="31">
        <f t="shared" si="67"/>
        <v>103793431.4305</v>
      </c>
      <c r="Z400" s="31">
        <v>360000000</v>
      </c>
      <c r="AA400" s="31">
        <v>30000000</v>
      </c>
      <c r="AB400" s="31">
        <f t="shared" si="68"/>
        <v>781309565.36999989</v>
      </c>
      <c r="AC400" s="31">
        <f t="shared" si="69"/>
        <v>75646643.5</v>
      </c>
      <c r="AD400" s="31">
        <f t="shared" si="70"/>
        <v>856956208.86999989</v>
      </c>
      <c r="AE400" s="31">
        <f t="shared" si="71"/>
        <v>856956208.86999989</v>
      </c>
      <c r="AF400" s="31">
        <f t="shared" si="72"/>
        <v>85695620.886999995</v>
      </c>
      <c r="AG400" s="31">
        <f t="shared" si="73"/>
        <v>0</v>
      </c>
      <c r="AH400" s="31">
        <f t="shared" si="74"/>
        <v>0</v>
      </c>
      <c r="AI400" s="31">
        <f t="shared" si="75"/>
        <v>0</v>
      </c>
      <c r="AJ400" s="31">
        <f t="shared" si="76"/>
        <v>18097810.543500006</v>
      </c>
    </row>
    <row r="401" spans="1:36" x14ac:dyDescent="0.45">
      <c r="A401" s="9">
        <v>1128</v>
      </c>
      <c r="B401" s="9" t="s">
        <v>906</v>
      </c>
      <c r="C401" s="21"/>
      <c r="D401" s="8" t="s">
        <v>169</v>
      </c>
      <c r="E401" s="9" t="s">
        <v>908</v>
      </c>
      <c r="F401" s="9" t="s">
        <v>3254</v>
      </c>
      <c r="G401" s="9" t="s">
        <v>3265</v>
      </c>
      <c r="H401" s="8">
        <v>336</v>
      </c>
      <c r="I401" s="8">
        <f>VLOOKUP(B401,[1]Sheet1!$A:$D,4,0)</f>
        <v>1003844296</v>
      </c>
      <c r="J401" s="8">
        <v>15000000</v>
      </c>
      <c r="K401" s="8">
        <v>0</v>
      </c>
      <c r="L401" s="10">
        <v>40390935</v>
      </c>
      <c r="M401" s="10">
        <v>37839231.5</v>
      </c>
      <c r="N401" s="10">
        <v>6058640</v>
      </c>
      <c r="O401" s="10">
        <v>5675884.7249999996</v>
      </c>
      <c r="P401" s="10">
        <v>0</v>
      </c>
      <c r="Q401" s="10">
        <v>15714055</v>
      </c>
      <c r="R401" s="10">
        <v>2357108</v>
      </c>
      <c r="S401" s="10">
        <v>17415337.772500001</v>
      </c>
      <c r="T401" s="10">
        <v>2612300.6658749999</v>
      </c>
      <c r="U401" s="10">
        <v>13010315.5</v>
      </c>
      <c r="V401" s="10">
        <v>1951547.325</v>
      </c>
      <c r="W401" s="10">
        <f>VLOOKUP(B401,[2]Sheet1!$A:$E,5,0)</f>
        <v>69576644</v>
      </c>
      <c r="X401" s="10">
        <f t="shared" si="66"/>
        <v>1143214170.7725</v>
      </c>
      <c r="Y401" s="31">
        <f t="shared" si="67"/>
        <v>88232124.715875</v>
      </c>
      <c r="Z401" s="31">
        <v>360000000</v>
      </c>
      <c r="AA401" s="31">
        <v>30000000</v>
      </c>
      <c r="AB401" s="31">
        <f t="shared" si="68"/>
        <v>689984004.27250004</v>
      </c>
      <c r="AC401" s="31">
        <f t="shared" si="69"/>
        <v>63230166.5</v>
      </c>
      <c r="AD401" s="31">
        <f t="shared" si="70"/>
        <v>753214170.77250004</v>
      </c>
      <c r="AE401" s="31">
        <f t="shared" si="71"/>
        <v>753214170.77250004</v>
      </c>
      <c r="AF401" s="31">
        <f t="shared" si="72"/>
        <v>75321417.077250004</v>
      </c>
      <c r="AG401" s="31">
        <f t="shared" si="73"/>
        <v>0</v>
      </c>
      <c r="AH401" s="31">
        <f t="shared" si="74"/>
        <v>0</v>
      </c>
      <c r="AI401" s="31">
        <f t="shared" si="75"/>
        <v>0</v>
      </c>
      <c r="AJ401" s="31">
        <f t="shared" si="76"/>
        <v>12910707.638624996</v>
      </c>
    </row>
    <row r="402" spans="1:36" x14ac:dyDescent="0.45">
      <c r="A402" s="9">
        <v>705</v>
      </c>
      <c r="B402" s="9" t="s">
        <v>909</v>
      </c>
      <c r="C402" s="21"/>
      <c r="D402" s="8" t="s">
        <v>911</v>
      </c>
      <c r="E402" s="9" t="s">
        <v>912</v>
      </c>
      <c r="F402" s="9" t="s">
        <v>3255</v>
      </c>
      <c r="G402" s="9" t="s">
        <v>3265</v>
      </c>
      <c r="H402" s="8">
        <v>336</v>
      </c>
      <c r="I402" s="8">
        <f>VLOOKUP(B402,[1]Sheet1!$A:$D,4,0)</f>
        <v>950114663</v>
      </c>
      <c r="J402" s="8">
        <v>15000000</v>
      </c>
      <c r="K402" s="8">
        <v>0</v>
      </c>
      <c r="L402" s="10">
        <v>41013318</v>
      </c>
      <c r="M402" s="10">
        <v>41013505</v>
      </c>
      <c r="N402" s="10">
        <v>6151998</v>
      </c>
      <c r="O402" s="10">
        <v>6152025.75</v>
      </c>
      <c r="P402" s="10">
        <v>0</v>
      </c>
      <c r="Q402" s="10">
        <v>7902471</v>
      </c>
      <c r="R402" s="10">
        <v>1185371</v>
      </c>
      <c r="S402" s="10">
        <v>14821791.9</v>
      </c>
      <c r="T402" s="10">
        <v>2223268.7850000001</v>
      </c>
      <c r="U402" s="10">
        <v>11723581</v>
      </c>
      <c r="V402" s="10">
        <v>1758537.15</v>
      </c>
      <c r="W402" s="10">
        <f>VLOOKUP(B402,[2]Sheet1!$A:$E,5,0)</f>
        <v>61517200</v>
      </c>
      <c r="X402" s="10">
        <f t="shared" si="66"/>
        <v>1081589329.9000001</v>
      </c>
      <c r="Y402" s="31">
        <f t="shared" si="67"/>
        <v>78988400.685000002</v>
      </c>
      <c r="Z402" s="31">
        <v>360000000</v>
      </c>
      <c r="AA402" s="31">
        <v>30000000</v>
      </c>
      <c r="AB402" s="31">
        <f t="shared" si="68"/>
        <v>624562506.89999998</v>
      </c>
      <c r="AC402" s="31">
        <f t="shared" si="69"/>
        <v>67026823</v>
      </c>
      <c r="AD402" s="31">
        <f t="shared" si="70"/>
        <v>691589329.89999998</v>
      </c>
      <c r="AE402" s="31">
        <f t="shared" si="71"/>
        <v>691589329.89999998</v>
      </c>
      <c r="AF402" s="31">
        <f t="shared" si="72"/>
        <v>69158932.989999995</v>
      </c>
      <c r="AG402" s="31">
        <f t="shared" si="73"/>
        <v>0</v>
      </c>
      <c r="AH402" s="31">
        <f t="shared" si="74"/>
        <v>0</v>
      </c>
      <c r="AI402" s="31">
        <f t="shared" si="75"/>
        <v>0</v>
      </c>
      <c r="AJ402" s="31">
        <f t="shared" si="76"/>
        <v>9829467.6950000077</v>
      </c>
    </row>
    <row r="403" spans="1:36" x14ac:dyDescent="0.45">
      <c r="A403" s="9">
        <v>156</v>
      </c>
      <c r="B403" s="9" t="s">
        <v>913</v>
      </c>
      <c r="C403" s="21"/>
      <c r="D403" s="8" t="s">
        <v>123</v>
      </c>
      <c r="E403" s="9" t="s">
        <v>915</v>
      </c>
      <c r="F403" s="9" t="s">
        <v>3255</v>
      </c>
      <c r="G403" s="9" t="s">
        <v>3265</v>
      </c>
      <c r="H403" s="8">
        <v>336</v>
      </c>
      <c r="I403" s="8">
        <f>VLOOKUP(B403,[1]Sheet1!$A:$D,4,0)</f>
        <v>798696996</v>
      </c>
      <c r="J403" s="8">
        <v>15000000</v>
      </c>
      <c r="K403" s="8">
        <v>0</v>
      </c>
      <c r="L403" s="10">
        <v>36298343</v>
      </c>
      <c r="M403" s="10">
        <v>36298343</v>
      </c>
      <c r="N403" s="10">
        <v>5444751</v>
      </c>
      <c r="O403" s="10">
        <v>5444751.4500000002</v>
      </c>
      <c r="P403" s="10">
        <v>0</v>
      </c>
      <c r="Q403" s="10">
        <v>15481038</v>
      </c>
      <c r="R403" s="10">
        <v>2322156</v>
      </c>
      <c r="S403" s="10">
        <v>15675351.039999999</v>
      </c>
      <c r="T403" s="10">
        <v>2351302.656</v>
      </c>
      <c r="U403" s="10">
        <v>10809986</v>
      </c>
      <c r="V403" s="10">
        <v>1621497.9</v>
      </c>
      <c r="W403" s="10">
        <f>VLOOKUP(B403,[2]Sheet1!$A:$E,5,0)</f>
        <v>43869700</v>
      </c>
      <c r="X403" s="10">
        <f t="shared" si="66"/>
        <v>928260057.03999996</v>
      </c>
      <c r="Y403" s="31">
        <f t="shared" si="67"/>
        <v>61054159.005999997</v>
      </c>
      <c r="Z403" s="31">
        <v>360000000</v>
      </c>
      <c r="AA403" s="31">
        <v>30000000</v>
      </c>
      <c r="AB403" s="31">
        <f t="shared" si="68"/>
        <v>480663371.03999996</v>
      </c>
      <c r="AC403" s="31">
        <f t="shared" si="69"/>
        <v>57596686</v>
      </c>
      <c r="AD403" s="31">
        <f t="shared" si="70"/>
        <v>538260057.03999996</v>
      </c>
      <c r="AE403" s="31">
        <f t="shared" si="71"/>
        <v>538260057.03999996</v>
      </c>
      <c r="AF403" s="31">
        <f t="shared" si="72"/>
        <v>53826005.703999996</v>
      </c>
      <c r="AG403" s="31">
        <f t="shared" si="73"/>
        <v>0</v>
      </c>
      <c r="AH403" s="31">
        <f t="shared" si="74"/>
        <v>0</v>
      </c>
      <c r="AI403" s="31">
        <f t="shared" si="75"/>
        <v>0</v>
      </c>
      <c r="AJ403" s="31">
        <f t="shared" si="76"/>
        <v>7228153.3020000011</v>
      </c>
    </row>
    <row r="404" spans="1:36" x14ac:dyDescent="0.45">
      <c r="A404" s="9">
        <v>157</v>
      </c>
      <c r="B404" s="9" t="s">
        <v>916</v>
      </c>
      <c r="C404" s="21"/>
      <c r="D404" s="8" t="s">
        <v>173</v>
      </c>
      <c r="E404" s="9" t="s">
        <v>918</v>
      </c>
      <c r="F404" s="9" t="s">
        <v>3255</v>
      </c>
      <c r="G404" s="9" t="s">
        <v>3265</v>
      </c>
      <c r="H404" s="8">
        <v>336</v>
      </c>
      <c r="I404" s="8">
        <f>VLOOKUP(B404,[1]Sheet1!$A:$D,4,0)</f>
        <v>938792467</v>
      </c>
      <c r="J404" s="8">
        <v>15000000</v>
      </c>
      <c r="K404" s="8">
        <v>0</v>
      </c>
      <c r="L404" s="10">
        <v>41798996</v>
      </c>
      <c r="M404" s="10">
        <v>41800000.5</v>
      </c>
      <c r="N404" s="10">
        <v>6269849</v>
      </c>
      <c r="O404" s="10">
        <v>6270000.0750000002</v>
      </c>
      <c r="P404" s="10">
        <v>0</v>
      </c>
      <c r="Q404" s="10">
        <v>13303517</v>
      </c>
      <c r="R404" s="10">
        <v>1995528</v>
      </c>
      <c r="S404" s="10">
        <v>17030303.25</v>
      </c>
      <c r="T404" s="10">
        <v>2554545.4874999998</v>
      </c>
      <c r="U404" s="10">
        <v>11723581</v>
      </c>
      <c r="V404" s="10">
        <v>1758537.15</v>
      </c>
      <c r="W404" s="10">
        <f>VLOOKUP(B404,[2]Sheet1!$A:$E,5,0)</f>
        <v>59818871</v>
      </c>
      <c r="X404" s="10">
        <f t="shared" si="66"/>
        <v>1079448864.75</v>
      </c>
      <c r="Y404" s="31">
        <f t="shared" si="67"/>
        <v>78667330.712500006</v>
      </c>
      <c r="Z404" s="31">
        <v>360000000</v>
      </c>
      <c r="AA404" s="31">
        <v>30000000</v>
      </c>
      <c r="AB404" s="31">
        <f t="shared" si="68"/>
        <v>620849868.25</v>
      </c>
      <c r="AC404" s="31">
        <f t="shared" si="69"/>
        <v>68598996.5</v>
      </c>
      <c r="AD404" s="31">
        <f t="shared" si="70"/>
        <v>689448864.75</v>
      </c>
      <c r="AE404" s="31">
        <f t="shared" si="71"/>
        <v>689448864.75</v>
      </c>
      <c r="AF404" s="31">
        <f t="shared" si="72"/>
        <v>68944886.475000009</v>
      </c>
      <c r="AG404" s="31">
        <f t="shared" si="73"/>
        <v>0</v>
      </c>
      <c r="AH404" s="31">
        <f t="shared" si="74"/>
        <v>0</v>
      </c>
      <c r="AI404" s="31">
        <f t="shared" si="75"/>
        <v>0</v>
      </c>
      <c r="AJ404" s="31">
        <f t="shared" si="76"/>
        <v>9722444.237499997</v>
      </c>
    </row>
    <row r="405" spans="1:36" x14ac:dyDescent="0.45">
      <c r="A405" s="9">
        <v>707</v>
      </c>
      <c r="B405" s="9" t="s">
        <v>919</v>
      </c>
      <c r="C405" s="21"/>
      <c r="D405" s="8" t="s">
        <v>173</v>
      </c>
      <c r="E405" s="9" t="s">
        <v>921</v>
      </c>
      <c r="F405" s="9" t="s">
        <v>3255</v>
      </c>
      <c r="G405" s="9" t="s">
        <v>3265</v>
      </c>
      <c r="H405" s="8">
        <v>336</v>
      </c>
      <c r="I405" s="8">
        <f>VLOOKUP(B405,[1]Sheet1!$A:$D,4,0)</f>
        <v>922118186</v>
      </c>
      <c r="J405" s="8">
        <v>15000000</v>
      </c>
      <c r="K405" s="8">
        <v>0</v>
      </c>
      <c r="L405" s="10">
        <v>37893781</v>
      </c>
      <c r="M405" s="10">
        <v>37893781</v>
      </c>
      <c r="N405" s="10">
        <v>5684067</v>
      </c>
      <c r="O405" s="10">
        <v>5684067.1499999994</v>
      </c>
      <c r="P405" s="10">
        <v>0</v>
      </c>
      <c r="Q405" s="10">
        <v>9232314</v>
      </c>
      <c r="R405" s="10">
        <v>1384847</v>
      </c>
      <c r="S405" s="10">
        <v>10457812.09</v>
      </c>
      <c r="T405" s="10">
        <v>1568671.8134999999</v>
      </c>
      <c r="U405" s="10">
        <v>11723581</v>
      </c>
      <c r="V405" s="10">
        <v>1758537.15</v>
      </c>
      <c r="W405" s="10">
        <f>VLOOKUP(B405,[2]Sheet1!$A:$E,5,0)</f>
        <v>57317728</v>
      </c>
      <c r="X405" s="10">
        <f t="shared" si="66"/>
        <v>1044319455.09</v>
      </c>
      <c r="Y405" s="31">
        <f t="shared" si="67"/>
        <v>73397918.113499999</v>
      </c>
      <c r="Z405" s="31">
        <v>360000000</v>
      </c>
      <c r="AA405" s="31">
        <v>30000000</v>
      </c>
      <c r="AB405" s="31">
        <f t="shared" si="68"/>
        <v>593531893.09000003</v>
      </c>
      <c r="AC405" s="31">
        <f t="shared" si="69"/>
        <v>60787562</v>
      </c>
      <c r="AD405" s="31">
        <f t="shared" si="70"/>
        <v>654319455.09000003</v>
      </c>
      <c r="AE405" s="31">
        <f t="shared" si="71"/>
        <v>654319455.09000003</v>
      </c>
      <c r="AF405" s="31">
        <f t="shared" si="72"/>
        <v>65431945.509000003</v>
      </c>
      <c r="AG405" s="31">
        <f t="shared" si="73"/>
        <v>0</v>
      </c>
      <c r="AH405" s="31">
        <f t="shared" si="74"/>
        <v>0</v>
      </c>
      <c r="AI405" s="31">
        <f t="shared" si="75"/>
        <v>0</v>
      </c>
      <c r="AJ405" s="31">
        <f t="shared" si="76"/>
        <v>7965972.6044999957</v>
      </c>
    </row>
    <row r="406" spans="1:36" x14ac:dyDescent="0.45">
      <c r="A406" s="9">
        <v>708</v>
      </c>
      <c r="B406" s="9" t="s">
        <v>922</v>
      </c>
      <c r="C406" s="21"/>
      <c r="D406" s="8" t="s">
        <v>417</v>
      </c>
      <c r="E406" s="9" t="s">
        <v>924</v>
      </c>
      <c r="F406" s="9" t="s">
        <v>3255</v>
      </c>
      <c r="G406" s="9" t="s">
        <v>3265</v>
      </c>
      <c r="H406" s="8">
        <v>336</v>
      </c>
      <c r="I406" s="8">
        <f>VLOOKUP(B406,[1]Sheet1!$A:$D,4,0)</f>
        <v>961790954</v>
      </c>
      <c r="J406" s="8">
        <v>15000000</v>
      </c>
      <c r="K406" s="8">
        <v>0</v>
      </c>
      <c r="L406" s="10">
        <v>39802705</v>
      </c>
      <c r="M406" s="10">
        <v>39802704.5</v>
      </c>
      <c r="N406" s="10">
        <v>5970406</v>
      </c>
      <c r="O406" s="10">
        <v>5970405.6749999998</v>
      </c>
      <c r="P406" s="10">
        <v>0</v>
      </c>
      <c r="Q406" s="10">
        <v>14253757</v>
      </c>
      <c r="R406" s="10">
        <v>2138064</v>
      </c>
      <c r="S406" s="10">
        <v>15950724.32</v>
      </c>
      <c r="T406" s="10">
        <v>2392608.648</v>
      </c>
      <c r="U406" s="10">
        <v>11723581</v>
      </c>
      <c r="V406" s="10">
        <v>1758537.15</v>
      </c>
      <c r="W406" s="10">
        <f>VLOOKUP(B406,[2]Sheet1!$A:$E,5,0)</f>
        <v>63268643</v>
      </c>
      <c r="X406" s="10">
        <f t="shared" si="66"/>
        <v>1098324425.8199999</v>
      </c>
      <c r="Y406" s="31">
        <f t="shared" si="67"/>
        <v>81498664.473000005</v>
      </c>
      <c r="Z406" s="31">
        <v>360000000</v>
      </c>
      <c r="AA406" s="31">
        <v>30000000</v>
      </c>
      <c r="AB406" s="31">
        <f t="shared" si="68"/>
        <v>643719016.32000005</v>
      </c>
      <c r="AC406" s="31">
        <f t="shared" si="69"/>
        <v>64605409.5</v>
      </c>
      <c r="AD406" s="31">
        <f t="shared" si="70"/>
        <v>708324425.82000005</v>
      </c>
      <c r="AE406" s="31">
        <f t="shared" si="71"/>
        <v>708324425.82000005</v>
      </c>
      <c r="AF406" s="31">
        <f t="shared" si="72"/>
        <v>70832442.582000002</v>
      </c>
      <c r="AG406" s="31">
        <f t="shared" si="73"/>
        <v>0</v>
      </c>
      <c r="AH406" s="31">
        <f t="shared" si="74"/>
        <v>0</v>
      </c>
      <c r="AI406" s="31">
        <f t="shared" si="75"/>
        <v>0</v>
      </c>
      <c r="AJ406" s="31">
        <f t="shared" si="76"/>
        <v>10666221.891000003</v>
      </c>
    </row>
    <row r="407" spans="1:36" x14ac:dyDescent="0.45">
      <c r="A407" s="9">
        <v>200</v>
      </c>
      <c r="B407" s="9" t="s">
        <v>925</v>
      </c>
      <c r="C407" s="21"/>
      <c r="D407" s="8" t="s">
        <v>927</v>
      </c>
      <c r="E407" s="9" t="s">
        <v>928</v>
      </c>
      <c r="F407" s="9" t="s">
        <v>3255</v>
      </c>
      <c r="G407" s="9" t="s">
        <v>3265</v>
      </c>
      <c r="H407" s="8">
        <v>336</v>
      </c>
      <c r="I407" s="8">
        <f>VLOOKUP(B407,[1]Sheet1!$A:$D,4,0)</f>
        <v>1045020209</v>
      </c>
      <c r="J407" s="8">
        <v>15000000</v>
      </c>
      <c r="K407" s="8">
        <v>0</v>
      </c>
      <c r="L407" s="10">
        <v>44654229</v>
      </c>
      <c r="M407" s="10">
        <v>44654994</v>
      </c>
      <c r="N407" s="10">
        <v>6698134</v>
      </c>
      <c r="O407" s="10">
        <v>6698249.0999999996</v>
      </c>
      <c r="P407" s="10">
        <v>0</v>
      </c>
      <c r="Q407" s="10">
        <v>18038679</v>
      </c>
      <c r="R407" s="10">
        <v>2705802</v>
      </c>
      <c r="S407" s="10">
        <v>16929810.622023292</v>
      </c>
      <c r="T407" s="10">
        <v>2539471.5933034937</v>
      </c>
      <c r="U407" s="10">
        <v>12867345</v>
      </c>
      <c r="V407" s="10">
        <v>1930101.75</v>
      </c>
      <c r="W407" s="10">
        <f>VLOOKUP(B407,[2]Sheet1!$A:$E,5,0)</f>
        <v>75753031</v>
      </c>
      <c r="X407" s="10">
        <f t="shared" si="66"/>
        <v>1197165266.6220233</v>
      </c>
      <c r="Y407" s="31">
        <f t="shared" si="67"/>
        <v>96324789.443303496</v>
      </c>
      <c r="Z407" s="31">
        <v>360000000</v>
      </c>
      <c r="AA407" s="31">
        <v>30000000</v>
      </c>
      <c r="AB407" s="31">
        <f t="shared" si="68"/>
        <v>732856043.62202334</v>
      </c>
      <c r="AC407" s="31">
        <f t="shared" si="69"/>
        <v>74309223</v>
      </c>
      <c r="AD407" s="31">
        <f t="shared" si="70"/>
        <v>807165266.62202334</v>
      </c>
      <c r="AE407" s="31">
        <f t="shared" si="71"/>
        <v>807165266.62202334</v>
      </c>
      <c r="AF407" s="31">
        <f t="shared" si="72"/>
        <v>80716526.662202343</v>
      </c>
      <c r="AG407" s="31">
        <f t="shared" si="73"/>
        <v>0</v>
      </c>
      <c r="AH407" s="31">
        <f t="shared" si="74"/>
        <v>0</v>
      </c>
      <c r="AI407" s="31">
        <f t="shared" si="75"/>
        <v>0</v>
      </c>
      <c r="AJ407" s="31">
        <f t="shared" si="76"/>
        <v>15608262.781101152</v>
      </c>
    </row>
    <row r="408" spans="1:36" x14ac:dyDescent="0.45">
      <c r="A408" s="9">
        <v>332</v>
      </c>
      <c r="B408" s="9" t="s">
        <v>929</v>
      </c>
      <c r="C408" s="21"/>
      <c r="D408" s="8" t="s">
        <v>190</v>
      </c>
      <c r="E408" s="9" t="s">
        <v>931</v>
      </c>
      <c r="F408" s="9" t="s">
        <v>3255</v>
      </c>
      <c r="G408" s="9" t="s">
        <v>3265</v>
      </c>
      <c r="H408" s="8">
        <v>336</v>
      </c>
      <c r="I408" s="8">
        <f>VLOOKUP(B408,[1]Sheet1!$A:$D,4,0)</f>
        <v>1008555475</v>
      </c>
      <c r="J408" s="8">
        <v>15000000</v>
      </c>
      <c r="K408" s="8">
        <v>0</v>
      </c>
      <c r="L408" s="10">
        <v>41586365</v>
      </c>
      <c r="M408" s="10">
        <v>41586365.5</v>
      </c>
      <c r="N408" s="10">
        <v>6237955</v>
      </c>
      <c r="O408" s="10">
        <v>6237954.8250000002</v>
      </c>
      <c r="P408" s="10">
        <v>0</v>
      </c>
      <c r="Q408" s="10">
        <v>12975292</v>
      </c>
      <c r="R408" s="10">
        <v>1946294</v>
      </c>
      <c r="S408" s="10">
        <v>13826607.84</v>
      </c>
      <c r="T408" s="10">
        <v>2073991.176</v>
      </c>
      <c r="U408" s="10">
        <v>13725168</v>
      </c>
      <c r="V408" s="10">
        <v>2058775.2</v>
      </c>
      <c r="W408" s="10">
        <f>VLOOKUP(B408,[2]Sheet1!$A:$E,5,0)</f>
        <v>70283322</v>
      </c>
      <c r="X408" s="10">
        <f t="shared" si="66"/>
        <v>1147255273.3399999</v>
      </c>
      <c r="Y408" s="31">
        <f t="shared" si="67"/>
        <v>88838292.201000005</v>
      </c>
      <c r="Z408" s="31">
        <v>360000000</v>
      </c>
      <c r="AA408" s="31">
        <v>30000000</v>
      </c>
      <c r="AB408" s="31">
        <f t="shared" si="68"/>
        <v>689082542.84000003</v>
      </c>
      <c r="AC408" s="31">
        <f t="shared" si="69"/>
        <v>68172730.5</v>
      </c>
      <c r="AD408" s="31">
        <f t="shared" si="70"/>
        <v>757255273.34000003</v>
      </c>
      <c r="AE408" s="31">
        <f t="shared" si="71"/>
        <v>757255273.34000003</v>
      </c>
      <c r="AF408" s="31">
        <f t="shared" si="72"/>
        <v>75725527.334000006</v>
      </c>
      <c r="AG408" s="31">
        <f t="shared" si="73"/>
        <v>0</v>
      </c>
      <c r="AH408" s="31">
        <f t="shared" si="74"/>
        <v>0</v>
      </c>
      <c r="AI408" s="31">
        <f t="shared" si="75"/>
        <v>0</v>
      </c>
      <c r="AJ408" s="31">
        <f t="shared" si="76"/>
        <v>13112764.866999999</v>
      </c>
    </row>
    <row r="409" spans="1:36" x14ac:dyDescent="0.45">
      <c r="A409" s="9">
        <v>451</v>
      </c>
      <c r="B409" s="9" t="s">
        <v>2777</v>
      </c>
      <c r="C409" s="21"/>
      <c r="D409" s="8" t="s">
        <v>902</v>
      </c>
      <c r="E409" s="9" t="s">
        <v>2778</v>
      </c>
      <c r="F409" s="9" t="s">
        <v>3255</v>
      </c>
      <c r="G409" s="9" t="s">
        <v>3265</v>
      </c>
      <c r="H409" s="8">
        <v>336</v>
      </c>
      <c r="I409" s="8">
        <f>VLOOKUP(B409,[1]Sheet1!$A:$D,4,0)</f>
        <v>1116214564</v>
      </c>
      <c r="J409" s="8">
        <v>15000000</v>
      </c>
      <c r="K409" s="8">
        <v>0</v>
      </c>
      <c r="L409" s="10">
        <v>44100816</v>
      </c>
      <c r="M409" s="10">
        <v>44101243</v>
      </c>
      <c r="N409" s="10">
        <v>6615122</v>
      </c>
      <c r="O409" s="10">
        <v>6615186.4500000002</v>
      </c>
      <c r="P409" s="10">
        <v>0</v>
      </c>
      <c r="Q409" s="10">
        <v>14283732</v>
      </c>
      <c r="R409" s="10">
        <v>2142560</v>
      </c>
      <c r="S409" s="10">
        <v>16826344.640000001</v>
      </c>
      <c r="T409" s="10">
        <v>2523951.696</v>
      </c>
      <c r="U409" s="10">
        <v>12557575</v>
      </c>
      <c r="V409" s="10">
        <v>1883636.25</v>
      </c>
      <c r="W409" s="10">
        <f>VLOOKUP(B409,[2]Sheet1!$A:$E,5,0)</f>
        <v>86432184</v>
      </c>
      <c r="X409" s="10">
        <f t="shared" si="66"/>
        <v>1263084274.6400001</v>
      </c>
      <c r="Y409" s="31">
        <f t="shared" si="67"/>
        <v>106212640.396</v>
      </c>
      <c r="Z409" s="31">
        <v>360000000</v>
      </c>
      <c r="AA409" s="31">
        <v>30000000</v>
      </c>
      <c r="AB409" s="31">
        <f t="shared" si="68"/>
        <v>799882215.6400001</v>
      </c>
      <c r="AC409" s="31">
        <f t="shared" si="69"/>
        <v>73202059</v>
      </c>
      <c r="AD409" s="31">
        <f t="shared" si="70"/>
        <v>873084274.6400001</v>
      </c>
      <c r="AE409" s="31">
        <f t="shared" si="71"/>
        <v>873084274.6400001</v>
      </c>
      <c r="AF409" s="31">
        <f t="shared" si="72"/>
        <v>87308427.464000016</v>
      </c>
      <c r="AG409" s="31">
        <f t="shared" si="73"/>
        <v>0</v>
      </c>
      <c r="AH409" s="31">
        <f t="shared" si="74"/>
        <v>0</v>
      </c>
      <c r="AI409" s="31">
        <f t="shared" si="75"/>
        <v>0</v>
      </c>
      <c r="AJ409" s="31">
        <f t="shared" si="76"/>
        <v>18904212.931999981</v>
      </c>
    </row>
    <row r="410" spans="1:36" x14ac:dyDescent="0.45">
      <c r="A410" s="9">
        <v>706</v>
      </c>
      <c r="B410" s="9" t="s">
        <v>932</v>
      </c>
      <c r="C410" s="21"/>
      <c r="D410" s="8" t="s">
        <v>934</v>
      </c>
      <c r="E410" s="9" t="s">
        <v>935</v>
      </c>
      <c r="F410" s="9" t="s">
        <v>3255</v>
      </c>
      <c r="G410" s="9" t="s">
        <v>3265</v>
      </c>
      <c r="H410" s="8">
        <v>336</v>
      </c>
      <c r="I410" s="8">
        <f>VLOOKUP(B410,[1]Sheet1!$A:$D,4,0)</f>
        <v>996519235</v>
      </c>
      <c r="J410" s="8">
        <v>15000000</v>
      </c>
      <c r="K410" s="8">
        <v>0</v>
      </c>
      <c r="L410" s="10">
        <v>39990063</v>
      </c>
      <c r="M410" s="10">
        <v>39990248.5</v>
      </c>
      <c r="N410" s="10">
        <v>5998509</v>
      </c>
      <c r="O410" s="10">
        <v>5998537.2749999994</v>
      </c>
      <c r="P410" s="10">
        <v>0</v>
      </c>
      <c r="Q410" s="10">
        <v>12180322</v>
      </c>
      <c r="R410" s="10">
        <v>1827048</v>
      </c>
      <c r="S410" s="10">
        <v>14728086.75</v>
      </c>
      <c r="T410" s="10">
        <v>2209213.0124999997</v>
      </c>
      <c r="U410" s="10">
        <v>11723581</v>
      </c>
      <c r="V410" s="10">
        <v>1758537.15</v>
      </c>
      <c r="W410" s="10">
        <f>VLOOKUP(B410,[2]Sheet1!$A:$E,5,0)</f>
        <v>68477886</v>
      </c>
      <c r="X410" s="10">
        <f t="shared" si="66"/>
        <v>1130131536.25</v>
      </c>
      <c r="Y410" s="31">
        <f t="shared" si="67"/>
        <v>86269730.4375</v>
      </c>
      <c r="Z410" s="31">
        <v>360000000</v>
      </c>
      <c r="AA410" s="31">
        <v>30000000</v>
      </c>
      <c r="AB410" s="31">
        <f t="shared" si="68"/>
        <v>675151224.75</v>
      </c>
      <c r="AC410" s="31">
        <f t="shared" si="69"/>
        <v>64980311.5</v>
      </c>
      <c r="AD410" s="31">
        <f t="shared" si="70"/>
        <v>740131536.25</v>
      </c>
      <c r="AE410" s="31">
        <f t="shared" si="71"/>
        <v>740131536.25</v>
      </c>
      <c r="AF410" s="31">
        <f t="shared" si="72"/>
        <v>74013153.625</v>
      </c>
      <c r="AG410" s="31">
        <f t="shared" si="73"/>
        <v>0</v>
      </c>
      <c r="AH410" s="31">
        <f t="shared" si="74"/>
        <v>0</v>
      </c>
      <c r="AI410" s="31">
        <f t="shared" si="75"/>
        <v>0</v>
      </c>
      <c r="AJ410" s="31">
        <f t="shared" si="76"/>
        <v>12256576.8125</v>
      </c>
    </row>
    <row r="411" spans="1:36" x14ac:dyDescent="0.45">
      <c r="A411" s="9">
        <v>326</v>
      </c>
      <c r="B411" s="9" t="s">
        <v>2656</v>
      </c>
      <c r="C411" s="21"/>
      <c r="D411" s="8" t="s">
        <v>356</v>
      </c>
      <c r="E411" s="9" t="s">
        <v>2657</v>
      </c>
      <c r="F411" s="9" t="s">
        <v>3255</v>
      </c>
      <c r="G411" s="9" t="s">
        <v>3265</v>
      </c>
      <c r="H411" s="8">
        <v>336</v>
      </c>
      <c r="I411" s="8">
        <f>VLOOKUP(B411,[1]Sheet1!$A:$D,4,0)</f>
        <v>1163028255</v>
      </c>
      <c r="J411" s="8">
        <v>15000000</v>
      </c>
      <c r="K411" s="8">
        <v>0</v>
      </c>
      <c r="L411" s="10">
        <v>52194581</v>
      </c>
      <c r="M411" s="10">
        <v>52194332.5</v>
      </c>
      <c r="N411" s="10">
        <v>7829187</v>
      </c>
      <c r="O411" s="10">
        <v>7829149.875</v>
      </c>
      <c r="P411" s="10">
        <v>0</v>
      </c>
      <c r="Q411" s="10">
        <v>17650183</v>
      </c>
      <c r="R411" s="10">
        <v>2647527</v>
      </c>
      <c r="S411" s="10">
        <v>18800618.239999998</v>
      </c>
      <c r="T411" s="10">
        <v>2820092.7359999996</v>
      </c>
      <c r="U411" s="10">
        <v>13653683</v>
      </c>
      <c r="V411" s="10">
        <v>2048052.45</v>
      </c>
      <c r="W411" s="10">
        <f>VLOOKUP(B411,[2]Sheet1!$A:$E,5,0)</f>
        <v>93454238</v>
      </c>
      <c r="X411" s="10">
        <f t="shared" si="66"/>
        <v>1332521652.74</v>
      </c>
      <c r="Y411" s="31">
        <f t="shared" si="67"/>
        <v>116628247.061</v>
      </c>
      <c r="Z411" s="31">
        <v>360000000</v>
      </c>
      <c r="AA411" s="31">
        <v>30000000</v>
      </c>
      <c r="AB411" s="31">
        <f t="shared" si="68"/>
        <v>853132739.24000001</v>
      </c>
      <c r="AC411" s="31">
        <f t="shared" si="69"/>
        <v>89388913.5</v>
      </c>
      <c r="AD411" s="31">
        <f t="shared" si="70"/>
        <v>942521652.74000001</v>
      </c>
      <c r="AE411" s="31">
        <f t="shared" si="71"/>
        <v>942521652.74000001</v>
      </c>
      <c r="AF411" s="31">
        <f t="shared" si="72"/>
        <v>90000000</v>
      </c>
      <c r="AG411" s="31">
        <f t="shared" si="73"/>
        <v>6378247.9110000012</v>
      </c>
      <c r="AH411" s="31">
        <f t="shared" si="74"/>
        <v>0</v>
      </c>
      <c r="AI411" s="31">
        <f t="shared" si="75"/>
        <v>0</v>
      </c>
      <c r="AJ411" s="31">
        <f t="shared" si="76"/>
        <v>20249999.150000002</v>
      </c>
    </row>
    <row r="412" spans="1:36" x14ac:dyDescent="0.45">
      <c r="A412" s="9">
        <v>713</v>
      </c>
      <c r="B412" s="9" t="s">
        <v>936</v>
      </c>
      <c r="C412" s="21"/>
      <c r="D412" s="8" t="s">
        <v>49</v>
      </c>
      <c r="E412" s="9" t="s">
        <v>938</v>
      </c>
      <c r="F412" s="9" t="s">
        <v>3255</v>
      </c>
      <c r="G412" s="9" t="s">
        <v>3265</v>
      </c>
      <c r="H412" s="8">
        <v>336</v>
      </c>
      <c r="I412" s="8">
        <f>VLOOKUP(B412,[1]Sheet1!$A:$D,4,0)</f>
        <v>932893620</v>
      </c>
      <c r="J412" s="8">
        <v>15000000</v>
      </c>
      <c r="K412" s="8">
        <v>0</v>
      </c>
      <c r="L412" s="10">
        <v>39822342</v>
      </c>
      <c r="M412" s="10">
        <v>39822529.5</v>
      </c>
      <c r="N412" s="10">
        <v>5973351</v>
      </c>
      <c r="O412" s="10">
        <v>5973379.4249999998</v>
      </c>
      <c r="P412" s="10">
        <v>0</v>
      </c>
      <c r="Q412" s="10">
        <v>10518490</v>
      </c>
      <c r="R412" s="10">
        <v>1577774</v>
      </c>
      <c r="S412" s="10">
        <v>14811694.350000001</v>
      </c>
      <c r="T412" s="10">
        <v>2221754.1525000003</v>
      </c>
      <c r="U412" s="10">
        <v>11723581</v>
      </c>
      <c r="V412" s="10">
        <v>1758537.15</v>
      </c>
      <c r="W412" s="10">
        <f>VLOOKUP(B412,[2]Sheet1!$A:$E,5,0)</f>
        <v>58934043</v>
      </c>
      <c r="X412" s="10">
        <f t="shared" si="66"/>
        <v>1064592256.85</v>
      </c>
      <c r="Y412" s="31">
        <f t="shared" si="67"/>
        <v>76438838.727499992</v>
      </c>
      <c r="Z412" s="31">
        <v>360000000</v>
      </c>
      <c r="AA412" s="31">
        <v>30000000</v>
      </c>
      <c r="AB412" s="31">
        <f t="shared" si="68"/>
        <v>609947385.35000002</v>
      </c>
      <c r="AC412" s="31">
        <f t="shared" si="69"/>
        <v>64644871.5</v>
      </c>
      <c r="AD412" s="31">
        <f t="shared" si="70"/>
        <v>674592256.85000002</v>
      </c>
      <c r="AE412" s="31">
        <f t="shared" si="71"/>
        <v>674592256.85000002</v>
      </c>
      <c r="AF412" s="31">
        <f t="shared" si="72"/>
        <v>67459225.685000002</v>
      </c>
      <c r="AG412" s="31">
        <f t="shared" si="73"/>
        <v>0</v>
      </c>
      <c r="AH412" s="31">
        <f t="shared" si="74"/>
        <v>0</v>
      </c>
      <c r="AI412" s="31">
        <f t="shared" si="75"/>
        <v>0</v>
      </c>
      <c r="AJ412" s="31">
        <f t="shared" si="76"/>
        <v>8979613.0424999893</v>
      </c>
    </row>
    <row r="413" spans="1:36" x14ac:dyDescent="0.45">
      <c r="A413" s="9">
        <v>324</v>
      </c>
      <c r="B413" s="9" t="s">
        <v>939</v>
      </c>
      <c r="C413" s="21"/>
      <c r="D413" s="8" t="s">
        <v>157</v>
      </c>
      <c r="E413" s="9" t="s">
        <v>941</v>
      </c>
      <c r="F413" s="9" t="s">
        <v>3255</v>
      </c>
      <c r="G413" s="9" t="s">
        <v>3265</v>
      </c>
      <c r="H413" s="8">
        <v>336</v>
      </c>
      <c r="I413" s="8">
        <f>VLOOKUP(B413,[1]Sheet1!$A:$D,4,0)</f>
        <v>885130151</v>
      </c>
      <c r="J413" s="8">
        <v>15000000</v>
      </c>
      <c r="K413" s="8">
        <v>0</v>
      </c>
      <c r="L413" s="10">
        <v>37927855</v>
      </c>
      <c r="M413" s="10">
        <v>37927855</v>
      </c>
      <c r="N413" s="10">
        <v>5689178</v>
      </c>
      <c r="O413" s="10">
        <v>5689178.25</v>
      </c>
      <c r="P413" s="10">
        <v>0</v>
      </c>
      <c r="Q413" s="10">
        <v>12883260</v>
      </c>
      <c r="R413" s="10">
        <v>1932489</v>
      </c>
      <c r="S413" s="10">
        <v>12827494.831455436</v>
      </c>
      <c r="T413" s="10">
        <v>1924124.2247183153</v>
      </c>
      <c r="U413" s="10">
        <v>13391909</v>
      </c>
      <c r="V413" s="10">
        <v>2008786.3499999999</v>
      </c>
      <c r="W413" s="10">
        <f>VLOOKUP(B413,[2]Sheet1!$A:$E,5,0)</f>
        <v>52513015</v>
      </c>
      <c r="X413" s="10">
        <f t="shared" si="66"/>
        <v>1015088524.8314555</v>
      </c>
      <c r="Y413" s="31">
        <f t="shared" si="67"/>
        <v>69756770.824718311</v>
      </c>
      <c r="Z413" s="31">
        <v>360000000</v>
      </c>
      <c r="AA413" s="31">
        <v>30000000</v>
      </c>
      <c r="AB413" s="31">
        <f t="shared" si="68"/>
        <v>564232814.83145547</v>
      </c>
      <c r="AC413" s="31">
        <f t="shared" si="69"/>
        <v>60855710</v>
      </c>
      <c r="AD413" s="31">
        <f t="shared" si="70"/>
        <v>625088524.83145547</v>
      </c>
      <c r="AE413" s="31">
        <f t="shared" si="71"/>
        <v>625088524.83145547</v>
      </c>
      <c r="AF413" s="31">
        <f t="shared" si="72"/>
        <v>62508852.48314555</v>
      </c>
      <c r="AG413" s="31">
        <f t="shared" si="73"/>
        <v>0</v>
      </c>
      <c r="AH413" s="31">
        <f t="shared" si="74"/>
        <v>0</v>
      </c>
      <c r="AI413" s="31">
        <f t="shared" si="75"/>
        <v>0</v>
      </c>
      <c r="AJ413" s="31">
        <f t="shared" si="76"/>
        <v>7247918.3415727615</v>
      </c>
    </row>
    <row r="414" spans="1:36" x14ac:dyDescent="0.45">
      <c r="A414" s="9">
        <v>204</v>
      </c>
      <c r="B414" s="9" t="s">
        <v>942</v>
      </c>
      <c r="C414" s="21"/>
      <c r="D414" s="8" t="s">
        <v>169</v>
      </c>
      <c r="E414" s="9" t="s">
        <v>944</v>
      </c>
      <c r="F414" s="9" t="s">
        <v>3255</v>
      </c>
      <c r="G414" s="9" t="s">
        <v>3265</v>
      </c>
      <c r="H414" s="8">
        <v>336</v>
      </c>
      <c r="I414" s="8">
        <f>VLOOKUP(B414,[1]Sheet1!$A:$D,4,0)</f>
        <v>1060158679</v>
      </c>
      <c r="J414" s="8">
        <v>15000000</v>
      </c>
      <c r="K414" s="8">
        <v>0</v>
      </c>
      <c r="L414" s="10">
        <v>43585081</v>
      </c>
      <c r="M414" s="10">
        <v>43585081</v>
      </c>
      <c r="N414" s="10">
        <v>6537762</v>
      </c>
      <c r="O414" s="10">
        <v>6537762.1499999994</v>
      </c>
      <c r="P414" s="10">
        <v>0</v>
      </c>
      <c r="Q414" s="10">
        <v>14788598</v>
      </c>
      <c r="R414" s="10">
        <v>2218290</v>
      </c>
      <c r="S414" s="10">
        <v>15310442.1</v>
      </c>
      <c r="T414" s="10">
        <v>2296566.3149999999</v>
      </c>
      <c r="U414" s="10">
        <v>12795860</v>
      </c>
      <c r="V414" s="10">
        <v>1919379</v>
      </c>
      <c r="W414" s="10">
        <f>VLOOKUP(B414,[2]Sheet1!$A:$E,5,0)</f>
        <v>78023803</v>
      </c>
      <c r="X414" s="10">
        <f t="shared" si="66"/>
        <v>1205223741.0999999</v>
      </c>
      <c r="Y414" s="31">
        <f t="shared" si="67"/>
        <v>97533562.465000004</v>
      </c>
      <c r="Z414" s="31">
        <v>360000000</v>
      </c>
      <c r="AA414" s="31">
        <v>30000000</v>
      </c>
      <c r="AB414" s="31">
        <f t="shared" si="68"/>
        <v>743053579.0999999</v>
      </c>
      <c r="AC414" s="31">
        <f t="shared" si="69"/>
        <v>72170162</v>
      </c>
      <c r="AD414" s="31">
        <f t="shared" si="70"/>
        <v>815223741.0999999</v>
      </c>
      <c r="AE414" s="31">
        <f t="shared" si="71"/>
        <v>815223741.0999999</v>
      </c>
      <c r="AF414" s="31">
        <f t="shared" si="72"/>
        <v>81522374.109999999</v>
      </c>
      <c r="AG414" s="31">
        <f t="shared" si="73"/>
        <v>0</v>
      </c>
      <c r="AH414" s="31">
        <f t="shared" si="74"/>
        <v>0</v>
      </c>
      <c r="AI414" s="31">
        <f t="shared" si="75"/>
        <v>0</v>
      </c>
      <c r="AJ414" s="31">
        <f t="shared" si="76"/>
        <v>16011188.355000004</v>
      </c>
    </row>
    <row r="415" spans="1:36" x14ac:dyDescent="0.45">
      <c r="A415" s="9">
        <v>714</v>
      </c>
      <c r="B415" s="9" t="s">
        <v>945</v>
      </c>
      <c r="C415" s="21"/>
      <c r="D415" s="8" t="s">
        <v>947</v>
      </c>
      <c r="E415" s="9" t="s">
        <v>948</v>
      </c>
      <c r="F415" s="9" t="s">
        <v>3255</v>
      </c>
      <c r="G415" s="9" t="s">
        <v>3265</v>
      </c>
      <c r="H415" s="8">
        <v>336</v>
      </c>
      <c r="I415" s="8">
        <f>VLOOKUP(B415,[1]Sheet1!$A:$D,4,0)</f>
        <v>887153251</v>
      </c>
      <c r="J415" s="8">
        <v>15000000</v>
      </c>
      <c r="K415" s="8">
        <v>0</v>
      </c>
      <c r="L415" s="10">
        <v>40190460</v>
      </c>
      <c r="M415" s="10">
        <v>40190650</v>
      </c>
      <c r="N415" s="10">
        <v>6028569</v>
      </c>
      <c r="O415" s="10">
        <v>6028597.5</v>
      </c>
      <c r="P415" s="10">
        <v>0</v>
      </c>
      <c r="Q415" s="10">
        <v>9793484</v>
      </c>
      <c r="R415" s="10">
        <v>1469023</v>
      </c>
      <c r="S415" s="10">
        <v>15019527.6</v>
      </c>
      <c r="T415" s="10">
        <v>2252929.1399999997</v>
      </c>
      <c r="U415" s="10">
        <v>11723581</v>
      </c>
      <c r="V415" s="10">
        <v>1758537.15</v>
      </c>
      <c r="W415" s="10">
        <f>VLOOKUP(B415,[2]Sheet1!$A:$E,5,0)</f>
        <v>52715326</v>
      </c>
      <c r="X415" s="10">
        <f t="shared" si="66"/>
        <v>1019070953.6</v>
      </c>
      <c r="Y415" s="31">
        <f t="shared" si="67"/>
        <v>70252981.789999992</v>
      </c>
      <c r="Z415" s="31">
        <v>360000000</v>
      </c>
      <c r="AA415" s="31">
        <v>30000000</v>
      </c>
      <c r="AB415" s="31">
        <f t="shared" si="68"/>
        <v>563689843.60000002</v>
      </c>
      <c r="AC415" s="31">
        <f t="shared" si="69"/>
        <v>65381110</v>
      </c>
      <c r="AD415" s="31">
        <f t="shared" si="70"/>
        <v>629070953.60000002</v>
      </c>
      <c r="AE415" s="31">
        <f t="shared" si="71"/>
        <v>629070953.60000002</v>
      </c>
      <c r="AF415" s="31">
        <f t="shared" si="72"/>
        <v>62907095.360000007</v>
      </c>
      <c r="AG415" s="31">
        <f t="shared" si="73"/>
        <v>0</v>
      </c>
      <c r="AH415" s="31">
        <f t="shared" si="74"/>
        <v>0</v>
      </c>
      <c r="AI415" s="31">
        <f t="shared" si="75"/>
        <v>0</v>
      </c>
      <c r="AJ415" s="31">
        <f t="shared" si="76"/>
        <v>7345886.4299999848</v>
      </c>
    </row>
    <row r="416" spans="1:36" x14ac:dyDescent="0.45">
      <c r="A416" s="9">
        <v>443</v>
      </c>
      <c r="B416" s="9" t="s">
        <v>2765</v>
      </c>
      <c r="C416" s="21"/>
      <c r="D416" s="8" t="s">
        <v>356</v>
      </c>
      <c r="E416" s="9" t="s">
        <v>2766</v>
      </c>
      <c r="F416" s="9" t="s">
        <v>3255</v>
      </c>
      <c r="G416" s="9" t="s">
        <v>3265</v>
      </c>
      <c r="H416" s="8">
        <v>336</v>
      </c>
      <c r="I416" s="8">
        <f>VLOOKUP(B416,[1]Sheet1!$A:$D,4,0)</f>
        <v>1096790173</v>
      </c>
      <c r="J416" s="8">
        <v>15000000</v>
      </c>
      <c r="K416" s="8">
        <v>0</v>
      </c>
      <c r="L416" s="10">
        <v>47326315</v>
      </c>
      <c r="M416" s="10">
        <v>47325248.000000007</v>
      </c>
      <c r="N416" s="10">
        <v>7098947</v>
      </c>
      <c r="O416" s="10">
        <v>7098787.2000000011</v>
      </c>
      <c r="P416" s="10">
        <v>0</v>
      </c>
      <c r="Q416" s="10">
        <v>16303784</v>
      </c>
      <c r="R416" s="10">
        <v>2445568</v>
      </c>
      <c r="S416" s="10">
        <v>17812296.120000001</v>
      </c>
      <c r="T416" s="10">
        <v>2671844.4180000001</v>
      </c>
      <c r="U416" s="10">
        <v>12843516</v>
      </c>
      <c r="V416" s="10">
        <v>1926527.4</v>
      </c>
      <c r="W416" s="10">
        <f>VLOOKUP(B416,[2]Sheet1!$A:$E,5,0)</f>
        <v>83518526</v>
      </c>
      <c r="X416" s="10">
        <f t="shared" si="66"/>
        <v>1253401332.1199999</v>
      </c>
      <c r="Y416" s="31">
        <f t="shared" si="67"/>
        <v>104760200.01800001</v>
      </c>
      <c r="Z416" s="31">
        <v>360000000</v>
      </c>
      <c r="AA416" s="31">
        <v>30000000</v>
      </c>
      <c r="AB416" s="31">
        <f t="shared" si="68"/>
        <v>783749769.11999989</v>
      </c>
      <c r="AC416" s="31">
        <f t="shared" si="69"/>
        <v>79651563</v>
      </c>
      <c r="AD416" s="31">
        <f t="shared" si="70"/>
        <v>863401332.11999989</v>
      </c>
      <c r="AE416" s="31">
        <f t="shared" si="71"/>
        <v>863401332.11999989</v>
      </c>
      <c r="AF416" s="31">
        <f t="shared" si="72"/>
        <v>86340133.211999997</v>
      </c>
      <c r="AG416" s="31">
        <f t="shared" si="73"/>
        <v>0</v>
      </c>
      <c r="AH416" s="31">
        <f t="shared" si="74"/>
        <v>0</v>
      </c>
      <c r="AI416" s="31">
        <f t="shared" si="75"/>
        <v>0</v>
      </c>
      <c r="AJ416" s="31">
        <f t="shared" si="76"/>
        <v>18420066.806000009</v>
      </c>
    </row>
    <row r="417" spans="1:36" x14ac:dyDescent="0.45">
      <c r="A417" s="9">
        <v>712</v>
      </c>
      <c r="B417" s="9" t="s">
        <v>949</v>
      </c>
      <c r="C417" s="21"/>
      <c r="D417" s="8" t="s">
        <v>127</v>
      </c>
      <c r="E417" s="9" t="s">
        <v>951</v>
      </c>
      <c r="F417" s="9" t="s">
        <v>3255</v>
      </c>
      <c r="G417" s="9" t="s">
        <v>3265</v>
      </c>
      <c r="H417" s="8">
        <v>336</v>
      </c>
      <c r="I417" s="8">
        <f>VLOOKUP(B417,[1]Sheet1!$A:$D,4,0)</f>
        <v>936970811</v>
      </c>
      <c r="J417" s="8">
        <v>15000000</v>
      </c>
      <c r="K417" s="8">
        <v>0</v>
      </c>
      <c r="L417" s="10">
        <v>39120033</v>
      </c>
      <c r="M417" s="10">
        <v>39119726.5</v>
      </c>
      <c r="N417" s="10">
        <v>5868005</v>
      </c>
      <c r="O417" s="10">
        <v>5867958.9749999996</v>
      </c>
      <c r="P417" s="10">
        <v>0</v>
      </c>
      <c r="Q417" s="10">
        <v>11999779</v>
      </c>
      <c r="R417" s="10">
        <v>1799967</v>
      </c>
      <c r="S417" s="10">
        <v>12951061.174479999</v>
      </c>
      <c r="T417" s="10">
        <v>1942659.1761719997</v>
      </c>
      <c r="U417" s="10">
        <v>11723581</v>
      </c>
      <c r="V417" s="10">
        <v>1758537.15</v>
      </c>
      <c r="W417" s="10">
        <f>VLOOKUP(B417,[2]Sheet1!$A:$E,5,0)</f>
        <v>59545622</v>
      </c>
      <c r="X417" s="10">
        <f t="shared" si="66"/>
        <v>1066884991.67448</v>
      </c>
      <c r="Y417" s="31">
        <f t="shared" si="67"/>
        <v>76782749.301172003</v>
      </c>
      <c r="Z417" s="31">
        <v>360000000</v>
      </c>
      <c r="AA417" s="31">
        <v>30000000</v>
      </c>
      <c r="AB417" s="31">
        <f t="shared" si="68"/>
        <v>613645232.17447996</v>
      </c>
      <c r="AC417" s="31">
        <f t="shared" si="69"/>
        <v>63239759.5</v>
      </c>
      <c r="AD417" s="31">
        <f t="shared" si="70"/>
        <v>676884991.67447996</v>
      </c>
      <c r="AE417" s="31">
        <f t="shared" si="71"/>
        <v>676884991.67447996</v>
      </c>
      <c r="AF417" s="31">
        <f t="shared" si="72"/>
        <v>67688499.167447999</v>
      </c>
      <c r="AG417" s="31">
        <f t="shared" si="73"/>
        <v>0</v>
      </c>
      <c r="AH417" s="31">
        <f t="shared" si="74"/>
        <v>0</v>
      </c>
      <c r="AI417" s="31">
        <f t="shared" si="75"/>
        <v>0</v>
      </c>
      <c r="AJ417" s="31">
        <f t="shared" si="76"/>
        <v>9094250.133724004</v>
      </c>
    </row>
    <row r="418" spans="1:36" x14ac:dyDescent="0.45">
      <c r="A418" s="9">
        <v>444</v>
      </c>
      <c r="B418" s="9" t="s">
        <v>2767</v>
      </c>
      <c r="C418" s="21"/>
      <c r="D418" s="8" t="s">
        <v>103</v>
      </c>
      <c r="E418" s="9" t="s">
        <v>2768</v>
      </c>
      <c r="F418" s="9" t="s">
        <v>3255</v>
      </c>
      <c r="G418" s="9" t="s">
        <v>3265</v>
      </c>
      <c r="H418" s="8">
        <v>245</v>
      </c>
      <c r="I418" s="8">
        <f>VLOOKUP(B418,[1]Sheet1!$A:$D,4,0)</f>
        <v>773734234</v>
      </c>
      <c r="J418" s="8">
        <v>11270492</v>
      </c>
      <c r="K418" s="8">
        <v>0</v>
      </c>
      <c r="L418" s="10">
        <v>30521789</v>
      </c>
      <c r="M418" s="10">
        <v>45535533</v>
      </c>
      <c r="N418" s="10">
        <v>4578268</v>
      </c>
      <c r="O418" s="10">
        <v>6830329.9500000002</v>
      </c>
      <c r="P418" s="10">
        <v>0</v>
      </c>
      <c r="Q418" s="10">
        <v>5029052</v>
      </c>
      <c r="R418" s="10">
        <v>754358</v>
      </c>
      <c r="S418" s="10">
        <v>15448441.903999999</v>
      </c>
      <c r="T418" s="10">
        <v>2317266.2855999996</v>
      </c>
      <c r="U418" s="10">
        <v>13582198</v>
      </c>
      <c r="V418" s="10">
        <v>2037329.7</v>
      </c>
      <c r="W418" s="10">
        <f>VLOOKUP(B418,[2]Sheet1!$A:$E,5,0)</f>
        <v>55199479</v>
      </c>
      <c r="X418" s="10">
        <f t="shared" si="66"/>
        <v>895121739.90400004</v>
      </c>
      <c r="Y418" s="31">
        <f t="shared" si="67"/>
        <v>71717030.935599998</v>
      </c>
      <c r="Z418" s="31">
        <v>360000000</v>
      </c>
      <c r="AA418" s="31">
        <v>30000000</v>
      </c>
      <c r="AB418" s="31">
        <f t="shared" si="68"/>
        <v>447793925.90400004</v>
      </c>
      <c r="AC418" s="31">
        <f t="shared" si="69"/>
        <v>57327814</v>
      </c>
      <c r="AD418" s="31">
        <f t="shared" si="70"/>
        <v>505121739.90400004</v>
      </c>
      <c r="AE418" s="31">
        <f t="shared" si="71"/>
        <v>505121739.90400004</v>
      </c>
      <c r="AF418" s="31">
        <f t="shared" si="72"/>
        <v>50512173.990400009</v>
      </c>
      <c r="AG418" s="31">
        <f t="shared" si="73"/>
        <v>0</v>
      </c>
      <c r="AH418" s="31">
        <f t="shared" si="74"/>
        <v>0</v>
      </c>
      <c r="AI418" s="31">
        <f t="shared" si="75"/>
        <v>0</v>
      </c>
      <c r="AJ418" s="31">
        <f t="shared" si="76"/>
        <v>21204856.945199989</v>
      </c>
    </row>
    <row r="419" spans="1:36" x14ac:dyDescent="0.45">
      <c r="A419" s="9">
        <v>528</v>
      </c>
      <c r="B419" s="9" t="s">
        <v>2826</v>
      </c>
      <c r="C419" s="21"/>
      <c r="D419" s="8" t="s">
        <v>72</v>
      </c>
      <c r="E419" s="9" t="s">
        <v>699</v>
      </c>
      <c r="F419" s="9" t="s">
        <v>3255</v>
      </c>
      <c r="G419" s="9" t="s">
        <v>3265</v>
      </c>
      <c r="H419" s="8">
        <v>336</v>
      </c>
      <c r="I419" s="8">
        <f>VLOOKUP(B419,[1]Sheet1!$A:$D,4,0)</f>
        <v>1251744690</v>
      </c>
      <c r="J419" s="8">
        <v>15000000</v>
      </c>
      <c r="K419" s="8">
        <v>0</v>
      </c>
      <c r="L419" s="10">
        <v>53459901</v>
      </c>
      <c r="M419" s="10">
        <v>53459689</v>
      </c>
      <c r="N419" s="10">
        <v>8018985</v>
      </c>
      <c r="O419" s="10">
        <v>8018953.3499999996</v>
      </c>
      <c r="P419" s="10">
        <v>0</v>
      </c>
      <c r="Q419" s="10">
        <v>18679563</v>
      </c>
      <c r="R419" s="10">
        <v>2801934</v>
      </c>
      <c r="S419" s="10">
        <v>15739712.52</v>
      </c>
      <c r="T419" s="10">
        <v>2360956.878</v>
      </c>
      <c r="U419" s="10">
        <v>11723581</v>
      </c>
      <c r="V419" s="10">
        <v>1758537.15</v>
      </c>
      <c r="W419" s="10">
        <f>VLOOKUP(B419,[2]Sheet1!$A:$E,5,0)</f>
        <v>106761704</v>
      </c>
      <c r="X419" s="10">
        <f t="shared" si="66"/>
        <v>1419807136.52</v>
      </c>
      <c r="Y419" s="31">
        <f t="shared" si="67"/>
        <v>129721070.37799999</v>
      </c>
      <c r="Z419" s="31">
        <v>360000000</v>
      </c>
      <c r="AA419" s="31">
        <v>30000000</v>
      </c>
      <c r="AB419" s="31">
        <f t="shared" si="68"/>
        <v>937887546.51999998</v>
      </c>
      <c r="AC419" s="31">
        <f t="shared" si="69"/>
        <v>91919590</v>
      </c>
      <c r="AD419" s="31">
        <f t="shared" si="70"/>
        <v>1029807136.52</v>
      </c>
      <c r="AE419" s="31">
        <f t="shared" si="71"/>
        <v>1029807136.52</v>
      </c>
      <c r="AF419" s="31">
        <f t="shared" si="72"/>
        <v>90000000</v>
      </c>
      <c r="AG419" s="31">
        <f t="shared" si="73"/>
        <v>19471070.477999996</v>
      </c>
      <c r="AH419" s="31">
        <f t="shared" si="74"/>
        <v>0</v>
      </c>
      <c r="AI419" s="31">
        <f t="shared" si="75"/>
        <v>0</v>
      </c>
      <c r="AJ419" s="31">
        <f t="shared" si="76"/>
        <v>20249999.899999995</v>
      </c>
    </row>
    <row r="420" spans="1:36" x14ac:dyDescent="0.45">
      <c r="A420" s="9">
        <v>1126</v>
      </c>
      <c r="B420" s="9" t="s">
        <v>952</v>
      </c>
      <c r="C420" s="21"/>
      <c r="D420" s="8" t="s">
        <v>604</v>
      </c>
      <c r="E420" s="9" t="s">
        <v>954</v>
      </c>
      <c r="F420" s="9" t="s">
        <v>3254</v>
      </c>
      <c r="G420" s="9" t="s">
        <v>3265</v>
      </c>
      <c r="H420" s="8">
        <v>336</v>
      </c>
      <c r="I420" s="8">
        <f>VLOOKUP(B420,[1]Sheet1!$A:$D,4,0)</f>
        <v>859950998</v>
      </c>
      <c r="J420" s="8">
        <v>15000000</v>
      </c>
      <c r="K420" s="8">
        <v>0</v>
      </c>
      <c r="L420" s="10">
        <v>28028658</v>
      </c>
      <c r="M420" s="10">
        <v>28028844.5</v>
      </c>
      <c r="N420" s="10">
        <v>4204299</v>
      </c>
      <c r="O420" s="10">
        <v>4204326.6749999998</v>
      </c>
      <c r="P420" s="10">
        <v>0</v>
      </c>
      <c r="Q420" s="10">
        <v>11062800</v>
      </c>
      <c r="R420" s="10">
        <v>1659420</v>
      </c>
      <c r="S420" s="10">
        <v>12448802.400000002</v>
      </c>
      <c r="T420" s="10">
        <v>1867320.3600000003</v>
      </c>
      <c r="U420" s="10">
        <v>10484503.333333332</v>
      </c>
      <c r="V420" s="10">
        <v>1572675.4999999998</v>
      </c>
      <c r="W420" s="10">
        <f>VLOOKUP(B420,[2]Sheet1!$A:$E,5,0)</f>
        <v>49995100</v>
      </c>
      <c r="X420" s="10">
        <f t="shared" si="66"/>
        <v>965004606.23333335</v>
      </c>
      <c r="Y420" s="31">
        <f t="shared" si="67"/>
        <v>63503141.534999996</v>
      </c>
      <c r="Z420" s="31">
        <v>360000000</v>
      </c>
      <c r="AA420" s="31">
        <v>30000000</v>
      </c>
      <c r="AB420" s="31">
        <f t="shared" si="68"/>
        <v>533947103.73333335</v>
      </c>
      <c r="AC420" s="31">
        <f t="shared" si="69"/>
        <v>41057502.5</v>
      </c>
      <c r="AD420" s="31">
        <f t="shared" si="70"/>
        <v>575004606.23333335</v>
      </c>
      <c r="AE420" s="31">
        <f t="shared" si="71"/>
        <v>575004606.23333335</v>
      </c>
      <c r="AF420" s="31">
        <f t="shared" si="72"/>
        <v>57500460.623333335</v>
      </c>
      <c r="AG420" s="31">
        <f t="shared" si="73"/>
        <v>0</v>
      </c>
      <c r="AH420" s="31">
        <f t="shared" si="74"/>
        <v>0</v>
      </c>
      <c r="AI420" s="31">
        <f t="shared" si="75"/>
        <v>0</v>
      </c>
      <c r="AJ420" s="31">
        <f t="shared" si="76"/>
        <v>6002680.9116666615</v>
      </c>
    </row>
    <row r="421" spans="1:36" x14ac:dyDescent="0.45">
      <c r="A421" s="9">
        <v>446</v>
      </c>
      <c r="B421" s="9" t="s">
        <v>2771</v>
      </c>
      <c r="C421" s="21"/>
      <c r="D421" s="8" t="s">
        <v>1518</v>
      </c>
      <c r="E421" s="9" t="s">
        <v>868</v>
      </c>
      <c r="F421" s="9" t="s">
        <v>3255</v>
      </c>
      <c r="G421" s="9" t="s">
        <v>3265</v>
      </c>
      <c r="H421" s="8">
        <v>336</v>
      </c>
      <c r="I421" s="8">
        <f>VLOOKUP(B421,[1]Sheet1!$A:$D,4,0)</f>
        <v>1004046655</v>
      </c>
      <c r="J421" s="8">
        <v>15000000</v>
      </c>
      <c r="K421" s="8">
        <v>0</v>
      </c>
      <c r="L421" s="10">
        <v>39845356</v>
      </c>
      <c r="M421" s="10">
        <v>39845420.5</v>
      </c>
      <c r="N421" s="10">
        <v>5976803</v>
      </c>
      <c r="O421" s="10">
        <v>5976813.0750000002</v>
      </c>
      <c r="P421" s="10">
        <v>0</v>
      </c>
      <c r="Q421" s="10">
        <v>12832692</v>
      </c>
      <c r="R421" s="10">
        <v>1924904</v>
      </c>
      <c r="S421" s="10">
        <v>13332223.780200001</v>
      </c>
      <c r="T421" s="10">
        <v>1999833.56703</v>
      </c>
      <c r="U421" s="10">
        <v>11723581</v>
      </c>
      <c r="V421" s="10">
        <v>1758537.15</v>
      </c>
      <c r="W421" s="10">
        <f>VLOOKUP(B421,[2]Sheet1!$A:$E,5,0)</f>
        <v>69606999</v>
      </c>
      <c r="X421" s="10">
        <f t="shared" si="66"/>
        <v>1136625928.2802</v>
      </c>
      <c r="Y421" s="31">
        <f t="shared" si="67"/>
        <v>87243889.792030007</v>
      </c>
      <c r="Z421" s="31">
        <v>360000000</v>
      </c>
      <c r="AA421" s="31">
        <v>30000000</v>
      </c>
      <c r="AB421" s="31">
        <f t="shared" si="68"/>
        <v>681935151.7802</v>
      </c>
      <c r="AC421" s="31">
        <f t="shared" si="69"/>
        <v>64690776.5</v>
      </c>
      <c r="AD421" s="31">
        <f t="shared" si="70"/>
        <v>746625928.2802</v>
      </c>
      <c r="AE421" s="31">
        <f t="shared" si="71"/>
        <v>746625928.2802</v>
      </c>
      <c r="AF421" s="31">
        <f t="shared" si="72"/>
        <v>74662592.828020006</v>
      </c>
      <c r="AG421" s="31">
        <f t="shared" si="73"/>
        <v>0</v>
      </c>
      <c r="AH421" s="31">
        <f t="shared" si="74"/>
        <v>0</v>
      </c>
      <c r="AI421" s="31">
        <f t="shared" si="75"/>
        <v>0</v>
      </c>
      <c r="AJ421" s="31">
        <f t="shared" si="76"/>
        <v>12581296.96401</v>
      </c>
    </row>
    <row r="422" spans="1:36" x14ac:dyDescent="0.45">
      <c r="A422" s="9">
        <v>447</v>
      </c>
      <c r="B422" s="9" t="s">
        <v>2772</v>
      </c>
      <c r="C422" s="21"/>
      <c r="D422" s="8" t="s">
        <v>2614</v>
      </c>
      <c r="E422" s="9" t="s">
        <v>2773</v>
      </c>
      <c r="F422" s="9" t="s">
        <v>3255</v>
      </c>
      <c r="G422" s="9" t="s">
        <v>3265</v>
      </c>
      <c r="H422" s="8">
        <v>336</v>
      </c>
      <c r="I422" s="8">
        <f>VLOOKUP(B422,[1]Sheet1!$A:$D,4,0)</f>
        <v>1092020441</v>
      </c>
      <c r="J422" s="8">
        <v>15000000</v>
      </c>
      <c r="K422" s="8">
        <v>0</v>
      </c>
      <c r="L422" s="10">
        <v>42807620</v>
      </c>
      <c r="M422" s="10">
        <v>42808399.5</v>
      </c>
      <c r="N422" s="10">
        <v>6421143</v>
      </c>
      <c r="O422" s="10">
        <v>6421259.9249999998</v>
      </c>
      <c r="P422" s="10">
        <v>0</v>
      </c>
      <c r="Q422" s="10">
        <v>14230682</v>
      </c>
      <c r="R422" s="10">
        <v>2134602</v>
      </c>
      <c r="S422" s="10">
        <v>15712439.502</v>
      </c>
      <c r="T422" s="10">
        <v>2356865.9252999998</v>
      </c>
      <c r="U422" s="10">
        <v>12557575</v>
      </c>
      <c r="V422" s="10">
        <v>1883636.25</v>
      </c>
      <c r="W422" s="10">
        <f>VLOOKUP(B422,[2]Sheet1!$A:$E,5,0)</f>
        <v>82803065</v>
      </c>
      <c r="X422" s="10">
        <f t="shared" si="66"/>
        <v>1235137157.0020001</v>
      </c>
      <c r="Y422" s="31">
        <f t="shared" si="67"/>
        <v>102020572.1003</v>
      </c>
      <c r="Z422" s="31">
        <v>360000000</v>
      </c>
      <c r="AA422" s="31">
        <v>30000000</v>
      </c>
      <c r="AB422" s="31">
        <f t="shared" si="68"/>
        <v>774521137.50200009</v>
      </c>
      <c r="AC422" s="31">
        <f t="shared" si="69"/>
        <v>70616019.5</v>
      </c>
      <c r="AD422" s="31">
        <f t="shared" si="70"/>
        <v>845137157.00200009</v>
      </c>
      <c r="AE422" s="31">
        <f t="shared" si="71"/>
        <v>845137157.00200009</v>
      </c>
      <c r="AF422" s="31">
        <f t="shared" si="72"/>
        <v>84513715.700200021</v>
      </c>
      <c r="AG422" s="31">
        <f t="shared" si="73"/>
        <v>0</v>
      </c>
      <c r="AH422" s="31">
        <f t="shared" si="74"/>
        <v>0</v>
      </c>
      <c r="AI422" s="31">
        <f t="shared" si="75"/>
        <v>0</v>
      </c>
      <c r="AJ422" s="31">
        <f t="shared" si="76"/>
        <v>17506856.400099978</v>
      </c>
    </row>
    <row r="423" spans="1:36" x14ac:dyDescent="0.45">
      <c r="A423" s="9">
        <v>448</v>
      </c>
      <c r="B423" s="9" t="s">
        <v>2774</v>
      </c>
      <c r="C423" s="21"/>
      <c r="D423" s="8" t="s">
        <v>275</v>
      </c>
      <c r="E423" s="9" t="s">
        <v>2775</v>
      </c>
      <c r="F423" s="9" t="s">
        <v>3255</v>
      </c>
      <c r="G423" s="9" t="s">
        <v>3265</v>
      </c>
      <c r="H423" s="8">
        <v>336</v>
      </c>
      <c r="I423" s="8">
        <f>VLOOKUP(B423,[1]Sheet1!$A:$D,4,0)</f>
        <v>1233125648</v>
      </c>
      <c r="J423" s="8">
        <v>15000000</v>
      </c>
      <c r="K423" s="8">
        <v>0</v>
      </c>
      <c r="L423" s="10">
        <v>46830238</v>
      </c>
      <c r="M423" s="10">
        <v>46817199</v>
      </c>
      <c r="N423" s="10">
        <v>7024536</v>
      </c>
      <c r="O423" s="10">
        <v>7022579.8499999996</v>
      </c>
      <c r="P423" s="10">
        <v>0</v>
      </c>
      <c r="Q423" s="10">
        <v>16451111</v>
      </c>
      <c r="R423" s="10">
        <v>2467667</v>
      </c>
      <c r="S423" s="10">
        <v>20049969.783599999</v>
      </c>
      <c r="T423" s="10">
        <v>3007495.4675399996</v>
      </c>
      <c r="U423" s="10">
        <v>12557575</v>
      </c>
      <c r="V423" s="10">
        <v>1883636.25</v>
      </c>
      <c r="W423" s="10">
        <f>VLOOKUP(B423,[2]Sheet1!$A:$E,5,0)</f>
        <v>103968848</v>
      </c>
      <c r="X423" s="10">
        <f t="shared" si="66"/>
        <v>1390831740.7836001</v>
      </c>
      <c r="Y423" s="31">
        <f t="shared" si="67"/>
        <v>125374762.56753999</v>
      </c>
      <c r="Z423" s="31">
        <v>360000000</v>
      </c>
      <c r="AA423" s="31">
        <v>30000000</v>
      </c>
      <c r="AB423" s="31">
        <f t="shared" si="68"/>
        <v>922184303.78360009</v>
      </c>
      <c r="AC423" s="31">
        <f t="shared" si="69"/>
        <v>78647437</v>
      </c>
      <c r="AD423" s="31">
        <f t="shared" si="70"/>
        <v>1000831740.7836001</v>
      </c>
      <c r="AE423" s="31">
        <f t="shared" si="71"/>
        <v>1000831740.7836001</v>
      </c>
      <c r="AF423" s="31">
        <f t="shared" si="72"/>
        <v>90000000</v>
      </c>
      <c r="AG423" s="31">
        <f t="shared" si="73"/>
        <v>15124761.117540013</v>
      </c>
      <c r="AH423" s="31">
        <f t="shared" si="74"/>
        <v>0</v>
      </c>
      <c r="AI423" s="31">
        <f t="shared" si="75"/>
        <v>0</v>
      </c>
      <c r="AJ423" s="31">
        <f t="shared" si="76"/>
        <v>20250001.449999977</v>
      </c>
    </row>
    <row r="424" spans="1:36" x14ac:dyDescent="0.45">
      <c r="A424" s="9">
        <v>205</v>
      </c>
      <c r="B424" s="9" t="s">
        <v>955</v>
      </c>
      <c r="C424" s="21"/>
      <c r="D424" s="8" t="s">
        <v>874</v>
      </c>
      <c r="E424" s="9" t="s">
        <v>957</v>
      </c>
      <c r="F424" s="9" t="s">
        <v>3255</v>
      </c>
      <c r="G424" s="9" t="s">
        <v>3265</v>
      </c>
      <c r="H424" s="8">
        <v>336</v>
      </c>
      <c r="I424" s="8">
        <f>VLOOKUP(B424,[1]Sheet1!$A:$D,4,0)</f>
        <v>1011486711</v>
      </c>
      <c r="J424" s="8">
        <v>15000000</v>
      </c>
      <c r="K424" s="8">
        <v>0</v>
      </c>
      <c r="L424" s="10">
        <v>42304912</v>
      </c>
      <c r="M424" s="10">
        <v>42305136.5</v>
      </c>
      <c r="N424" s="10">
        <v>6345737</v>
      </c>
      <c r="O424" s="10">
        <v>6345770.4749999996</v>
      </c>
      <c r="P424" s="10">
        <v>0</v>
      </c>
      <c r="Q424" s="10">
        <v>10621490</v>
      </c>
      <c r="R424" s="10">
        <v>1593224</v>
      </c>
      <c r="S424" s="10">
        <v>14794497.75</v>
      </c>
      <c r="T424" s="10">
        <v>2219174.6625000001</v>
      </c>
      <c r="U424" s="10">
        <v>12795860</v>
      </c>
      <c r="V424" s="10">
        <v>1919379</v>
      </c>
      <c r="W424" s="10">
        <f>VLOOKUP(B424,[2]Sheet1!$A:$E,5,0)</f>
        <v>70723006</v>
      </c>
      <c r="X424" s="10">
        <f t="shared" si="66"/>
        <v>1149308607.25</v>
      </c>
      <c r="Y424" s="31">
        <f t="shared" si="67"/>
        <v>89146291.137500003</v>
      </c>
      <c r="Z424" s="31">
        <v>360000000</v>
      </c>
      <c r="AA424" s="31">
        <v>30000000</v>
      </c>
      <c r="AB424" s="31">
        <f t="shared" si="68"/>
        <v>689698558.75</v>
      </c>
      <c r="AC424" s="31">
        <f t="shared" si="69"/>
        <v>69610048.5</v>
      </c>
      <c r="AD424" s="31">
        <f t="shared" si="70"/>
        <v>759308607.25</v>
      </c>
      <c r="AE424" s="31">
        <f t="shared" si="71"/>
        <v>759308607.25</v>
      </c>
      <c r="AF424" s="31">
        <f t="shared" si="72"/>
        <v>75930860.725000009</v>
      </c>
      <c r="AG424" s="31">
        <f t="shared" si="73"/>
        <v>0</v>
      </c>
      <c r="AH424" s="31">
        <f t="shared" si="74"/>
        <v>0</v>
      </c>
      <c r="AI424" s="31">
        <f t="shared" si="75"/>
        <v>0</v>
      </c>
      <c r="AJ424" s="31">
        <f t="shared" si="76"/>
        <v>13215430.412499994</v>
      </c>
    </row>
    <row r="425" spans="1:36" x14ac:dyDescent="0.45">
      <c r="A425" s="9">
        <v>715</v>
      </c>
      <c r="B425" s="9" t="s">
        <v>958</v>
      </c>
      <c r="C425" s="21"/>
      <c r="D425" s="8" t="s">
        <v>867</v>
      </c>
      <c r="E425" s="9" t="s">
        <v>154</v>
      </c>
      <c r="F425" s="9" t="s">
        <v>3255</v>
      </c>
      <c r="G425" s="9" t="s">
        <v>3265</v>
      </c>
      <c r="H425" s="8">
        <v>336</v>
      </c>
      <c r="I425" s="8">
        <f>VLOOKUP(B425,[1]Sheet1!$A:$D,4,0)</f>
        <v>971270396</v>
      </c>
      <c r="J425" s="8">
        <v>15000000</v>
      </c>
      <c r="K425" s="8">
        <v>0</v>
      </c>
      <c r="L425" s="10">
        <v>39932184</v>
      </c>
      <c r="M425" s="10">
        <v>39932375</v>
      </c>
      <c r="N425" s="10">
        <v>5989828</v>
      </c>
      <c r="O425" s="10">
        <v>5989856.25</v>
      </c>
      <c r="P425" s="10">
        <v>0</v>
      </c>
      <c r="Q425" s="10">
        <v>10692315</v>
      </c>
      <c r="R425" s="10">
        <v>1603847</v>
      </c>
      <c r="S425" s="10">
        <v>16062606.879999999</v>
      </c>
      <c r="T425" s="10">
        <v>2409391.0319999997</v>
      </c>
      <c r="U425" s="10">
        <v>11723581</v>
      </c>
      <c r="V425" s="10">
        <v>1758537.15</v>
      </c>
      <c r="W425" s="10">
        <f>VLOOKUP(B425,[2]Sheet1!$A:$E,5,0)</f>
        <v>64690560</v>
      </c>
      <c r="X425" s="10">
        <f t="shared" si="66"/>
        <v>1104613457.8800001</v>
      </c>
      <c r="Y425" s="31">
        <f t="shared" si="67"/>
        <v>82442019.431999996</v>
      </c>
      <c r="Z425" s="31">
        <v>360000000</v>
      </c>
      <c r="AA425" s="31">
        <v>30000000</v>
      </c>
      <c r="AB425" s="31">
        <f t="shared" si="68"/>
        <v>649748898.88</v>
      </c>
      <c r="AC425" s="31">
        <f t="shared" si="69"/>
        <v>64864559</v>
      </c>
      <c r="AD425" s="31">
        <f t="shared" si="70"/>
        <v>714613457.88</v>
      </c>
      <c r="AE425" s="31">
        <f t="shared" si="71"/>
        <v>714613457.88</v>
      </c>
      <c r="AF425" s="31">
        <f t="shared" si="72"/>
        <v>71461345.788000003</v>
      </c>
      <c r="AG425" s="31">
        <f t="shared" si="73"/>
        <v>0</v>
      </c>
      <c r="AH425" s="31">
        <f t="shared" si="74"/>
        <v>0</v>
      </c>
      <c r="AI425" s="31">
        <f t="shared" si="75"/>
        <v>0</v>
      </c>
      <c r="AJ425" s="31">
        <f t="shared" si="76"/>
        <v>10980673.643999994</v>
      </c>
    </row>
    <row r="426" spans="1:36" x14ac:dyDescent="0.45">
      <c r="A426" s="9">
        <v>445</v>
      </c>
      <c r="B426" s="9" t="s">
        <v>2769</v>
      </c>
      <c r="C426" s="21"/>
      <c r="D426" s="8" t="s">
        <v>84</v>
      </c>
      <c r="E426" s="9" t="s">
        <v>2770</v>
      </c>
      <c r="F426" s="9" t="s">
        <v>3255</v>
      </c>
      <c r="G426" s="9" t="s">
        <v>3265</v>
      </c>
      <c r="H426" s="8">
        <v>336</v>
      </c>
      <c r="I426" s="8">
        <f>VLOOKUP(B426,[1]Sheet1!$A:$D,4,0)</f>
        <v>1178067883</v>
      </c>
      <c r="J426" s="8">
        <v>15000000</v>
      </c>
      <c r="K426" s="8">
        <v>0</v>
      </c>
      <c r="L426" s="10">
        <v>47447884</v>
      </c>
      <c r="M426" s="10">
        <v>47449031.5</v>
      </c>
      <c r="N426" s="10">
        <v>7117183</v>
      </c>
      <c r="O426" s="10">
        <v>7117354.7249999996</v>
      </c>
      <c r="P426" s="10">
        <v>0</v>
      </c>
      <c r="Q426" s="10">
        <v>14650108</v>
      </c>
      <c r="R426" s="10">
        <v>2197516</v>
      </c>
      <c r="S426" s="10">
        <v>14737757.710000001</v>
      </c>
      <c r="T426" s="10">
        <v>2210663.6565</v>
      </c>
      <c r="U426" s="10">
        <v>12557575</v>
      </c>
      <c r="V426" s="10">
        <v>1883636.25</v>
      </c>
      <c r="W426" s="10">
        <f>VLOOKUP(B426,[2]Sheet1!$A:$E,5,0)</f>
        <v>95710183</v>
      </c>
      <c r="X426" s="10">
        <f t="shared" si="66"/>
        <v>1329910239.21</v>
      </c>
      <c r="Y426" s="31">
        <f t="shared" si="67"/>
        <v>116236536.63150001</v>
      </c>
      <c r="Z426" s="31">
        <v>360000000</v>
      </c>
      <c r="AA426" s="31">
        <v>30000000</v>
      </c>
      <c r="AB426" s="31">
        <f t="shared" si="68"/>
        <v>860013323.71000004</v>
      </c>
      <c r="AC426" s="31">
        <f t="shared" si="69"/>
        <v>79896915.5</v>
      </c>
      <c r="AD426" s="31">
        <f t="shared" si="70"/>
        <v>939910239.21000004</v>
      </c>
      <c r="AE426" s="31">
        <f t="shared" si="71"/>
        <v>939910239.21000004</v>
      </c>
      <c r="AF426" s="31">
        <f t="shared" si="72"/>
        <v>90000000</v>
      </c>
      <c r="AG426" s="31">
        <f t="shared" si="73"/>
        <v>5986535.8815000057</v>
      </c>
      <c r="AH426" s="31">
        <f t="shared" si="74"/>
        <v>0</v>
      </c>
      <c r="AI426" s="31">
        <f t="shared" si="75"/>
        <v>0</v>
      </c>
      <c r="AJ426" s="31">
        <f t="shared" si="76"/>
        <v>20250000.75</v>
      </c>
    </row>
    <row r="427" spans="1:36" x14ac:dyDescent="0.45">
      <c r="A427" s="9">
        <v>325</v>
      </c>
      <c r="B427" s="9" t="s">
        <v>960</v>
      </c>
      <c r="C427" s="21"/>
      <c r="D427" s="8" t="s">
        <v>652</v>
      </c>
      <c r="E427" s="9" t="s">
        <v>962</v>
      </c>
      <c r="F427" s="9" t="s">
        <v>3255</v>
      </c>
      <c r="G427" s="9" t="s">
        <v>3265</v>
      </c>
      <c r="H427" s="8">
        <v>336</v>
      </c>
      <c r="I427" s="8">
        <f>VLOOKUP(B427,[1]Sheet1!$A:$D,4,0)</f>
        <v>969967207</v>
      </c>
      <c r="J427" s="8">
        <v>15000000</v>
      </c>
      <c r="K427" s="8">
        <v>0</v>
      </c>
      <c r="L427" s="10">
        <v>42091145</v>
      </c>
      <c r="M427" s="10">
        <v>42090840</v>
      </c>
      <c r="N427" s="10">
        <v>6313672</v>
      </c>
      <c r="O427" s="10">
        <v>6313626</v>
      </c>
      <c r="P427" s="10">
        <v>0</v>
      </c>
      <c r="Q427" s="10">
        <v>15773699</v>
      </c>
      <c r="R427" s="10">
        <v>2366055</v>
      </c>
      <c r="S427" s="10">
        <v>13388055.852600001</v>
      </c>
      <c r="T427" s="10">
        <v>2008208.3778900001</v>
      </c>
      <c r="U427" s="10">
        <v>13725168</v>
      </c>
      <c r="V427" s="10">
        <v>2058775.2</v>
      </c>
      <c r="W427" s="10">
        <f>VLOOKUP(B427,[2]Sheet1!$A:$E,5,0)</f>
        <v>64495082</v>
      </c>
      <c r="X427" s="10">
        <f t="shared" si="66"/>
        <v>1112036114.8526001</v>
      </c>
      <c r="Y427" s="31">
        <f t="shared" si="67"/>
        <v>83555418.577889994</v>
      </c>
      <c r="Z427" s="31">
        <v>360000000</v>
      </c>
      <c r="AA427" s="31">
        <v>30000000</v>
      </c>
      <c r="AB427" s="31">
        <f t="shared" si="68"/>
        <v>652854129.85259998</v>
      </c>
      <c r="AC427" s="31">
        <f t="shared" si="69"/>
        <v>69181985</v>
      </c>
      <c r="AD427" s="31">
        <f t="shared" si="70"/>
        <v>722036114.85259998</v>
      </c>
      <c r="AE427" s="31">
        <f t="shared" si="71"/>
        <v>722036114.85259998</v>
      </c>
      <c r="AF427" s="31">
        <f t="shared" si="72"/>
        <v>72203611.485259995</v>
      </c>
      <c r="AG427" s="31">
        <f t="shared" si="73"/>
        <v>0</v>
      </c>
      <c r="AH427" s="31">
        <f t="shared" si="74"/>
        <v>0</v>
      </c>
      <c r="AI427" s="31">
        <f t="shared" si="75"/>
        <v>0</v>
      </c>
      <c r="AJ427" s="31">
        <f t="shared" si="76"/>
        <v>11351807.092629999</v>
      </c>
    </row>
    <row r="428" spans="1:36" x14ac:dyDescent="0.45">
      <c r="A428" s="9">
        <v>527</v>
      </c>
      <c r="B428" s="9" t="s">
        <v>2824</v>
      </c>
      <c r="C428" s="21"/>
      <c r="D428" s="8" t="s">
        <v>169</v>
      </c>
      <c r="E428" s="9" t="s">
        <v>2825</v>
      </c>
      <c r="F428" s="9" t="s">
        <v>3255</v>
      </c>
      <c r="G428" s="9" t="s">
        <v>3265</v>
      </c>
      <c r="H428" s="8">
        <v>336</v>
      </c>
      <c r="I428" s="8">
        <f>VLOOKUP(B428,[1]Sheet1!$A:$D,4,0)</f>
        <v>1353153167</v>
      </c>
      <c r="J428" s="8">
        <v>15000000</v>
      </c>
      <c r="K428" s="8">
        <v>0</v>
      </c>
      <c r="L428" s="10">
        <v>54340338</v>
      </c>
      <c r="M428" s="10">
        <v>54340118.000000007</v>
      </c>
      <c r="N428" s="10">
        <v>8151051</v>
      </c>
      <c r="O428" s="10">
        <v>8151017.7000000011</v>
      </c>
      <c r="P428" s="10">
        <v>0</v>
      </c>
      <c r="Q428" s="10">
        <v>16095790</v>
      </c>
      <c r="R428" s="10">
        <v>2414369</v>
      </c>
      <c r="S428" s="10">
        <v>20925813.420000002</v>
      </c>
      <c r="T428" s="10">
        <v>3138872.0130000003</v>
      </c>
      <c r="U428" s="10">
        <v>11723581</v>
      </c>
      <c r="V428" s="10">
        <v>1758537.15</v>
      </c>
      <c r="W428" s="10">
        <f>VLOOKUP(B428,[2]Sheet1!$A:$E,5,0)</f>
        <v>126630634</v>
      </c>
      <c r="X428" s="10">
        <f t="shared" si="66"/>
        <v>1525578807.4200001</v>
      </c>
      <c r="Y428" s="31">
        <f t="shared" si="67"/>
        <v>150244480.86300001</v>
      </c>
      <c r="Z428" s="31">
        <v>360000000</v>
      </c>
      <c r="AA428" s="31">
        <v>30000000</v>
      </c>
      <c r="AB428" s="31">
        <f t="shared" si="68"/>
        <v>1041898351.4200001</v>
      </c>
      <c r="AC428" s="31">
        <f t="shared" si="69"/>
        <v>93680456</v>
      </c>
      <c r="AD428" s="31">
        <f t="shared" si="70"/>
        <v>1135578807.4200001</v>
      </c>
      <c r="AE428" s="31">
        <f t="shared" si="71"/>
        <v>1135578807.4200001</v>
      </c>
      <c r="AF428" s="31">
        <f t="shared" si="72"/>
        <v>90000000</v>
      </c>
      <c r="AG428" s="31">
        <f t="shared" si="73"/>
        <v>35336821.113000013</v>
      </c>
      <c r="AH428" s="31">
        <f t="shared" si="74"/>
        <v>0</v>
      </c>
      <c r="AI428" s="31">
        <f t="shared" si="75"/>
        <v>0</v>
      </c>
      <c r="AJ428" s="31">
        <f t="shared" si="76"/>
        <v>24907659.749999993</v>
      </c>
    </row>
    <row r="429" spans="1:36" x14ac:dyDescent="0.45">
      <c r="A429" s="9">
        <v>327</v>
      </c>
      <c r="B429" s="9" t="s">
        <v>963</v>
      </c>
      <c r="C429" s="21"/>
      <c r="D429" s="8" t="s">
        <v>469</v>
      </c>
      <c r="E429" s="9" t="s">
        <v>965</v>
      </c>
      <c r="F429" s="9" t="s">
        <v>3255</v>
      </c>
      <c r="G429" s="9" t="s">
        <v>3265</v>
      </c>
      <c r="H429" s="8">
        <v>336</v>
      </c>
      <c r="I429" s="8">
        <f>VLOOKUP(B429,[1]Sheet1!$A:$D,4,0)</f>
        <v>977608380</v>
      </c>
      <c r="J429" s="8">
        <v>15000000</v>
      </c>
      <c r="K429" s="8">
        <v>0</v>
      </c>
      <c r="L429" s="10">
        <v>42387695</v>
      </c>
      <c r="M429" s="10">
        <v>42388366</v>
      </c>
      <c r="N429" s="10">
        <v>6358154</v>
      </c>
      <c r="O429" s="10">
        <v>6358254.8999999994</v>
      </c>
      <c r="P429" s="10">
        <v>0</v>
      </c>
      <c r="Q429" s="10">
        <v>14433459</v>
      </c>
      <c r="R429" s="10">
        <v>2165019</v>
      </c>
      <c r="S429" s="10">
        <v>14102176.76</v>
      </c>
      <c r="T429" s="10">
        <v>2115326.514</v>
      </c>
      <c r="U429" s="10">
        <v>13725168</v>
      </c>
      <c r="V429" s="10">
        <v>2058775.2</v>
      </c>
      <c r="W429" s="10">
        <f>VLOOKUP(B429,[2]Sheet1!$A:$E,5,0)</f>
        <v>65641257</v>
      </c>
      <c r="X429" s="10">
        <f t="shared" si="66"/>
        <v>1119645244.76</v>
      </c>
      <c r="Y429" s="31">
        <f t="shared" si="67"/>
        <v>84696786.613999993</v>
      </c>
      <c r="Z429" s="31">
        <v>360000000</v>
      </c>
      <c r="AA429" s="31">
        <v>30000000</v>
      </c>
      <c r="AB429" s="31">
        <f t="shared" si="68"/>
        <v>659869183.75999999</v>
      </c>
      <c r="AC429" s="31">
        <f t="shared" si="69"/>
        <v>69776061</v>
      </c>
      <c r="AD429" s="31">
        <f t="shared" si="70"/>
        <v>729645244.75999999</v>
      </c>
      <c r="AE429" s="31">
        <f t="shared" si="71"/>
        <v>729645244.75999999</v>
      </c>
      <c r="AF429" s="31">
        <f t="shared" si="72"/>
        <v>72964524.475999996</v>
      </c>
      <c r="AG429" s="31">
        <f t="shared" si="73"/>
        <v>0</v>
      </c>
      <c r="AH429" s="31">
        <f t="shared" si="74"/>
        <v>0</v>
      </c>
      <c r="AI429" s="31">
        <f t="shared" si="75"/>
        <v>0</v>
      </c>
      <c r="AJ429" s="31">
        <f t="shared" si="76"/>
        <v>11732262.137999997</v>
      </c>
    </row>
    <row r="430" spans="1:36" x14ac:dyDescent="0.45">
      <c r="A430" s="9">
        <v>526</v>
      </c>
      <c r="B430" s="9" t="s">
        <v>2823</v>
      </c>
      <c r="C430" s="21"/>
      <c r="D430" s="8" t="s">
        <v>275</v>
      </c>
      <c r="E430" s="9" t="s">
        <v>2040</v>
      </c>
      <c r="F430" s="9" t="s">
        <v>3255</v>
      </c>
      <c r="G430" s="9" t="s">
        <v>3265</v>
      </c>
      <c r="H430" s="8">
        <v>336</v>
      </c>
      <c r="I430" s="8">
        <f>VLOOKUP(B430,[1]Sheet1!$A:$D,4,0)</f>
        <v>1436816893</v>
      </c>
      <c r="J430" s="8">
        <v>15000000</v>
      </c>
      <c r="K430" s="8">
        <v>0</v>
      </c>
      <c r="L430" s="10">
        <v>63713040</v>
      </c>
      <c r="M430" s="10">
        <v>63713127.5</v>
      </c>
      <c r="N430" s="10">
        <v>9556956</v>
      </c>
      <c r="O430" s="10">
        <v>9556969.125</v>
      </c>
      <c r="P430" s="10">
        <v>0</v>
      </c>
      <c r="Q430" s="10">
        <v>23227724</v>
      </c>
      <c r="R430" s="10">
        <v>3484159</v>
      </c>
      <c r="S430" s="10">
        <v>19570802.299999997</v>
      </c>
      <c r="T430" s="10">
        <v>2935620.3449999993</v>
      </c>
      <c r="U430" s="10">
        <v>11723581</v>
      </c>
      <c r="V430" s="10">
        <v>1758537.15</v>
      </c>
      <c r="W430" s="10">
        <f>VLOOKUP(B430,[2]Sheet1!$A:$E,5,0)</f>
        <v>143363378</v>
      </c>
      <c r="X430" s="10">
        <f t="shared" si="66"/>
        <v>1633765167.8</v>
      </c>
      <c r="Y430" s="31">
        <f t="shared" si="67"/>
        <v>170655619.62</v>
      </c>
      <c r="Z430" s="31">
        <v>360000000</v>
      </c>
      <c r="AA430" s="31">
        <v>30000000</v>
      </c>
      <c r="AB430" s="31">
        <f t="shared" si="68"/>
        <v>1131339000.3</v>
      </c>
      <c r="AC430" s="31">
        <f t="shared" si="69"/>
        <v>112426167.5</v>
      </c>
      <c r="AD430" s="31">
        <f t="shared" si="70"/>
        <v>1243765167.8</v>
      </c>
      <c r="AE430" s="31">
        <f t="shared" si="71"/>
        <v>1243765167.8</v>
      </c>
      <c r="AF430" s="31">
        <f t="shared" si="72"/>
        <v>90000000</v>
      </c>
      <c r="AG430" s="31">
        <f t="shared" si="73"/>
        <v>51564775.169999994</v>
      </c>
      <c r="AH430" s="31">
        <f t="shared" si="74"/>
        <v>0</v>
      </c>
      <c r="AI430" s="31">
        <f t="shared" si="75"/>
        <v>0</v>
      </c>
      <c r="AJ430" s="31">
        <f t="shared" si="76"/>
        <v>29090844.45000001</v>
      </c>
    </row>
    <row r="431" spans="1:36" x14ac:dyDescent="0.45">
      <c r="A431" s="9">
        <v>390</v>
      </c>
      <c r="B431" s="9" t="s">
        <v>966</v>
      </c>
      <c r="C431" s="21"/>
      <c r="D431" s="8" t="s">
        <v>389</v>
      </c>
      <c r="E431" s="9" t="s">
        <v>968</v>
      </c>
      <c r="F431" s="9" t="s">
        <v>3255</v>
      </c>
      <c r="G431" s="9" t="s">
        <v>3265</v>
      </c>
      <c r="H431" s="8">
        <v>336</v>
      </c>
      <c r="I431" s="8">
        <f>VLOOKUP(B431,[1]Sheet1!$A:$D,4,0)</f>
        <v>964539558</v>
      </c>
      <c r="J431" s="8">
        <v>15000000</v>
      </c>
      <c r="K431" s="8">
        <v>0</v>
      </c>
      <c r="L431" s="10">
        <v>36066325</v>
      </c>
      <c r="M431" s="10">
        <v>36066041.5</v>
      </c>
      <c r="N431" s="10">
        <v>5409949</v>
      </c>
      <c r="O431" s="10">
        <v>5409906.2249999996</v>
      </c>
      <c r="P431" s="10">
        <v>0</v>
      </c>
      <c r="Q431" s="10">
        <v>14820592</v>
      </c>
      <c r="R431" s="10">
        <v>2223089</v>
      </c>
      <c r="S431" s="10">
        <v>15966179.199999999</v>
      </c>
      <c r="T431" s="10">
        <v>2394926.88</v>
      </c>
      <c r="U431" s="10">
        <v>10484503</v>
      </c>
      <c r="V431" s="10">
        <v>1572675.45</v>
      </c>
      <c r="W431" s="10">
        <f>VLOOKUP(B431,[2]Sheet1!$A:$E,5,0)</f>
        <v>63680935</v>
      </c>
      <c r="X431" s="10">
        <f t="shared" si="66"/>
        <v>1092943198.7</v>
      </c>
      <c r="Y431" s="31">
        <f t="shared" si="67"/>
        <v>80691481.555000007</v>
      </c>
      <c r="Z431" s="31">
        <v>360000000</v>
      </c>
      <c r="AA431" s="31">
        <v>30000000</v>
      </c>
      <c r="AB431" s="31">
        <f t="shared" si="68"/>
        <v>645810832.20000005</v>
      </c>
      <c r="AC431" s="31">
        <f t="shared" si="69"/>
        <v>57132366.5</v>
      </c>
      <c r="AD431" s="31">
        <f t="shared" si="70"/>
        <v>702943198.70000005</v>
      </c>
      <c r="AE431" s="31">
        <f t="shared" si="71"/>
        <v>702943198.70000005</v>
      </c>
      <c r="AF431" s="31">
        <f t="shared" si="72"/>
        <v>70294319.870000005</v>
      </c>
      <c r="AG431" s="31">
        <f t="shared" si="73"/>
        <v>0</v>
      </c>
      <c r="AH431" s="31">
        <f t="shared" si="74"/>
        <v>0</v>
      </c>
      <c r="AI431" s="31">
        <f t="shared" si="75"/>
        <v>0</v>
      </c>
      <c r="AJ431" s="31">
        <f t="shared" si="76"/>
        <v>10397161.685000002</v>
      </c>
    </row>
    <row r="432" spans="1:36" x14ac:dyDescent="0.45">
      <c r="A432" s="9">
        <v>439</v>
      </c>
      <c r="B432" s="9" t="s">
        <v>2758</v>
      </c>
      <c r="C432" s="21"/>
      <c r="D432" s="8" t="s">
        <v>80</v>
      </c>
      <c r="E432" s="9" t="s">
        <v>2759</v>
      </c>
      <c r="F432" s="9" t="s">
        <v>3255</v>
      </c>
      <c r="G432" s="9" t="s">
        <v>3265</v>
      </c>
      <c r="H432" s="8">
        <v>336</v>
      </c>
      <c r="I432" s="8">
        <f>VLOOKUP(B432,[1]Sheet1!$A:$D,4,0)</f>
        <v>1096676727</v>
      </c>
      <c r="J432" s="8">
        <v>15000000</v>
      </c>
      <c r="K432" s="8">
        <v>0</v>
      </c>
      <c r="L432" s="10">
        <v>44120926</v>
      </c>
      <c r="M432" s="10">
        <v>44121355.5</v>
      </c>
      <c r="N432" s="10">
        <v>6618139</v>
      </c>
      <c r="O432" s="10">
        <v>6618203.3250000002</v>
      </c>
      <c r="P432" s="10">
        <v>0</v>
      </c>
      <c r="Q432" s="10">
        <v>12531684</v>
      </c>
      <c r="R432" s="10">
        <v>1879753</v>
      </c>
      <c r="S432" s="10">
        <v>14848904.716800001</v>
      </c>
      <c r="T432" s="10">
        <v>2227335.7075200002</v>
      </c>
      <c r="U432" s="10">
        <v>12557575</v>
      </c>
      <c r="V432" s="10">
        <v>1883636.25</v>
      </c>
      <c r="W432" s="10">
        <f>VLOOKUP(B432,[2]Sheet1!$A:$E,5,0)</f>
        <v>83501509</v>
      </c>
      <c r="X432" s="10">
        <f t="shared" si="66"/>
        <v>1239857172.2168</v>
      </c>
      <c r="Y432" s="31">
        <f t="shared" si="67"/>
        <v>102728576.28252</v>
      </c>
      <c r="Z432" s="31">
        <v>360000000</v>
      </c>
      <c r="AA432" s="31">
        <v>30000000</v>
      </c>
      <c r="AB432" s="31">
        <f t="shared" si="68"/>
        <v>776614890.71679997</v>
      </c>
      <c r="AC432" s="31">
        <f t="shared" si="69"/>
        <v>73242281.5</v>
      </c>
      <c r="AD432" s="31">
        <f t="shared" si="70"/>
        <v>849857172.21679997</v>
      </c>
      <c r="AE432" s="31">
        <f t="shared" si="71"/>
        <v>849857172.21679997</v>
      </c>
      <c r="AF432" s="31">
        <f t="shared" si="72"/>
        <v>84985717.22168</v>
      </c>
      <c r="AG432" s="31">
        <f t="shared" si="73"/>
        <v>0</v>
      </c>
      <c r="AH432" s="31">
        <f t="shared" si="74"/>
        <v>0</v>
      </c>
      <c r="AI432" s="31">
        <f t="shared" si="75"/>
        <v>0</v>
      </c>
      <c r="AJ432" s="31">
        <f t="shared" si="76"/>
        <v>17742859.060839996</v>
      </c>
    </row>
    <row r="433" spans="1:36" x14ac:dyDescent="0.45">
      <c r="A433" s="9">
        <v>440</v>
      </c>
      <c r="B433" s="9" t="s">
        <v>2760</v>
      </c>
      <c r="C433" s="21"/>
      <c r="D433" s="8" t="s">
        <v>526</v>
      </c>
      <c r="E433" s="9" t="s">
        <v>624</v>
      </c>
      <c r="F433" s="9" t="s">
        <v>3255</v>
      </c>
      <c r="G433" s="9" t="s">
        <v>3265</v>
      </c>
      <c r="H433" s="8">
        <v>336</v>
      </c>
      <c r="I433" s="8">
        <f>VLOOKUP(B433,[1]Sheet1!$A:$D,4,0)</f>
        <v>1065473602</v>
      </c>
      <c r="J433" s="8">
        <v>15000000</v>
      </c>
      <c r="K433" s="8">
        <v>0</v>
      </c>
      <c r="L433" s="10">
        <v>47725573</v>
      </c>
      <c r="M433" s="10">
        <v>47725318</v>
      </c>
      <c r="N433" s="10">
        <v>7158836</v>
      </c>
      <c r="O433" s="10">
        <v>7158797.7000000002</v>
      </c>
      <c r="P433" s="10">
        <v>0</v>
      </c>
      <c r="Q433" s="10">
        <v>14654608</v>
      </c>
      <c r="R433" s="10">
        <v>2198191</v>
      </c>
      <c r="S433" s="10">
        <v>17137822.239999998</v>
      </c>
      <c r="T433" s="10">
        <v>2570673.3359999997</v>
      </c>
      <c r="U433" s="10">
        <v>12843516</v>
      </c>
      <c r="V433" s="10">
        <v>1926527.4</v>
      </c>
      <c r="W433" s="10">
        <f>VLOOKUP(B433,[2]Sheet1!$A:$E,5,0)</f>
        <v>78821041</v>
      </c>
      <c r="X433" s="10">
        <f t="shared" si="66"/>
        <v>1220560439.24</v>
      </c>
      <c r="Y433" s="31">
        <f t="shared" si="67"/>
        <v>99834066.43599999</v>
      </c>
      <c r="Z433" s="31">
        <v>360000000</v>
      </c>
      <c r="AA433" s="31">
        <v>30000000</v>
      </c>
      <c r="AB433" s="31">
        <f t="shared" si="68"/>
        <v>750109548.24000001</v>
      </c>
      <c r="AC433" s="31">
        <f t="shared" si="69"/>
        <v>80450891</v>
      </c>
      <c r="AD433" s="31">
        <f t="shared" si="70"/>
        <v>830560439.24000001</v>
      </c>
      <c r="AE433" s="31">
        <f t="shared" si="71"/>
        <v>830560439.24000001</v>
      </c>
      <c r="AF433" s="31">
        <f t="shared" si="72"/>
        <v>83056043.92400001</v>
      </c>
      <c r="AG433" s="31">
        <f t="shared" si="73"/>
        <v>0</v>
      </c>
      <c r="AH433" s="31">
        <f t="shared" si="74"/>
        <v>0</v>
      </c>
      <c r="AI433" s="31">
        <f t="shared" si="75"/>
        <v>0</v>
      </c>
      <c r="AJ433" s="31">
        <f t="shared" si="76"/>
        <v>16778022.51199998</v>
      </c>
    </row>
    <row r="434" spans="1:36" x14ac:dyDescent="0.45">
      <c r="A434" s="9">
        <v>441</v>
      </c>
      <c r="B434" s="9" t="s">
        <v>2761</v>
      </c>
      <c r="C434" s="21"/>
      <c r="D434" s="8" t="s">
        <v>2438</v>
      </c>
      <c r="E434" s="9" t="s">
        <v>2762</v>
      </c>
      <c r="F434" s="9" t="s">
        <v>3255</v>
      </c>
      <c r="G434" s="9" t="s">
        <v>3265</v>
      </c>
      <c r="H434" s="8">
        <v>336</v>
      </c>
      <c r="I434" s="8">
        <f>VLOOKUP(B434,[1]Sheet1!$A:$D,4,0)</f>
        <v>1101019643</v>
      </c>
      <c r="J434" s="8">
        <v>15000000</v>
      </c>
      <c r="K434" s="8">
        <v>0</v>
      </c>
      <c r="L434" s="10">
        <v>44731149</v>
      </c>
      <c r="M434" s="10">
        <v>44731585.5</v>
      </c>
      <c r="N434" s="10">
        <v>6709672</v>
      </c>
      <c r="O434" s="10">
        <v>6709737.8250000002</v>
      </c>
      <c r="P434" s="10">
        <v>0</v>
      </c>
      <c r="Q434" s="10">
        <v>14694173</v>
      </c>
      <c r="R434" s="10">
        <v>2204126</v>
      </c>
      <c r="S434" s="10">
        <v>18281848.960000001</v>
      </c>
      <c r="T434" s="10">
        <v>2742277.344</v>
      </c>
      <c r="U434" s="10">
        <v>12557575</v>
      </c>
      <c r="V434" s="10">
        <v>1883636.25</v>
      </c>
      <c r="W434" s="10">
        <f>VLOOKUP(B434,[2]Sheet1!$A:$E,5,0)</f>
        <v>84152947</v>
      </c>
      <c r="X434" s="10">
        <f t="shared" si="66"/>
        <v>1251015974.46</v>
      </c>
      <c r="Y434" s="31">
        <f t="shared" si="67"/>
        <v>104402396.419</v>
      </c>
      <c r="Z434" s="31">
        <v>360000000</v>
      </c>
      <c r="AA434" s="31">
        <v>30000000</v>
      </c>
      <c r="AB434" s="31">
        <f t="shared" si="68"/>
        <v>786553239.96000004</v>
      </c>
      <c r="AC434" s="31">
        <f t="shared" si="69"/>
        <v>74462734.5</v>
      </c>
      <c r="AD434" s="31">
        <f t="shared" si="70"/>
        <v>861015974.46000004</v>
      </c>
      <c r="AE434" s="31">
        <f t="shared" si="71"/>
        <v>861015974.46000004</v>
      </c>
      <c r="AF434" s="31">
        <f t="shared" si="72"/>
        <v>86101597.44600001</v>
      </c>
      <c r="AG434" s="31">
        <f t="shared" si="73"/>
        <v>0</v>
      </c>
      <c r="AH434" s="31">
        <f t="shared" si="74"/>
        <v>0</v>
      </c>
      <c r="AI434" s="31">
        <f t="shared" si="75"/>
        <v>0</v>
      </c>
      <c r="AJ434" s="31">
        <f t="shared" si="76"/>
        <v>18300798.97299999</v>
      </c>
    </row>
    <row r="435" spans="1:36" x14ac:dyDescent="0.45">
      <c r="A435" s="9">
        <v>709</v>
      </c>
      <c r="B435" s="9" t="s">
        <v>969</v>
      </c>
      <c r="C435" s="21"/>
      <c r="D435" s="8" t="s">
        <v>103</v>
      </c>
      <c r="E435" s="9" t="s">
        <v>971</v>
      </c>
      <c r="F435" s="9" t="s">
        <v>3255</v>
      </c>
      <c r="G435" s="9" t="s">
        <v>3265</v>
      </c>
      <c r="H435" s="8">
        <v>336</v>
      </c>
      <c r="I435" s="8">
        <f>VLOOKUP(B435,[1]Sheet1!$A:$D,4,0)</f>
        <v>1031599972</v>
      </c>
      <c r="J435" s="8">
        <v>15000000</v>
      </c>
      <c r="K435" s="8">
        <v>0</v>
      </c>
      <c r="L435" s="10">
        <v>40687226</v>
      </c>
      <c r="M435" s="10">
        <v>40688179.5</v>
      </c>
      <c r="N435" s="10">
        <v>6103084</v>
      </c>
      <c r="O435" s="10">
        <v>6103226.9249999998</v>
      </c>
      <c r="P435" s="10">
        <v>0</v>
      </c>
      <c r="Q435" s="10">
        <v>14341555</v>
      </c>
      <c r="R435" s="10">
        <v>2151233</v>
      </c>
      <c r="S435" s="10">
        <v>16080190.080000002</v>
      </c>
      <c r="T435" s="10">
        <v>2412028.5120000001</v>
      </c>
      <c r="U435" s="10">
        <v>11723581</v>
      </c>
      <c r="V435" s="10">
        <v>1758537.15</v>
      </c>
      <c r="W435" s="10">
        <f>VLOOKUP(B435,[2]Sheet1!$A:$E,5,0)</f>
        <v>73739995</v>
      </c>
      <c r="X435" s="10">
        <f t="shared" si="66"/>
        <v>1170120703.5799999</v>
      </c>
      <c r="Y435" s="31">
        <f t="shared" si="67"/>
        <v>92268104.586999997</v>
      </c>
      <c r="Z435" s="31">
        <v>360000000</v>
      </c>
      <c r="AA435" s="31">
        <v>30000000</v>
      </c>
      <c r="AB435" s="31">
        <f t="shared" si="68"/>
        <v>713745298.07999992</v>
      </c>
      <c r="AC435" s="31">
        <f t="shared" si="69"/>
        <v>66375405.5</v>
      </c>
      <c r="AD435" s="31">
        <f t="shared" si="70"/>
        <v>780120703.57999992</v>
      </c>
      <c r="AE435" s="31">
        <f t="shared" si="71"/>
        <v>780120703.57999992</v>
      </c>
      <c r="AF435" s="31">
        <f t="shared" si="72"/>
        <v>78012070.357999995</v>
      </c>
      <c r="AG435" s="31">
        <f t="shared" si="73"/>
        <v>0</v>
      </c>
      <c r="AH435" s="31">
        <f t="shared" si="74"/>
        <v>0</v>
      </c>
      <c r="AI435" s="31">
        <f t="shared" si="75"/>
        <v>0</v>
      </c>
      <c r="AJ435" s="31">
        <f t="shared" si="76"/>
        <v>14256034.229000002</v>
      </c>
    </row>
    <row r="436" spans="1:36" x14ac:dyDescent="0.45">
      <c r="A436" s="9">
        <v>328</v>
      </c>
      <c r="B436" s="9" t="s">
        <v>2658</v>
      </c>
      <c r="C436" s="21"/>
      <c r="D436" s="8" t="s">
        <v>80</v>
      </c>
      <c r="E436" s="9" t="s">
        <v>2565</v>
      </c>
      <c r="F436" s="9" t="s">
        <v>3255</v>
      </c>
      <c r="G436" s="9" t="s">
        <v>3265</v>
      </c>
      <c r="H436" s="8">
        <v>336</v>
      </c>
      <c r="I436" s="8">
        <f>VLOOKUP(B436,[1]Sheet1!$A:$D,4,0)</f>
        <v>1085844122</v>
      </c>
      <c r="J436" s="8">
        <v>15000000</v>
      </c>
      <c r="K436" s="8">
        <v>0</v>
      </c>
      <c r="L436" s="10">
        <v>46908620</v>
      </c>
      <c r="M436" s="10">
        <v>46907611</v>
      </c>
      <c r="N436" s="10">
        <v>7036293</v>
      </c>
      <c r="O436" s="10">
        <v>7036141.6499999994</v>
      </c>
      <c r="P436" s="10">
        <v>0</v>
      </c>
      <c r="Q436" s="10">
        <v>18873236</v>
      </c>
      <c r="R436" s="10">
        <v>2830985</v>
      </c>
      <c r="S436" s="10">
        <v>18310152.758523889</v>
      </c>
      <c r="T436" s="10">
        <v>2746522.9137785831</v>
      </c>
      <c r="U436" s="10">
        <v>13820482</v>
      </c>
      <c r="V436" s="10">
        <v>2073072.2999999998</v>
      </c>
      <c r="W436" s="10">
        <f>VLOOKUP(B436,[2]Sheet1!$A:$E,5,0)</f>
        <v>81876618</v>
      </c>
      <c r="X436" s="10">
        <f t="shared" si="66"/>
        <v>1245664223.7585239</v>
      </c>
      <c r="Y436" s="31">
        <f t="shared" si="67"/>
        <v>103599632.86377859</v>
      </c>
      <c r="Z436" s="31">
        <v>360000000</v>
      </c>
      <c r="AA436" s="31">
        <v>30000000</v>
      </c>
      <c r="AB436" s="31">
        <f t="shared" si="68"/>
        <v>776847992.75852394</v>
      </c>
      <c r="AC436" s="31">
        <f t="shared" si="69"/>
        <v>78816231</v>
      </c>
      <c r="AD436" s="31">
        <f t="shared" si="70"/>
        <v>855664223.75852394</v>
      </c>
      <c r="AE436" s="31">
        <f t="shared" si="71"/>
        <v>855664223.75852394</v>
      </c>
      <c r="AF436" s="31">
        <f t="shared" si="72"/>
        <v>85566422.375852406</v>
      </c>
      <c r="AG436" s="31">
        <f t="shared" si="73"/>
        <v>0</v>
      </c>
      <c r="AH436" s="31">
        <f t="shared" si="74"/>
        <v>0</v>
      </c>
      <c r="AI436" s="31">
        <f t="shared" si="75"/>
        <v>0</v>
      </c>
      <c r="AJ436" s="31">
        <f t="shared" si="76"/>
        <v>18033210.487926185</v>
      </c>
    </row>
    <row r="437" spans="1:36" x14ac:dyDescent="0.45">
      <c r="A437" s="9">
        <v>556</v>
      </c>
      <c r="B437" s="9" t="s">
        <v>2856</v>
      </c>
      <c r="C437" s="21"/>
      <c r="D437" s="8" t="s">
        <v>526</v>
      </c>
      <c r="E437" s="9" t="s">
        <v>1613</v>
      </c>
      <c r="F437" s="9" t="s">
        <v>3255</v>
      </c>
      <c r="G437" s="9" t="s">
        <v>3265</v>
      </c>
      <c r="H437" s="8">
        <v>336</v>
      </c>
      <c r="I437" s="8">
        <f>VLOOKUP(B437,[1]Sheet1!$A:$D,4,0)</f>
        <v>1020381601</v>
      </c>
      <c r="J437" s="8">
        <v>15000000</v>
      </c>
      <c r="K437" s="8">
        <v>0</v>
      </c>
      <c r="L437" s="10">
        <v>44720212</v>
      </c>
      <c r="M437" s="10">
        <v>44720683.5</v>
      </c>
      <c r="N437" s="10">
        <v>6708032</v>
      </c>
      <c r="O437" s="10">
        <v>6708102.5249999994</v>
      </c>
      <c r="P437" s="10">
        <v>0</v>
      </c>
      <c r="Q437" s="10">
        <v>24576147</v>
      </c>
      <c r="R437" s="10">
        <v>3686422</v>
      </c>
      <c r="S437" s="10">
        <v>19880209.280000001</v>
      </c>
      <c r="T437" s="10">
        <v>2982031.392</v>
      </c>
      <c r="U437" s="10">
        <v>11723581</v>
      </c>
      <c r="V437" s="10">
        <v>1758537.15</v>
      </c>
      <c r="W437" s="10">
        <f>VLOOKUP(B437,[2]Sheet1!$A:$E,5,0)</f>
        <v>72057240</v>
      </c>
      <c r="X437" s="10">
        <f t="shared" si="66"/>
        <v>1181002433.78</v>
      </c>
      <c r="Y437" s="31">
        <f t="shared" si="67"/>
        <v>93900365.067000002</v>
      </c>
      <c r="Z437" s="31">
        <v>360000000</v>
      </c>
      <c r="AA437" s="31">
        <v>30000000</v>
      </c>
      <c r="AB437" s="31">
        <f t="shared" si="68"/>
        <v>716561538.27999997</v>
      </c>
      <c r="AC437" s="31">
        <f t="shared" si="69"/>
        <v>74440895.5</v>
      </c>
      <c r="AD437" s="31">
        <f t="shared" si="70"/>
        <v>791002433.77999997</v>
      </c>
      <c r="AE437" s="31">
        <f t="shared" si="71"/>
        <v>791002433.77999997</v>
      </c>
      <c r="AF437" s="31">
        <f t="shared" si="72"/>
        <v>79100243.378000006</v>
      </c>
      <c r="AG437" s="31">
        <f t="shared" si="73"/>
        <v>0</v>
      </c>
      <c r="AH437" s="31">
        <f t="shared" si="74"/>
        <v>0</v>
      </c>
      <c r="AI437" s="31">
        <f t="shared" si="75"/>
        <v>0</v>
      </c>
      <c r="AJ437" s="31">
        <f t="shared" si="76"/>
        <v>14800121.688999996</v>
      </c>
    </row>
    <row r="438" spans="1:36" x14ac:dyDescent="0.45">
      <c r="A438" s="9">
        <v>329</v>
      </c>
      <c r="B438" s="9" t="s">
        <v>972</v>
      </c>
      <c r="C438" s="21"/>
      <c r="D438" s="8" t="s">
        <v>974</v>
      </c>
      <c r="E438" s="9" t="s">
        <v>556</v>
      </c>
      <c r="F438" s="9" t="s">
        <v>3255</v>
      </c>
      <c r="G438" s="9" t="s">
        <v>3265</v>
      </c>
      <c r="H438" s="8">
        <v>336</v>
      </c>
      <c r="I438" s="8">
        <f>VLOOKUP(B438,[1]Sheet1!$A:$D,4,0)</f>
        <v>1023273688</v>
      </c>
      <c r="J438" s="8">
        <v>15000000</v>
      </c>
      <c r="K438" s="8">
        <v>0</v>
      </c>
      <c r="L438" s="10">
        <v>44732723</v>
      </c>
      <c r="M438" s="10">
        <v>44733367</v>
      </c>
      <c r="N438" s="10">
        <v>6709908</v>
      </c>
      <c r="O438" s="10">
        <v>6710005.0499999998</v>
      </c>
      <c r="P438" s="10">
        <v>0</v>
      </c>
      <c r="Q438" s="10">
        <v>13981413</v>
      </c>
      <c r="R438" s="10">
        <v>2097212</v>
      </c>
      <c r="S438" s="10">
        <v>14679074.643077195</v>
      </c>
      <c r="T438" s="10">
        <v>2201861.1964615793</v>
      </c>
      <c r="U438" s="10">
        <v>13415398</v>
      </c>
      <c r="V438" s="10">
        <v>2012309.7</v>
      </c>
      <c r="W438" s="10">
        <f>VLOOKUP(B438,[2]Sheet1!$A:$E,5,0)</f>
        <v>72491053</v>
      </c>
      <c r="X438" s="10">
        <f t="shared" si="66"/>
        <v>1169815663.6430771</v>
      </c>
      <c r="Y438" s="31">
        <f t="shared" si="67"/>
        <v>92222348.946461588</v>
      </c>
      <c r="Z438" s="31">
        <v>360000000</v>
      </c>
      <c r="AA438" s="31">
        <v>30000000</v>
      </c>
      <c r="AB438" s="31">
        <f t="shared" si="68"/>
        <v>705349573.64307714</v>
      </c>
      <c r="AC438" s="31">
        <f t="shared" si="69"/>
        <v>74466090</v>
      </c>
      <c r="AD438" s="31">
        <f t="shared" si="70"/>
        <v>779815663.64307714</v>
      </c>
      <c r="AE438" s="31">
        <f t="shared" si="71"/>
        <v>779815663.64307714</v>
      </c>
      <c r="AF438" s="31">
        <f t="shared" si="72"/>
        <v>77981566.364307716</v>
      </c>
      <c r="AG438" s="31">
        <f t="shared" si="73"/>
        <v>0</v>
      </c>
      <c r="AH438" s="31">
        <f t="shared" si="74"/>
        <v>0</v>
      </c>
      <c r="AI438" s="31">
        <f t="shared" si="75"/>
        <v>0</v>
      </c>
      <c r="AJ438" s="31">
        <f t="shared" si="76"/>
        <v>14240782.582153872</v>
      </c>
    </row>
    <row r="439" spans="1:36" x14ac:dyDescent="0.45">
      <c r="A439" s="9">
        <v>711</v>
      </c>
      <c r="B439" s="9" t="s">
        <v>975</v>
      </c>
      <c r="C439" s="21"/>
      <c r="D439" s="8" t="s">
        <v>977</v>
      </c>
      <c r="E439" s="9" t="s">
        <v>978</v>
      </c>
      <c r="F439" s="9" t="s">
        <v>3255</v>
      </c>
      <c r="G439" s="9" t="s">
        <v>3265</v>
      </c>
      <c r="H439" s="8">
        <v>336</v>
      </c>
      <c r="I439" s="8">
        <f>VLOOKUP(B439,[1]Sheet1!$A:$D,4,0)</f>
        <v>1040055426</v>
      </c>
      <c r="J439" s="8">
        <v>15000000</v>
      </c>
      <c r="K439" s="8">
        <v>0</v>
      </c>
      <c r="L439" s="10">
        <v>42599740</v>
      </c>
      <c r="M439" s="10">
        <v>42600449</v>
      </c>
      <c r="N439" s="10">
        <v>6389961</v>
      </c>
      <c r="O439" s="10">
        <v>6390067.3499999996</v>
      </c>
      <c r="P439" s="10">
        <v>0</v>
      </c>
      <c r="Q439" s="10">
        <v>13604836</v>
      </c>
      <c r="R439" s="10">
        <v>2040725</v>
      </c>
      <c r="S439" s="10">
        <v>15317225.715</v>
      </c>
      <c r="T439" s="10">
        <v>2297583.8572499999</v>
      </c>
      <c r="U439" s="10">
        <v>11723581</v>
      </c>
      <c r="V439" s="10">
        <v>1758537.15</v>
      </c>
      <c r="W439" s="10">
        <f>VLOOKUP(B439,[2]Sheet1!$A:$E,5,0)</f>
        <v>75008315</v>
      </c>
      <c r="X439" s="10">
        <f t="shared" si="66"/>
        <v>1180901257.7149999</v>
      </c>
      <c r="Y439" s="31">
        <f t="shared" si="67"/>
        <v>93885189.357250005</v>
      </c>
      <c r="Z439" s="31">
        <v>360000000</v>
      </c>
      <c r="AA439" s="31">
        <v>30000000</v>
      </c>
      <c r="AB439" s="31">
        <f t="shared" si="68"/>
        <v>720701068.71500015</v>
      </c>
      <c r="AC439" s="31">
        <f t="shared" si="69"/>
        <v>70200189</v>
      </c>
      <c r="AD439" s="31">
        <f t="shared" si="70"/>
        <v>790901257.71500015</v>
      </c>
      <c r="AE439" s="31">
        <f t="shared" si="71"/>
        <v>790901257.71500015</v>
      </c>
      <c r="AF439" s="31">
        <f t="shared" si="72"/>
        <v>79090125.771500021</v>
      </c>
      <c r="AG439" s="31">
        <f t="shared" si="73"/>
        <v>0</v>
      </c>
      <c r="AH439" s="31">
        <f t="shared" si="74"/>
        <v>0</v>
      </c>
      <c r="AI439" s="31">
        <f t="shared" si="75"/>
        <v>0</v>
      </c>
      <c r="AJ439" s="31">
        <f t="shared" si="76"/>
        <v>14795063.585749984</v>
      </c>
    </row>
    <row r="440" spans="1:36" x14ac:dyDescent="0.45">
      <c r="A440" s="9">
        <v>442</v>
      </c>
      <c r="B440" s="9" t="s">
        <v>2763</v>
      </c>
      <c r="C440" s="21"/>
      <c r="D440" s="8" t="s">
        <v>322</v>
      </c>
      <c r="E440" s="9" t="s">
        <v>2764</v>
      </c>
      <c r="F440" s="9" t="s">
        <v>3255</v>
      </c>
      <c r="G440" s="9" t="s">
        <v>3265</v>
      </c>
      <c r="H440" s="8">
        <v>336</v>
      </c>
      <c r="I440" s="8">
        <f>VLOOKUP(B440,[1]Sheet1!$A:$D,4,0)</f>
        <v>1068716080</v>
      </c>
      <c r="J440" s="8">
        <v>15000000</v>
      </c>
      <c r="K440" s="8">
        <v>0</v>
      </c>
      <c r="L440" s="10">
        <v>41477153</v>
      </c>
      <c r="M440" s="10">
        <v>41477346.5</v>
      </c>
      <c r="N440" s="10">
        <v>6221573</v>
      </c>
      <c r="O440" s="10">
        <v>6221601.9749999996</v>
      </c>
      <c r="P440" s="10">
        <v>0</v>
      </c>
      <c r="Q440" s="10">
        <v>15521361</v>
      </c>
      <c r="R440" s="10">
        <v>2328204</v>
      </c>
      <c r="S440" s="10">
        <v>15286223.550000001</v>
      </c>
      <c r="T440" s="10">
        <v>2292933.5325000002</v>
      </c>
      <c r="U440" s="10">
        <v>11723581</v>
      </c>
      <c r="V440" s="10">
        <v>1758537.15</v>
      </c>
      <c r="W440" s="10">
        <f>VLOOKUP(B440,[2]Sheet1!$A:$E,5,0)</f>
        <v>79307411</v>
      </c>
      <c r="X440" s="10">
        <f t="shared" si="66"/>
        <v>1209201745.05</v>
      </c>
      <c r="Y440" s="31">
        <f t="shared" si="67"/>
        <v>98130260.657499999</v>
      </c>
      <c r="Z440" s="31">
        <v>360000000</v>
      </c>
      <c r="AA440" s="31">
        <v>30000000</v>
      </c>
      <c r="AB440" s="31">
        <f t="shared" si="68"/>
        <v>751247245.54999995</v>
      </c>
      <c r="AC440" s="31">
        <f t="shared" si="69"/>
        <v>67954499.5</v>
      </c>
      <c r="AD440" s="31">
        <f t="shared" si="70"/>
        <v>819201745.04999995</v>
      </c>
      <c r="AE440" s="31">
        <f t="shared" si="71"/>
        <v>819201745.04999995</v>
      </c>
      <c r="AF440" s="31">
        <f t="shared" si="72"/>
        <v>81920174.504999995</v>
      </c>
      <c r="AG440" s="31">
        <f t="shared" si="73"/>
        <v>0</v>
      </c>
      <c r="AH440" s="31">
        <f t="shared" si="74"/>
        <v>0</v>
      </c>
      <c r="AI440" s="31">
        <f t="shared" si="75"/>
        <v>0</v>
      </c>
      <c r="AJ440" s="31">
        <f t="shared" si="76"/>
        <v>16210086.152500004</v>
      </c>
    </row>
    <row r="441" spans="1:36" x14ac:dyDescent="0.45">
      <c r="A441" s="9">
        <v>710</v>
      </c>
      <c r="B441" s="9" t="s">
        <v>979</v>
      </c>
      <c r="C441" s="21"/>
      <c r="D441" s="8" t="s">
        <v>981</v>
      </c>
      <c r="E441" s="9" t="s">
        <v>982</v>
      </c>
      <c r="F441" s="9" t="s">
        <v>3255</v>
      </c>
      <c r="G441" s="9" t="s">
        <v>3265</v>
      </c>
      <c r="H441" s="8">
        <v>336</v>
      </c>
      <c r="I441" s="8">
        <f>VLOOKUP(B441,[1]Sheet1!$A:$D,4,0)</f>
        <v>1008764716</v>
      </c>
      <c r="J441" s="8">
        <v>15000000</v>
      </c>
      <c r="K441" s="8">
        <v>0</v>
      </c>
      <c r="L441" s="10">
        <v>39646366</v>
      </c>
      <c r="M441" s="10">
        <v>39646557.5</v>
      </c>
      <c r="N441" s="10">
        <v>5946955</v>
      </c>
      <c r="O441" s="10">
        <v>5946983.625</v>
      </c>
      <c r="P441" s="10">
        <v>0</v>
      </c>
      <c r="Q441" s="10">
        <v>10039682</v>
      </c>
      <c r="R441" s="10">
        <v>1505952</v>
      </c>
      <c r="S441" s="10">
        <v>12165591.359999999</v>
      </c>
      <c r="T441" s="10">
        <v>1824838.7039999999</v>
      </c>
      <c r="U441" s="10">
        <v>11723581</v>
      </c>
      <c r="V441" s="10">
        <v>1758537.15</v>
      </c>
      <c r="W441" s="10">
        <f>VLOOKUP(B441,[2]Sheet1!$A:$E,5,0)</f>
        <v>70314707</v>
      </c>
      <c r="X441" s="10">
        <f t="shared" si="66"/>
        <v>1136986493.8599999</v>
      </c>
      <c r="Y441" s="31">
        <f t="shared" si="67"/>
        <v>87297973.479000002</v>
      </c>
      <c r="Z441" s="31">
        <v>360000000</v>
      </c>
      <c r="AA441" s="31">
        <v>30000000</v>
      </c>
      <c r="AB441" s="31">
        <f t="shared" si="68"/>
        <v>682693570.36000001</v>
      </c>
      <c r="AC441" s="31">
        <f t="shared" si="69"/>
        <v>64292923.5</v>
      </c>
      <c r="AD441" s="31">
        <f t="shared" si="70"/>
        <v>746986493.86000001</v>
      </c>
      <c r="AE441" s="31">
        <f t="shared" si="71"/>
        <v>746986493.86000001</v>
      </c>
      <c r="AF441" s="31">
        <f t="shared" si="72"/>
        <v>74698649.386000007</v>
      </c>
      <c r="AG441" s="31">
        <f t="shared" si="73"/>
        <v>0</v>
      </c>
      <c r="AH441" s="31">
        <f t="shared" si="74"/>
        <v>0</v>
      </c>
      <c r="AI441" s="31">
        <f t="shared" si="75"/>
        <v>0</v>
      </c>
      <c r="AJ441" s="31">
        <f t="shared" si="76"/>
        <v>12599324.092999995</v>
      </c>
    </row>
    <row r="442" spans="1:36" x14ac:dyDescent="0.45">
      <c r="A442" s="9">
        <v>334</v>
      </c>
      <c r="B442" s="9" t="s">
        <v>2660</v>
      </c>
      <c r="C442" s="21"/>
      <c r="D442" s="8" t="s">
        <v>2661</v>
      </c>
      <c r="E442" s="9" t="s">
        <v>2250</v>
      </c>
      <c r="F442" s="9" t="s">
        <v>3255</v>
      </c>
      <c r="G442" s="9" t="s">
        <v>3265</v>
      </c>
      <c r="H442" s="8">
        <v>336</v>
      </c>
      <c r="I442" s="8">
        <f>VLOOKUP(B442,[1]Sheet1!$A:$D,4,0)</f>
        <v>1089643506</v>
      </c>
      <c r="J442" s="8">
        <v>15000000</v>
      </c>
      <c r="K442" s="8">
        <v>0</v>
      </c>
      <c r="L442" s="10">
        <v>45503605</v>
      </c>
      <c r="M442" s="10">
        <v>45502730.5</v>
      </c>
      <c r="N442" s="10">
        <v>6825541</v>
      </c>
      <c r="O442" s="10">
        <v>6825409.5750000002</v>
      </c>
      <c r="P442" s="10">
        <v>0</v>
      </c>
      <c r="Q442" s="10">
        <v>16209818</v>
      </c>
      <c r="R442" s="10">
        <v>2431473</v>
      </c>
      <c r="S442" s="10">
        <v>13877431.540000001</v>
      </c>
      <c r="T442" s="10">
        <v>2081614.7310000001</v>
      </c>
      <c r="U442" s="10">
        <v>13653683</v>
      </c>
      <c r="V442" s="10">
        <v>2048052.45</v>
      </c>
      <c r="W442" s="10">
        <f>VLOOKUP(B442,[2]Sheet1!$A:$E,5,0)</f>
        <v>82446527</v>
      </c>
      <c r="X442" s="10">
        <f t="shared" si="66"/>
        <v>1239390774.04</v>
      </c>
      <c r="Y442" s="31">
        <f t="shared" si="67"/>
        <v>102658617.756</v>
      </c>
      <c r="Z442" s="31">
        <v>360000000</v>
      </c>
      <c r="AA442" s="31">
        <v>30000000</v>
      </c>
      <c r="AB442" s="31">
        <f t="shared" si="68"/>
        <v>773384438.53999996</v>
      </c>
      <c r="AC442" s="31">
        <f t="shared" si="69"/>
        <v>76006335.5</v>
      </c>
      <c r="AD442" s="31">
        <f t="shared" si="70"/>
        <v>849390774.03999996</v>
      </c>
      <c r="AE442" s="31">
        <f t="shared" si="71"/>
        <v>849390774.03999996</v>
      </c>
      <c r="AF442" s="31">
        <f t="shared" si="72"/>
        <v>84939077.403999999</v>
      </c>
      <c r="AG442" s="31">
        <f t="shared" si="73"/>
        <v>0</v>
      </c>
      <c r="AH442" s="31">
        <f t="shared" si="74"/>
        <v>0</v>
      </c>
      <c r="AI442" s="31">
        <f t="shared" si="75"/>
        <v>0</v>
      </c>
      <c r="AJ442" s="31">
        <f t="shared" si="76"/>
        <v>17719540.351999998</v>
      </c>
    </row>
    <row r="443" spans="1:36" x14ac:dyDescent="0.45">
      <c r="A443" s="9">
        <v>454</v>
      </c>
      <c r="B443" s="9" t="s">
        <v>983</v>
      </c>
      <c r="C443" s="21"/>
      <c r="D443" s="8" t="s">
        <v>374</v>
      </c>
      <c r="E443" s="9" t="s">
        <v>788</v>
      </c>
      <c r="F443" s="9" t="s">
        <v>3255</v>
      </c>
      <c r="G443" s="9" t="s">
        <v>3265</v>
      </c>
      <c r="H443" s="8">
        <v>336</v>
      </c>
      <c r="I443" s="8">
        <f>VLOOKUP(B443,[1]Sheet1!$A:$D,4,0)</f>
        <v>974161260</v>
      </c>
      <c r="J443" s="8">
        <v>15000000</v>
      </c>
      <c r="K443" s="8">
        <v>0</v>
      </c>
      <c r="L443" s="10">
        <v>39172977</v>
      </c>
      <c r="M443" s="10">
        <v>39173165.5</v>
      </c>
      <c r="N443" s="10">
        <v>5875947</v>
      </c>
      <c r="O443" s="10">
        <v>5875974.8250000002</v>
      </c>
      <c r="P443" s="10">
        <v>0</v>
      </c>
      <c r="Q443" s="10">
        <v>12315541</v>
      </c>
      <c r="R443" s="10">
        <v>1847331</v>
      </c>
      <c r="S443" s="10">
        <v>13898070.9</v>
      </c>
      <c r="T443" s="10">
        <v>2084710.635</v>
      </c>
      <c r="U443" s="10">
        <v>11723581</v>
      </c>
      <c r="V443" s="10">
        <v>1758537.15</v>
      </c>
      <c r="W443" s="10">
        <f>VLOOKUP(B443,[2]Sheet1!$A:$E,5,0)</f>
        <v>65124189</v>
      </c>
      <c r="X443" s="10">
        <f t="shared" si="66"/>
        <v>1105444595.4000001</v>
      </c>
      <c r="Y443" s="31">
        <f t="shared" si="67"/>
        <v>82566689.609999999</v>
      </c>
      <c r="Z443" s="31">
        <v>360000000</v>
      </c>
      <c r="AA443" s="31">
        <v>30000000</v>
      </c>
      <c r="AB443" s="31">
        <f t="shared" si="68"/>
        <v>652098452.89999998</v>
      </c>
      <c r="AC443" s="31">
        <f t="shared" si="69"/>
        <v>63346142.5</v>
      </c>
      <c r="AD443" s="31">
        <f t="shared" si="70"/>
        <v>715444595.39999998</v>
      </c>
      <c r="AE443" s="31">
        <f t="shared" si="71"/>
        <v>715444595.39999998</v>
      </c>
      <c r="AF443" s="31">
        <f t="shared" si="72"/>
        <v>71544459.540000007</v>
      </c>
      <c r="AG443" s="31">
        <f t="shared" si="73"/>
        <v>0</v>
      </c>
      <c r="AH443" s="31">
        <f t="shared" si="74"/>
        <v>0</v>
      </c>
      <c r="AI443" s="31">
        <f t="shared" si="75"/>
        <v>0</v>
      </c>
      <c r="AJ443" s="31">
        <f t="shared" si="76"/>
        <v>11022230.069999993</v>
      </c>
    </row>
    <row r="444" spans="1:36" x14ac:dyDescent="0.45">
      <c r="A444" s="9">
        <v>455</v>
      </c>
      <c r="B444" s="9" t="s">
        <v>2781</v>
      </c>
      <c r="C444" s="21"/>
      <c r="D444" s="8" t="s">
        <v>2782</v>
      </c>
      <c r="E444" s="9" t="s">
        <v>495</v>
      </c>
      <c r="F444" s="9" t="s">
        <v>3255</v>
      </c>
      <c r="G444" s="9" t="s">
        <v>3265</v>
      </c>
      <c r="H444" s="8">
        <v>336</v>
      </c>
      <c r="I444" s="8">
        <f>VLOOKUP(B444,[1]Sheet1!$A:$D,4,0)</f>
        <v>1099060319</v>
      </c>
      <c r="J444" s="8">
        <v>15000000</v>
      </c>
      <c r="K444" s="8">
        <v>0</v>
      </c>
      <c r="L444" s="10">
        <v>44725631</v>
      </c>
      <c r="M444" s="10">
        <v>44725385.5</v>
      </c>
      <c r="N444" s="10">
        <v>6708845</v>
      </c>
      <c r="O444" s="10">
        <v>6708807.8250000002</v>
      </c>
      <c r="P444" s="10">
        <v>0</v>
      </c>
      <c r="Q444" s="10">
        <v>15496189</v>
      </c>
      <c r="R444" s="10">
        <v>2324428</v>
      </c>
      <c r="S444" s="10">
        <v>16179608.495999999</v>
      </c>
      <c r="T444" s="10">
        <v>2426941.2744</v>
      </c>
      <c r="U444" s="10">
        <v>11723581</v>
      </c>
      <c r="V444" s="10">
        <v>1758537.15</v>
      </c>
      <c r="W444" s="10">
        <f>VLOOKUP(B444,[2]Sheet1!$A:$E,5,0)</f>
        <v>83859048</v>
      </c>
      <c r="X444" s="10">
        <f t="shared" si="66"/>
        <v>1246910713.9960001</v>
      </c>
      <c r="Y444" s="31">
        <f t="shared" si="67"/>
        <v>103786607.24939999</v>
      </c>
      <c r="Z444" s="31">
        <v>360000000</v>
      </c>
      <c r="AA444" s="31">
        <v>30000000</v>
      </c>
      <c r="AB444" s="31">
        <f t="shared" si="68"/>
        <v>782459697.49600005</v>
      </c>
      <c r="AC444" s="31">
        <f t="shared" si="69"/>
        <v>74451016.5</v>
      </c>
      <c r="AD444" s="31">
        <f t="shared" si="70"/>
        <v>856910713.99600005</v>
      </c>
      <c r="AE444" s="31">
        <f t="shared" si="71"/>
        <v>856910713.99600005</v>
      </c>
      <c r="AF444" s="31">
        <f t="shared" si="72"/>
        <v>85691071.399600014</v>
      </c>
      <c r="AG444" s="31">
        <f t="shared" si="73"/>
        <v>0</v>
      </c>
      <c r="AH444" s="31">
        <f t="shared" si="74"/>
        <v>0</v>
      </c>
      <c r="AI444" s="31">
        <f t="shared" si="75"/>
        <v>0</v>
      </c>
      <c r="AJ444" s="31">
        <f t="shared" si="76"/>
        <v>18095535.849799976</v>
      </c>
    </row>
    <row r="445" spans="1:36" x14ac:dyDescent="0.45">
      <c r="A445" s="9">
        <v>389</v>
      </c>
      <c r="B445" s="9" t="s">
        <v>985</v>
      </c>
      <c r="C445" s="21"/>
      <c r="D445" s="8" t="s">
        <v>987</v>
      </c>
      <c r="E445" s="9" t="s">
        <v>116</v>
      </c>
      <c r="F445" s="9" t="s">
        <v>3255</v>
      </c>
      <c r="G445" s="9" t="s">
        <v>3265</v>
      </c>
      <c r="H445" s="8">
        <v>336</v>
      </c>
      <c r="I445" s="8">
        <f>VLOOKUP(B445,[1]Sheet1!$A:$D,4,0)</f>
        <v>812191194</v>
      </c>
      <c r="J445" s="8">
        <v>15000000</v>
      </c>
      <c r="K445" s="8">
        <v>0</v>
      </c>
      <c r="L445" s="10">
        <v>34983820</v>
      </c>
      <c r="M445" s="10">
        <v>34983534.5</v>
      </c>
      <c r="N445" s="10">
        <v>5247573</v>
      </c>
      <c r="O445" s="10">
        <v>5247530.1749999998</v>
      </c>
      <c r="P445" s="10">
        <v>0</v>
      </c>
      <c r="Q445" s="10">
        <v>13166023</v>
      </c>
      <c r="R445" s="10">
        <v>1974903</v>
      </c>
      <c r="S445" s="10">
        <v>15069710.699999999</v>
      </c>
      <c r="T445" s="10">
        <v>2260456.605</v>
      </c>
      <c r="U445" s="10">
        <v>10484503</v>
      </c>
      <c r="V445" s="10">
        <v>1572675.45</v>
      </c>
      <c r="W445" s="10">
        <f>VLOOKUP(B445,[2]Sheet1!$A:$E,5,0)</f>
        <v>45219120</v>
      </c>
      <c r="X445" s="10">
        <f t="shared" si="66"/>
        <v>935878785.20000005</v>
      </c>
      <c r="Y445" s="31">
        <f t="shared" si="67"/>
        <v>61522258.230000004</v>
      </c>
      <c r="Z445" s="31">
        <v>360000000</v>
      </c>
      <c r="AA445" s="31">
        <v>30000000</v>
      </c>
      <c r="AB445" s="31">
        <f t="shared" si="68"/>
        <v>490911430.70000005</v>
      </c>
      <c r="AC445" s="31">
        <f t="shared" si="69"/>
        <v>54967354.5</v>
      </c>
      <c r="AD445" s="31">
        <f t="shared" si="70"/>
        <v>545878785.20000005</v>
      </c>
      <c r="AE445" s="31">
        <f t="shared" si="71"/>
        <v>545878785.20000005</v>
      </c>
      <c r="AF445" s="31">
        <f t="shared" si="72"/>
        <v>54587878.520000011</v>
      </c>
      <c r="AG445" s="31">
        <f t="shared" si="73"/>
        <v>0</v>
      </c>
      <c r="AH445" s="31">
        <f t="shared" si="74"/>
        <v>0</v>
      </c>
      <c r="AI445" s="31">
        <f t="shared" si="75"/>
        <v>0</v>
      </c>
      <c r="AJ445" s="31">
        <f t="shared" si="76"/>
        <v>6934379.7099999934</v>
      </c>
    </row>
    <row r="446" spans="1:36" x14ac:dyDescent="0.45">
      <c r="A446" s="9">
        <v>501</v>
      </c>
      <c r="B446" s="9" t="s">
        <v>988</v>
      </c>
      <c r="C446" s="21"/>
      <c r="D446" s="8" t="s">
        <v>987</v>
      </c>
      <c r="E446" s="9" t="s">
        <v>88</v>
      </c>
      <c r="F446" s="9" t="s">
        <v>3255</v>
      </c>
      <c r="G446" s="9" t="s">
        <v>3265</v>
      </c>
      <c r="H446" s="8">
        <v>336</v>
      </c>
      <c r="I446" s="8">
        <f>VLOOKUP(B446,[1]Sheet1!$A:$D,4,0)</f>
        <v>760768590</v>
      </c>
      <c r="J446" s="8">
        <v>15000000</v>
      </c>
      <c r="K446" s="8">
        <v>0</v>
      </c>
      <c r="L446" s="10">
        <v>34532849</v>
      </c>
      <c r="M446" s="10">
        <v>34532848.5</v>
      </c>
      <c r="N446" s="10">
        <v>5179927</v>
      </c>
      <c r="O446" s="10">
        <v>5179927.2749999994</v>
      </c>
      <c r="P446" s="10">
        <v>0</v>
      </c>
      <c r="Q446" s="10">
        <v>15230969</v>
      </c>
      <c r="R446" s="10">
        <v>2284645</v>
      </c>
      <c r="S446" s="10">
        <v>15358558.649999999</v>
      </c>
      <c r="T446" s="10">
        <v>2303783.7974999999</v>
      </c>
      <c r="U446" s="10">
        <v>10484503</v>
      </c>
      <c r="V446" s="10">
        <v>1572675.45</v>
      </c>
      <c r="W446" s="10">
        <f>VLOOKUP(B446,[2]Sheet1!$A:$E,5,0)</f>
        <v>40076860</v>
      </c>
      <c r="X446" s="10">
        <f t="shared" si="66"/>
        <v>885908318.14999998</v>
      </c>
      <c r="Y446" s="31">
        <f t="shared" si="67"/>
        <v>56597818.522499993</v>
      </c>
      <c r="Z446" s="31">
        <v>360000000</v>
      </c>
      <c r="AA446" s="31">
        <v>30000000</v>
      </c>
      <c r="AB446" s="31">
        <f t="shared" si="68"/>
        <v>441842620.64999998</v>
      </c>
      <c r="AC446" s="31">
        <f t="shared" si="69"/>
        <v>54065697.5</v>
      </c>
      <c r="AD446" s="31">
        <f t="shared" si="70"/>
        <v>495908318.14999998</v>
      </c>
      <c r="AE446" s="31">
        <f t="shared" si="71"/>
        <v>495908318.14999998</v>
      </c>
      <c r="AF446" s="31">
        <f t="shared" si="72"/>
        <v>49590831.814999998</v>
      </c>
      <c r="AG446" s="31">
        <f t="shared" si="73"/>
        <v>0</v>
      </c>
      <c r="AH446" s="31">
        <f t="shared" si="74"/>
        <v>0</v>
      </c>
      <c r="AI446" s="31">
        <f t="shared" si="75"/>
        <v>0</v>
      </c>
      <c r="AJ446" s="31">
        <f t="shared" si="76"/>
        <v>7006986.7074999958</v>
      </c>
    </row>
    <row r="447" spans="1:36" x14ac:dyDescent="0.45">
      <c r="A447" s="9">
        <v>1048</v>
      </c>
      <c r="B447" s="9" t="s">
        <v>3112</v>
      </c>
      <c r="C447" s="21"/>
      <c r="D447" s="8" t="s">
        <v>3113</v>
      </c>
      <c r="E447" s="9" t="s">
        <v>1441</v>
      </c>
      <c r="F447" s="9" t="s">
        <v>3254</v>
      </c>
      <c r="G447" s="9" t="s">
        <v>3266</v>
      </c>
      <c r="H447" s="8">
        <v>336</v>
      </c>
      <c r="I447" s="8">
        <f>VLOOKUP(B447,[1]Sheet1!$A:$D,4,0)</f>
        <v>847639092</v>
      </c>
      <c r="J447" s="8">
        <v>57312810</v>
      </c>
      <c r="K447" s="8">
        <v>8596921.5</v>
      </c>
      <c r="L447" s="10">
        <v>0</v>
      </c>
      <c r="M447" s="10">
        <v>0</v>
      </c>
      <c r="N447" s="10">
        <v>0</v>
      </c>
      <c r="O447" s="10">
        <v>0</v>
      </c>
      <c r="P447" s="10">
        <v>5000000</v>
      </c>
      <c r="Q447" s="10">
        <f>VLOOKUP(B447,[3]Sheet1!$B$1:$H$65536,7,0)</f>
        <v>4800000</v>
      </c>
      <c r="R447" s="10">
        <v>720000</v>
      </c>
      <c r="S447" s="10">
        <v>4500000</v>
      </c>
      <c r="T447" s="10">
        <v>450000</v>
      </c>
      <c r="U447" s="10">
        <v>0</v>
      </c>
      <c r="V447" s="10">
        <v>0</v>
      </c>
      <c r="W447" s="10">
        <f>VLOOKUP(B447,[2]Sheet1!$A:$E,5,0)</f>
        <v>48763909</v>
      </c>
      <c r="X447" s="10">
        <f t="shared" si="66"/>
        <v>919251902</v>
      </c>
      <c r="Y447" s="31">
        <f t="shared" si="67"/>
        <v>58530830.5</v>
      </c>
      <c r="Z447" s="31">
        <v>360000000</v>
      </c>
      <c r="AA447" s="31">
        <v>30000000</v>
      </c>
      <c r="AB447" s="31">
        <f t="shared" si="68"/>
        <v>496939092</v>
      </c>
      <c r="AC447" s="31">
        <f t="shared" si="69"/>
        <v>32312810</v>
      </c>
      <c r="AD447" s="31">
        <f t="shared" si="70"/>
        <v>529251902</v>
      </c>
      <c r="AE447" s="31">
        <f t="shared" si="71"/>
        <v>529251902</v>
      </c>
      <c r="AF447" s="31">
        <f t="shared" si="72"/>
        <v>52925190.200000003</v>
      </c>
      <c r="AG447" s="31">
        <f t="shared" si="73"/>
        <v>0</v>
      </c>
      <c r="AH447" s="31">
        <f t="shared" si="74"/>
        <v>0</v>
      </c>
      <c r="AI447" s="31">
        <f t="shared" si="75"/>
        <v>0</v>
      </c>
      <c r="AJ447" s="31">
        <f t="shared" si="76"/>
        <v>5605640.299999997</v>
      </c>
    </row>
    <row r="448" spans="1:36" x14ac:dyDescent="0.45">
      <c r="A448" s="9">
        <v>1130</v>
      </c>
      <c r="B448" s="9" t="s">
        <v>3134</v>
      </c>
      <c r="C448" s="21"/>
      <c r="D448" s="8" t="s">
        <v>3135</v>
      </c>
      <c r="E448" s="9" t="s">
        <v>1304</v>
      </c>
      <c r="F448" s="9" t="s">
        <v>3254</v>
      </c>
      <c r="G448" s="9" t="s">
        <v>3266</v>
      </c>
      <c r="H448" s="8">
        <v>336</v>
      </c>
      <c r="I448" s="8">
        <f>VLOOKUP(B448,[1]Sheet1!$A:$D,4,0)</f>
        <v>922463178</v>
      </c>
      <c r="J448" s="8">
        <v>57312810</v>
      </c>
      <c r="K448" s="8">
        <v>8596921.5</v>
      </c>
      <c r="L448" s="10">
        <v>0</v>
      </c>
      <c r="M448" s="10">
        <v>0</v>
      </c>
      <c r="N448" s="10">
        <v>0</v>
      </c>
      <c r="O448" s="10">
        <v>0</v>
      </c>
      <c r="P448" s="10">
        <v>5000000</v>
      </c>
      <c r="Q448" s="10">
        <v>500000</v>
      </c>
      <c r="R448" s="10">
        <v>0</v>
      </c>
      <c r="S448" s="10">
        <v>4500000</v>
      </c>
      <c r="T448" s="10">
        <v>450000</v>
      </c>
      <c r="U448" s="10">
        <v>0</v>
      </c>
      <c r="V448" s="10">
        <v>0</v>
      </c>
      <c r="W448" s="10">
        <f>VLOOKUP(B448,[2]Sheet1!$A:$E,5,0)</f>
        <v>57369478</v>
      </c>
      <c r="X448" s="10">
        <f t="shared" si="66"/>
        <v>989775988</v>
      </c>
      <c r="Y448" s="31">
        <f t="shared" si="67"/>
        <v>66416399.5</v>
      </c>
      <c r="Z448" s="31">
        <v>360000000</v>
      </c>
      <c r="AA448" s="31">
        <v>30000000</v>
      </c>
      <c r="AB448" s="31">
        <f t="shared" si="68"/>
        <v>567463178</v>
      </c>
      <c r="AC448" s="31">
        <f t="shared" si="69"/>
        <v>32312810</v>
      </c>
      <c r="AD448" s="31">
        <f t="shared" si="70"/>
        <v>599775988</v>
      </c>
      <c r="AE448" s="31">
        <f t="shared" si="71"/>
        <v>599775988</v>
      </c>
      <c r="AF448" s="31">
        <f t="shared" si="72"/>
        <v>59977598.800000004</v>
      </c>
      <c r="AG448" s="31">
        <f t="shared" si="73"/>
        <v>0</v>
      </c>
      <c r="AH448" s="31">
        <f t="shared" si="74"/>
        <v>0</v>
      </c>
      <c r="AI448" s="31">
        <f t="shared" si="75"/>
        <v>0</v>
      </c>
      <c r="AJ448" s="31">
        <f t="shared" si="76"/>
        <v>6438800.6999999955</v>
      </c>
    </row>
    <row r="449" spans="1:36" x14ac:dyDescent="0.45">
      <c r="A449" s="9">
        <v>810</v>
      </c>
      <c r="B449" s="9" t="s">
        <v>3067</v>
      </c>
      <c r="C449" s="21"/>
      <c r="D449" s="8" t="s">
        <v>72</v>
      </c>
      <c r="E449" s="9" t="s">
        <v>3068</v>
      </c>
      <c r="F449" s="9" t="s">
        <v>3254</v>
      </c>
      <c r="G449" s="9" t="s">
        <v>3265</v>
      </c>
      <c r="H449" s="8">
        <v>336</v>
      </c>
      <c r="I449" s="8">
        <f>VLOOKUP(B449,[1]Sheet1!$A:$D,4,0)</f>
        <v>1256873793</v>
      </c>
      <c r="J449" s="8">
        <v>15000000</v>
      </c>
      <c r="K449" s="8">
        <v>0</v>
      </c>
      <c r="L449" s="10">
        <v>48266751</v>
      </c>
      <c r="M449" s="10">
        <v>48266028.5</v>
      </c>
      <c r="N449" s="10">
        <v>7240013</v>
      </c>
      <c r="O449" s="10">
        <v>7239904.2749999994</v>
      </c>
      <c r="P449" s="10">
        <v>0</v>
      </c>
      <c r="Q449" s="10">
        <v>21255413</v>
      </c>
      <c r="R449" s="10">
        <v>3188312</v>
      </c>
      <c r="S449" s="10">
        <v>23028030.432</v>
      </c>
      <c r="T449" s="10">
        <v>3454204.5647999998</v>
      </c>
      <c r="U449" s="10">
        <v>10484503.333333332</v>
      </c>
      <c r="V449" s="10">
        <v>1572675.4999999998</v>
      </c>
      <c r="W449" s="10">
        <f>VLOOKUP(B449,[2]Sheet1!$A:$E,5,0)</f>
        <v>107531069</v>
      </c>
      <c r="X449" s="10">
        <f t="shared" si="66"/>
        <v>1423174519.2653332</v>
      </c>
      <c r="Y449" s="31">
        <f t="shared" si="67"/>
        <v>130226178.3398</v>
      </c>
      <c r="Z449" s="31">
        <v>360000000</v>
      </c>
      <c r="AA449" s="31">
        <v>30000000</v>
      </c>
      <c r="AB449" s="31">
        <f t="shared" si="68"/>
        <v>951641739.76533318</v>
      </c>
      <c r="AC449" s="31">
        <f t="shared" si="69"/>
        <v>81532779.5</v>
      </c>
      <c r="AD449" s="31">
        <f t="shared" si="70"/>
        <v>1033174519.2653332</v>
      </c>
      <c r="AE449" s="31">
        <f t="shared" si="71"/>
        <v>1033174519.2653332</v>
      </c>
      <c r="AF449" s="31">
        <f t="shared" si="72"/>
        <v>90000000</v>
      </c>
      <c r="AG449" s="31">
        <f t="shared" si="73"/>
        <v>19976177.889799975</v>
      </c>
      <c r="AH449" s="31">
        <f t="shared" si="74"/>
        <v>0</v>
      </c>
      <c r="AI449" s="31">
        <f t="shared" si="75"/>
        <v>0</v>
      </c>
      <c r="AJ449" s="31">
        <f t="shared" si="76"/>
        <v>20250000.450000025</v>
      </c>
    </row>
    <row r="450" spans="1:36" x14ac:dyDescent="0.45">
      <c r="A450" s="9">
        <v>811</v>
      </c>
      <c r="B450" s="9" t="s">
        <v>3069</v>
      </c>
      <c r="C450" s="21"/>
      <c r="D450" s="8" t="s">
        <v>29</v>
      </c>
      <c r="E450" s="9" t="s">
        <v>540</v>
      </c>
      <c r="F450" s="9" t="s">
        <v>3254</v>
      </c>
      <c r="G450" s="9" t="s">
        <v>3265</v>
      </c>
      <c r="H450" s="8">
        <v>336</v>
      </c>
      <c r="I450" s="8">
        <f>VLOOKUP(B450,[1]Sheet1!$A:$D,4,0)</f>
        <v>1121999432</v>
      </c>
      <c r="J450" s="8">
        <v>15000000</v>
      </c>
      <c r="K450" s="8">
        <v>0</v>
      </c>
      <c r="L450" s="10">
        <v>46443715</v>
      </c>
      <c r="M450" s="10">
        <v>46442743</v>
      </c>
      <c r="N450" s="10">
        <v>6966557</v>
      </c>
      <c r="O450" s="10">
        <v>6966411.4500000002</v>
      </c>
      <c r="P450" s="10">
        <v>0</v>
      </c>
      <c r="Q450" s="10">
        <v>11658904</v>
      </c>
      <c r="R450" s="10">
        <v>1748836</v>
      </c>
      <c r="S450" s="10">
        <v>16657849.816399999</v>
      </c>
      <c r="T450" s="10">
        <v>2498677.4724599998</v>
      </c>
      <c r="U450" s="10">
        <v>11723581</v>
      </c>
      <c r="V450" s="10">
        <v>1758537.15</v>
      </c>
      <c r="W450" s="10">
        <f>VLOOKUP(B450,[2]Sheet1!$A:$E,5,0)</f>
        <v>87299915</v>
      </c>
      <c r="X450" s="10">
        <f t="shared" si="66"/>
        <v>1269926224.8164001</v>
      </c>
      <c r="Y450" s="31">
        <f t="shared" si="67"/>
        <v>107238934.07246</v>
      </c>
      <c r="Z450" s="31">
        <v>360000000</v>
      </c>
      <c r="AA450" s="31">
        <v>30000000</v>
      </c>
      <c r="AB450" s="31">
        <f t="shared" si="68"/>
        <v>802039766.81640005</v>
      </c>
      <c r="AC450" s="31">
        <f t="shared" si="69"/>
        <v>77886458</v>
      </c>
      <c r="AD450" s="31">
        <f t="shared" si="70"/>
        <v>879926224.81640005</v>
      </c>
      <c r="AE450" s="31">
        <f t="shared" si="71"/>
        <v>879926224.81640005</v>
      </c>
      <c r="AF450" s="31">
        <f t="shared" si="72"/>
        <v>87992622.481640011</v>
      </c>
      <c r="AG450" s="31">
        <f t="shared" si="73"/>
        <v>0</v>
      </c>
      <c r="AH450" s="31">
        <f t="shared" si="74"/>
        <v>0</v>
      </c>
      <c r="AI450" s="31">
        <f t="shared" si="75"/>
        <v>0</v>
      </c>
      <c r="AJ450" s="31">
        <f t="shared" si="76"/>
        <v>19246311.590819985</v>
      </c>
    </row>
    <row r="451" spans="1:36" x14ac:dyDescent="0.45">
      <c r="A451" s="9">
        <v>975</v>
      </c>
      <c r="B451" s="9" t="s">
        <v>3099</v>
      </c>
      <c r="C451" s="21"/>
      <c r="D451" s="8" t="s">
        <v>974</v>
      </c>
      <c r="E451" s="9" t="s">
        <v>3100</v>
      </c>
      <c r="F451" s="9" t="s">
        <v>3254</v>
      </c>
      <c r="G451" s="9" t="s">
        <v>3265</v>
      </c>
      <c r="H451" s="8">
        <v>336</v>
      </c>
      <c r="I451" s="8">
        <f>VLOOKUP(B451,[1]Sheet1!$A:$D,4,0)</f>
        <v>1204311186</v>
      </c>
      <c r="J451" s="8">
        <v>15000000</v>
      </c>
      <c r="K451" s="8">
        <v>0</v>
      </c>
      <c r="L451" s="10">
        <v>54894503</v>
      </c>
      <c r="M451" s="10">
        <v>54895429</v>
      </c>
      <c r="N451" s="10">
        <v>8234175</v>
      </c>
      <c r="O451" s="10">
        <v>8234314.3499999996</v>
      </c>
      <c r="P451" s="10">
        <v>0</v>
      </c>
      <c r="Q451" s="10">
        <v>22707502</v>
      </c>
      <c r="R451" s="10">
        <v>3406125</v>
      </c>
      <c r="S451" s="10">
        <v>24600429.09</v>
      </c>
      <c r="T451" s="10">
        <v>3690064.3635</v>
      </c>
      <c r="U451" s="10">
        <v>12581404</v>
      </c>
      <c r="V451" s="10">
        <v>1887210.5999999999</v>
      </c>
      <c r="W451" s="10">
        <f>VLOOKUP(B451,[2]Sheet1!$A:$E,5,0)</f>
        <v>99646679</v>
      </c>
      <c r="X451" s="10">
        <f t="shared" ref="X451:X514" si="77">I451+J451+L451+M451+P451+Q451+S451+U451</f>
        <v>1388990453.0899999</v>
      </c>
      <c r="Y451" s="31">
        <f t="shared" ref="Y451:Y514" si="78">K451+N451+O451+R451+T451+V451+W451</f>
        <v>125098568.3135</v>
      </c>
      <c r="Z451" s="31">
        <v>360000000</v>
      </c>
      <c r="AA451" s="31">
        <v>30000000</v>
      </c>
      <c r="AB451" s="31">
        <f t="shared" ref="AB451:AB514" si="79">I451+Q451+S451+U451-Z451</f>
        <v>904200521.08999991</v>
      </c>
      <c r="AC451" s="31">
        <f t="shared" ref="AC451:AC514" si="80">J451+L451+M451+P451-AA451</f>
        <v>94789932</v>
      </c>
      <c r="AD451" s="31">
        <f t="shared" ref="AD451:AD514" si="81">AC451+AB451</f>
        <v>998990453.08999991</v>
      </c>
      <c r="AE451" s="31">
        <f t="shared" ref="AE451:AE514" si="82">IF(AD451&gt;0,AD451,0)</f>
        <v>998990453.08999991</v>
      </c>
      <c r="AF451" s="31">
        <f t="shared" ref="AF451:AF514" si="83">IF(AE451&lt;=900000000,AE451*0.1,90000000)</f>
        <v>90000000</v>
      </c>
      <c r="AG451" s="31">
        <f t="shared" ref="AG451:AG514" si="84">IF(AND(AE451&lt;=1260000000,AE451&gt;900000000),(AE451-900000000)*0.15,0)</f>
        <v>14848567.963499987</v>
      </c>
      <c r="AH451" s="31">
        <f t="shared" ref="AH451:AH514" si="85">IF(AND(AE451&lt;=1800000000,AE451&gt;1260000000),(AE451-1260000000)*0.2,0)</f>
        <v>0</v>
      </c>
      <c r="AI451" s="31">
        <f t="shared" ref="AI451:AI514" si="86">IF(AE451&gt;1800000000,(AE451-1800000000)*0.25,0)</f>
        <v>0</v>
      </c>
      <c r="AJ451" s="31">
        <f t="shared" ref="AJ451:AJ514" si="87">Y451-AF451-AG451-AH451-AI451</f>
        <v>20250000.350000016</v>
      </c>
    </row>
    <row r="452" spans="1:36" x14ac:dyDescent="0.45">
      <c r="A452" s="9">
        <v>1113</v>
      </c>
      <c r="B452" s="9" t="s">
        <v>3124</v>
      </c>
      <c r="C452" s="21"/>
      <c r="D452" s="8" t="s">
        <v>220</v>
      </c>
      <c r="E452" s="9" t="s">
        <v>3125</v>
      </c>
      <c r="F452" s="9" t="s">
        <v>3254</v>
      </c>
      <c r="G452" s="9" t="s">
        <v>3265</v>
      </c>
      <c r="H452" s="8">
        <v>336</v>
      </c>
      <c r="I452" s="8">
        <f>VLOOKUP(B452,[1]Sheet1!$A:$D,4,0)</f>
        <v>1128050801</v>
      </c>
      <c r="J452" s="8">
        <v>15000000</v>
      </c>
      <c r="K452" s="8">
        <v>0</v>
      </c>
      <c r="L452" s="10">
        <v>45129126</v>
      </c>
      <c r="M452" s="10">
        <v>45128803.5</v>
      </c>
      <c r="N452" s="10">
        <v>6769369</v>
      </c>
      <c r="O452" s="10">
        <v>6769320.5249999994</v>
      </c>
      <c r="P452" s="10">
        <v>0</v>
      </c>
      <c r="Q452" s="10">
        <v>19622039</v>
      </c>
      <c r="R452" s="10">
        <v>2943306</v>
      </c>
      <c r="S452" s="10">
        <v>24968304.500999998</v>
      </c>
      <c r="T452" s="10">
        <v>3745245.6751499996</v>
      </c>
      <c r="U452" s="10">
        <v>12581404</v>
      </c>
      <c r="V452" s="10">
        <v>1887210.5999999999</v>
      </c>
      <c r="W452" s="10">
        <f>VLOOKUP(B452,[2]Sheet1!$A:$E,5,0)</f>
        <v>88207619</v>
      </c>
      <c r="X452" s="10">
        <f t="shared" si="77"/>
        <v>1290480478.0009999</v>
      </c>
      <c r="Y452" s="31">
        <f t="shared" si="78"/>
        <v>110322070.80015001</v>
      </c>
      <c r="Z452" s="31">
        <v>360000000</v>
      </c>
      <c r="AA452" s="31">
        <v>30000000</v>
      </c>
      <c r="AB452" s="31">
        <f t="shared" si="79"/>
        <v>825222548.50099993</v>
      </c>
      <c r="AC452" s="31">
        <f t="shared" si="80"/>
        <v>75257929.5</v>
      </c>
      <c r="AD452" s="31">
        <f t="shared" si="81"/>
        <v>900480478.00099993</v>
      </c>
      <c r="AE452" s="31">
        <f t="shared" si="82"/>
        <v>900480478.00099993</v>
      </c>
      <c r="AF452" s="31">
        <f t="shared" si="83"/>
        <v>90000000</v>
      </c>
      <c r="AG452" s="31">
        <f t="shared" si="84"/>
        <v>72071.700149989119</v>
      </c>
      <c r="AH452" s="31">
        <f t="shared" si="85"/>
        <v>0</v>
      </c>
      <c r="AI452" s="31">
        <f t="shared" si="86"/>
        <v>0</v>
      </c>
      <c r="AJ452" s="31">
        <f t="shared" si="87"/>
        <v>20249999.100000016</v>
      </c>
    </row>
    <row r="453" spans="1:36" x14ac:dyDescent="0.45">
      <c r="A453" s="9">
        <v>210</v>
      </c>
      <c r="B453" s="9" t="s">
        <v>990</v>
      </c>
      <c r="C453" s="21"/>
      <c r="D453" s="8" t="s">
        <v>91</v>
      </c>
      <c r="E453" s="9" t="s">
        <v>992</v>
      </c>
      <c r="F453" s="9" t="s">
        <v>3255</v>
      </c>
      <c r="G453" s="9" t="s">
        <v>3265</v>
      </c>
      <c r="H453" s="8">
        <v>336</v>
      </c>
      <c r="I453" s="8">
        <f>VLOOKUP(B453,[1]Sheet1!$A:$D,4,0)</f>
        <v>926473579</v>
      </c>
      <c r="J453" s="8">
        <v>15000000</v>
      </c>
      <c r="K453" s="8">
        <v>0</v>
      </c>
      <c r="L453" s="10">
        <v>40248504</v>
      </c>
      <c r="M453" s="10">
        <v>40248009.5</v>
      </c>
      <c r="N453" s="10">
        <v>6037276</v>
      </c>
      <c r="O453" s="10">
        <v>6037201.4249999998</v>
      </c>
      <c r="P453" s="10">
        <v>0</v>
      </c>
      <c r="Q453" s="10">
        <v>16801494</v>
      </c>
      <c r="R453" s="10">
        <v>2520224</v>
      </c>
      <c r="S453" s="10">
        <v>18761430.383999996</v>
      </c>
      <c r="T453" s="10">
        <v>2814214.5575999995</v>
      </c>
      <c r="U453" s="10">
        <v>12581404</v>
      </c>
      <c r="V453" s="10">
        <v>1887210.5999999999</v>
      </c>
      <c r="W453" s="10">
        <f>VLOOKUP(B453,[2]Sheet1!$A:$E,5,0)</f>
        <v>57971038</v>
      </c>
      <c r="X453" s="10">
        <f t="shared" si="77"/>
        <v>1070114420.8839999</v>
      </c>
      <c r="Y453" s="31">
        <f t="shared" si="78"/>
        <v>77267164.582599998</v>
      </c>
      <c r="Z453" s="31">
        <v>360000000</v>
      </c>
      <c r="AA453" s="31">
        <v>30000000</v>
      </c>
      <c r="AB453" s="31">
        <f t="shared" si="79"/>
        <v>614617907.38399994</v>
      </c>
      <c r="AC453" s="31">
        <f t="shared" si="80"/>
        <v>65496513.5</v>
      </c>
      <c r="AD453" s="31">
        <f t="shared" si="81"/>
        <v>680114420.88399994</v>
      </c>
      <c r="AE453" s="31">
        <f t="shared" si="82"/>
        <v>680114420.88399994</v>
      </c>
      <c r="AF453" s="31">
        <f t="shared" si="83"/>
        <v>68011442.088399991</v>
      </c>
      <c r="AG453" s="31">
        <f t="shared" si="84"/>
        <v>0</v>
      </c>
      <c r="AH453" s="31">
        <f t="shared" si="85"/>
        <v>0</v>
      </c>
      <c r="AI453" s="31">
        <f t="shared" si="86"/>
        <v>0</v>
      </c>
      <c r="AJ453" s="31">
        <f t="shared" si="87"/>
        <v>9255722.4942000061</v>
      </c>
    </row>
    <row r="454" spans="1:36" x14ac:dyDescent="0.45">
      <c r="A454" s="9">
        <v>388</v>
      </c>
      <c r="B454" s="9" t="s">
        <v>2729</v>
      </c>
      <c r="C454" s="21"/>
      <c r="D454" s="8" t="s">
        <v>652</v>
      </c>
      <c r="E454" s="9" t="s">
        <v>2730</v>
      </c>
      <c r="F454" s="9" t="s">
        <v>3255</v>
      </c>
      <c r="G454" s="9" t="s">
        <v>3265</v>
      </c>
      <c r="H454" s="8">
        <v>336</v>
      </c>
      <c r="I454" s="8">
        <f>VLOOKUP(B454,[1]Sheet1!$A:$D,4,0)</f>
        <v>1999751249</v>
      </c>
      <c r="J454" s="8">
        <v>15000000</v>
      </c>
      <c r="K454" s="8">
        <v>0</v>
      </c>
      <c r="L454" s="10">
        <v>73660644</v>
      </c>
      <c r="M454" s="10">
        <v>73660643.5</v>
      </c>
      <c r="N454" s="10">
        <v>11049097</v>
      </c>
      <c r="O454" s="10">
        <v>11049096.525</v>
      </c>
      <c r="P454" s="10">
        <v>0</v>
      </c>
      <c r="Q454" s="10">
        <v>25516622</v>
      </c>
      <c r="R454" s="10">
        <v>3827493</v>
      </c>
      <c r="S454" s="10">
        <v>29617146.900000002</v>
      </c>
      <c r="T454" s="10">
        <v>4442572.0350000001</v>
      </c>
      <c r="U454" s="10">
        <v>10484503</v>
      </c>
      <c r="V454" s="10">
        <v>1572675.45</v>
      </c>
      <c r="W454" s="10">
        <f>VLOOKUP(B454,[2]Sheet1!$A:$E,5,0)</f>
        <v>265937811</v>
      </c>
      <c r="X454" s="10">
        <f t="shared" si="77"/>
        <v>2227690808.4000001</v>
      </c>
      <c r="Y454" s="31">
        <f t="shared" si="78"/>
        <v>297878745.00999999</v>
      </c>
      <c r="Z454" s="31">
        <v>360000000</v>
      </c>
      <c r="AA454" s="31">
        <v>30000000</v>
      </c>
      <c r="AB454" s="31">
        <f t="shared" si="79"/>
        <v>1705369520.9000001</v>
      </c>
      <c r="AC454" s="31">
        <f t="shared" si="80"/>
        <v>132321287.5</v>
      </c>
      <c r="AD454" s="31">
        <f t="shared" si="81"/>
        <v>1837690808.4000001</v>
      </c>
      <c r="AE454" s="31">
        <f t="shared" si="82"/>
        <v>1837690808.4000001</v>
      </c>
      <c r="AF454" s="31">
        <f t="shared" si="83"/>
        <v>90000000</v>
      </c>
      <c r="AG454" s="31">
        <f t="shared" si="84"/>
        <v>0</v>
      </c>
      <c r="AH454" s="31">
        <f t="shared" si="85"/>
        <v>0</v>
      </c>
      <c r="AI454" s="31">
        <f t="shared" si="86"/>
        <v>9422702.1000000238</v>
      </c>
      <c r="AJ454" s="31">
        <f t="shared" si="87"/>
        <v>198456042.90999997</v>
      </c>
    </row>
    <row r="455" spans="1:36" x14ac:dyDescent="0.45">
      <c r="A455" s="9">
        <v>333</v>
      </c>
      <c r="B455" s="9" t="s">
        <v>993</v>
      </c>
      <c r="C455" s="21"/>
      <c r="D455" s="8" t="s">
        <v>119</v>
      </c>
      <c r="E455" s="9" t="s">
        <v>594</v>
      </c>
      <c r="F455" s="9" t="s">
        <v>3255</v>
      </c>
      <c r="G455" s="9" t="s">
        <v>3265</v>
      </c>
      <c r="H455" s="8">
        <v>336</v>
      </c>
      <c r="I455" s="8">
        <f>VLOOKUP(B455,[1]Sheet1!$A:$D,4,0)</f>
        <v>1046514662</v>
      </c>
      <c r="J455" s="8">
        <v>15000000</v>
      </c>
      <c r="K455" s="8">
        <v>0</v>
      </c>
      <c r="L455" s="10">
        <v>46464096</v>
      </c>
      <c r="M455" s="10">
        <v>46465167</v>
      </c>
      <c r="N455" s="10">
        <v>6969614</v>
      </c>
      <c r="O455" s="10">
        <v>6969775.0499999998</v>
      </c>
      <c r="P455" s="10">
        <v>0</v>
      </c>
      <c r="Q455" s="10">
        <v>17874520</v>
      </c>
      <c r="R455" s="10">
        <v>2681178</v>
      </c>
      <c r="S455" s="10">
        <v>18378833.759999998</v>
      </c>
      <c r="T455" s="10">
        <v>2756825.0639999998</v>
      </c>
      <c r="U455" s="10">
        <v>13748997</v>
      </c>
      <c r="V455" s="10">
        <v>2062349.5499999998</v>
      </c>
      <c r="W455" s="10">
        <f>VLOOKUP(B455,[2]Sheet1!$A:$E,5,0)</f>
        <v>75977199</v>
      </c>
      <c r="X455" s="10">
        <f t="shared" si="77"/>
        <v>1204446275.76</v>
      </c>
      <c r="Y455" s="31">
        <f t="shared" si="78"/>
        <v>97416940.664000005</v>
      </c>
      <c r="Z455" s="31">
        <v>360000000</v>
      </c>
      <c r="AA455" s="31">
        <v>30000000</v>
      </c>
      <c r="AB455" s="31">
        <f t="shared" si="79"/>
        <v>736517012.75999999</v>
      </c>
      <c r="AC455" s="31">
        <f t="shared" si="80"/>
        <v>77929263</v>
      </c>
      <c r="AD455" s="31">
        <f t="shared" si="81"/>
        <v>814446275.75999999</v>
      </c>
      <c r="AE455" s="31">
        <f t="shared" si="82"/>
        <v>814446275.75999999</v>
      </c>
      <c r="AF455" s="31">
        <f t="shared" si="83"/>
        <v>81444627.576000005</v>
      </c>
      <c r="AG455" s="31">
        <f t="shared" si="84"/>
        <v>0</v>
      </c>
      <c r="AH455" s="31">
        <f t="shared" si="85"/>
        <v>0</v>
      </c>
      <c r="AI455" s="31">
        <f t="shared" si="86"/>
        <v>0</v>
      </c>
      <c r="AJ455" s="31">
        <f t="shared" si="87"/>
        <v>15972313.088</v>
      </c>
    </row>
    <row r="456" spans="1:36" x14ac:dyDescent="0.45">
      <c r="A456" s="9">
        <v>535</v>
      </c>
      <c r="B456" s="9" t="s">
        <v>2834</v>
      </c>
      <c r="C456" s="21"/>
      <c r="D456" s="8" t="s">
        <v>103</v>
      </c>
      <c r="E456" s="9" t="s">
        <v>1919</v>
      </c>
      <c r="F456" s="9" t="s">
        <v>3255</v>
      </c>
      <c r="G456" s="9" t="s">
        <v>3265</v>
      </c>
      <c r="H456" s="8">
        <v>336</v>
      </c>
      <c r="I456" s="8">
        <f>VLOOKUP(B456,[1]Sheet1!$A:$D,4,0)</f>
        <v>1231459984</v>
      </c>
      <c r="J456" s="8">
        <v>15000000</v>
      </c>
      <c r="K456" s="8">
        <v>0</v>
      </c>
      <c r="L456" s="10">
        <v>53362775</v>
      </c>
      <c r="M456" s="10">
        <v>53363416.5</v>
      </c>
      <c r="N456" s="10">
        <v>8004416</v>
      </c>
      <c r="O456" s="10">
        <v>8004512.4749999996</v>
      </c>
      <c r="P456" s="10">
        <v>0</v>
      </c>
      <c r="Q456" s="10">
        <v>15639254</v>
      </c>
      <c r="R456" s="10">
        <v>2345888</v>
      </c>
      <c r="S456" s="10">
        <v>15813657.58</v>
      </c>
      <c r="T456" s="10">
        <v>2372048.6370000001</v>
      </c>
      <c r="U456" s="10">
        <v>11723581</v>
      </c>
      <c r="V456" s="10">
        <v>1758537.15</v>
      </c>
      <c r="W456" s="10">
        <f>VLOOKUP(B456,[2]Sheet1!$A:$E,5,0)</f>
        <v>103718997</v>
      </c>
      <c r="X456" s="10">
        <f t="shared" si="77"/>
        <v>1396362668.0799999</v>
      </c>
      <c r="Y456" s="31">
        <f t="shared" si="78"/>
        <v>126204399.26199999</v>
      </c>
      <c r="Z456" s="31">
        <v>360000000</v>
      </c>
      <c r="AA456" s="31">
        <v>30000000</v>
      </c>
      <c r="AB456" s="31">
        <f t="shared" si="79"/>
        <v>914636476.57999992</v>
      </c>
      <c r="AC456" s="31">
        <f t="shared" si="80"/>
        <v>91726191.5</v>
      </c>
      <c r="AD456" s="31">
        <f t="shared" si="81"/>
        <v>1006362668.0799999</v>
      </c>
      <c r="AE456" s="31">
        <f t="shared" si="82"/>
        <v>1006362668.0799999</v>
      </c>
      <c r="AF456" s="31">
        <f t="shared" si="83"/>
        <v>90000000</v>
      </c>
      <c r="AG456" s="31">
        <f t="shared" si="84"/>
        <v>15954400.211999988</v>
      </c>
      <c r="AH456" s="31">
        <f t="shared" si="85"/>
        <v>0</v>
      </c>
      <c r="AI456" s="31">
        <f t="shared" si="86"/>
        <v>0</v>
      </c>
      <c r="AJ456" s="31">
        <f t="shared" si="87"/>
        <v>20249999.050000004</v>
      </c>
    </row>
    <row r="457" spans="1:36" x14ac:dyDescent="0.45">
      <c r="A457" s="9">
        <v>155</v>
      </c>
      <c r="B457" s="9" t="s">
        <v>995</v>
      </c>
      <c r="C457" s="21"/>
      <c r="D457" s="8" t="s">
        <v>536</v>
      </c>
      <c r="E457" s="9" t="s">
        <v>997</v>
      </c>
      <c r="F457" s="9" t="s">
        <v>3255</v>
      </c>
      <c r="G457" s="9" t="s">
        <v>3265</v>
      </c>
      <c r="H457" s="8">
        <v>336</v>
      </c>
      <c r="I457" s="8">
        <f>VLOOKUP(B457,[1]Sheet1!$A:$D,4,0)</f>
        <v>891974300</v>
      </c>
      <c r="J457" s="8">
        <v>15000000</v>
      </c>
      <c r="K457" s="8">
        <v>0</v>
      </c>
      <c r="L457" s="10">
        <v>39522322</v>
      </c>
      <c r="M457" s="10">
        <v>39522652</v>
      </c>
      <c r="N457" s="10">
        <v>5928348</v>
      </c>
      <c r="O457" s="10">
        <v>5928397.7999999998</v>
      </c>
      <c r="P457" s="10">
        <v>0</v>
      </c>
      <c r="Q457" s="10">
        <v>16682237</v>
      </c>
      <c r="R457" s="10">
        <v>2502336</v>
      </c>
      <c r="S457" s="10">
        <v>15651080.601</v>
      </c>
      <c r="T457" s="10">
        <v>2347662.0901500001</v>
      </c>
      <c r="U457" s="10">
        <v>11723581</v>
      </c>
      <c r="V457" s="10">
        <v>1758537.15</v>
      </c>
      <c r="W457" s="10">
        <f>VLOOKUP(B457,[2]Sheet1!$A:$E,5,0)</f>
        <v>53197430</v>
      </c>
      <c r="X457" s="10">
        <f t="shared" si="77"/>
        <v>1030076172.601</v>
      </c>
      <c r="Y457" s="31">
        <f t="shared" si="78"/>
        <v>71662711.040150002</v>
      </c>
      <c r="Z457" s="31">
        <v>360000000</v>
      </c>
      <c r="AA457" s="31">
        <v>30000000</v>
      </c>
      <c r="AB457" s="31">
        <f t="shared" si="79"/>
        <v>576031198.60099995</v>
      </c>
      <c r="AC457" s="31">
        <f t="shared" si="80"/>
        <v>64044974</v>
      </c>
      <c r="AD457" s="31">
        <f t="shared" si="81"/>
        <v>640076172.60099995</v>
      </c>
      <c r="AE457" s="31">
        <f t="shared" si="82"/>
        <v>640076172.60099995</v>
      </c>
      <c r="AF457" s="31">
        <f t="shared" si="83"/>
        <v>64007617.2601</v>
      </c>
      <c r="AG457" s="31">
        <f t="shared" si="84"/>
        <v>0</v>
      </c>
      <c r="AH457" s="31">
        <f t="shared" si="85"/>
        <v>0</v>
      </c>
      <c r="AI457" s="31">
        <f t="shared" si="86"/>
        <v>0</v>
      </c>
      <c r="AJ457" s="31">
        <f t="shared" si="87"/>
        <v>7655093.780050002</v>
      </c>
    </row>
    <row r="458" spans="1:36" x14ac:dyDescent="0.45">
      <c r="A458" s="9">
        <v>254</v>
      </c>
      <c r="B458" s="9" t="s">
        <v>2640</v>
      </c>
      <c r="C458" s="21"/>
      <c r="D458" s="26" t="s">
        <v>2641</v>
      </c>
      <c r="E458" s="27" t="s">
        <v>2642</v>
      </c>
      <c r="F458" s="9" t="s">
        <v>3255</v>
      </c>
      <c r="G458" s="9" t="s">
        <v>3265</v>
      </c>
      <c r="H458" s="8">
        <v>246</v>
      </c>
      <c r="I458" s="8">
        <f>VLOOKUP(B458,[1]Sheet1!$A:$D,4,0)</f>
        <v>419342364</v>
      </c>
      <c r="J458" s="8">
        <v>10081967</v>
      </c>
      <c r="K458" s="8">
        <v>0</v>
      </c>
      <c r="L458" s="10">
        <v>27367696</v>
      </c>
      <c r="M458" s="10">
        <v>0</v>
      </c>
      <c r="N458" s="10">
        <v>4105154</v>
      </c>
      <c r="O458" s="10">
        <v>0</v>
      </c>
      <c r="P458" s="10">
        <v>0</v>
      </c>
      <c r="Q458" s="10">
        <v>1714889</v>
      </c>
      <c r="R458" s="10">
        <v>257233</v>
      </c>
      <c r="S458" s="10">
        <v>0</v>
      </c>
      <c r="T458" s="10">
        <v>0</v>
      </c>
      <c r="U458" s="10">
        <v>7496236</v>
      </c>
      <c r="V458" s="10">
        <v>1124435.3999999999</v>
      </c>
      <c r="W458" s="10">
        <f>VLOOKUP(B458,[2]Sheet1!$A:$E,5,0)</f>
        <v>17737515</v>
      </c>
      <c r="X458" s="10">
        <f t="shared" si="77"/>
        <v>466003152</v>
      </c>
      <c r="Y458" s="31">
        <f t="shared" si="78"/>
        <v>23224337.399999999</v>
      </c>
      <c r="Z458" s="31">
        <v>360000000</v>
      </c>
      <c r="AA458" s="31">
        <v>30000000</v>
      </c>
      <c r="AB458" s="31">
        <f t="shared" si="79"/>
        <v>68553489</v>
      </c>
      <c r="AC458" s="31">
        <f t="shared" si="80"/>
        <v>7449663</v>
      </c>
      <c r="AD458" s="31">
        <f t="shared" si="81"/>
        <v>76003152</v>
      </c>
      <c r="AE458" s="31">
        <f t="shared" si="82"/>
        <v>76003152</v>
      </c>
      <c r="AF458" s="31">
        <f t="shared" si="83"/>
        <v>7600315.2000000002</v>
      </c>
      <c r="AG458" s="31">
        <f t="shared" si="84"/>
        <v>0</v>
      </c>
      <c r="AH458" s="31">
        <f t="shared" si="85"/>
        <v>0</v>
      </c>
      <c r="AI458" s="31">
        <f t="shared" si="86"/>
        <v>0</v>
      </c>
      <c r="AJ458" s="31">
        <f t="shared" si="87"/>
        <v>15624022.199999999</v>
      </c>
    </row>
    <row r="459" spans="1:36" x14ac:dyDescent="0.45">
      <c r="A459" s="9">
        <v>817</v>
      </c>
      <c r="B459" s="9" t="s">
        <v>998</v>
      </c>
      <c r="C459" s="21"/>
      <c r="D459" s="8" t="s">
        <v>1000</v>
      </c>
      <c r="E459" s="9" t="s">
        <v>868</v>
      </c>
      <c r="F459" s="9" t="s">
        <v>3254</v>
      </c>
      <c r="G459" s="9" t="s">
        <v>3266</v>
      </c>
      <c r="H459" s="8">
        <v>336</v>
      </c>
      <c r="I459" s="8">
        <f>VLOOKUP(B459,[1]Sheet1!$A:$D,4,0)</f>
        <v>497967477</v>
      </c>
      <c r="J459" s="8">
        <v>57312810</v>
      </c>
      <c r="K459" s="8">
        <v>8596921.5</v>
      </c>
      <c r="L459" s="10">
        <v>0</v>
      </c>
      <c r="M459" s="10">
        <v>0</v>
      </c>
      <c r="N459" s="10">
        <v>0</v>
      </c>
      <c r="O459" s="10">
        <v>0</v>
      </c>
      <c r="P459" s="10">
        <v>5000000</v>
      </c>
      <c r="Q459" s="10">
        <f>VLOOKUP(B459,[3]Sheet1!$B$1:$H$65536,7,0)</f>
        <v>4800000</v>
      </c>
      <c r="R459" s="10">
        <v>720000</v>
      </c>
      <c r="S459" s="10">
        <v>4500000</v>
      </c>
      <c r="T459" s="10">
        <v>450000</v>
      </c>
      <c r="U459" s="10">
        <v>0</v>
      </c>
      <c r="V459" s="10">
        <v>0</v>
      </c>
      <c r="W459" s="10">
        <f>VLOOKUP(B459,[2]Sheet1!$A:$E,5,0)</f>
        <v>13796748</v>
      </c>
      <c r="X459" s="10">
        <f t="shared" si="77"/>
        <v>569580287</v>
      </c>
      <c r="Y459" s="31">
        <f t="shared" si="78"/>
        <v>23563669.5</v>
      </c>
      <c r="Z459" s="31">
        <v>360000000</v>
      </c>
      <c r="AA459" s="31">
        <v>30000000</v>
      </c>
      <c r="AB459" s="31">
        <f t="shared" si="79"/>
        <v>147267477</v>
      </c>
      <c r="AC459" s="31">
        <f t="shared" si="80"/>
        <v>32312810</v>
      </c>
      <c r="AD459" s="31">
        <f t="shared" si="81"/>
        <v>179580287</v>
      </c>
      <c r="AE459" s="31">
        <f t="shared" si="82"/>
        <v>179580287</v>
      </c>
      <c r="AF459" s="31">
        <f t="shared" si="83"/>
        <v>17958028.699999999</v>
      </c>
      <c r="AG459" s="31">
        <f t="shared" si="84"/>
        <v>0</v>
      </c>
      <c r="AH459" s="31">
        <f t="shared" si="85"/>
        <v>0</v>
      </c>
      <c r="AI459" s="31">
        <f t="shared" si="86"/>
        <v>0</v>
      </c>
      <c r="AJ459" s="31">
        <f t="shared" si="87"/>
        <v>5605640.8000000007</v>
      </c>
    </row>
    <row r="460" spans="1:36" x14ac:dyDescent="0.45">
      <c r="A460" s="9">
        <v>209</v>
      </c>
      <c r="B460" s="9" t="s">
        <v>1001</v>
      </c>
      <c r="C460" s="21"/>
      <c r="D460" s="8" t="s">
        <v>1003</v>
      </c>
      <c r="E460" s="9" t="s">
        <v>1004</v>
      </c>
      <c r="F460" s="9" t="s">
        <v>3255</v>
      </c>
      <c r="G460" s="9" t="s">
        <v>3265</v>
      </c>
      <c r="H460" s="8">
        <v>336</v>
      </c>
      <c r="I460" s="8">
        <f>VLOOKUP(B460,[1]Sheet1!$A:$D,4,0)</f>
        <v>954988807</v>
      </c>
      <c r="J460" s="8">
        <v>15000000</v>
      </c>
      <c r="K460" s="8">
        <v>0</v>
      </c>
      <c r="L460" s="10">
        <v>41375677</v>
      </c>
      <c r="M460" s="10">
        <v>41375860.5</v>
      </c>
      <c r="N460" s="10">
        <v>6206352</v>
      </c>
      <c r="O460" s="10">
        <v>6206379.0750000002</v>
      </c>
      <c r="P460" s="10">
        <v>0</v>
      </c>
      <c r="Q460" s="10">
        <v>13241992</v>
      </c>
      <c r="R460" s="10">
        <v>1986299</v>
      </c>
      <c r="S460" s="10">
        <v>15792230.880000001</v>
      </c>
      <c r="T460" s="10">
        <v>2368834.6320000002</v>
      </c>
      <c r="U460" s="10">
        <v>12795860</v>
      </c>
      <c r="V460" s="10">
        <v>1919379</v>
      </c>
      <c r="W460" s="10">
        <f>VLOOKUP(B460,[2]Sheet1!$A:$E,5,0)</f>
        <v>62248322</v>
      </c>
      <c r="X460" s="10">
        <f t="shared" si="77"/>
        <v>1094570427.3800001</v>
      </c>
      <c r="Y460" s="31">
        <f t="shared" si="78"/>
        <v>80935565.707000002</v>
      </c>
      <c r="Z460" s="31">
        <v>360000000</v>
      </c>
      <c r="AA460" s="31">
        <v>30000000</v>
      </c>
      <c r="AB460" s="31">
        <f t="shared" si="79"/>
        <v>636818889.88</v>
      </c>
      <c r="AC460" s="31">
        <f t="shared" si="80"/>
        <v>67751537.5</v>
      </c>
      <c r="AD460" s="31">
        <f t="shared" si="81"/>
        <v>704570427.38</v>
      </c>
      <c r="AE460" s="31">
        <f t="shared" si="82"/>
        <v>704570427.38</v>
      </c>
      <c r="AF460" s="31">
        <f t="shared" si="83"/>
        <v>70457042.738000005</v>
      </c>
      <c r="AG460" s="31">
        <f t="shared" si="84"/>
        <v>0</v>
      </c>
      <c r="AH460" s="31">
        <f t="shared" si="85"/>
        <v>0</v>
      </c>
      <c r="AI460" s="31">
        <f t="shared" si="86"/>
        <v>0</v>
      </c>
      <c r="AJ460" s="31">
        <f t="shared" si="87"/>
        <v>10478522.968999997</v>
      </c>
    </row>
    <row r="461" spans="1:36" x14ac:dyDescent="0.45">
      <c r="A461" s="9">
        <v>612</v>
      </c>
      <c r="B461" s="9" t="s">
        <v>2930</v>
      </c>
      <c r="C461" s="21"/>
      <c r="D461" s="8" t="s">
        <v>76</v>
      </c>
      <c r="E461" s="9" t="s">
        <v>2931</v>
      </c>
      <c r="F461" s="9" t="s">
        <v>3255</v>
      </c>
      <c r="G461" s="9" t="s">
        <v>3265</v>
      </c>
      <c r="H461" s="8">
        <v>336</v>
      </c>
      <c r="I461" s="8">
        <f>VLOOKUP(B461,[1]Sheet1!$A:$D,4,0)</f>
        <v>1146931953</v>
      </c>
      <c r="J461" s="8">
        <v>15000000</v>
      </c>
      <c r="K461" s="8">
        <v>0</v>
      </c>
      <c r="L461" s="10">
        <v>45551294</v>
      </c>
      <c r="M461" s="10">
        <v>45551163</v>
      </c>
      <c r="N461" s="10">
        <v>6832694</v>
      </c>
      <c r="O461" s="10">
        <v>6832674.4500000002</v>
      </c>
      <c r="P461" s="10">
        <v>0</v>
      </c>
      <c r="Q461" s="10">
        <v>14842156</v>
      </c>
      <c r="R461" s="10">
        <v>2226323</v>
      </c>
      <c r="S461" s="10">
        <v>13936791.482899999</v>
      </c>
      <c r="T461" s="10">
        <v>2090518.7224349999</v>
      </c>
      <c r="U461" s="10">
        <v>12557575</v>
      </c>
      <c r="V461" s="10">
        <v>1883636.25</v>
      </c>
      <c r="W461" s="10">
        <f>VLOOKUP(B461,[2]Sheet1!$A:$E,5,0)</f>
        <v>91039793</v>
      </c>
      <c r="X461" s="10">
        <f t="shared" si="77"/>
        <v>1294370932.4828999</v>
      </c>
      <c r="Y461" s="31">
        <f t="shared" si="78"/>
        <v>110905639.422435</v>
      </c>
      <c r="Z461" s="31">
        <v>360000000</v>
      </c>
      <c r="AA461" s="31">
        <v>30000000</v>
      </c>
      <c r="AB461" s="31">
        <f t="shared" si="79"/>
        <v>828268475.4828999</v>
      </c>
      <c r="AC461" s="31">
        <f t="shared" si="80"/>
        <v>76102457</v>
      </c>
      <c r="AD461" s="31">
        <f t="shared" si="81"/>
        <v>904370932.4828999</v>
      </c>
      <c r="AE461" s="31">
        <f t="shared" si="82"/>
        <v>904370932.4828999</v>
      </c>
      <c r="AF461" s="31">
        <f t="shared" si="83"/>
        <v>90000000</v>
      </c>
      <c r="AG461" s="31">
        <f t="shared" si="84"/>
        <v>655639.87243498559</v>
      </c>
      <c r="AH461" s="31">
        <f t="shared" si="85"/>
        <v>0</v>
      </c>
      <c r="AI461" s="31">
        <f t="shared" si="86"/>
        <v>0</v>
      </c>
      <c r="AJ461" s="31">
        <f t="shared" si="87"/>
        <v>20249999.550000016</v>
      </c>
    </row>
    <row r="462" spans="1:36" x14ac:dyDescent="0.45">
      <c r="A462" s="9">
        <v>551</v>
      </c>
      <c r="B462" s="9" t="s">
        <v>2847</v>
      </c>
      <c r="C462" s="21"/>
      <c r="D462" s="8" t="s">
        <v>2848</v>
      </c>
      <c r="E462" s="9" t="s">
        <v>2849</v>
      </c>
      <c r="F462" s="9" t="s">
        <v>3255</v>
      </c>
      <c r="G462" s="9" t="s">
        <v>3265</v>
      </c>
      <c r="H462" s="8">
        <v>336</v>
      </c>
      <c r="I462" s="8">
        <f>VLOOKUP(B462,[1]Sheet1!$A:$D,4,0)</f>
        <v>1504401875</v>
      </c>
      <c r="J462" s="8">
        <v>15000000</v>
      </c>
      <c r="K462" s="8">
        <v>0</v>
      </c>
      <c r="L462" s="10">
        <v>59378460</v>
      </c>
      <c r="M462" s="10">
        <v>59379426</v>
      </c>
      <c r="N462" s="10">
        <v>8906769</v>
      </c>
      <c r="O462" s="10">
        <v>8906913.9000000004</v>
      </c>
      <c r="P462" s="10">
        <v>0</v>
      </c>
      <c r="Q462" s="10">
        <v>18815783</v>
      </c>
      <c r="R462" s="10">
        <v>2822367</v>
      </c>
      <c r="S462" s="10">
        <v>17984579.100000001</v>
      </c>
      <c r="T462" s="10">
        <v>2697686.8650000002</v>
      </c>
      <c r="U462" s="10">
        <v>12486090</v>
      </c>
      <c r="V462" s="10">
        <v>1872913.5</v>
      </c>
      <c r="W462" s="10">
        <f>VLOOKUP(B462,[2]Sheet1!$A:$E,5,0)</f>
        <v>156880375</v>
      </c>
      <c r="X462" s="10">
        <f t="shared" si="77"/>
        <v>1687446213.0999999</v>
      </c>
      <c r="Y462" s="31">
        <f t="shared" si="78"/>
        <v>182087025.26499999</v>
      </c>
      <c r="Z462" s="31">
        <v>360000000</v>
      </c>
      <c r="AA462" s="31">
        <v>30000000</v>
      </c>
      <c r="AB462" s="31">
        <f t="shared" si="79"/>
        <v>1193688327.0999999</v>
      </c>
      <c r="AC462" s="31">
        <f t="shared" si="80"/>
        <v>103757886</v>
      </c>
      <c r="AD462" s="31">
        <f t="shared" si="81"/>
        <v>1297446213.0999999</v>
      </c>
      <c r="AE462" s="31">
        <f t="shared" si="82"/>
        <v>1297446213.0999999</v>
      </c>
      <c r="AF462" s="31">
        <f t="shared" si="83"/>
        <v>90000000</v>
      </c>
      <c r="AG462" s="31">
        <f t="shared" si="84"/>
        <v>0</v>
      </c>
      <c r="AH462" s="31">
        <f t="shared" si="85"/>
        <v>7489242.6199999815</v>
      </c>
      <c r="AI462" s="31">
        <f t="shared" si="86"/>
        <v>0</v>
      </c>
      <c r="AJ462" s="31">
        <f t="shared" si="87"/>
        <v>84597782.645000011</v>
      </c>
    </row>
    <row r="463" spans="1:36" x14ac:dyDescent="0.45">
      <c r="A463" s="9">
        <v>456</v>
      </c>
      <c r="B463" s="9" t="s">
        <v>1005</v>
      </c>
      <c r="C463" s="21"/>
      <c r="D463" s="8" t="s">
        <v>1007</v>
      </c>
      <c r="E463" s="9" t="s">
        <v>247</v>
      </c>
      <c r="F463" s="9" t="s">
        <v>3255</v>
      </c>
      <c r="G463" s="9" t="s">
        <v>3265</v>
      </c>
      <c r="H463" s="8">
        <v>263</v>
      </c>
      <c r="I463" s="8">
        <f>VLOOKUP(B463,[1]Sheet1!$A:$D,4,0)</f>
        <v>426998080</v>
      </c>
      <c r="J463" s="8">
        <v>13770492</v>
      </c>
      <c r="K463" s="8">
        <v>0</v>
      </c>
      <c r="L463" s="10">
        <v>28244692</v>
      </c>
      <c r="M463" s="10">
        <v>29641327.5</v>
      </c>
      <c r="N463" s="10">
        <v>4236704</v>
      </c>
      <c r="O463" s="10">
        <v>4446199.125</v>
      </c>
      <c r="P463" s="10">
        <v>0</v>
      </c>
      <c r="Q463" s="10">
        <v>2891281</v>
      </c>
      <c r="R463" s="10">
        <v>433692</v>
      </c>
      <c r="S463" s="10">
        <v>4491283.6500000004</v>
      </c>
      <c r="T463" s="10">
        <v>673692.54749999999</v>
      </c>
      <c r="U463" s="10">
        <v>10484503</v>
      </c>
      <c r="V463" s="10">
        <v>1572675.45</v>
      </c>
      <c r="W463" s="10">
        <f>VLOOKUP(B463,[2]Sheet1!$A:$E,5,0)</f>
        <v>16830956</v>
      </c>
      <c r="X463" s="10">
        <f t="shared" si="77"/>
        <v>516521659.14999998</v>
      </c>
      <c r="Y463" s="31">
        <f t="shared" si="78"/>
        <v>28193919.122499999</v>
      </c>
      <c r="Z463" s="31">
        <v>360000000</v>
      </c>
      <c r="AA463" s="31">
        <v>30000000</v>
      </c>
      <c r="AB463" s="31">
        <f t="shared" si="79"/>
        <v>84865147.649999976</v>
      </c>
      <c r="AC463" s="31">
        <f t="shared" si="80"/>
        <v>41656511.5</v>
      </c>
      <c r="AD463" s="31">
        <f t="shared" si="81"/>
        <v>126521659.14999998</v>
      </c>
      <c r="AE463" s="31">
        <f t="shared" si="82"/>
        <v>126521659.14999998</v>
      </c>
      <c r="AF463" s="31">
        <f t="shared" si="83"/>
        <v>12652165.914999999</v>
      </c>
      <c r="AG463" s="31">
        <f t="shared" si="84"/>
        <v>0</v>
      </c>
      <c r="AH463" s="31">
        <f t="shared" si="85"/>
        <v>0</v>
      </c>
      <c r="AI463" s="31">
        <f t="shared" si="86"/>
        <v>0</v>
      </c>
      <c r="AJ463" s="31">
        <f t="shared" si="87"/>
        <v>15541753.2075</v>
      </c>
    </row>
    <row r="464" spans="1:36" x14ac:dyDescent="0.45">
      <c r="A464" s="9">
        <v>457</v>
      </c>
      <c r="B464" s="9" t="s">
        <v>1008</v>
      </c>
      <c r="C464" s="21"/>
      <c r="D464" s="8" t="s">
        <v>1010</v>
      </c>
      <c r="E464" s="9" t="s">
        <v>1011</v>
      </c>
      <c r="F464" s="9" t="s">
        <v>3255</v>
      </c>
      <c r="G464" s="9" t="s">
        <v>3265</v>
      </c>
      <c r="H464" s="8">
        <v>336</v>
      </c>
      <c r="I464" s="8">
        <f>VLOOKUP(B464,[1]Sheet1!$A:$D,4,0)</f>
        <v>615230183</v>
      </c>
      <c r="J464" s="8">
        <v>15000000</v>
      </c>
      <c r="K464" s="8">
        <v>0</v>
      </c>
      <c r="L464" s="10">
        <v>28953434</v>
      </c>
      <c r="M464" s="10">
        <v>28953433.5</v>
      </c>
      <c r="N464" s="10">
        <v>4343015</v>
      </c>
      <c r="O464" s="10">
        <v>4343015.0249999994</v>
      </c>
      <c r="P464" s="10">
        <v>0</v>
      </c>
      <c r="Q464" s="10">
        <v>13286122</v>
      </c>
      <c r="R464" s="10">
        <v>1992918</v>
      </c>
      <c r="S464" s="10">
        <v>14541639.689999998</v>
      </c>
      <c r="T464" s="10">
        <v>2181245.9534999994</v>
      </c>
      <c r="U464" s="10">
        <v>10484503</v>
      </c>
      <c r="V464" s="10">
        <v>1572675.45</v>
      </c>
      <c r="W464" s="10">
        <f>VLOOKUP(B464,[2]Sheet1!$A:$E,5,0)</f>
        <v>25523018</v>
      </c>
      <c r="X464" s="10">
        <f t="shared" si="77"/>
        <v>726449315.19000006</v>
      </c>
      <c r="Y464" s="31">
        <f t="shared" si="78"/>
        <v>39955887.428499997</v>
      </c>
      <c r="Z464" s="31">
        <v>360000000</v>
      </c>
      <c r="AA464" s="31">
        <v>30000000</v>
      </c>
      <c r="AB464" s="31">
        <f t="shared" si="79"/>
        <v>293542447.69000006</v>
      </c>
      <c r="AC464" s="31">
        <f t="shared" si="80"/>
        <v>42906867.5</v>
      </c>
      <c r="AD464" s="31">
        <f t="shared" si="81"/>
        <v>336449315.19000006</v>
      </c>
      <c r="AE464" s="31">
        <f t="shared" si="82"/>
        <v>336449315.19000006</v>
      </c>
      <c r="AF464" s="31">
        <f t="shared" si="83"/>
        <v>33644931.519000009</v>
      </c>
      <c r="AG464" s="31">
        <f t="shared" si="84"/>
        <v>0</v>
      </c>
      <c r="AH464" s="31">
        <f t="shared" si="85"/>
        <v>0</v>
      </c>
      <c r="AI464" s="31">
        <f t="shared" si="86"/>
        <v>0</v>
      </c>
      <c r="AJ464" s="31">
        <f t="shared" si="87"/>
        <v>6310955.909499988</v>
      </c>
    </row>
    <row r="465" spans="1:36" x14ac:dyDescent="0.45">
      <c r="A465" s="9">
        <v>458</v>
      </c>
      <c r="B465" s="9" t="s">
        <v>2783</v>
      </c>
      <c r="C465" s="21"/>
      <c r="D465" s="26" t="s">
        <v>29</v>
      </c>
      <c r="E465" s="27" t="s">
        <v>2784</v>
      </c>
      <c r="F465" s="9" t="s">
        <v>3255</v>
      </c>
      <c r="G465" s="9" t="s">
        <v>3265</v>
      </c>
      <c r="H465" s="8">
        <v>0</v>
      </c>
      <c r="I465" s="8">
        <f>VLOOKUP(B465,[1]Sheet1!$A:$D,4,0)</f>
        <v>0</v>
      </c>
      <c r="J465" s="8">
        <v>0</v>
      </c>
      <c r="K465" s="8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f>VLOOKUP(B465,[2]Sheet1!$A:$E,5,0)</f>
        <v>0</v>
      </c>
      <c r="X465" s="10">
        <f t="shared" si="77"/>
        <v>0</v>
      </c>
      <c r="Y465" s="31">
        <f t="shared" si="78"/>
        <v>0</v>
      </c>
      <c r="Z465" s="31">
        <v>360000000</v>
      </c>
      <c r="AA465" s="31">
        <v>30000000</v>
      </c>
      <c r="AB465" s="31">
        <f t="shared" si="79"/>
        <v>-360000000</v>
      </c>
      <c r="AC465" s="31">
        <f t="shared" si="80"/>
        <v>-30000000</v>
      </c>
      <c r="AD465" s="31">
        <f t="shared" si="81"/>
        <v>-390000000</v>
      </c>
      <c r="AE465" s="31">
        <f t="shared" si="82"/>
        <v>0</v>
      </c>
      <c r="AF465" s="31">
        <f t="shared" si="83"/>
        <v>0</v>
      </c>
      <c r="AG465" s="31">
        <f t="shared" si="84"/>
        <v>0</v>
      </c>
      <c r="AH465" s="31">
        <f t="shared" si="85"/>
        <v>0</v>
      </c>
      <c r="AI465" s="31">
        <f t="shared" si="86"/>
        <v>0</v>
      </c>
      <c r="AJ465" s="31">
        <f t="shared" si="87"/>
        <v>0</v>
      </c>
    </row>
    <row r="466" spans="1:36" x14ac:dyDescent="0.45">
      <c r="A466" s="9">
        <v>552</v>
      </c>
      <c r="B466" s="9" t="s">
        <v>2850</v>
      </c>
      <c r="C466" s="21"/>
      <c r="D466" s="8" t="s">
        <v>2851</v>
      </c>
      <c r="E466" s="9" t="s">
        <v>2852</v>
      </c>
      <c r="F466" s="9" t="s">
        <v>3255</v>
      </c>
      <c r="G466" s="9" t="s">
        <v>3265</v>
      </c>
      <c r="H466" s="8">
        <v>336</v>
      </c>
      <c r="I466" s="8">
        <f>VLOOKUP(B466,[1]Sheet1!$A:$D,4,0)</f>
        <v>1485048506</v>
      </c>
      <c r="J466" s="8">
        <v>15000000</v>
      </c>
      <c r="K466" s="8">
        <v>0</v>
      </c>
      <c r="L466" s="10">
        <v>59063314</v>
      </c>
      <c r="M466" s="10">
        <v>59063798</v>
      </c>
      <c r="N466" s="10">
        <v>8859497</v>
      </c>
      <c r="O466" s="10">
        <v>8859569.6999999993</v>
      </c>
      <c r="P466" s="10">
        <v>0</v>
      </c>
      <c r="Q466" s="10">
        <v>18872314</v>
      </c>
      <c r="R466" s="10">
        <v>2830847</v>
      </c>
      <c r="S466" s="10">
        <v>19243512.800000001</v>
      </c>
      <c r="T466" s="10">
        <v>2886526.92</v>
      </c>
      <c r="U466" s="10">
        <v>12486090</v>
      </c>
      <c r="V466" s="10">
        <v>1872913.5</v>
      </c>
      <c r="W466" s="10">
        <f>VLOOKUP(B466,[2]Sheet1!$A:$E,5,0)</f>
        <v>153009701</v>
      </c>
      <c r="X466" s="10">
        <f t="shared" si="77"/>
        <v>1668777534.8</v>
      </c>
      <c r="Y466" s="31">
        <f t="shared" si="78"/>
        <v>178319055.12</v>
      </c>
      <c r="Z466" s="31">
        <v>360000000</v>
      </c>
      <c r="AA466" s="31">
        <v>30000000</v>
      </c>
      <c r="AB466" s="31">
        <f t="shared" si="79"/>
        <v>1175650422.8</v>
      </c>
      <c r="AC466" s="31">
        <f t="shared" si="80"/>
        <v>103127112</v>
      </c>
      <c r="AD466" s="31">
        <f t="shared" si="81"/>
        <v>1278777534.8</v>
      </c>
      <c r="AE466" s="31">
        <f t="shared" si="82"/>
        <v>1278777534.8</v>
      </c>
      <c r="AF466" s="31">
        <f t="shared" si="83"/>
        <v>90000000</v>
      </c>
      <c r="AG466" s="31">
        <f t="shared" si="84"/>
        <v>0</v>
      </c>
      <c r="AH466" s="31">
        <f t="shared" si="85"/>
        <v>3755506.9599999906</v>
      </c>
      <c r="AI466" s="31">
        <f t="shared" si="86"/>
        <v>0</v>
      </c>
      <c r="AJ466" s="31">
        <f t="shared" si="87"/>
        <v>84563548.160000011</v>
      </c>
    </row>
    <row r="467" spans="1:36" x14ac:dyDescent="0.45">
      <c r="A467" s="9">
        <v>534</v>
      </c>
      <c r="B467" s="9" t="s">
        <v>2833</v>
      </c>
      <c r="C467" s="21"/>
      <c r="D467" s="8" t="s">
        <v>947</v>
      </c>
      <c r="E467" s="9" t="s">
        <v>1441</v>
      </c>
      <c r="F467" s="9" t="s">
        <v>3255</v>
      </c>
      <c r="G467" s="9" t="s">
        <v>3265</v>
      </c>
      <c r="H467" s="8">
        <v>336</v>
      </c>
      <c r="I467" s="8">
        <f>VLOOKUP(B467,[1]Sheet1!$A:$D,4,0)</f>
        <v>1190637529</v>
      </c>
      <c r="J467" s="8">
        <v>15000000</v>
      </c>
      <c r="K467" s="8">
        <v>0</v>
      </c>
      <c r="L467" s="10">
        <v>52854272</v>
      </c>
      <c r="M467" s="10">
        <v>52854764</v>
      </c>
      <c r="N467" s="10">
        <v>7928141</v>
      </c>
      <c r="O467" s="10">
        <v>7928214.5999999996</v>
      </c>
      <c r="P467" s="10">
        <v>0</v>
      </c>
      <c r="Q467" s="10">
        <v>18784049</v>
      </c>
      <c r="R467" s="10">
        <v>2817607</v>
      </c>
      <c r="S467" s="10">
        <v>15826836.199999999</v>
      </c>
      <c r="T467" s="10">
        <v>2374025.4299999997</v>
      </c>
      <c r="U467" s="10">
        <v>11723581</v>
      </c>
      <c r="V467" s="10">
        <v>1758537.15</v>
      </c>
      <c r="W467" s="10">
        <f>VLOOKUP(B467,[2]Sheet1!$A:$E,5,0)</f>
        <v>97595629</v>
      </c>
      <c r="X467" s="10">
        <f t="shared" si="77"/>
        <v>1357681031.2</v>
      </c>
      <c r="Y467" s="31">
        <f t="shared" si="78"/>
        <v>120402154.18000001</v>
      </c>
      <c r="Z467" s="31">
        <v>360000000</v>
      </c>
      <c r="AA467" s="31">
        <v>30000000</v>
      </c>
      <c r="AB467" s="31">
        <f t="shared" si="79"/>
        <v>876971995.20000005</v>
      </c>
      <c r="AC467" s="31">
        <f t="shared" si="80"/>
        <v>90709036</v>
      </c>
      <c r="AD467" s="31">
        <f t="shared" si="81"/>
        <v>967681031.20000005</v>
      </c>
      <c r="AE467" s="31">
        <f t="shared" si="82"/>
        <v>967681031.20000005</v>
      </c>
      <c r="AF467" s="31">
        <f t="shared" si="83"/>
        <v>90000000</v>
      </c>
      <c r="AG467" s="31">
        <f t="shared" si="84"/>
        <v>10152154.680000007</v>
      </c>
      <c r="AH467" s="31">
        <f t="shared" si="85"/>
        <v>0</v>
      </c>
      <c r="AI467" s="31">
        <f t="shared" si="86"/>
        <v>0</v>
      </c>
      <c r="AJ467" s="31">
        <f t="shared" si="87"/>
        <v>20249999.5</v>
      </c>
    </row>
    <row r="468" spans="1:36" x14ac:dyDescent="0.45">
      <c r="A468" s="9">
        <v>716</v>
      </c>
      <c r="B468" s="9" t="s">
        <v>1012</v>
      </c>
      <c r="C468" s="21"/>
      <c r="D468" s="8" t="s">
        <v>1014</v>
      </c>
      <c r="E468" s="9" t="s">
        <v>1015</v>
      </c>
      <c r="F468" s="9" t="s">
        <v>3255</v>
      </c>
      <c r="G468" s="9" t="s">
        <v>3265</v>
      </c>
      <c r="H468" s="8">
        <v>336</v>
      </c>
      <c r="I468" s="8">
        <f>VLOOKUP(B468,[1]Sheet1!$A:$D,4,0)</f>
        <v>1066354276</v>
      </c>
      <c r="J468" s="8">
        <v>15000000</v>
      </c>
      <c r="K468" s="8">
        <v>0</v>
      </c>
      <c r="L468" s="10">
        <v>42379336</v>
      </c>
      <c r="M468" s="10">
        <v>42379336</v>
      </c>
      <c r="N468" s="10">
        <v>6356900</v>
      </c>
      <c r="O468" s="10">
        <v>6356900.3999999994</v>
      </c>
      <c r="P468" s="10">
        <v>0</v>
      </c>
      <c r="Q468" s="10">
        <v>19225553</v>
      </c>
      <c r="R468" s="10">
        <v>2883833</v>
      </c>
      <c r="S468" s="10">
        <v>17604924.640000001</v>
      </c>
      <c r="T468" s="10">
        <v>2640738.696</v>
      </c>
      <c r="U468" s="10">
        <v>11699752</v>
      </c>
      <c r="V468" s="10">
        <v>1754962.8</v>
      </c>
      <c r="W468" s="10">
        <f>VLOOKUP(B468,[2]Sheet1!$A:$E,5,0)</f>
        <v>78953141</v>
      </c>
      <c r="X468" s="10">
        <f t="shared" si="77"/>
        <v>1214643177.6400001</v>
      </c>
      <c r="Y468" s="31">
        <f t="shared" si="78"/>
        <v>98946475.895999998</v>
      </c>
      <c r="Z468" s="31">
        <v>360000000</v>
      </c>
      <c r="AA468" s="31">
        <v>30000000</v>
      </c>
      <c r="AB468" s="31">
        <f t="shared" si="79"/>
        <v>754884505.6400001</v>
      </c>
      <c r="AC468" s="31">
        <f t="shared" si="80"/>
        <v>69758672</v>
      </c>
      <c r="AD468" s="31">
        <f t="shared" si="81"/>
        <v>824643177.6400001</v>
      </c>
      <c r="AE468" s="31">
        <f t="shared" si="82"/>
        <v>824643177.6400001</v>
      </c>
      <c r="AF468" s="31">
        <f t="shared" si="83"/>
        <v>82464317.764000013</v>
      </c>
      <c r="AG468" s="31">
        <f t="shared" si="84"/>
        <v>0</v>
      </c>
      <c r="AH468" s="31">
        <f t="shared" si="85"/>
        <v>0</v>
      </c>
      <c r="AI468" s="31">
        <f t="shared" si="86"/>
        <v>0</v>
      </c>
      <c r="AJ468" s="31">
        <f t="shared" si="87"/>
        <v>16482158.131999984</v>
      </c>
    </row>
    <row r="469" spans="1:36" x14ac:dyDescent="0.45">
      <c r="A469" s="9">
        <v>460</v>
      </c>
      <c r="B469" s="9" t="s">
        <v>2786</v>
      </c>
      <c r="C469" s="21"/>
      <c r="D469" s="8" t="s">
        <v>604</v>
      </c>
      <c r="E469" s="9" t="s">
        <v>104</v>
      </c>
      <c r="F469" s="9" t="s">
        <v>3255</v>
      </c>
      <c r="G469" s="9" t="s">
        <v>3265</v>
      </c>
      <c r="H469" s="8">
        <v>336</v>
      </c>
      <c r="I469" s="8">
        <f>VLOOKUP(B469,[1]Sheet1!$A:$D,4,0)</f>
        <v>1058006804</v>
      </c>
      <c r="J469" s="8">
        <v>15000000</v>
      </c>
      <c r="K469" s="8">
        <v>0</v>
      </c>
      <c r="L469" s="10">
        <v>45412959</v>
      </c>
      <c r="M469" s="10">
        <v>45411874.5</v>
      </c>
      <c r="N469" s="10">
        <v>6811944</v>
      </c>
      <c r="O469" s="10">
        <v>6811781.1749999998</v>
      </c>
      <c r="P469" s="10">
        <v>0</v>
      </c>
      <c r="Q469" s="10">
        <v>15984604</v>
      </c>
      <c r="R469" s="10">
        <v>2397691</v>
      </c>
      <c r="S469" s="10">
        <v>18762163.359999999</v>
      </c>
      <c r="T469" s="10">
        <v>2814324.5039999997</v>
      </c>
      <c r="U469" s="10">
        <v>13010316</v>
      </c>
      <c r="V469" s="10">
        <v>1951547.4</v>
      </c>
      <c r="W469" s="10">
        <f>VLOOKUP(B469,[2]Sheet1!$A:$E,5,0)</f>
        <v>77701021</v>
      </c>
      <c r="X469" s="10">
        <f t="shared" si="77"/>
        <v>1211588720.8599999</v>
      </c>
      <c r="Y469" s="31">
        <f t="shared" si="78"/>
        <v>98488309.078999996</v>
      </c>
      <c r="Z469" s="31">
        <v>360000000</v>
      </c>
      <c r="AA469" s="31">
        <v>30000000</v>
      </c>
      <c r="AB469" s="31">
        <f t="shared" si="79"/>
        <v>745763887.3599999</v>
      </c>
      <c r="AC469" s="31">
        <f t="shared" si="80"/>
        <v>75824833.5</v>
      </c>
      <c r="AD469" s="31">
        <f t="shared" si="81"/>
        <v>821588720.8599999</v>
      </c>
      <c r="AE469" s="31">
        <f t="shared" si="82"/>
        <v>821588720.8599999</v>
      </c>
      <c r="AF469" s="31">
        <f t="shared" si="83"/>
        <v>82158872.085999995</v>
      </c>
      <c r="AG469" s="31">
        <f t="shared" si="84"/>
        <v>0</v>
      </c>
      <c r="AH469" s="31">
        <f t="shared" si="85"/>
        <v>0</v>
      </c>
      <c r="AI469" s="31">
        <f t="shared" si="86"/>
        <v>0</v>
      </c>
      <c r="AJ469" s="31">
        <f t="shared" si="87"/>
        <v>16329436.993000001</v>
      </c>
    </row>
    <row r="470" spans="1:36" x14ac:dyDescent="0.45">
      <c r="A470" s="9">
        <v>387</v>
      </c>
      <c r="B470" s="9" t="s">
        <v>1016</v>
      </c>
      <c r="C470" s="21"/>
      <c r="D470" s="8" t="s">
        <v>29</v>
      </c>
      <c r="E470" s="9" t="s">
        <v>1018</v>
      </c>
      <c r="F470" s="9" t="s">
        <v>3255</v>
      </c>
      <c r="G470" s="9" t="s">
        <v>3265</v>
      </c>
      <c r="H470" s="8">
        <v>336</v>
      </c>
      <c r="I470" s="8">
        <f>VLOOKUP(B470,[1]Sheet1!$A:$D,4,0)</f>
        <v>955363941</v>
      </c>
      <c r="J470" s="8">
        <v>15000000</v>
      </c>
      <c r="K470" s="8">
        <v>0</v>
      </c>
      <c r="L470" s="10">
        <v>40359045</v>
      </c>
      <c r="M470" s="10">
        <v>40359044.5</v>
      </c>
      <c r="N470" s="10">
        <v>6053857</v>
      </c>
      <c r="O470" s="10">
        <v>6053856.6749999998</v>
      </c>
      <c r="P470" s="10">
        <v>0</v>
      </c>
      <c r="Q470" s="10">
        <v>16667508</v>
      </c>
      <c r="R470" s="10">
        <v>2500126</v>
      </c>
      <c r="S470" s="10">
        <v>17655020.48</v>
      </c>
      <c r="T470" s="10">
        <v>2648253.0720000002</v>
      </c>
      <c r="U470" s="10">
        <v>11294670</v>
      </c>
      <c r="V470" s="10">
        <v>1694200.5</v>
      </c>
      <c r="W470" s="10">
        <f>VLOOKUP(B470,[2]Sheet1!$A:$E,5,0)</f>
        <v>62304592</v>
      </c>
      <c r="X470" s="10">
        <f t="shared" si="77"/>
        <v>1096699228.98</v>
      </c>
      <c r="Y470" s="31">
        <f t="shared" si="78"/>
        <v>81254885.247000009</v>
      </c>
      <c r="Z470" s="31">
        <v>360000000</v>
      </c>
      <c r="AA470" s="31">
        <v>30000000</v>
      </c>
      <c r="AB470" s="31">
        <f t="shared" si="79"/>
        <v>640981139.48000002</v>
      </c>
      <c r="AC470" s="31">
        <f t="shared" si="80"/>
        <v>65718089.5</v>
      </c>
      <c r="AD470" s="31">
        <f t="shared" si="81"/>
        <v>706699228.98000002</v>
      </c>
      <c r="AE470" s="31">
        <f t="shared" si="82"/>
        <v>706699228.98000002</v>
      </c>
      <c r="AF470" s="31">
        <f t="shared" si="83"/>
        <v>70669922.898000002</v>
      </c>
      <c r="AG470" s="31">
        <f t="shared" si="84"/>
        <v>0</v>
      </c>
      <c r="AH470" s="31">
        <f t="shared" si="85"/>
        <v>0</v>
      </c>
      <c r="AI470" s="31">
        <f t="shared" si="86"/>
        <v>0</v>
      </c>
      <c r="AJ470" s="31">
        <f t="shared" si="87"/>
        <v>10584962.349000007</v>
      </c>
    </row>
    <row r="471" spans="1:36" x14ac:dyDescent="0.45">
      <c r="A471" s="9">
        <v>717</v>
      </c>
      <c r="B471" s="9" t="s">
        <v>1019</v>
      </c>
      <c r="C471" s="21"/>
      <c r="D471" s="8" t="s">
        <v>291</v>
      </c>
      <c r="E471" s="9" t="s">
        <v>1021</v>
      </c>
      <c r="F471" s="9" t="s">
        <v>3255</v>
      </c>
      <c r="G471" s="9" t="s">
        <v>3265</v>
      </c>
      <c r="H471" s="8">
        <v>336</v>
      </c>
      <c r="I471" s="8">
        <f>VLOOKUP(B471,[1]Sheet1!$A:$D,4,0)</f>
        <v>1027721426</v>
      </c>
      <c r="J471" s="8">
        <v>15000000</v>
      </c>
      <c r="K471" s="8">
        <v>0</v>
      </c>
      <c r="L471" s="10">
        <v>40640615</v>
      </c>
      <c r="M471" s="10">
        <v>40640488</v>
      </c>
      <c r="N471" s="10">
        <v>6096092</v>
      </c>
      <c r="O471" s="10">
        <v>6096073.2000000002</v>
      </c>
      <c r="P471" s="10">
        <v>0</v>
      </c>
      <c r="Q471" s="10">
        <v>18646012</v>
      </c>
      <c r="R471" s="10">
        <v>2796902</v>
      </c>
      <c r="S471" s="10">
        <v>15304167.76</v>
      </c>
      <c r="T471" s="10">
        <v>2295625.1639999999</v>
      </c>
      <c r="U471" s="10">
        <v>11723581</v>
      </c>
      <c r="V471" s="10">
        <v>1758537.15</v>
      </c>
      <c r="W471" s="10">
        <f>VLOOKUP(B471,[2]Sheet1!$A:$E,5,0)</f>
        <v>73158214</v>
      </c>
      <c r="X471" s="10">
        <f t="shared" si="77"/>
        <v>1169676289.76</v>
      </c>
      <c r="Y471" s="31">
        <f t="shared" si="78"/>
        <v>92201443.513999999</v>
      </c>
      <c r="Z471" s="31">
        <v>360000000</v>
      </c>
      <c r="AA471" s="31">
        <v>30000000</v>
      </c>
      <c r="AB471" s="31">
        <f t="shared" si="79"/>
        <v>713395186.75999999</v>
      </c>
      <c r="AC471" s="31">
        <f t="shared" si="80"/>
        <v>66281103</v>
      </c>
      <c r="AD471" s="31">
        <f t="shared" si="81"/>
        <v>779676289.75999999</v>
      </c>
      <c r="AE471" s="31">
        <f t="shared" si="82"/>
        <v>779676289.75999999</v>
      </c>
      <c r="AF471" s="31">
        <f t="shared" si="83"/>
        <v>77967628.975999996</v>
      </c>
      <c r="AG471" s="31">
        <f t="shared" si="84"/>
        <v>0</v>
      </c>
      <c r="AH471" s="31">
        <f t="shared" si="85"/>
        <v>0</v>
      </c>
      <c r="AI471" s="31">
        <f t="shared" si="86"/>
        <v>0</v>
      </c>
      <c r="AJ471" s="31">
        <f t="shared" si="87"/>
        <v>14233814.538000003</v>
      </c>
    </row>
    <row r="472" spans="1:36" x14ac:dyDescent="0.45">
      <c r="A472" s="9">
        <v>453</v>
      </c>
      <c r="B472" s="9" t="s">
        <v>1022</v>
      </c>
      <c r="C472" s="21"/>
      <c r="D472" s="8" t="s">
        <v>356</v>
      </c>
      <c r="E472" s="9" t="s">
        <v>1024</v>
      </c>
      <c r="F472" s="9" t="s">
        <v>3255</v>
      </c>
      <c r="G472" s="9" t="s">
        <v>3265</v>
      </c>
      <c r="H472" s="8">
        <v>336</v>
      </c>
      <c r="I472" s="8">
        <f>VLOOKUP(B472,[1]Sheet1!$A:$D,4,0)</f>
        <v>1041596839</v>
      </c>
      <c r="J472" s="8">
        <v>15000000</v>
      </c>
      <c r="K472" s="8">
        <v>0</v>
      </c>
      <c r="L472" s="10">
        <v>35968788</v>
      </c>
      <c r="M472" s="10">
        <v>35968214</v>
      </c>
      <c r="N472" s="10">
        <v>5395318</v>
      </c>
      <c r="O472" s="10">
        <v>5395232.0999999996</v>
      </c>
      <c r="P472" s="10">
        <v>0</v>
      </c>
      <c r="Q472" s="10">
        <v>15549635</v>
      </c>
      <c r="R472" s="10">
        <v>2332445</v>
      </c>
      <c r="S472" s="10">
        <v>16909372.079999998</v>
      </c>
      <c r="T472" s="10">
        <v>2536405.8119999995</v>
      </c>
      <c r="U472" s="10">
        <v>11294670</v>
      </c>
      <c r="V472" s="10">
        <v>1694200.5</v>
      </c>
      <c r="W472" s="10">
        <f>VLOOKUP(B472,[2]Sheet1!$A:$E,5,0)</f>
        <v>75239527</v>
      </c>
      <c r="X472" s="10">
        <f t="shared" si="77"/>
        <v>1172287518.0799999</v>
      </c>
      <c r="Y472" s="31">
        <f t="shared" si="78"/>
        <v>92593128.412</v>
      </c>
      <c r="Z472" s="31">
        <v>360000000</v>
      </c>
      <c r="AA472" s="31">
        <v>30000000</v>
      </c>
      <c r="AB472" s="31">
        <f t="shared" si="79"/>
        <v>725350516.07999992</v>
      </c>
      <c r="AC472" s="31">
        <f t="shared" si="80"/>
        <v>56937002</v>
      </c>
      <c r="AD472" s="31">
        <f t="shared" si="81"/>
        <v>782287518.07999992</v>
      </c>
      <c r="AE472" s="31">
        <f t="shared" si="82"/>
        <v>782287518.07999992</v>
      </c>
      <c r="AF472" s="31">
        <f t="shared" si="83"/>
        <v>78228751.807999998</v>
      </c>
      <c r="AG472" s="31">
        <f t="shared" si="84"/>
        <v>0</v>
      </c>
      <c r="AH472" s="31">
        <f t="shared" si="85"/>
        <v>0</v>
      </c>
      <c r="AI472" s="31">
        <f t="shared" si="86"/>
        <v>0</v>
      </c>
      <c r="AJ472" s="31">
        <f t="shared" si="87"/>
        <v>14364376.604000002</v>
      </c>
    </row>
    <row r="473" spans="1:36" x14ac:dyDescent="0.45">
      <c r="A473" s="9">
        <v>339</v>
      </c>
      <c r="B473" s="9" t="s">
        <v>1025</v>
      </c>
      <c r="C473" s="21"/>
      <c r="D473" s="8" t="s">
        <v>576</v>
      </c>
      <c r="E473" s="9" t="s">
        <v>393</v>
      </c>
      <c r="F473" s="9" t="s">
        <v>3255</v>
      </c>
      <c r="G473" s="9" t="s">
        <v>3265</v>
      </c>
      <c r="H473" s="8">
        <v>336</v>
      </c>
      <c r="I473" s="8">
        <f>VLOOKUP(B473,[1]Sheet1!$A:$D,4,0)</f>
        <v>1034871339</v>
      </c>
      <c r="J473" s="8">
        <v>15000000</v>
      </c>
      <c r="K473" s="8">
        <v>0</v>
      </c>
      <c r="L473" s="10">
        <v>44643167</v>
      </c>
      <c r="M473" s="10">
        <v>44643167</v>
      </c>
      <c r="N473" s="10">
        <v>6696475</v>
      </c>
      <c r="O473" s="10">
        <v>6696475.0499999998</v>
      </c>
      <c r="P473" s="10">
        <v>0</v>
      </c>
      <c r="Q473" s="10">
        <v>15869549</v>
      </c>
      <c r="R473" s="10">
        <v>2380432</v>
      </c>
      <c r="S473" s="10">
        <v>13028495.059999999</v>
      </c>
      <c r="T473" s="10">
        <v>1954274.2589999996</v>
      </c>
      <c r="U473" s="10">
        <v>13725168</v>
      </c>
      <c r="V473" s="10">
        <v>2058775.2</v>
      </c>
      <c r="W473" s="10">
        <f>VLOOKUP(B473,[2]Sheet1!$A:$E,5,0)</f>
        <v>74230700</v>
      </c>
      <c r="X473" s="10">
        <f t="shared" si="77"/>
        <v>1181780885.0599999</v>
      </c>
      <c r="Y473" s="31">
        <f t="shared" si="78"/>
        <v>94017131.509000003</v>
      </c>
      <c r="Z473" s="31">
        <v>360000000</v>
      </c>
      <c r="AA473" s="31">
        <v>30000000</v>
      </c>
      <c r="AB473" s="31">
        <f t="shared" si="79"/>
        <v>717494551.05999994</v>
      </c>
      <c r="AC473" s="31">
        <f t="shared" si="80"/>
        <v>74286334</v>
      </c>
      <c r="AD473" s="31">
        <f t="shared" si="81"/>
        <v>791780885.05999994</v>
      </c>
      <c r="AE473" s="31">
        <f t="shared" si="82"/>
        <v>791780885.05999994</v>
      </c>
      <c r="AF473" s="31">
        <f t="shared" si="83"/>
        <v>79178088.505999997</v>
      </c>
      <c r="AG473" s="31">
        <f t="shared" si="84"/>
        <v>0</v>
      </c>
      <c r="AH473" s="31">
        <f t="shared" si="85"/>
        <v>0</v>
      </c>
      <c r="AI473" s="31">
        <f t="shared" si="86"/>
        <v>0</v>
      </c>
      <c r="AJ473" s="31">
        <f t="shared" si="87"/>
        <v>14839043.003000006</v>
      </c>
    </row>
    <row r="474" spans="1:36" x14ac:dyDescent="0.45">
      <c r="A474" s="9">
        <v>532</v>
      </c>
      <c r="B474" s="9" t="s">
        <v>1027</v>
      </c>
      <c r="C474" s="21"/>
      <c r="D474" s="8" t="s">
        <v>1029</v>
      </c>
      <c r="E474" s="9" t="s">
        <v>1030</v>
      </c>
      <c r="F474" s="9" t="s">
        <v>3255</v>
      </c>
      <c r="G474" s="9" t="s">
        <v>3265</v>
      </c>
      <c r="H474" s="8">
        <v>336</v>
      </c>
      <c r="I474" s="8">
        <f>VLOOKUP(B474,[1]Sheet1!$A:$D,4,0)</f>
        <v>1288862789</v>
      </c>
      <c r="J474" s="8">
        <v>15000000</v>
      </c>
      <c r="K474" s="8">
        <v>0</v>
      </c>
      <c r="L474" s="10">
        <v>58777437</v>
      </c>
      <c r="M474" s="10">
        <v>58777989.000000007</v>
      </c>
      <c r="N474" s="10">
        <v>8816616</v>
      </c>
      <c r="O474" s="10">
        <v>8816698.3500000015</v>
      </c>
      <c r="P474" s="10">
        <v>0</v>
      </c>
      <c r="Q474" s="10">
        <v>17562569</v>
      </c>
      <c r="R474" s="10">
        <v>2634385</v>
      </c>
      <c r="S474" s="10">
        <v>19024655.550000001</v>
      </c>
      <c r="T474" s="10">
        <v>2853698.3325</v>
      </c>
      <c r="U474" s="10">
        <v>11723581</v>
      </c>
      <c r="V474" s="10">
        <v>1758537.15</v>
      </c>
      <c r="W474" s="10">
        <f>VLOOKUP(B474,[2]Sheet1!$A:$E,5,0)</f>
        <v>113772557</v>
      </c>
      <c r="X474" s="10">
        <f t="shared" si="77"/>
        <v>1469729020.55</v>
      </c>
      <c r="Y474" s="31">
        <f t="shared" si="78"/>
        <v>138652491.83250001</v>
      </c>
      <c r="Z474" s="31">
        <v>360000000</v>
      </c>
      <c r="AA474" s="31">
        <v>30000000</v>
      </c>
      <c r="AB474" s="31">
        <f t="shared" si="79"/>
        <v>977173594.54999995</v>
      </c>
      <c r="AC474" s="31">
        <f t="shared" si="80"/>
        <v>102555426</v>
      </c>
      <c r="AD474" s="31">
        <f t="shared" si="81"/>
        <v>1079729020.55</v>
      </c>
      <c r="AE474" s="31">
        <f t="shared" si="82"/>
        <v>1079729020.55</v>
      </c>
      <c r="AF474" s="31">
        <f t="shared" si="83"/>
        <v>90000000</v>
      </c>
      <c r="AG474" s="31">
        <f t="shared" si="84"/>
        <v>26959353.082499992</v>
      </c>
      <c r="AH474" s="31">
        <f t="shared" si="85"/>
        <v>0</v>
      </c>
      <c r="AI474" s="31">
        <f t="shared" si="86"/>
        <v>0</v>
      </c>
      <c r="AJ474" s="31">
        <f t="shared" si="87"/>
        <v>21693138.750000019</v>
      </c>
    </row>
    <row r="475" spans="1:36" x14ac:dyDescent="0.45">
      <c r="A475" s="9">
        <v>338</v>
      </c>
      <c r="B475" s="9" t="s">
        <v>1031</v>
      </c>
      <c r="C475" s="21"/>
      <c r="D475" s="8" t="s">
        <v>76</v>
      </c>
      <c r="E475" s="9" t="s">
        <v>1033</v>
      </c>
      <c r="F475" s="9" t="s">
        <v>3255</v>
      </c>
      <c r="G475" s="9" t="s">
        <v>3265</v>
      </c>
      <c r="H475" s="8">
        <v>336</v>
      </c>
      <c r="I475" s="8">
        <f>VLOOKUP(B475,[1]Sheet1!$A:$D,4,0)</f>
        <v>1030451356</v>
      </c>
      <c r="J475" s="8">
        <v>15000000</v>
      </c>
      <c r="K475" s="8">
        <v>0</v>
      </c>
      <c r="L475" s="10">
        <v>42806883</v>
      </c>
      <c r="M475" s="10">
        <v>42806084.5</v>
      </c>
      <c r="N475" s="10">
        <v>6421032</v>
      </c>
      <c r="O475" s="10">
        <v>6420912.6749999998</v>
      </c>
      <c r="P475" s="10">
        <v>0</v>
      </c>
      <c r="Q475" s="10">
        <v>14843131</v>
      </c>
      <c r="R475" s="10">
        <v>2226470</v>
      </c>
      <c r="S475" s="10">
        <v>12905648.84</v>
      </c>
      <c r="T475" s="10">
        <v>1935847.3259999999</v>
      </c>
      <c r="U475" s="10">
        <v>13725168</v>
      </c>
      <c r="V475" s="10">
        <v>2058775.2</v>
      </c>
      <c r="W475" s="10">
        <f>VLOOKUP(B475,[2]Sheet1!$A:$E,5,0)</f>
        <v>73567703</v>
      </c>
      <c r="X475" s="10">
        <f t="shared" si="77"/>
        <v>1172538271.3399999</v>
      </c>
      <c r="Y475" s="31">
        <f t="shared" si="78"/>
        <v>92630740.201000005</v>
      </c>
      <c r="Z475" s="31">
        <v>360000000</v>
      </c>
      <c r="AA475" s="31">
        <v>30000000</v>
      </c>
      <c r="AB475" s="31">
        <f t="shared" si="79"/>
        <v>711925303.84000003</v>
      </c>
      <c r="AC475" s="31">
        <f t="shared" si="80"/>
        <v>70612967.5</v>
      </c>
      <c r="AD475" s="31">
        <f t="shared" si="81"/>
        <v>782538271.34000003</v>
      </c>
      <c r="AE475" s="31">
        <f t="shared" si="82"/>
        <v>782538271.34000003</v>
      </c>
      <c r="AF475" s="31">
        <f t="shared" si="83"/>
        <v>78253827.134000003</v>
      </c>
      <c r="AG475" s="31">
        <f t="shared" si="84"/>
        <v>0</v>
      </c>
      <c r="AH475" s="31">
        <f t="shared" si="85"/>
        <v>0</v>
      </c>
      <c r="AI475" s="31">
        <f t="shared" si="86"/>
        <v>0</v>
      </c>
      <c r="AJ475" s="31">
        <f t="shared" si="87"/>
        <v>14376913.067000002</v>
      </c>
    </row>
    <row r="476" spans="1:36" x14ac:dyDescent="0.45">
      <c r="A476" s="9">
        <v>500</v>
      </c>
      <c r="B476" s="9" t="s">
        <v>1034</v>
      </c>
      <c r="C476" s="21"/>
      <c r="D476" s="8" t="s">
        <v>756</v>
      </c>
      <c r="E476" s="9" t="s">
        <v>1036</v>
      </c>
      <c r="F476" s="9" t="s">
        <v>3255</v>
      </c>
      <c r="G476" s="9" t="s">
        <v>3265</v>
      </c>
      <c r="H476" s="8">
        <v>336</v>
      </c>
      <c r="I476" s="8">
        <f>VLOOKUP(B476,[1]Sheet1!$A:$D,4,0)</f>
        <v>672340073</v>
      </c>
      <c r="J476" s="8">
        <v>15000000</v>
      </c>
      <c r="K476" s="8">
        <v>0</v>
      </c>
      <c r="L476" s="10">
        <v>31400582</v>
      </c>
      <c r="M476" s="10">
        <v>31401329.5</v>
      </c>
      <c r="N476" s="10">
        <v>4710087</v>
      </c>
      <c r="O476" s="10">
        <v>4710199.4249999998</v>
      </c>
      <c r="P476" s="10">
        <v>0</v>
      </c>
      <c r="Q476" s="10">
        <v>11390093</v>
      </c>
      <c r="R476" s="10">
        <v>1708514</v>
      </c>
      <c r="S476" s="10">
        <v>13119121.649999999</v>
      </c>
      <c r="T476" s="10">
        <v>1967868.2474999996</v>
      </c>
      <c r="U476" s="10">
        <v>11294670</v>
      </c>
      <c r="V476" s="10">
        <v>1694200.5</v>
      </c>
      <c r="W476" s="10">
        <f>VLOOKUP(B476,[2]Sheet1!$A:$E,5,0)</f>
        <v>31234007</v>
      </c>
      <c r="X476" s="10">
        <f t="shared" si="77"/>
        <v>785945869.14999998</v>
      </c>
      <c r="Y476" s="31">
        <f t="shared" si="78"/>
        <v>46024876.172499999</v>
      </c>
      <c r="Z476" s="31">
        <v>360000000</v>
      </c>
      <c r="AA476" s="31">
        <v>30000000</v>
      </c>
      <c r="AB476" s="31">
        <f t="shared" si="79"/>
        <v>348143957.64999998</v>
      </c>
      <c r="AC476" s="31">
        <f t="shared" si="80"/>
        <v>47801911.5</v>
      </c>
      <c r="AD476" s="31">
        <f t="shared" si="81"/>
        <v>395945869.14999998</v>
      </c>
      <c r="AE476" s="31">
        <f t="shared" si="82"/>
        <v>395945869.14999998</v>
      </c>
      <c r="AF476" s="31">
        <f t="shared" si="83"/>
        <v>39594586.914999999</v>
      </c>
      <c r="AG476" s="31">
        <f t="shared" si="84"/>
        <v>0</v>
      </c>
      <c r="AH476" s="31">
        <f t="shared" si="85"/>
        <v>0</v>
      </c>
      <c r="AI476" s="31">
        <f t="shared" si="86"/>
        <v>0</v>
      </c>
      <c r="AJ476" s="31">
        <f t="shared" si="87"/>
        <v>6430289.2575000003</v>
      </c>
    </row>
    <row r="477" spans="1:36" x14ac:dyDescent="0.45">
      <c r="A477" s="9">
        <v>211</v>
      </c>
      <c r="B477" s="9" t="s">
        <v>1037</v>
      </c>
      <c r="C477" s="21"/>
      <c r="D477" s="8" t="s">
        <v>173</v>
      </c>
      <c r="E477" s="9" t="s">
        <v>1039</v>
      </c>
      <c r="F477" s="9" t="s">
        <v>3255</v>
      </c>
      <c r="G477" s="9" t="s">
        <v>3265</v>
      </c>
      <c r="H477" s="8">
        <v>336</v>
      </c>
      <c r="I477" s="8">
        <f>VLOOKUP(B477,[1]Sheet1!$A:$D,4,0)</f>
        <v>941614764</v>
      </c>
      <c r="J477" s="8">
        <v>15000000</v>
      </c>
      <c r="K477" s="8">
        <v>0</v>
      </c>
      <c r="L477" s="10">
        <v>40505984</v>
      </c>
      <c r="M477" s="10">
        <v>40506409</v>
      </c>
      <c r="N477" s="10">
        <v>6075898</v>
      </c>
      <c r="O477" s="10">
        <v>6075961.3499999996</v>
      </c>
      <c r="P477" s="10">
        <v>0</v>
      </c>
      <c r="Q477" s="10">
        <v>13926006</v>
      </c>
      <c r="R477" s="10">
        <v>2088901</v>
      </c>
      <c r="S477" s="10">
        <v>13367102.969999999</v>
      </c>
      <c r="T477" s="10">
        <v>2005065.4454999997</v>
      </c>
      <c r="U477" s="10">
        <v>12795860</v>
      </c>
      <c r="V477" s="10">
        <v>1919379</v>
      </c>
      <c r="W477" s="10">
        <f>VLOOKUP(B477,[2]Sheet1!$A:$E,5,0)</f>
        <v>60242215</v>
      </c>
      <c r="X477" s="10">
        <f t="shared" si="77"/>
        <v>1077716125.97</v>
      </c>
      <c r="Y477" s="31">
        <f t="shared" si="78"/>
        <v>78407419.795499995</v>
      </c>
      <c r="Z477" s="31">
        <v>360000000</v>
      </c>
      <c r="AA477" s="31">
        <v>30000000</v>
      </c>
      <c r="AB477" s="31">
        <f t="shared" si="79"/>
        <v>621703732.97000003</v>
      </c>
      <c r="AC477" s="31">
        <f t="shared" si="80"/>
        <v>66012393</v>
      </c>
      <c r="AD477" s="31">
        <f t="shared" si="81"/>
        <v>687716125.97000003</v>
      </c>
      <c r="AE477" s="31">
        <f t="shared" si="82"/>
        <v>687716125.97000003</v>
      </c>
      <c r="AF477" s="31">
        <f t="shared" si="83"/>
        <v>68771612.597000003</v>
      </c>
      <c r="AG477" s="31">
        <f t="shared" si="84"/>
        <v>0</v>
      </c>
      <c r="AH477" s="31">
        <f t="shared" si="85"/>
        <v>0</v>
      </c>
      <c r="AI477" s="31">
        <f t="shared" si="86"/>
        <v>0</v>
      </c>
      <c r="AJ477" s="31">
        <f t="shared" si="87"/>
        <v>9635807.1984999925</v>
      </c>
    </row>
    <row r="478" spans="1:36" x14ac:dyDescent="0.45">
      <c r="A478" s="9">
        <v>718</v>
      </c>
      <c r="B478" s="9" t="s">
        <v>1040</v>
      </c>
      <c r="C478" s="21"/>
      <c r="D478" s="8" t="s">
        <v>80</v>
      </c>
      <c r="E478" s="9" t="s">
        <v>154</v>
      </c>
      <c r="F478" s="9" t="s">
        <v>3255</v>
      </c>
      <c r="G478" s="9" t="s">
        <v>3265</v>
      </c>
      <c r="H478" s="8">
        <v>336</v>
      </c>
      <c r="I478" s="8">
        <f>VLOOKUP(B478,[1]Sheet1!$A:$D,4,0)</f>
        <v>996286878</v>
      </c>
      <c r="J478" s="8">
        <v>15000000</v>
      </c>
      <c r="K478" s="8">
        <v>0</v>
      </c>
      <c r="L478" s="10">
        <v>42129110</v>
      </c>
      <c r="M478" s="10">
        <v>42129109.5</v>
      </c>
      <c r="N478" s="10">
        <v>6319367</v>
      </c>
      <c r="O478" s="10">
        <v>6319366.4249999998</v>
      </c>
      <c r="P478" s="10">
        <v>0</v>
      </c>
      <c r="Q478" s="10">
        <v>12839383</v>
      </c>
      <c r="R478" s="10">
        <v>1925907</v>
      </c>
      <c r="S478" s="10">
        <v>16487247.066572675</v>
      </c>
      <c r="T478" s="10">
        <v>2473087.0599859012</v>
      </c>
      <c r="U478" s="10">
        <v>11747410</v>
      </c>
      <c r="V478" s="10">
        <v>1762111.5</v>
      </c>
      <c r="W478" s="10">
        <f>VLOOKUP(B478,[2]Sheet1!$A:$E,5,0)</f>
        <v>68443033</v>
      </c>
      <c r="X478" s="10">
        <f t="shared" si="77"/>
        <v>1136619137.5665727</v>
      </c>
      <c r="Y478" s="31">
        <f t="shared" si="78"/>
        <v>87242871.984985903</v>
      </c>
      <c r="Z478" s="31">
        <v>360000000</v>
      </c>
      <c r="AA478" s="31">
        <v>30000000</v>
      </c>
      <c r="AB478" s="31">
        <f t="shared" si="79"/>
        <v>677360918.06657267</v>
      </c>
      <c r="AC478" s="31">
        <f t="shared" si="80"/>
        <v>69258219.5</v>
      </c>
      <c r="AD478" s="31">
        <f t="shared" si="81"/>
        <v>746619137.56657267</v>
      </c>
      <c r="AE478" s="31">
        <f t="shared" si="82"/>
        <v>746619137.56657267</v>
      </c>
      <c r="AF478" s="31">
        <f t="shared" si="83"/>
        <v>74661913.756657273</v>
      </c>
      <c r="AG478" s="31">
        <f t="shared" si="84"/>
        <v>0</v>
      </c>
      <c r="AH478" s="31">
        <f t="shared" si="85"/>
        <v>0</v>
      </c>
      <c r="AI478" s="31">
        <f t="shared" si="86"/>
        <v>0</v>
      </c>
      <c r="AJ478" s="31">
        <f t="shared" si="87"/>
        <v>12580958.22832863</v>
      </c>
    </row>
    <row r="479" spans="1:36" x14ac:dyDescent="0.45">
      <c r="A479" s="9">
        <v>533</v>
      </c>
      <c r="B479" s="9" t="s">
        <v>2830</v>
      </c>
      <c r="C479" s="21"/>
      <c r="D479" s="8" t="s">
        <v>2831</v>
      </c>
      <c r="E479" s="9" t="s">
        <v>2832</v>
      </c>
      <c r="F479" s="9" t="s">
        <v>3255</v>
      </c>
      <c r="G479" s="9" t="s">
        <v>3265</v>
      </c>
      <c r="H479" s="8">
        <v>336</v>
      </c>
      <c r="I479" s="8">
        <f>VLOOKUP(B479,[1]Sheet1!$A:$D,4,0)</f>
        <v>1373950880</v>
      </c>
      <c r="J479" s="8">
        <v>15000000</v>
      </c>
      <c r="K479" s="8">
        <v>0</v>
      </c>
      <c r="L479" s="10">
        <v>55772460</v>
      </c>
      <c r="M479" s="10">
        <v>55773132</v>
      </c>
      <c r="N479" s="10">
        <v>8365869</v>
      </c>
      <c r="O479" s="10">
        <v>8365969.7999999998</v>
      </c>
      <c r="P479" s="10">
        <v>0</v>
      </c>
      <c r="Q479" s="10">
        <v>8730011</v>
      </c>
      <c r="R479" s="10">
        <v>1309502</v>
      </c>
      <c r="S479" s="10">
        <v>17733121.949999999</v>
      </c>
      <c r="T479" s="10">
        <v>2659968.2925</v>
      </c>
      <c r="U479" s="10">
        <v>11699752</v>
      </c>
      <c r="V479" s="10">
        <v>1754962.8</v>
      </c>
      <c r="W479" s="10">
        <f>VLOOKUP(B479,[2]Sheet1!$A:$E,5,0)</f>
        <v>130790177</v>
      </c>
      <c r="X479" s="10">
        <f t="shared" si="77"/>
        <v>1538659356.95</v>
      </c>
      <c r="Y479" s="31">
        <f t="shared" si="78"/>
        <v>153246448.89250001</v>
      </c>
      <c r="Z479" s="31">
        <v>360000000</v>
      </c>
      <c r="AA479" s="31">
        <v>30000000</v>
      </c>
      <c r="AB479" s="31">
        <f t="shared" si="79"/>
        <v>1052113764.95</v>
      </c>
      <c r="AC479" s="31">
        <f t="shared" si="80"/>
        <v>96545592</v>
      </c>
      <c r="AD479" s="31">
        <f t="shared" si="81"/>
        <v>1148659356.95</v>
      </c>
      <c r="AE479" s="31">
        <f t="shared" si="82"/>
        <v>1148659356.95</v>
      </c>
      <c r="AF479" s="31">
        <f t="shared" si="83"/>
        <v>90000000</v>
      </c>
      <c r="AG479" s="31">
        <f t="shared" si="84"/>
        <v>37298903.542500004</v>
      </c>
      <c r="AH479" s="31">
        <f t="shared" si="85"/>
        <v>0</v>
      </c>
      <c r="AI479" s="31">
        <f t="shared" si="86"/>
        <v>0</v>
      </c>
      <c r="AJ479" s="31">
        <f t="shared" si="87"/>
        <v>25947545.350000009</v>
      </c>
    </row>
    <row r="480" spans="1:36" x14ac:dyDescent="0.45">
      <c r="A480" s="9">
        <v>212</v>
      </c>
      <c r="B480" s="9" t="s">
        <v>2587</v>
      </c>
      <c r="C480" s="21"/>
      <c r="D480" s="8" t="s">
        <v>314</v>
      </c>
      <c r="E480" s="9" t="s">
        <v>2588</v>
      </c>
      <c r="F480" s="9" t="s">
        <v>3255</v>
      </c>
      <c r="G480" s="9" t="s">
        <v>3265</v>
      </c>
      <c r="H480" s="8">
        <v>336</v>
      </c>
      <c r="I480" s="8">
        <f>VLOOKUP(B480,[1]Sheet1!$A:$D,4,0)</f>
        <v>1057110509</v>
      </c>
      <c r="J480" s="8">
        <v>15000000</v>
      </c>
      <c r="K480" s="8">
        <v>0</v>
      </c>
      <c r="L480" s="10">
        <v>44572241</v>
      </c>
      <c r="M480" s="10">
        <v>44572658</v>
      </c>
      <c r="N480" s="10">
        <v>6685836</v>
      </c>
      <c r="O480" s="10">
        <v>6685898.7000000002</v>
      </c>
      <c r="P480" s="10">
        <v>0</v>
      </c>
      <c r="Q480" s="10">
        <v>18221083</v>
      </c>
      <c r="R480" s="10">
        <v>2733162</v>
      </c>
      <c r="S480" s="10">
        <v>14111152.02</v>
      </c>
      <c r="T480" s="10">
        <v>2116672.8029999998</v>
      </c>
      <c r="U480" s="10">
        <v>12795860</v>
      </c>
      <c r="V480" s="10">
        <v>1919379</v>
      </c>
      <c r="W480" s="10">
        <f>VLOOKUP(B480,[2]Sheet1!$A:$E,5,0)</f>
        <v>77566576</v>
      </c>
      <c r="X480" s="10">
        <f t="shared" si="77"/>
        <v>1206383503.02</v>
      </c>
      <c r="Y480" s="31">
        <f t="shared" si="78"/>
        <v>97707524.502999991</v>
      </c>
      <c r="Z480" s="31">
        <v>360000000</v>
      </c>
      <c r="AA480" s="31">
        <v>30000000</v>
      </c>
      <c r="AB480" s="31">
        <f t="shared" si="79"/>
        <v>742238604.01999998</v>
      </c>
      <c r="AC480" s="31">
        <f t="shared" si="80"/>
        <v>74144899</v>
      </c>
      <c r="AD480" s="31">
        <f t="shared" si="81"/>
        <v>816383503.01999998</v>
      </c>
      <c r="AE480" s="31">
        <f t="shared" si="82"/>
        <v>816383503.01999998</v>
      </c>
      <c r="AF480" s="31">
        <f t="shared" si="83"/>
        <v>81638350.302000001</v>
      </c>
      <c r="AG480" s="31">
        <f t="shared" si="84"/>
        <v>0</v>
      </c>
      <c r="AH480" s="31">
        <f t="shared" si="85"/>
        <v>0</v>
      </c>
      <c r="AI480" s="31">
        <f t="shared" si="86"/>
        <v>0</v>
      </c>
      <c r="AJ480" s="31">
        <f t="shared" si="87"/>
        <v>16069174.20099999</v>
      </c>
    </row>
    <row r="481" spans="1:36" x14ac:dyDescent="0.45">
      <c r="A481" s="9">
        <v>337</v>
      </c>
      <c r="B481" s="9" t="s">
        <v>2663</v>
      </c>
      <c r="C481" s="21"/>
      <c r="D481" s="8" t="s">
        <v>2664</v>
      </c>
      <c r="E481" s="9" t="s">
        <v>2665</v>
      </c>
      <c r="F481" s="9" t="s">
        <v>3255</v>
      </c>
      <c r="G481" s="9" t="s">
        <v>3265</v>
      </c>
      <c r="H481" s="8">
        <v>336</v>
      </c>
      <c r="I481" s="8">
        <f>VLOOKUP(B481,[1]Sheet1!$A:$D,4,0)</f>
        <v>1065790388</v>
      </c>
      <c r="J481" s="8">
        <v>15000000</v>
      </c>
      <c r="K481" s="8">
        <v>0</v>
      </c>
      <c r="L481" s="10">
        <v>45530209</v>
      </c>
      <c r="M481" s="10">
        <v>45529332.5</v>
      </c>
      <c r="N481" s="10">
        <v>6829531</v>
      </c>
      <c r="O481" s="10">
        <v>6829399.875</v>
      </c>
      <c r="P481" s="10">
        <v>0</v>
      </c>
      <c r="Q481" s="10">
        <v>10827390</v>
      </c>
      <c r="R481" s="10">
        <v>1624109</v>
      </c>
      <c r="S481" s="10">
        <v>13889035.860000001</v>
      </c>
      <c r="T481" s="10">
        <v>2083355.3790000002</v>
      </c>
      <c r="U481" s="10">
        <v>13653683</v>
      </c>
      <c r="V481" s="10">
        <v>2048052.45</v>
      </c>
      <c r="W481" s="10">
        <f>VLOOKUP(B481,[2]Sheet1!$A:$E,5,0)</f>
        <v>78868559</v>
      </c>
      <c r="X481" s="10">
        <f t="shared" si="77"/>
        <v>1210220038.3599999</v>
      </c>
      <c r="Y481" s="31">
        <f t="shared" si="78"/>
        <v>98283006.703999996</v>
      </c>
      <c r="Z481" s="31">
        <v>360000000</v>
      </c>
      <c r="AA481" s="31">
        <v>30000000</v>
      </c>
      <c r="AB481" s="31">
        <f t="shared" si="79"/>
        <v>744160496.8599999</v>
      </c>
      <c r="AC481" s="31">
        <f t="shared" si="80"/>
        <v>76059541.5</v>
      </c>
      <c r="AD481" s="31">
        <f t="shared" si="81"/>
        <v>820220038.3599999</v>
      </c>
      <c r="AE481" s="31">
        <f t="shared" si="82"/>
        <v>820220038.3599999</v>
      </c>
      <c r="AF481" s="31">
        <f t="shared" si="83"/>
        <v>82022003.835999995</v>
      </c>
      <c r="AG481" s="31">
        <f t="shared" si="84"/>
        <v>0</v>
      </c>
      <c r="AH481" s="31">
        <f t="shared" si="85"/>
        <v>0</v>
      </c>
      <c r="AI481" s="31">
        <f t="shared" si="86"/>
        <v>0</v>
      </c>
      <c r="AJ481" s="31">
        <f t="shared" si="87"/>
        <v>16261002.868000001</v>
      </c>
    </row>
    <row r="482" spans="1:36" x14ac:dyDescent="0.45">
      <c r="A482" s="9">
        <v>611</v>
      </c>
      <c r="B482" s="9" t="s">
        <v>2928</v>
      </c>
      <c r="C482" s="21"/>
      <c r="D482" s="8" t="s">
        <v>173</v>
      </c>
      <c r="E482" s="9" t="s">
        <v>2929</v>
      </c>
      <c r="F482" s="9" t="s">
        <v>3255</v>
      </c>
      <c r="G482" s="9" t="s">
        <v>3265</v>
      </c>
      <c r="H482" s="8">
        <v>336</v>
      </c>
      <c r="I482" s="8">
        <f>VLOOKUP(B482,[1]Sheet1!$A:$D,4,0)</f>
        <v>1100224444</v>
      </c>
      <c r="J482" s="8">
        <v>15000000</v>
      </c>
      <c r="K482" s="8">
        <v>0</v>
      </c>
      <c r="L482" s="10">
        <v>43534535</v>
      </c>
      <c r="M482" s="10">
        <v>43533460</v>
      </c>
      <c r="N482" s="10">
        <v>6530180</v>
      </c>
      <c r="O482" s="10">
        <v>6530019</v>
      </c>
      <c r="P482" s="10">
        <v>0</v>
      </c>
      <c r="Q482" s="10">
        <v>13495660</v>
      </c>
      <c r="R482" s="10">
        <v>2024349</v>
      </c>
      <c r="S482" s="10">
        <v>13773055.545600001</v>
      </c>
      <c r="T482" s="10">
        <v>2065958.3318400001</v>
      </c>
      <c r="U482" s="10">
        <v>12557575</v>
      </c>
      <c r="V482" s="10">
        <v>1883636.25</v>
      </c>
      <c r="W482" s="10">
        <f>VLOOKUP(B482,[2]Sheet1!$A:$E,5,0)</f>
        <v>84033666</v>
      </c>
      <c r="X482" s="10">
        <f t="shared" si="77"/>
        <v>1242118729.5455999</v>
      </c>
      <c r="Y482" s="31">
        <f t="shared" si="78"/>
        <v>103067808.58184001</v>
      </c>
      <c r="Z482" s="31">
        <v>360000000</v>
      </c>
      <c r="AA482" s="31">
        <v>30000000</v>
      </c>
      <c r="AB482" s="31">
        <f t="shared" si="79"/>
        <v>780050734.54559994</v>
      </c>
      <c r="AC482" s="31">
        <f t="shared" si="80"/>
        <v>72067995</v>
      </c>
      <c r="AD482" s="31">
        <f t="shared" si="81"/>
        <v>852118729.54559994</v>
      </c>
      <c r="AE482" s="31">
        <f t="shared" si="82"/>
        <v>852118729.54559994</v>
      </c>
      <c r="AF482" s="31">
        <f t="shared" si="83"/>
        <v>85211872.954559997</v>
      </c>
      <c r="AG482" s="31">
        <f t="shared" si="84"/>
        <v>0</v>
      </c>
      <c r="AH482" s="31">
        <f t="shared" si="85"/>
        <v>0</v>
      </c>
      <c r="AI482" s="31">
        <f t="shared" si="86"/>
        <v>0</v>
      </c>
      <c r="AJ482" s="31">
        <f t="shared" si="87"/>
        <v>17855935.627280012</v>
      </c>
    </row>
    <row r="483" spans="1:36" x14ac:dyDescent="0.45">
      <c r="A483" s="9">
        <v>553</v>
      </c>
      <c r="B483" s="9" t="s">
        <v>2853</v>
      </c>
      <c r="C483" s="21"/>
      <c r="D483" s="8" t="s">
        <v>2020</v>
      </c>
      <c r="E483" s="9" t="s">
        <v>311</v>
      </c>
      <c r="F483" s="9" t="s">
        <v>3255</v>
      </c>
      <c r="G483" s="9" t="s">
        <v>3265</v>
      </c>
      <c r="H483" s="8">
        <v>336</v>
      </c>
      <c r="I483" s="8">
        <f>VLOOKUP(B483,[1]Sheet1!$A:$D,4,0)</f>
        <v>1412730923</v>
      </c>
      <c r="J483" s="8">
        <v>15000000</v>
      </c>
      <c r="K483" s="8">
        <v>0</v>
      </c>
      <c r="L483" s="10">
        <v>58564520</v>
      </c>
      <c r="M483" s="10">
        <v>58564992.5</v>
      </c>
      <c r="N483" s="10">
        <v>8784678</v>
      </c>
      <c r="O483" s="10">
        <v>8784748.875</v>
      </c>
      <c r="P483" s="10">
        <v>0</v>
      </c>
      <c r="Q483" s="10">
        <v>17328937</v>
      </c>
      <c r="R483" s="10">
        <v>2599341</v>
      </c>
      <c r="S483" s="10">
        <v>17599793.550000001</v>
      </c>
      <c r="T483" s="10">
        <v>2639969.0325000002</v>
      </c>
      <c r="U483" s="10">
        <v>12486090</v>
      </c>
      <c r="V483" s="10">
        <v>1872913.5</v>
      </c>
      <c r="W483" s="10">
        <f>VLOOKUP(B483,[2]Sheet1!$A:$E,5,0)</f>
        <v>138546185</v>
      </c>
      <c r="X483" s="10">
        <f t="shared" si="77"/>
        <v>1592275256.05</v>
      </c>
      <c r="Y483" s="31">
        <f t="shared" si="78"/>
        <v>163227835.4075</v>
      </c>
      <c r="Z483" s="31">
        <v>360000000</v>
      </c>
      <c r="AA483" s="31">
        <v>30000000</v>
      </c>
      <c r="AB483" s="31">
        <f t="shared" si="79"/>
        <v>1100145743.55</v>
      </c>
      <c r="AC483" s="31">
        <f t="shared" si="80"/>
        <v>102129512.5</v>
      </c>
      <c r="AD483" s="31">
        <f t="shared" si="81"/>
        <v>1202275256.05</v>
      </c>
      <c r="AE483" s="31">
        <f t="shared" si="82"/>
        <v>1202275256.05</v>
      </c>
      <c r="AF483" s="31">
        <f t="shared" si="83"/>
        <v>90000000</v>
      </c>
      <c r="AG483" s="31">
        <f t="shared" si="84"/>
        <v>45341288.407499991</v>
      </c>
      <c r="AH483" s="31">
        <f t="shared" si="85"/>
        <v>0</v>
      </c>
      <c r="AI483" s="31">
        <f t="shared" si="86"/>
        <v>0</v>
      </c>
      <c r="AJ483" s="31">
        <f t="shared" si="87"/>
        <v>27886547.000000007</v>
      </c>
    </row>
    <row r="484" spans="1:36" x14ac:dyDescent="0.45">
      <c r="A484" s="9">
        <v>336</v>
      </c>
      <c r="B484" s="9" t="s">
        <v>1042</v>
      </c>
      <c r="C484" s="21"/>
      <c r="D484" s="8" t="s">
        <v>72</v>
      </c>
      <c r="E484" s="9" t="s">
        <v>1044</v>
      </c>
      <c r="F484" s="9" t="s">
        <v>3255</v>
      </c>
      <c r="G484" s="9" t="s">
        <v>3265</v>
      </c>
      <c r="H484" s="8">
        <v>336</v>
      </c>
      <c r="I484" s="8">
        <f>VLOOKUP(B484,[1]Sheet1!$A:$D,4,0)</f>
        <v>1047570701</v>
      </c>
      <c r="J484" s="8">
        <v>15000000</v>
      </c>
      <c r="K484" s="8">
        <v>0</v>
      </c>
      <c r="L484" s="10">
        <v>44121836</v>
      </c>
      <c r="M484" s="10">
        <v>44122047.5</v>
      </c>
      <c r="N484" s="10">
        <v>6618275</v>
      </c>
      <c r="O484" s="10">
        <v>6618307.125</v>
      </c>
      <c r="P484" s="10">
        <v>0</v>
      </c>
      <c r="Q484" s="10">
        <v>8579988</v>
      </c>
      <c r="R484" s="10">
        <v>1286998</v>
      </c>
      <c r="S484" s="10">
        <v>13379544.5</v>
      </c>
      <c r="T484" s="10">
        <v>2006931.6749999998</v>
      </c>
      <c r="U484" s="10">
        <v>13725168</v>
      </c>
      <c r="V484" s="10">
        <v>2058775.2</v>
      </c>
      <c r="W484" s="10">
        <f>VLOOKUP(B484,[2]Sheet1!$A:$E,5,0)</f>
        <v>76135604</v>
      </c>
      <c r="X484" s="10">
        <f t="shared" si="77"/>
        <v>1186499285</v>
      </c>
      <c r="Y484" s="31">
        <f t="shared" si="78"/>
        <v>94724891</v>
      </c>
      <c r="Z484" s="31">
        <v>360000000</v>
      </c>
      <c r="AA484" s="31">
        <v>30000000</v>
      </c>
      <c r="AB484" s="31">
        <f t="shared" si="79"/>
        <v>723255401.5</v>
      </c>
      <c r="AC484" s="31">
        <f t="shared" si="80"/>
        <v>73243883.5</v>
      </c>
      <c r="AD484" s="31">
        <f t="shared" si="81"/>
        <v>796499285</v>
      </c>
      <c r="AE484" s="31">
        <f t="shared" si="82"/>
        <v>796499285</v>
      </c>
      <c r="AF484" s="31">
        <f t="shared" si="83"/>
        <v>79649928.5</v>
      </c>
      <c r="AG484" s="31">
        <f t="shared" si="84"/>
        <v>0</v>
      </c>
      <c r="AH484" s="31">
        <f t="shared" si="85"/>
        <v>0</v>
      </c>
      <c r="AI484" s="31">
        <f t="shared" si="86"/>
        <v>0</v>
      </c>
      <c r="AJ484" s="31">
        <f t="shared" si="87"/>
        <v>15074962.5</v>
      </c>
    </row>
    <row r="485" spans="1:36" x14ac:dyDescent="0.45">
      <c r="A485" s="9">
        <v>213</v>
      </c>
      <c r="B485" s="9" t="s">
        <v>1045</v>
      </c>
      <c r="C485" s="21"/>
      <c r="D485" s="8" t="s">
        <v>604</v>
      </c>
      <c r="E485" s="9" t="s">
        <v>556</v>
      </c>
      <c r="F485" s="9" t="s">
        <v>3255</v>
      </c>
      <c r="G485" s="9" t="s">
        <v>3265</v>
      </c>
      <c r="H485" s="8">
        <v>336</v>
      </c>
      <c r="I485" s="8">
        <f>VLOOKUP(B485,[1]Sheet1!$A:$D,4,0)</f>
        <v>804196316</v>
      </c>
      <c r="J485" s="8">
        <v>15000000</v>
      </c>
      <c r="K485" s="8">
        <v>0</v>
      </c>
      <c r="L485" s="10">
        <v>37328542</v>
      </c>
      <c r="M485" s="10">
        <v>37328542</v>
      </c>
      <c r="N485" s="10">
        <v>5599281</v>
      </c>
      <c r="O485" s="10">
        <v>5599281.2999999998</v>
      </c>
      <c r="P485" s="10">
        <v>0</v>
      </c>
      <c r="Q485" s="10">
        <v>14168533</v>
      </c>
      <c r="R485" s="10">
        <v>2125280</v>
      </c>
      <c r="S485" s="10">
        <v>12331355.92</v>
      </c>
      <c r="T485" s="10">
        <v>1849703.388</v>
      </c>
      <c r="U485" s="10">
        <v>12962659</v>
      </c>
      <c r="V485" s="10">
        <v>1944398.8499999999</v>
      </c>
      <c r="W485" s="10">
        <f>VLOOKUP(B485,[2]Sheet1!$A:$E,5,0)</f>
        <v>44419632</v>
      </c>
      <c r="X485" s="10">
        <f t="shared" si="77"/>
        <v>933315947.91999996</v>
      </c>
      <c r="Y485" s="31">
        <f t="shared" si="78"/>
        <v>61537576.538000003</v>
      </c>
      <c r="Z485" s="31">
        <v>360000000</v>
      </c>
      <c r="AA485" s="31">
        <v>30000000</v>
      </c>
      <c r="AB485" s="31">
        <f t="shared" si="79"/>
        <v>483658863.91999996</v>
      </c>
      <c r="AC485" s="31">
        <f t="shared" si="80"/>
        <v>59657084</v>
      </c>
      <c r="AD485" s="31">
        <f t="shared" si="81"/>
        <v>543315947.91999996</v>
      </c>
      <c r="AE485" s="31">
        <f t="shared" si="82"/>
        <v>543315947.91999996</v>
      </c>
      <c r="AF485" s="31">
        <f t="shared" si="83"/>
        <v>54331594.791999996</v>
      </c>
      <c r="AG485" s="31">
        <f t="shared" si="84"/>
        <v>0</v>
      </c>
      <c r="AH485" s="31">
        <f t="shared" si="85"/>
        <v>0</v>
      </c>
      <c r="AI485" s="31">
        <f t="shared" si="86"/>
        <v>0</v>
      </c>
      <c r="AJ485" s="31">
        <f t="shared" si="87"/>
        <v>7205981.7460000068</v>
      </c>
    </row>
    <row r="486" spans="1:36" x14ac:dyDescent="0.45">
      <c r="A486" s="9">
        <v>335</v>
      </c>
      <c r="B486" s="9" t="s">
        <v>2662</v>
      </c>
      <c r="C486" s="21"/>
      <c r="D486" s="8" t="s">
        <v>190</v>
      </c>
      <c r="E486" s="9" t="s">
        <v>556</v>
      </c>
      <c r="F486" s="9" t="s">
        <v>3255</v>
      </c>
      <c r="G486" s="9" t="s">
        <v>3265</v>
      </c>
      <c r="H486" s="8">
        <v>336</v>
      </c>
      <c r="I486" s="8">
        <f>VLOOKUP(B486,[1]Sheet1!$A:$D,4,0)</f>
        <v>1121560428</v>
      </c>
      <c r="J486" s="8">
        <v>15000000</v>
      </c>
      <c r="K486" s="8">
        <v>0</v>
      </c>
      <c r="L486" s="10">
        <v>45550905</v>
      </c>
      <c r="M486" s="10">
        <v>45551847.5</v>
      </c>
      <c r="N486" s="10">
        <v>6832636</v>
      </c>
      <c r="O486" s="10">
        <v>6832777.125</v>
      </c>
      <c r="P486" s="10">
        <v>0</v>
      </c>
      <c r="Q486" s="10">
        <v>9326813</v>
      </c>
      <c r="R486" s="10">
        <v>1399022</v>
      </c>
      <c r="S486" s="10">
        <v>13227332.43</v>
      </c>
      <c r="T486" s="10">
        <v>1984099.8644999999</v>
      </c>
      <c r="U486" s="10">
        <v>13653683</v>
      </c>
      <c r="V486" s="10">
        <v>2048052.45</v>
      </c>
      <c r="W486" s="10">
        <f>VLOOKUP(B486,[2]Sheet1!$A:$E,5,0)</f>
        <v>87234064</v>
      </c>
      <c r="X486" s="10">
        <f t="shared" si="77"/>
        <v>1263871008.9300001</v>
      </c>
      <c r="Y486" s="31">
        <f t="shared" si="78"/>
        <v>106330651.4395</v>
      </c>
      <c r="Z486" s="31">
        <v>360000000</v>
      </c>
      <c r="AA486" s="31">
        <v>30000000</v>
      </c>
      <c r="AB486" s="31">
        <f t="shared" si="79"/>
        <v>797768256.43000007</v>
      </c>
      <c r="AC486" s="31">
        <f t="shared" si="80"/>
        <v>76102752.5</v>
      </c>
      <c r="AD486" s="31">
        <f t="shared" si="81"/>
        <v>873871008.93000007</v>
      </c>
      <c r="AE486" s="31">
        <f t="shared" si="82"/>
        <v>873871008.93000007</v>
      </c>
      <c r="AF486" s="31">
        <f t="shared" si="83"/>
        <v>87387100.893000007</v>
      </c>
      <c r="AG486" s="31">
        <f t="shared" si="84"/>
        <v>0</v>
      </c>
      <c r="AH486" s="31">
        <f t="shared" si="85"/>
        <v>0</v>
      </c>
      <c r="AI486" s="31">
        <f t="shared" si="86"/>
        <v>0</v>
      </c>
      <c r="AJ486" s="31">
        <f t="shared" si="87"/>
        <v>18943550.546499997</v>
      </c>
    </row>
    <row r="487" spans="1:36" x14ac:dyDescent="0.45">
      <c r="A487" s="9">
        <v>253</v>
      </c>
      <c r="B487" s="9" t="s">
        <v>1047</v>
      </c>
      <c r="C487" s="21"/>
      <c r="D487" s="8" t="s">
        <v>895</v>
      </c>
      <c r="E487" s="9" t="s">
        <v>2639</v>
      </c>
      <c r="F487" s="9" t="s">
        <v>3255</v>
      </c>
      <c r="G487" s="9" t="s">
        <v>3265</v>
      </c>
      <c r="H487" s="8">
        <v>336</v>
      </c>
      <c r="I487" s="8">
        <f>VLOOKUP(B487,[1]Sheet1!$A:$D,4,0)</f>
        <v>984004575</v>
      </c>
      <c r="J487" s="8">
        <v>15000000</v>
      </c>
      <c r="K487" s="8">
        <v>0</v>
      </c>
      <c r="L487" s="10">
        <v>43372665</v>
      </c>
      <c r="M487" s="10">
        <v>43373079.5</v>
      </c>
      <c r="N487" s="10">
        <v>6505900</v>
      </c>
      <c r="O487" s="10">
        <v>6505961.9249999998</v>
      </c>
      <c r="P487" s="10">
        <v>0</v>
      </c>
      <c r="Q487" s="10">
        <v>18298311</v>
      </c>
      <c r="R487" s="10">
        <v>2744747</v>
      </c>
      <c r="S487" s="10">
        <v>19292283.91</v>
      </c>
      <c r="T487" s="10">
        <v>2893842.5864999997</v>
      </c>
      <c r="U487" s="10">
        <v>11294670</v>
      </c>
      <c r="V487" s="10">
        <v>1694200.5</v>
      </c>
      <c r="W487" s="10">
        <f>VLOOKUP(B487,[2]Sheet1!$A:$E,5,0)</f>
        <v>66600686</v>
      </c>
      <c r="X487" s="10">
        <f t="shared" si="77"/>
        <v>1134635584.4100001</v>
      </c>
      <c r="Y487" s="31">
        <f t="shared" si="78"/>
        <v>86945338.011500001</v>
      </c>
      <c r="Z487" s="31">
        <v>360000000</v>
      </c>
      <c r="AA487" s="31">
        <v>30000000</v>
      </c>
      <c r="AB487" s="31">
        <f t="shared" si="79"/>
        <v>672889839.90999997</v>
      </c>
      <c r="AC487" s="31">
        <f t="shared" si="80"/>
        <v>71745744.5</v>
      </c>
      <c r="AD487" s="31">
        <f t="shared" si="81"/>
        <v>744635584.40999997</v>
      </c>
      <c r="AE487" s="31">
        <f t="shared" si="82"/>
        <v>744635584.40999997</v>
      </c>
      <c r="AF487" s="31">
        <f t="shared" si="83"/>
        <v>74463558.441</v>
      </c>
      <c r="AG487" s="31">
        <f t="shared" si="84"/>
        <v>0</v>
      </c>
      <c r="AH487" s="31">
        <f t="shared" si="85"/>
        <v>0</v>
      </c>
      <c r="AI487" s="31">
        <f t="shared" si="86"/>
        <v>0</v>
      </c>
      <c r="AJ487" s="31">
        <f t="shared" si="87"/>
        <v>12481779.570500001</v>
      </c>
    </row>
    <row r="488" spans="1:36" x14ac:dyDescent="0.45">
      <c r="A488" s="9">
        <v>214</v>
      </c>
      <c r="B488" s="9" t="s">
        <v>1050</v>
      </c>
      <c r="C488" s="21"/>
      <c r="D488" s="8" t="s">
        <v>1052</v>
      </c>
      <c r="E488" s="9" t="s">
        <v>1053</v>
      </c>
      <c r="F488" s="9" t="s">
        <v>3255</v>
      </c>
      <c r="G488" s="9" t="s">
        <v>3265</v>
      </c>
      <c r="H488" s="8">
        <v>336</v>
      </c>
      <c r="I488" s="8">
        <f>VLOOKUP(B488,[1]Sheet1!$A:$D,4,0)</f>
        <v>964612618</v>
      </c>
      <c r="J488" s="8">
        <v>15000000</v>
      </c>
      <c r="K488" s="8">
        <v>0</v>
      </c>
      <c r="L488" s="10">
        <v>42335553</v>
      </c>
      <c r="M488" s="10">
        <v>42336386.5</v>
      </c>
      <c r="N488" s="10">
        <v>6350333</v>
      </c>
      <c r="O488" s="10">
        <v>6350457.9749999996</v>
      </c>
      <c r="P488" s="10">
        <v>0</v>
      </c>
      <c r="Q488" s="10">
        <v>10872563</v>
      </c>
      <c r="R488" s="10">
        <v>1630884</v>
      </c>
      <c r="S488" s="10">
        <v>15173699.1</v>
      </c>
      <c r="T488" s="10">
        <v>2276054.8649999998</v>
      </c>
      <c r="U488" s="10">
        <v>12795860</v>
      </c>
      <c r="V488" s="10">
        <v>1919379</v>
      </c>
      <c r="W488" s="10">
        <f>VLOOKUP(B488,[2]Sheet1!$A:$E,5,0)</f>
        <v>63691893</v>
      </c>
      <c r="X488" s="10">
        <f t="shared" si="77"/>
        <v>1103126679.5999999</v>
      </c>
      <c r="Y488" s="31">
        <f t="shared" si="78"/>
        <v>82219001.840000004</v>
      </c>
      <c r="Z488" s="31">
        <v>360000000</v>
      </c>
      <c r="AA488" s="31">
        <v>30000000</v>
      </c>
      <c r="AB488" s="31">
        <f t="shared" si="79"/>
        <v>643454740.10000002</v>
      </c>
      <c r="AC488" s="31">
        <f t="shared" si="80"/>
        <v>69671939.5</v>
      </c>
      <c r="AD488" s="31">
        <f t="shared" si="81"/>
        <v>713126679.60000002</v>
      </c>
      <c r="AE488" s="31">
        <f t="shared" si="82"/>
        <v>713126679.60000002</v>
      </c>
      <c r="AF488" s="31">
        <f t="shared" si="83"/>
        <v>71312667.960000008</v>
      </c>
      <c r="AG488" s="31">
        <f t="shared" si="84"/>
        <v>0</v>
      </c>
      <c r="AH488" s="31">
        <f t="shared" si="85"/>
        <v>0</v>
      </c>
      <c r="AI488" s="31">
        <f t="shared" si="86"/>
        <v>0</v>
      </c>
      <c r="AJ488" s="31">
        <f t="shared" si="87"/>
        <v>10906333.879999995</v>
      </c>
    </row>
    <row r="489" spans="1:36" x14ac:dyDescent="0.45">
      <c r="A489" s="9">
        <v>719</v>
      </c>
      <c r="B489" s="9" t="s">
        <v>1054</v>
      </c>
      <c r="C489" s="21"/>
      <c r="D489" s="8" t="s">
        <v>173</v>
      </c>
      <c r="E489" s="9" t="s">
        <v>495</v>
      </c>
      <c r="F489" s="9" t="s">
        <v>3255</v>
      </c>
      <c r="G489" s="9" t="s">
        <v>3265</v>
      </c>
      <c r="H489" s="8">
        <v>336</v>
      </c>
      <c r="I489" s="8">
        <f>VLOOKUP(B489,[1]Sheet1!$A:$D,4,0)</f>
        <v>1075793210</v>
      </c>
      <c r="J489" s="8">
        <v>15000000</v>
      </c>
      <c r="K489" s="8">
        <v>0</v>
      </c>
      <c r="L489" s="10">
        <v>44700912</v>
      </c>
      <c r="M489" s="10">
        <v>44700912</v>
      </c>
      <c r="N489" s="10">
        <v>6705137</v>
      </c>
      <c r="O489" s="10">
        <v>6705136.7999999998</v>
      </c>
      <c r="P489" s="10">
        <v>0</v>
      </c>
      <c r="Q489" s="10">
        <v>12596908</v>
      </c>
      <c r="R489" s="10">
        <v>1889536</v>
      </c>
      <c r="S489" s="10">
        <v>13074417.719999999</v>
      </c>
      <c r="T489" s="10">
        <v>1961162.6579999998</v>
      </c>
      <c r="U489" s="10">
        <v>13725168</v>
      </c>
      <c r="V489" s="10">
        <v>2058775.2</v>
      </c>
      <c r="W489" s="10">
        <f>VLOOKUP(B489,[2]Sheet1!$A:$E,5,0)</f>
        <v>80368981</v>
      </c>
      <c r="X489" s="10">
        <f t="shared" si="77"/>
        <v>1219591527.72</v>
      </c>
      <c r="Y489" s="31">
        <f t="shared" si="78"/>
        <v>99688728.657999992</v>
      </c>
      <c r="Z489" s="31">
        <v>360000000</v>
      </c>
      <c r="AA489" s="31">
        <v>30000000</v>
      </c>
      <c r="AB489" s="31">
        <f t="shared" si="79"/>
        <v>755189703.72000003</v>
      </c>
      <c r="AC489" s="31">
        <f t="shared" si="80"/>
        <v>74401824</v>
      </c>
      <c r="AD489" s="31">
        <f t="shared" si="81"/>
        <v>829591527.72000003</v>
      </c>
      <c r="AE489" s="31">
        <f t="shared" si="82"/>
        <v>829591527.72000003</v>
      </c>
      <c r="AF489" s="31">
        <f t="shared" si="83"/>
        <v>82959152.772000015</v>
      </c>
      <c r="AG489" s="31">
        <f t="shared" si="84"/>
        <v>0</v>
      </c>
      <c r="AH489" s="31">
        <f t="shared" si="85"/>
        <v>0</v>
      </c>
      <c r="AI489" s="31">
        <f t="shared" si="86"/>
        <v>0</v>
      </c>
      <c r="AJ489" s="31">
        <f t="shared" si="87"/>
        <v>16729575.885999978</v>
      </c>
    </row>
    <row r="490" spans="1:36" x14ac:dyDescent="0.45">
      <c r="A490" s="9">
        <v>1118</v>
      </c>
      <c r="B490" s="9" t="s">
        <v>1056</v>
      </c>
      <c r="C490" s="21"/>
      <c r="D490" s="8" t="s">
        <v>123</v>
      </c>
      <c r="E490" s="9" t="s">
        <v>1058</v>
      </c>
      <c r="F490" s="9" t="s">
        <v>3254</v>
      </c>
      <c r="G490" s="9" t="s">
        <v>3265</v>
      </c>
      <c r="H490" s="8">
        <v>336</v>
      </c>
      <c r="I490" s="8">
        <f>VLOOKUP(B490,[1]Sheet1!$A:$D,4,0)</f>
        <v>992459255</v>
      </c>
      <c r="J490" s="8">
        <v>15000000</v>
      </c>
      <c r="K490" s="8">
        <v>0</v>
      </c>
      <c r="L490" s="10">
        <v>44578058</v>
      </c>
      <c r="M490" s="10">
        <v>44579054.5</v>
      </c>
      <c r="N490" s="10">
        <v>6686709</v>
      </c>
      <c r="O490" s="10">
        <v>6686858.1749999998</v>
      </c>
      <c r="P490" s="10">
        <v>0</v>
      </c>
      <c r="Q490" s="10">
        <v>13161519</v>
      </c>
      <c r="R490" s="10">
        <v>1974228</v>
      </c>
      <c r="S490" s="10">
        <v>12498348.202599999</v>
      </c>
      <c r="T490" s="10">
        <v>1874752.2303899997</v>
      </c>
      <c r="U490" s="10">
        <v>13748996.416666668</v>
      </c>
      <c r="V490" s="10">
        <v>2062349.4625000001</v>
      </c>
      <c r="W490" s="10">
        <f>VLOOKUP(B490,[2]Sheet1!$A:$E,5,0)</f>
        <v>67868888</v>
      </c>
      <c r="X490" s="10">
        <f t="shared" si="77"/>
        <v>1136025231.1192667</v>
      </c>
      <c r="Y490" s="31">
        <f t="shared" si="78"/>
        <v>87153784.86789</v>
      </c>
      <c r="Z490" s="31">
        <v>360000000</v>
      </c>
      <c r="AA490" s="31">
        <v>30000000</v>
      </c>
      <c r="AB490" s="31">
        <f t="shared" si="79"/>
        <v>671868118.61926663</v>
      </c>
      <c r="AC490" s="31">
        <f t="shared" si="80"/>
        <v>74157112.5</v>
      </c>
      <c r="AD490" s="31">
        <f t="shared" si="81"/>
        <v>746025231.11926663</v>
      </c>
      <c r="AE490" s="31">
        <f t="shared" si="82"/>
        <v>746025231.11926663</v>
      </c>
      <c r="AF490" s="31">
        <f t="shared" si="83"/>
        <v>74602523.11192666</v>
      </c>
      <c r="AG490" s="31">
        <f t="shared" si="84"/>
        <v>0</v>
      </c>
      <c r="AH490" s="31">
        <f t="shared" si="85"/>
        <v>0</v>
      </c>
      <c r="AI490" s="31">
        <f t="shared" si="86"/>
        <v>0</v>
      </c>
      <c r="AJ490" s="31">
        <f t="shared" si="87"/>
        <v>12551261.75596334</v>
      </c>
    </row>
    <row r="491" spans="1:36" x14ac:dyDescent="0.45">
      <c r="A491" s="9">
        <v>1087</v>
      </c>
      <c r="B491" s="9" t="s">
        <v>1059</v>
      </c>
      <c r="C491" s="21"/>
      <c r="D491" s="8" t="s">
        <v>1061</v>
      </c>
      <c r="E491" s="9" t="s">
        <v>1062</v>
      </c>
      <c r="F491" s="9" t="s">
        <v>3254</v>
      </c>
      <c r="G491" s="9" t="s">
        <v>3266</v>
      </c>
      <c r="H491" s="8">
        <v>335</v>
      </c>
      <c r="I491" s="8">
        <f>VLOOKUP(B491,[1]Sheet1!$A:$D,4,0)</f>
        <v>456301477</v>
      </c>
      <c r="J491" s="8">
        <v>57312810</v>
      </c>
      <c r="K491" s="8">
        <v>8596921.5</v>
      </c>
      <c r="L491" s="10">
        <v>0</v>
      </c>
      <c r="M491" s="10">
        <v>0</v>
      </c>
      <c r="N491" s="10">
        <v>0</v>
      </c>
      <c r="O491" s="10">
        <v>0</v>
      </c>
      <c r="P491" s="10">
        <v>4986338.7978142081</v>
      </c>
      <c r="Q491" s="10">
        <f>VLOOKUP(B491,[3]Sheet1!$B$1:$H$65536,7,0)</f>
        <v>3750000</v>
      </c>
      <c r="R491" s="10">
        <v>562500</v>
      </c>
      <c r="S491" s="10">
        <v>3300000</v>
      </c>
      <c r="T491" s="10">
        <v>330000</v>
      </c>
      <c r="U491" s="10">
        <v>0</v>
      </c>
      <c r="V491" s="10">
        <v>0</v>
      </c>
      <c r="W491" s="10">
        <f>VLOOKUP(B491,[2]Sheet1!$A:$E,5,0)</f>
        <v>9728509</v>
      </c>
      <c r="X491" s="10">
        <f t="shared" si="77"/>
        <v>525650625.79781419</v>
      </c>
      <c r="Y491" s="31">
        <f t="shared" si="78"/>
        <v>19217930.5</v>
      </c>
      <c r="Z491" s="31">
        <v>360000000</v>
      </c>
      <c r="AA491" s="31">
        <v>30000000</v>
      </c>
      <c r="AB491" s="31">
        <f t="shared" si="79"/>
        <v>103351477</v>
      </c>
      <c r="AC491" s="31">
        <f t="shared" si="80"/>
        <v>32299148.797814205</v>
      </c>
      <c r="AD491" s="31">
        <f t="shared" si="81"/>
        <v>135650625.79781419</v>
      </c>
      <c r="AE491" s="31">
        <f t="shared" si="82"/>
        <v>135650625.79781419</v>
      </c>
      <c r="AF491" s="31">
        <f t="shared" si="83"/>
        <v>13565062.579781421</v>
      </c>
      <c r="AG491" s="31">
        <f t="shared" si="84"/>
        <v>0</v>
      </c>
      <c r="AH491" s="31">
        <f t="shared" si="85"/>
        <v>0</v>
      </c>
      <c r="AI491" s="31">
        <f t="shared" si="86"/>
        <v>0</v>
      </c>
      <c r="AJ491" s="31">
        <f t="shared" si="87"/>
        <v>5652867.9202185795</v>
      </c>
    </row>
    <row r="492" spans="1:36" x14ac:dyDescent="0.2">
      <c r="A492" s="9">
        <v>58</v>
      </c>
      <c r="B492" s="9" t="s">
        <v>1063</v>
      </c>
      <c r="C492" s="7"/>
      <c r="D492" s="8" t="s">
        <v>103</v>
      </c>
      <c r="E492" s="9" t="s">
        <v>1065</v>
      </c>
      <c r="F492" s="9" t="s">
        <v>3254</v>
      </c>
      <c r="G492" s="9" t="s">
        <v>3266</v>
      </c>
      <c r="H492" s="8">
        <v>335</v>
      </c>
      <c r="I492" s="8">
        <f>VLOOKUP(B492,[1]Sheet1!$A:$D,4,0)</f>
        <v>594573879</v>
      </c>
      <c r="J492" s="8">
        <v>57312810</v>
      </c>
      <c r="K492" s="8">
        <v>8596921.5</v>
      </c>
      <c r="L492" s="10">
        <v>0</v>
      </c>
      <c r="M492" s="10">
        <v>0</v>
      </c>
      <c r="N492" s="10">
        <v>0</v>
      </c>
      <c r="O492" s="10">
        <v>0</v>
      </c>
      <c r="P492" s="10">
        <v>4986338.7978142081</v>
      </c>
      <c r="Q492" s="10">
        <f>VLOOKUP(B492,[3]Sheet1!$B$1:$H$65536,7,0)</f>
        <v>4500000</v>
      </c>
      <c r="R492" s="10">
        <v>675000</v>
      </c>
      <c r="S492" s="10">
        <v>4500000</v>
      </c>
      <c r="T492" s="10">
        <v>450000</v>
      </c>
      <c r="U492" s="10">
        <v>0</v>
      </c>
      <c r="V492" s="10">
        <v>0</v>
      </c>
      <c r="W492" s="10">
        <f>VLOOKUP(B492,[2]Sheet1!$A:$E,5,0)</f>
        <v>23555749</v>
      </c>
      <c r="X492" s="10">
        <f t="shared" si="77"/>
        <v>665873027.79781425</v>
      </c>
      <c r="Y492" s="31">
        <f t="shared" si="78"/>
        <v>33277670.5</v>
      </c>
      <c r="Z492" s="31">
        <v>360000000</v>
      </c>
      <c r="AA492" s="31">
        <v>30000000</v>
      </c>
      <c r="AB492" s="31">
        <f t="shared" si="79"/>
        <v>243573879</v>
      </c>
      <c r="AC492" s="31">
        <f t="shared" si="80"/>
        <v>32299148.797814205</v>
      </c>
      <c r="AD492" s="31">
        <f t="shared" si="81"/>
        <v>275873027.79781419</v>
      </c>
      <c r="AE492" s="31">
        <f t="shared" si="82"/>
        <v>275873027.79781419</v>
      </c>
      <c r="AF492" s="31">
        <f t="shared" si="83"/>
        <v>27587302.77978142</v>
      </c>
      <c r="AG492" s="31">
        <f t="shared" si="84"/>
        <v>0</v>
      </c>
      <c r="AH492" s="31">
        <f t="shared" si="85"/>
        <v>0</v>
      </c>
      <c r="AI492" s="31">
        <f t="shared" si="86"/>
        <v>0</v>
      </c>
      <c r="AJ492" s="31">
        <f t="shared" si="87"/>
        <v>5690367.7202185802</v>
      </c>
    </row>
    <row r="493" spans="1:36" x14ac:dyDescent="0.45">
      <c r="A493" s="9">
        <v>1046</v>
      </c>
      <c r="B493" s="9" t="s">
        <v>1066</v>
      </c>
      <c r="C493" s="21"/>
      <c r="D493" s="8" t="s">
        <v>275</v>
      </c>
      <c r="E493" s="9" t="s">
        <v>649</v>
      </c>
      <c r="F493" s="9" t="s">
        <v>3254</v>
      </c>
      <c r="G493" s="9" t="s">
        <v>3266</v>
      </c>
      <c r="H493" s="8">
        <v>336</v>
      </c>
      <c r="I493" s="8">
        <f>VLOOKUP(B493,[1]Sheet1!$A:$D,4,0)</f>
        <v>679813386</v>
      </c>
      <c r="J493" s="8">
        <v>57312810</v>
      </c>
      <c r="K493" s="8">
        <v>8596921.5</v>
      </c>
      <c r="L493" s="10">
        <v>0</v>
      </c>
      <c r="M493" s="10">
        <v>0</v>
      </c>
      <c r="N493" s="10">
        <v>0</v>
      </c>
      <c r="O493" s="10">
        <v>0</v>
      </c>
      <c r="P493" s="10">
        <v>5000000</v>
      </c>
      <c r="Q493" s="10">
        <f>VLOOKUP(B493,[3]Sheet1!$B$1:$H$65536,7,0)</f>
        <v>4650000</v>
      </c>
      <c r="R493" s="10">
        <v>697500</v>
      </c>
      <c r="S493" s="10">
        <v>4500000</v>
      </c>
      <c r="T493" s="10">
        <v>450000</v>
      </c>
      <c r="U493" s="10">
        <v>0</v>
      </c>
      <c r="V493" s="10">
        <v>0</v>
      </c>
      <c r="W493" s="10">
        <f>VLOOKUP(B493,[2]Sheet1!$A:$E,5,0)</f>
        <v>31981339</v>
      </c>
      <c r="X493" s="10">
        <f t="shared" si="77"/>
        <v>751276196</v>
      </c>
      <c r="Y493" s="31">
        <f t="shared" si="78"/>
        <v>41725760.5</v>
      </c>
      <c r="Z493" s="31">
        <v>360000000</v>
      </c>
      <c r="AA493" s="31">
        <v>30000000</v>
      </c>
      <c r="AB493" s="31">
        <f t="shared" si="79"/>
        <v>328963386</v>
      </c>
      <c r="AC493" s="31">
        <f t="shared" si="80"/>
        <v>32312810</v>
      </c>
      <c r="AD493" s="31">
        <f t="shared" si="81"/>
        <v>361276196</v>
      </c>
      <c r="AE493" s="31">
        <f t="shared" si="82"/>
        <v>361276196</v>
      </c>
      <c r="AF493" s="31">
        <f t="shared" si="83"/>
        <v>36127619.600000001</v>
      </c>
      <c r="AG493" s="31">
        <f t="shared" si="84"/>
        <v>0</v>
      </c>
      <c r="AH493" s="31">
        <f t="shared" si="85"/>
        <v>0</v>
      </c>
      <c r="AI493" s="31">
        <f t="shared" si="86"/>
        <v>0</v>
      </c>
      <c r="AJ493" s="31">
        <f t="shared" si="87"/>
        <v>5598140.8999999985</v>
      </c>
    </row>
    <row r="494" spans="1:36" x14ac:dyDescent="0.45">
      <c r="A494" s="9">
        <v>1138</v>
      </c>
      <c r="B494" s="9" t="s">
        <v>1068</v>
      </c>
      <c r="C494" s="21"/>
      <c r="D494" s="8" t="s">
        <v>465</v>
      </c>
      <c r="E494" s="9" t="s">
        <v>1070</v>
      </c>
      <c r="F494" s="9" t="s">
        <v>3254</v>
      </c>
      <c r="G494" s="9" t="s">
        <v>3266</v>
      </c>
      <c r="H494" s="8">
        <v>336</v>
      </c>
      <c r="I494" s="8">
        <f>VLOOKUP(B494,[1]Sheet1!$A:$D,4,0)</f>
        <v>642921932</v>
      </c>
      <c r="J494" s="8">
        <v>57312810</v>
      </c>
      <c r="K494" s="8">
        <v>8596921.5</v>
      </c>
      <c r="L494" s="10">
        <v>0</v>
      </c>
      <c r="M494" s="10">
        <v>0</v>
      </c>
      <c r="N494" s="10">
        <v>0</v>
      </c>
      <c r="O494" s="10">
        <v>0</v>
      </c>
      <c r="P494" s="10">
        <v>5000000</v>
      </c>
      <c r="Q494" s="10">
        <f>VLOOKUP(B494,[3]Sheet1!$B$1:$H$65536,7,0)</f>
        <v>5250000</v>
      </c>
      <c r="R494" s="10">
        <v>787500</v>
      </c>
      <c r="S494" s="10">
        <v>5400000</v>
      </c>
      <c r="T494" s="10">
        <v>540000</v>
      </c>
      <c r="U494" s="10">
        <v>0</v>
      </c>
      <c r="V494" s="10">
        <v>0</v>
      </c>
      <c r="W494" s="10">
        <f>VLOOKUP(B494,[2]Sheet1!$A:$E,5,0)</f>
        <v>28292194</v>
      </c>
      <c r="X494" s="10">
        <f t="shared" si="77"/>
        <v>715884742</v>
      </c>
      <c r="Y494" s="31">
        <f t="shared" si="78"/>
        <v>38216615.5</v>
      </c>
      <c r="Z494" s="31">
        <v>360000000</v>
      </c>
      <c r="AA494" s="31">
        <v>30000000</v>
      </c>
      <c r="AB494" s="31">
        <f t="shared" si="79"/>
        <v>293571932</v>
      </c>
      <c r="AC494" s="31">
        <f t="shared" si="80"/>
        <v>32312810</v>
      </c>
      <c r="AD494" s="31">
        <f t="shared" si="81"/>
        <v>325884742</v>
      </c>
      <c r="AE494" s="31">
        <f t="shared" si="82"/>
        <v>325884742</v>
      </c>
      <c r="AF494" s="31">
        <f t="shared" si="83"/>
        <v>32588474.200000003</v>
      </c>
      <c r="AG494" s="31">
        <f t="shared" si="84"/>
        <v>0</v>
      </c>
      <c r="AH494" s="31">
        <f t="shared" si="85"/>
        <v>0</v>
      </c>
      <c r="AI494" s="31">
        <f t="shared" si="86"/>
        <v>0</v>
      </c>
      <c r="AJ494" s="31">
        <f t="shared" si="87"/>
        <v>5628141.299999997</v>
      </c>
    </row>
    <row r="495" spans="1:36" x14ac:dyDescent="0.2">
      <c r="A495" s="9">
        <v>59</v>
      </c>
      <c r="B495" s="9" t="s">
        <v>1071</v>
      </c>
      <c r="C495" s="7"/>
      <c r="D495" s="8" t="s">
        <v>1073</v>
      </c>
      <c r="E495" s="9" t="s">
        <v>1074</v>
      </c>
      <c r="F495" s="9" t="s">
        <v>3254</v>
      </c>
      <c r="G495" s="9" t="s">
        <v>3266</v>
      </c>
      <c r="H495" s="8">
        <v>336</v>
      </c>
      <c r="I495" s="8">
        <f>VLOOKUP(B495,[1]Sheet1!$A:$D,4,0)</f>
        <v>505109847</v>
      </c>
      <c r="J495" s="8">
        <v>57312810</v>
      </c>
      <c r="K495" s="8">
        <v>8596921.5</v>
      </c>
      <c r="L495" s="10">
        <v>0</v>
      </c>
      <c r="M495" s="10">
        <v>0</v>
      </c>
      <c r="N495" s="10">
        <v>0</v>
      </c>
      <c r="O495" s="10">
        <v>0</v>
      </c>
      <c r="P495" s="10">
        <v>5000000</v>
      </c>
      <c r="Q495" s="10">
        <f>VLOOKUP(B495,[3]Sheet1!$B$1:$H$65536,7,0)</f>
        <v>4500000</v>
      </c>
      <c r="R495" s="10">
        <v>675000</v>
      </c>
      <c r="S495" s="10">
        <v>4500000</v>
      </c>
      <c r="T495" s="10">
        <v>450000</v>
      </c>
      <c r="U495" s="10">
        <v>0</v>
      </c>
      <c r="V495" s="10">
        <v>0</v>
      </c>
      <c r="W495" s="10">
        <f>VLOOKUP(B495,[2]Sheet1!$A:$E,5,0)</f>
        <v>14510984</v>
      </c>
      <c r="X495" s="10">
        <f t="shared" si="77"/>
        <v>576422657</v>
      </c>
      <c r="Y495" s="31">
        <f t="shared" si="78"/>
        <v>24232905.5</v>
      </c>
      <c r="Z495" s="31">
        <v>360000000</v>
      </c>
      <c r="AA495" s="31">
        <v>30000000</v>
      </c>
      <c r="AB495" s="31">
        <f t="shared" si="79"/>
        <v>154109847</v>
      </c>
      <c r="AC495" s="31">
        <f t="shared" si="80"/>
        <v>32312810</v>
      </c>
      <c r="AD495" s="31">
        <f t="shared" si="81"/>
        <v>186422657</v>
      </c>
      <c r="AE495" s="31">
        <f t="shared" si="82"/>
        <v>186422657</v>
      </c>
      <c r="AF495" s="31">
        <f t="shared" si="83"/>
        <v>18642265.699999999</v>
      </c>
      <c r="AG495" s="31">
        <f t="shared" si="84"/>
        <v>0</v>
      </c>
      <c r="AH495" s="31">
        <f t="shared" si="85"/>
        <v>0</v>
      </c>
      <c r="AI495" s="31">
        <f t="shared" si="86"/>
        <v>0</v>
      </c>
      <c r="AJ495" s="31">
        <f t="shared" si="87"/>
        <v>5590639.8000000007</v>
      </c>
    </row>
    <row r="496" spans="1:36" x14ac:dyDescent="0.45">
      <c r="A496" s="9">
        <v>1090</v>
      </c>
      <c r="B496" s="9" t="s">
        <v>1075</v>
      </c>
      <c r="C496" s="21"/>
      <c r="D496" s="8" t="s">
        <v>469</v>
      </c>
      <c r="E496" s="9" t="s">
        <v>825</v>
      </c>
      <c r="F496" s="9" t="s">
        <v>3254</v>
      </c>
      <c r="G496" s="9" t="s">
        <v>3266</v>
      </c>
      <c r="H496" s="8">
        <v>336</v>
      </c>
      <c r="I496" s="8">
        <f>VLOOKUP(B496,[1]Sheet1!$A:$D,4,0)</f>
        <v>661037543</v>
      </c>
      <c r="J496" s="8">
        <v>57312810</v>
      </c>
      <c r="K496" s="8">
        <v>8596921.5</v>
      </c>
      <c r="L496" s="10">
        <v>0</v>
      </c>
      <c r="M496" s="10">
        <v>0</v>
      </c>
      <c r="N496" s="10">
        <v>0</v>
      </c>
      <c r="O496" s="10">
        <v>0</v>
      </c>
      <c r="P496" s="10">
        <v>5000000</v>
      </c>
      <c r="Q496" s="10">
        <f>VLOOKUP(B496,[3]Sheet1!$B$1:$H$65536,7,0)</f>
        <v>3600000</v>
      </c>
      <c r="R496" s="10">
        <v>540000</v>
      </c>
      <c r="S496" s="10">
        <v>3900000</v>
      </c>
      <c r="T496" s="10">
        <v>390000</v>
      </c>
      <c r="U496" s="10">
        <v>0</v>
      </c>
      <c r="V496" s="10">
        <v>0</v>
      </c>
      <c r="W496" s="10">
        <f>VLOOKUP(B496,[2]Sheet1!$A:$E,5,0)</f>
        <v>30103754</v>
      </c>
      <c r="X496" s="10">
        <f t="shared" si="77"/>
        <v>730850353</v>
      </c>
      <c r="Y496" s="31">
        <f t="shared" si="78"/>
        <v>39630675.5</v>
      </c>
      <c r="Z496" s="31">
        <v>360000000</v>
      </c>
      <c r="AA496" s="31">
        <v>30000000</v>
      </c>
      <c r="AB496" s="31">
        <f t="shared" si="79"/>
        <v>308537543</v>
      </c>
      <c r="AC496" s="31">
        <f t="shared" si="80"/>
        <v>32312810</v>
      </c>
      <c r="AD496" s="31">
        <f t="shared" si="81"/>
        <v>340850353</v>
      </c>
      <c r="AE496" s="31">
        <f t="shared" si="82"/>
        <v>340850353</v>
      </c>
      <c r="AF496" s="31">
        <f t="shared" si="83"/>
        <v>34085035.300000004</v>
      </c>
      <c r="AG496" s="31">
        <f t="shared" si="84"/>
        <v>0</v>
      </c>
      <c r="AH496" s="31">
        <f t="shared" si="85"/>
        <v>0</v>
      </c>
      <c r="AI496" s="31">
        <f t="shared" si="86"/>
        <v>0</v>
      </c>
      <c r="AJ496" s="31">
        <f t="shared" si="87"/>
        <v>5545640.1999999955</v>
      </c>
    </row>
    <row r="497" spans="1:36" x14ac:dyDescent="0.45">
      <c r="A497" s="9">
        <v>1110</v>
      </c>
      <c r="B497" s="9" t="s">
        <v>1077</v>
      </c>
      <c r="C497" s="21"/>
      <c r="D497" s="8" t="s">
        <v>41</v>
      </c>
      <c r="E497" s="9" t="s">
        <v>1079</v>
      </c>
      <c r="F497" s="9" t="s">
        <v>3254</v>
      </c>
      <c r="G497" s="9" t="s">
        <v>3266</v>
      </c>
      <c r="H497" s="8">
        <v>336</v>
      </c>
      <c r="I497" s="8">
        <f>VLOOKUP(B497,[1]Sheet1!$A:$D,4,0)</f>
        <v>665617294</v>
      </c>
      <c r="J497" s="8">
        <v>57312810</v>
      </c>
      <c r="K497" s="8">
        <v>8596921.5</v>
      </c>
      <c r="L497" s="10">
        <v>0</v>
      </c>
      <c r="M497" s="10">
        <v>0</v>
      </c>
      <c r="N497" s="10">
        <v>0</v>
      </c>
      <c r="O497" s="10">
        <v>0</v>
      </c>
      <c r="P497" s="10">
        <v>5000000</v>
      </c>
      <c r="Q497" s="10">
        <f>VLOOKUP(B497,[3]Sheet1!$B$1:$H$65536,7,0)</f>
        <v>3900000</v>
      </c>
      <c r="R497" s="10">
        <v>585000</v>
      </c>
      <c r="S497" s="10">
        <v>3900000</v>
      </c>
      <c r="T497" s="10">
        <v>390000</v>
      </c>
      <c r="U497" s="10">
        <v>0</v>
      </c>
      <c r="V497" s="10">
        <v>0</v>
      </c>
      <c r="W497" s="10">
        <f>VLOOKUP(B497,[2]Sheet1!$A:$E,5,0)</f>
        <v>30561730</v>
      </c>
      <c r="X497" s="10">
        <f t="shared" si="77"/>
        <v>735730104</v>
      </c>
      <c r="Y497" s="31">
        <f t="shared" si="78"/>
        <v>40133651.5</v>
      </c>
      <c r="Z497" s="31">
        <v>360000000</v>
      </c>
      <c r="AA497" s="31">
        <v>30000000</v>
      </c>
      <c r="AB497" s="31">
        <f t="shared" si="79"/>
        <v>313417294</v>
      </c>
      <c r="AC497" s="31">
        <f t="shared" si="80"/>
        <v>32312810</v>
      </c>
      <c r="AD497" s="31">
        <f t="shared" si="81"/>
        <v>345730104</v>
      </c>
      <c r="AE497" s="31">
        <f t="shared" si="82"/>
        <v>345730104</v>
      </c>
      <c r="AF497" s="31">
        <f t="shared" si="83"/>
        <v>34573010.399999999</v>
      </c>
      <c r="AG497" s="31">
        <f t="shared" si="84"/>
        <v>0</v>
      </c>
      <c r="AH497" s="31">
        <f t="shared" si="85"/>
        <v>0</v>
      </c>
      <c r="AI497" s="31">
        <f t="shared" si="86"/>
        <v>0</v>
      </c>
      <c r="AJ497" s="31">
        <f t="shared" si="87"/>
        <v>5560641.1000000015</v>
      </c>
    </row>
    <row r="498" spans="1:36" x14ac:dyDescent="0.45">
      <c r="A498" s="9">
        <v>1045</v>
      </c>
      <c r="B498" s="9" t="s">
        <v>1080</v>
      </c>
      <c r="C498" s="21"/>
      <c r="D498" s="8" t="s">
        <v>417</v>
      </c>
      <c r="E498" s="9" t="s">
        <v>804</v>
      </c>
      <c r="F498" s="9" t="s">
        <v>3254</v>
      </c>
      <c r="G498" s="9" t="s">
        <v>3266</v>
      </c>
      <c r="H498" s="8">
        <v>336</v>
      </c>
      <c r="I498" s="8">
        <f>VLOOKUP(B498,[1]Sheet1!$A:$D,4,0)</f>
        <v>537350066</v>
      </c>
      <c r="J498" s="8">
        <v>57312810</v>
      </c>
      <c r="K498" s="8">
        <v>8596921.5</v>
      </c>
      <c r="L498" s="10">
        <v>0</v>
      </c>
      <c r="M498" s="10">
        <v>0</v>
      </c>
      <c r="N498" s="10">
        <v>0</v>
      </c>
      <c r="O498" s="10">
        <v>0</v>
      </c>
      <c r="P498" s="10">
        <v>5000000</v>
      </c>
      <c r="Q498" s="10">
        <f>VLOOKUP(B498,[3]Sheet1!$B$1:$H$65536,7,0)</f>
        <v>4200000</v>
      </c>
      <c r="R498" s="10">
        <v>630000</v>
      </c>
      <c r="S498" s="10">
        <v>4500000</v>
      </c>
      <c r="T498" s="10">
        <v>450000</v>
      </c>
      <c r="U498" s="10">
        <v>0</v>
      </c>
      <c r="V498" s="10">
        <v>0</v>
      </c>
      <c r="W498" s="10">
        <f>VLOOKUP(B498,[2]Sheet1!$A:$E,5,0)</f>
        <v>17735006</v>
      </c>
      <c r="X498" s="10">
        <f t="shared" si="77"/>
        <v>608362876</v>
      </c>
      <c r="Y498" s="31">
        <f t="shared" si="78"/>
        <v>27411927.5</v>
      </c>
      <c r="Z498" s="31">
        <v>360000000</v>
      </c>
      <c r="AA498" s="31">
        <v>30000000</v>
      </c>
      <c r="AB498" s="31">
        <f t="shared" si="79"/>
        <v>186050066</v>
      </c>
      <c r="AC498" s="31">
        <f t="shared" si="80"/>
        <v>32312810</v>
      </c>
      <c r="AD498" s="31">
        <f t="shared" si="81"/>
        <v>218362876</v>
      </c>
      <c r="AE498" s="31">
        <f t="shared" si="82"/>
        <v>218362876</v>
      </c>
      <c r="AF498" s="31">
        <f t="shared" si="83"/>
        <v>21836287.600000001</v>
      </c>
      <c r="AG498" s="31">
        <f t="shared" si="84"/>
        <v>0</v>
      </c>
      <c r="AH498" s="31">
        <f t="shared" si="85"/>
        <v>0</v>
      </c>
      <c r="AI498" s="31">
        <f t="shared" si="86"/>
        <v>0</v>
      </c>
      <c r="AJ498" s="31">
        <f t="shared" si="87"/>
        <v>5575639.8999999985</v>
      </c>
    </row>
    <row r="499" spans="1:36" x14ac:dyDescent="0.45">
      <c r="A499" s="9">
        <v>1111</v>
      </c>
      <c r="B499" s="9" t="s">
        <v>1082</v>
      </c>
      <c r="C499" s="21"/>
      <c r="D499" s="8" t="s">
        <v>1084</v>
      </c>
      <c r="E499" s="9" t="s">
        <v>96</v>
      </c>
      <c r="F499" s="9" t="s">
        <v>3254</v>
      </c>
      <c r="G499" s="9" t="s">
        <v>3266</v>
      </c>
      <c r="H499" s="8">
        <v>336</v>
      </c>
      <c r="I499" s="8">
        <f>VLOOKUP(B499,[1]Sheet1!$A:$D,4,0)</f>
        <v>573023126</v>
      </c>
      <c r="J499" s="8">
        <v>57312810</v>
      </c>
      <c r="K499" s="8">
        <v>8596921.5</v>
      </c>
      <c r="L499" s="10">
        <v>0</v>
      </c>
      <c r="M499" s="10">
        <v>0</v>
      </c>
      <c r="N499" s="10">
        <v>0</v>
      </c>
      <c r="O499" s="10">
        <v>0</v>
      </c>
      <c r="P499" s="10">
        <v>5000000</v>
      </c>
      <c r="Q499" s="10">
        <f>VLOOKUP(B499,[3]Sheet1!$B$1:$H$65536,7,0)</f>
        <v>4500000</v>
      </c>
      <c r="R499" s="10">
        <v>675000</v>
      </c>
      <c r="S499" s="10">
        <v>6000000</v>
      </c>
      <c r="T499" s="10">
        <v>600000</v>
      </c>
      <c r="U499" s="10">
        <v>0</v>
      </c>
      <c r="V499" s="10">
        <v>0</v>
      </c>
      <c r="W499" s="10">
        <f>VLOOKUP(B499,[2]Sheet1!$A:$E,5,0)</f>
        <v>21302312</v>
      </c>
      <c r="X499" s="10">
        <f t="shared" si="77"/>
        <v>645835936</v>
      </c>
      <c r="Y499" s="31">
        <f t="shared" si="78"/>
        <v>31174233.5</v>
      </c>
      <c r="Z499" s="31">
        <v>360000000</v>
      </c>
      <c r="AA499" s="31">
        <v>30000000</v>
      </c>
      <c r="AB499" s="31">
        <f t="shared" si="79"/>
        <v>223523126</v>
      </c>
      <c r="AC499" s="31">
        <f t="shared" si="80"/>
        <v>32312810</v>
      </c>
      <c r="AD499" s="31">
        <f t="shared" si="81"/>
        <v>255835936</v>
      </c>
      <c r="AE499" s="31">
        <f t="shared" si="82"/>
        <v>255835936</v>
      </c>
      <c r="AF499" s="31">
        <f t="shared" si="83"/>
        <v>25583593.600000001</v>
      </c>
      <c r="AG499" s="31">
        <f t="shared" si="84"/>
        <v>0</v>
      </c>
      <c r="AH499" s="31">
        <f t="shared" si="85"/>
        <v>0</v>
      </c>
      <c r="AI499" s="31">
        <f t="shared" si="86"/>
        <v>0</v>
      </c>
      <c r="AJ499" s="31">
        <f t="shared" si="87"/>
        <v>5590639.8999999985</v>
      </c>
    </row>
    <row r="500" spans="1:36" x14ac:dyDescent="0.45">
      <c r="A500" s="9">
        <v>1139</v>
      </c>
      <c r="B500" s="9" t="s">
        <v>3136</v>
      </c>
      <c r="C500" s="21"/>
      <c r="D500" s="8" t="s">
        <v>111</v>
      </c>
      <c r="E500" s="9" t="s">
        <v>3137</v>
      </c>
      <c r="F500" s="9" t="s">
        <v>3254</v>
      </c>
      <c r="G500" s="9" t="s">
        <v>3266</v>
      </c>
      <c r="H500" s="8">
        <v>336</v>
      </c>
      <c r="I500" s="8">
        <f>VLOOKUP(B500,[1]Sheet1!$A:$D,4,0)</f>
        <v>903218537</v>
      </c>
      <c r="J500" s="8">
        <v>57312810</v>
      </c>
      <c r="K500" s="8">
        <v>8596921.5</v>
      </c>
      <c r="L500" s="10">
        <v>0</v>
      </c>
      <c r="M500" s="10">
        <v>0</v>
      </c>
      <c r="N500" s="10">
        <v>0</v>
      </c>
      <c r="O500" s="10">
        <v>0</v>
      </c>
      <c r="P500" s="10">
        <v>5000000</v>
      </c>
      <c r="Q500" s="10">
        <f>VLOOKUP(B500,[3]Sheet1!$B$1:$H$65536,7,0)</f>
        <v>5100000</v>
      </c>
      <c r="R500" s="10">
        <v>765000</v>
      </c>
      <c r="S500" s="10">
        <v>5400000</v>
      </c>
      <c r="T500" s="10">
        <v>540000</v>
      </c>
      <c r="U500" s="10">
        <v>0</v>
      </c>
      <c r="V500" s="10">
        <v>0</v>
      </c>
      <c r="W500" s="10">
        <f>VLOOKUP(B500,[2]Sheet1!$A:$E,5,0)</f>
        <v>54482780</v>
      </c>
      <c r="X500" s="10">
        <f t="shared" si="77"/>
        <v>976031347</v>
      </c>
      <c r="Y500" s="31">
        <f t="shared" si="78"/>
        <v>64384701.5</v>
      </c>
      <c r="Z500" s="31">
        <v>360000000</v>
      </c>
      <c r="AA500" s="31">
        <v>30000000</v>
      </c>
      <c r="AB500" s="31">
        <f t="shared" si="79"/>
        <v>553718537</v>
      </c>
      <c r="AC500" s="31">
        <f t="shared" si="80"/>
        <v>32312810</v>
      </c>
      <c r="AD500" s="31">
        <f t="shared" si="81"/>
        <v>586031347</v>
      </c>
      <c r="AE500" s="31">
        <f t="shared" si="82"/>
        <v>586031347</v>
      </c>
      <c r="AF500" s="31">
        <f t="shared" si="83"/>
        <v>58603134.700000003</v>
      </c>
      <c r="AG500" s="31">
        <f t="shared" si="84"/>
        <v>0</v>
      </c>
      <c r="AH500" s="31">
        <f t="shared" si="85"/>
        <v>0</v>
      </c>
      <c r="AI500" s="31">
        <f t="shared" si="86"/>
        <v>0</v>
      </c>
      <c r="AJ500" s="31">
        <f t="shared" si="87"/>
        <v>5781566.799999997</v>
      </c>
    </row>
    <row r="501" spans="1:36" x14ac:dyDescent="0.45">
      <c r="A501" s="9">
        <v>770</v>
      </c>
      <c r="B501" s="9" t="s">
        <v>1085</v>
      </c>
      <c r="C501" s="21"/>
      <c r="D501" s="8" t="s">
        <v>396</v>
      </c>
      <c r="E501" s="9" t="s">
        <v>1087</v>
      </c>
      <c r="F501" s="9" t="s">
        <v>3254</v>
      </c>
      <c r="G501" s="9" t="s">
        <v>3266</v>
      </c>
      <c r="H501" s="8">
        <v>336</v>
      </c>
      <c r="I501" s="8">
        <f>VLOOKUP(B501,[1]Sheet1!$A:$D,4,0)</f>
        <v>722397508</v>
      </c>
      <c r="J501" s="8">
        <v>57312810</v>
      </c>
      <c r="K501" s="8">
        <v>8596921.5</v>
      </c>
      <c r="L501" s="10">
        <v>0</v>
      </c>
      <c r="M501" s="10">
        <v>0</v>
      </c>
      <c r="N501" s="10">
        <v>0</v>
      </c>
      <c r="O501" s="10">
        <v>0</v>
      </c>
      <c r="P501" s="10">
        <v>5000000</v>
      </c>
      <c r="Q501" s="10">
        <f>VLOOKUP(B501,[3]Sheet1!$B$1:$H$65536,7,0)</f>
        <v>3300000</v>
      </c>
      <c r="R501" s="10">
        <v>495000</v>
      </c>
      <c r="S501" s="10">
        <v>3300000</v>
      </c>
      <c r="T501" s="10">
        <v>330000</v>
      </c>
      <c r="U501" s="10">
        <v>0</v>
      </c>
      <c r="V501" s="10">
        <v>0</v>
      </c>
      <c r="W501" s="10">
        <f>VLOOKUP(B501,[2]Sheet1!$A:$E,5,0)</f>
        <v>36239750</v>
      </c>
      <c r="X501" s="10">
        <f t="shared" si="77"/>
        <v>791310318</v>
      </c>
      <c r="Y501" s="31">
        <f t="shared" si="78"/>
        <v>45661671.5</v>
      </c>
      <c r="Z501" s="31">
        <v>360000000</v>
      </c>
      <c r="AA501" s="31">
        <v>30000000</v>
      </c>
      <c r="AB501" s="31">
        <f t="shared" si="79"/>
        <v>368997508</v>
      </c>
      <c r="AC501" s="31">
        <f t="shared" si="80"/>
        <v>32312810</v>
      </c>
      <c r="AD501" s="31">
        <f t="shared" si="81"/>
        <v>401310318</v>
      </c>
      <c r="AE501" s="31">
        <f t="shared" si="82"/>
        <v>401310318</v>
      </c>
      <c r="AF501" s="31">
        <f t="shared" si="83"/>
        <v>40131031.800000004</v>
      </c>
      <c r="AG501" s="31">
        <f t="shared" si="84"/>
        <v>0</v>
      </c>
      <c r="AH501" s="31">
        <f t="shared" si="85"/>
        <v>0</v>
      </c>
      <c r="AI501" s="31">
        <f t="shared" si="86"/>
        <v>0</v>
      </c>
      <c r="AJ501" s="31">
        <f t="shared" si="87"/>
        <v>5530639.6999999955</v>
      </c>
    </row>
    <row r="502" spans="1:36" x14ac:dyDescent="0.2">
      <c r="A502" s="9">
        <v>48</v>
      </c>
      <c r="B502" s="9" t="s">
        <v>1088</v>
      </c>
      <c r="C502" s="7"/>
      <c r="D502" s="8" t="s">
        <v>1090</v>
      </c>
      <c r="E502" s="9" t="s">
        <v>1091</v>
      </c>
      <c r="F502" s="9" t="s">
        <v>3254</v>
      </c>
      <c r="G502" s="9" t="s">
        <v>3266</v>
      </c>
      <c r="H502" s="8">
        <v>336</v>
      </c>
      <c r="I502" s="8">
        <f>VLOOKUP(B502,[1]Sheet1!$A:$D,4,0)</f>
        <v>852702178</v>
      </c>
      <c r="J502" s="8">
        <v>57312810</v>
      </c>
      <c r="K502" s="8">
        <v>8596921.5</v>
      </c>
      <c r="L502" s="10">
        <v>0</v>
      </c>
      <c r="M502" s="10">
        <v>0</v>
      </c>
      <c r="N502" s="10">
        <v>0</v>
      </c>
      <c r="O502" s="10">
        <v>0</v>
      </c>
      <c r="P502" s="10">
        <v>5000000</v>
      </c>
      <c r="Q502" s="10">
        <f>VLOOKUP(B502,[3]Sheet1!$B$1:$H$65536,7,0)</f>
        <v>5100000</v>
      </c>
      <c r="R502" s="10">
        <v>765000</v>
      </c>
      <c r="S502" s="10">
        <v>5100000</v>
      </c>
      <c r="T502" s="10">
        <v>510000</v>
      </c>
      <c r="U502" s="10">
        <v>0</v>
      </c>
      <c r="V502" s="10">
        <v>0</v>
      </c>
      <c r="W502" s="10">
        <f>VLOOKUP(B502,[2]Sheet1!$A:$E,5,0)</f>
        <v>49270218</v>
      </c>
      <c r="X502" s="10">
        <f t="shared" si="77"/>
        <v>925214988</v>
      </c>
      <c r="Y502" s="31">
        <f t="shared" si="78"/>
        <v>59142139.5</v>
      </c>
      <c r="Z502" s="31">
        <v>360000000</v>
      </c>
      <c r="AA502" s="31">
        <v>30000000</v>
      </c>
      <c r="AB502" s="31">
        <f t="shared" si="79"/>
        <v>502902178</v>
      </c>
      <c r="AC502" s="31">
        <f t="shared" si="80"/>
        <v>32312810</v>
      </c>
      <c r="AD502" s="31">
        <f t="shared" si="81"/>
        <v>535214988</v>
      </c>
      <c r="AE502" s="31">
        <f t="shared" si="82"/>
        <v>535214988</v>
      </c>
      <c r="AF502" s="31">
        <f t="shared" si="83"/>
        <v>53521498.800000004</v>
      </c>
      <c r="AG502" s="31">
        <f t="shared" si="84"/>
        <v>0</v>
      </c>
      <c r="AH502" s="31">
        <f t="shared" si="85"/>
        <v>0</v>
      </c>
      <c r="AI502" s="31">
        <f t="shared" si="86"/>
        <v>0</v>
      </c>
      <c r="AJ502" s="31">
        <f t="shared" si="87"/>
        <v>5620640.6999999955</v>
      </c>
    </row>
    <row r="503" spans="1:36" x14ac:dyDescent="0.45">
      <c r="A503" s="9">
        <v>1140</v>
      </c>
      <c r="B503" s="9" t="s">
        <v>1092</v>
      </c>
      <c r="C503" s="21"/>
      <c r="D503" s="8" t="s">
        <v>1094</v>
      </c>
      <c r="E503" s="9" t="s">
        <v>1095</v>
      </c>
      <c r="F503" s="9" t="s">
        <v>3254</v>
      </c>
      <c r="G503" s="9" t="s">
        <v>3266</v>
      </c>
      <c r="H503" s="8">
        <v>336</v>
      </c>
      <c r="I503" s="8">
        <f>VLOOKUP(B503,[1]Sheet1!$A:$D,4,0)</f>
        <v>726893988</v>
      </c>
      <c r="J503" s="8">
        <v>57312810</v>
      </c>
      <c r="K503" s="8">
        <v>8596921.5</v>
      </c>
      <c r="L503" s="10">
        <v>0</v>
      </c>
      <c r="M503" s="10">
        <v>0</v>
      </c>
      <c r="N503" s="10">
        <v>0</v>
      </c>
      <c r="O503" s="10">
        <v>0</v>
      </c>
      <c r="P503" s="10">
        <v>5000000</v>
      </c>
      <c r="Q503" s="10">
        <f>VLOOKUP(B503,[3]Sheet1!$B$1:$H$65536,7,0)</f>
        <v>4500000</v>
      </c>
      <c r="R503" s="10">
        <v>675000</v>
      </c>
      <c r="S503" s="10">
        <v>5100000</v>
      </c>
      <c r="T503" s="10">
        <v>510000</v>
      </c>
      <c r="U503" s="10">
        <v>0</v>
      </c>
      <c r="V503" s="10">
        <v>0</v>
      </c>
      <c r="W503" s="10">
        <f>VLOOKUP(B503,[2]Sheet1!$A:$E,5,0)</f>
        <v>36689399</v>
      </c>
      <c r="X503" s="10">
        <f t="shared" si="77"/>
        <v>798806798</v>
      </c>
      <c r="Y503" s="31">
        <f t="shared" si="78"/>
        <v>46471320.5</v>
      </c>
      <c r="Z503" s="31">
        <v>360000000</v>
      </c>
      <c r="AA503" s="31">
        <v>30000000</v>
      </c>
      <c r="AB503" s="31">
        <f t="shared" si="79"/>
        <v>376493988</v>
      </c>
      <c r="AC503" s="31">
        <f t="shared" si="80"/>
        <v>32312810</v>
      </c>
      <c r="AD503" s="31">
        <f t="shared" si="81"/>
        <v>408806798</v>
      </c>
      <c r="AE503" s="31">
        <f t="shared" si="82"/>
        <v>408806798</v>
      </c>
      <c r="AF503" s="31">
        <f t="shared" si="83"/>
        <v>40880679.800000004</v>
      </c>
      <c r="AG503" s="31">
        <f t="shared" si="84"/>
        <v>0</v>
      </c>
      <c r="AH503" s="31">
        <f t="shared" si="85"/>
        <v>0</v>
      </c>
      <c r="AI503" s="31">
        <f t="shared" si="86"/>
        <v>0</v>
      </c>
      <c r="AJ503" s="31">
        <f t="shared" si="87"/>
        <v>5590640.6999999955</v>
      </c>
    </row>
    <row r="504" spans="1:36" x14ac:dyDescent="0.45">
      <c r="A504" s="9">
        <v>769</v>
      </c>
      <c r="B504" s="9" t="s">
        <v>1096</v>
      </c>
      <c r="C504" s="21"/>
      <c r="D504" s="8" t="s">
        <v>220</v>
      </c>
      <c r="E504" s="9" t="s">
        <v>1098</v>
      </c>
      <c r="F504" s="9" t="s">
        <v>3254</v>
      </c>
      <c r="G504" s="9" t="s">
        <v>3266</v>
      </c>
      <c r="H504" s="8">
        <v>336</v>
      </c>
      <c r="I504" s="8">
        <f>VLOOKUP(B504,[1]Sheet1!$A:$D,4,0)</f>
        <v>670940563</v>
      </c>
      <c r="J504" s="8">
        <v>57312810</v>
      </c>
      <c r="K504" s="8">
        <v>8596921.5</v>
      </c>
      <c r="L504" s="10">
        <v>0</v>
      </c>
      <c r="M504" s="10">
        <v>0</v>
      </c>
      <c r="N504" s="10">
        <v>0</v>
      </c>
      <c r="O504" s="10">
        <v>0</v>
      </c>
      <c r="P504" s="10">
        <v>5000000</v>
      </c>
      <c r="Q504" s="10">
        <f>VLOOKUP(B504,[3]Sheet1!$B$1:$H$65536,7,0)</f>
        <v>4500000</v>
      </c>
      <c r="R504" s="10">
        <v>675000</v>
      </c>
      <c r="S504" s="10">
        <v>4500000</v>
      </c>
      <c r="T504" s="10">
        <v>450000</v>
      </c>
      <c r="U504" s="10">
        <v>0</v>
      </c>
      <c r="V504" s="10">
        <v>0</v>
      </c>
      <c r="W504" s="10">
        <f>VLOOKUP(B504,[2]Sheet1!$A:$E,5,0)</f>
        <v>31094057</v>
      </c>
      <c r="X504" s="10">
        <f t="shared" si="77"/>
        <v>742253373</v>
      </c>
      <c r="Y504" s="31">
        <f t="shared" si="78"/>
        <v>40815978.5</v>
      </c>
      <c r="Z504" s="31">
        <v>360000000</v>
      </c>
      <c r="AA504" s="31">
        <v>30000000</v>
      </c>
      <c r="AB504" s="31">
        <f t="shared" si="79"/>
        <v>319940563</v>
      </c>
      <c r="AC504" s="31">
        <f t="shared" si="80"/>
        <v>32312810</v>
      </c>
      <c r="AD504" s="31">
        <f t="shared" si="81"/>
        <v>352253373</v>
      </c>
      <c r="AE504" s="31">
        <f t="shared" si="82"/>
        <v>352253373</v>
      </c>
      <c r="AF504" s="31">
        <f t="shared" si="83"/>
        <v>35225337.300000004</v>
      </c>
      <c r="AG504" s="31">
        <f t="shared" si="84"/>
        <v>0</v>
      </c>
      <c r="AH504" s="31">
        <f t="shared" si="85"/>
        <v>0</v>
      </c>
      <c r="AI504" s="31">
        <f t="shared" si="86"/>
        <v>0</v>
      </c>
      <c r="AJ504" s="31">
        <f t="shared" si="87"/>
        <v>5590641.1999999955</v>
      </c>
    </row>
    <row r="505" spans="1:36" x14ac:dyDescent="0.45">
      <c r="A505" s="9">
        <v>1042</v>
      </c>
      <c r="B505" s="9" t="s">
        <v>1099</v>
      </c>
      <c r="C505" s="21"/>
      <c r="D505" s="8" t="s">
        <v>205</v>
      </c>
      <c r="E505" s="9" t="s">
        <v>1101</v>
      </c>
      <c r="F505" s="9" t="s">
        <v>3254</v>
      </c>
      <c r="G505" s="9" t="s">
        <v>3266</v>
      </c>
      <c r="H505" s="8">
        <v>336</v>
      </c>
      <c r="I505" s="8">
        <f>VLOOKUP(B505,[1]Sheet1!$A:$D,4,0)</f>
        <v>610886341</v>
      </c>
      <c r="J505" s="8">
        <v>57312810</v>
      </c>
      <c r="K505" s="8">
        <v>8596921.5</v>
      </c>
      <c r="L505" s="10">
        <v>0</v>
      </c>
      <c r="M505" s="10">
        <v>0</v>
      </c>
      <c r="N505" s="10">
        <v>0</v>
      </c>
      <c r="O505" s="10">
        <v>0</v>
      </c>
      <c r="P505" s="10">
        <v>5000000</v>
      </c>
      <c r="Q505" s="10">
        <f>VLOOKUP(B505,[3]Sheet1!$B$1:$H$65536,7,0)</f>
        <v>4800000</v>
      </c>
      <c r="R505" s="10">
        <v>720000</v>
      </c>
      <c r="S505" s="10">
        <v>4500000</v>
      </c>
      <c r="T505" s="10">
        <v>450000</v>
      </c>
      <c r="U505" s="10">
        <v>0</v>
      </c>
      <c r="V505" s="10">
        <v>0</v>
      </c>
      <c r="W505" s="10">
        <f>VLOOKUP(B505,[2]Sheet1!$A:$E,5,0)</f>
        <v>25088634</v>
      </c>
      <c r="X505" s="10">
        <f t="shared" si="77"/>
        <v>682499151</v>
      </c>
      <c r="Y505" s="31">
        <f t="shared" si="78"/>
        <v>34855555.5</v>
      </c>
      <c r="Z505" s="31">
        <v>360000000</v>
      </c>
      <c r="AA505" s="31">
        <v>30000000</v>
      </c>
      <c r="AB505" s="31">
        <f t="shared" si="79"/>
        <v>260186341</v>
      </c>
      <c r="AC505" s="31">
        <f t="shared" si="80"/>
        <v>32312810</v>
      </c>
      <c r="AD505" s="31">
        <f t="shared" si="81"/>
        <v>292499151</v>
      </c>
      <c r="AE505" s="31">
        <f t="shared" si="82"/>
        <v>292499151</v>
      </c>
      <c r="AF505" s="31">
        <f t="shared" si="83"/>
        <v>29249915.100000001</v>
      </c>
      <c r="AG505" s="31">
        <f t="shared" si="84"/>
        <v>0</v>
      </c>
      <c r="AH505" s="31">
        <f t="shared" si="85"/>
        <v>0</v>
      </c>
      <c r="AI505" s="31">
        <f t="shared" si="86"/>
        <v>0</v>
      </c>
      <c r="AJ505" s="31">
        <f t="shared" si="87"/>
        <v>5605640.3999999985</v>
      </c>
    </row>
    <row r="506" spans="1:36" x14ac:dyDescent="0.45">
      <c r="A506" s="9">
        <v>1043</v>
      </c>
      <c r="B506" s="9" t="s">
        <v>1102</v>
      </c>
      <c r="C506" s="21"/>
      <c r="D506" s="8" t="s">
        <v>72</v>
      </c>
      <c r="E506" s="9" t="s">
        <v>1104</v>
      </c>
      <c r="F506" s="9" t="s">
        <v>3254</v>
      </c>
      <c r="G506" s="9" t="s">
        <v>3266</v>
      </c>
      <c r="H506" s="8">
        <v>335</v>
      </c>
      <c r="I506" s="8">
        <f>VLOOKUP(B506,[1]Sheet1!$A:$D,4,0)</f>
        <v>711124496</v>
      </c>
      <c r="J506" s="8">
        <v>57312810</v>
      </c>
      <c r="K506" s="8">
        <v>8596921.5</v>
      </c>
      <c r="L506" s="10">
        <v>0</v>
      </c>
      <c r="M506" s="10">
        <v>0</v>
      </c>
      <c r="N506" s="10">
        <v>0</v>
      </c>
      <c r="O506" s="10">
        <v>0</v>
      </c>
      <c r="P506" s="10">
        <v>4986338.7978142081</v>
      </c>
      <c r="Q506" s="10">
        <f>VLOOKUP(B506,[3]Sheet1!$B$1:$H$65536,7,0)</f>
        <v>4200000</v>
      </c>
      <c r="R506" s="10">
        <v>630000</v>
      </c>
      <c r="S506" s="10">
        <v>4500000</v>
      </c>
      <c r="T506" s="10">
        <v>450000</v>
      </c>
      <c r="U506" s="10">
        <v>0</v>
      </c>
      <c r="V506" s="10">
        <v>0</v>
      </c>
      <c r="W506" s="10">
        <f>VLOOKUP(B506,[2]Sheet1!$A:$E,5,0)</f>
        <v>35210810</v>
      </c>
      <c r="X506" s="10">
        <f t="shared" si="77"/>
        <v>782123644.79781425</v>
      </c>
      <c r="Y506" s="31">
        <f t="shared" si="78"/>
        <v>44887731.5</v>
      </c>
      <c r="Z506" s="31">
        <v>360000000</v>
      </c>
      <c r="AA506" s="31">
        <v>30000000</v>
      </c>
      <c r="AB506" s="31">
        <f t="shared" si="79"/>
        <v>359824496</v>
      </c>
      <c r="AC506" s="31">
        <f t="shared" si="80"/>
        <v>32299148.797814205</v>
      </c>
      <c r="AD506" s="31">
        <f t="shared" si="81"/>
        <v>392123644.79781419</v>
      </c>
      <c r="AE506" s="31">
        <f t="shared" si="82"/>
        <v>392123644.79781419</v>
      </c>
      <c r="AF506" s="31">
        <f t="shared" si="83"/>
        <v>39212364.479781419</v>
      </c>
      <c r="AG506" s="31">
        <f t="shared" si="84"/>
        <v>0</v>
      </c>
      <c r="AH506" s="31">
        <f t="shared" si="85"/>
        <v>0</v>
      </c>
      <c r="AI506" s="31">
        <f t="shared" si="86"/>
        <v>0</v>
      </c>
      <c r="AJ506" s="31">
        <f t="shared" si="87"/>
        <v>5675367.020218581</v>
      </c>
    </row>
    <row r="507" spans="1:36" x14ac:dyDescent="0.45">
      <c r="A507" s="9">
        <v>1044</v>
      </c>
      <c r="B507" s="9" t="s">
        <v>1105</v>
      </c>
      <c r="C507" s="21"/>
      <c r="D507" s="8" t="s">
        <v>64</v>
      </c>
      <c r="E507" s="9" t="s">
        <v>1107</v>
      </c>
      <c r="F507" s="9" t="s">
        <v>3254</v>
      </c>
      <c r="G507" s="9" t="s">
        <v>3266</v>
      </c>
      <c r="H507" s="8">
        <v>336</v>
      </c>
      <c r="I507" s="8">
        <f>VLOOKUP(B507,[1]Sheet1!$A:$D,4,0)</f>
        <v>608215176</v>
      </c>
      <c r="J507" s="8">
        <v>57312810</v>
      </c>
      <c r="K507" s="8">
        <v>8596921.5</v>
      </c>
      <c r="L507" s="10">
        <v>0</v>
      </c>
      <c r="M507" s="10">
        <v>0</v>
      </c>
      <c r="N507" s="10">
        <v>0</v>
      </c>
      <c r="O507" s="10">
        <v>0</v>
      </c>
      <c r="P507" s="10">
        <v>5000000</v>
      </c>
      <c r="Q507" s="10">
        <f>VLOOKUP(B507,[3]Sheet1!$B$1:$H$65536,7,0)</f>
        <v>4200000</v>
      </c>
      <c r="R507" s="10">
        <v>630000</v>
      </c>
      <c r="S507" s="10">
        <v>4500000</v>
      </c>
      <c r="T507" s="10">
        <v>450000</v>
      </c>
      <c r="U507" s="10">
        <v>0</v>
      </c>
      <c r="V507" s="10">
        <v>0</v>
      </c>
      <c r="W507" s="10">
        <f>VLOOKUP(B507,[2]Sheet1!$A:$E,5,0)</f>
        <v>24821518</v>
      </c>
      <c r="X507" s="10">
        <f t="shared" si="77"/>
        <v>679227986</v>
      </c>
      <c r="Y507" s="31">
        <f t="shared" si="78"/>
        <v>34498439.5</v>
      </c>
      <c r="Z507" s="31">
        <v>360000000</v>
      </c>
      <c r="AA507" s="31">
        <v>30000000</v>
      </c>
      <c r="AB507" s="31">
        <f t="shared" si="79"/>
        <v>256915176</v>
      </c>
      <c r="AC507" s="31">
        <f t="shared" si="80"/>
        <v>32312810</v>
      </c>
      <c r="AD507" s="31">
        <f t="shared" si="81"/>
        <v>289227986</v>
      </c>
      <c r="AE507" s="31">
        <f t="shared" si="82"/>
        <v>289227986</v>
      </c>
      <c r="AF507" s="31">
        <f t="shared" si="83"/>
        <v>28922798.600000001</v>
      </c>
      <c r="AG507" s="31">
        <f t="shared" si="84"/>
        <v>0</v>
      </c>
      <c r="AH507" s="31">
        <f t="shared" si="85"/>
        <v>0</v>
      </c>
      <c r="AI507" s="31">
        <f t="shared" si="86"/>
        <v>0</v>
      </c>
      <c r="AJ507" s="31">
        <f t="shared" si="87"/>
        <v>5575640.8999999985</v>
      </c>
    </row>
    <row r="508" spans="1:36" x14ac:dyDescent="0.45">
      <c r="A508" s="9">
        <v>1088</v>
      </c>
      <c r="B508" s="9" t="s">
        <v>1108</v>
      </c>
      <c r="C508" s="21"/>
      <c r="D508" s="8" t="s">
        <v>1110</v>
      </c>
      <c r="E508" s="9" t="s">
        <v>1111</v>
      </c>
      <c r="F508" s="9" t="s">
        <v>3254</v>
      </c>
      <c r="G508" s="9" t="s">
        <v>3266</v>
      </c>
      <c r="H508" s="8">
        <v>336</v>
      </c>
      <c r="I508" s="8">
        <f>VLOOKUP(B508,[1]Sheet1!$A:$D,4,0)</f>
        <v>633740460</v>
      </c>
      <c r="J508" s="8">
        <v>57312810</v>
      </c>
      <c r="K508" s="8">
        <v>8596921.5</v>
      </c>
      <c r="L508" s="10">
        <v>0</v>
      </c>
      <c r="M508" s="10">
        <v>0</v>
      </c>
      <c r="N508" s="10">
        <v>0</v>
      </c>
      <c r="O508" s="10">
        <v>0</v>
      </c>
      <c r="P508" s="10">
        <v>5000000</v>
      </c>
      <c r="Q508" s="10">
        <f>VLOOKUP(B508,[3]Sheet1!$B$1:$H$65536,7,0)</f>
        <v>4500000</v>
      </c>
      <c r="R508" s="10">
        <v>675000</v>
      </c>
      <c r="S508" s="10">
        <v>4500000</v>
      </c>
      <c r="T508" s="10">
        <v>450000</v>
      </c>
      <c r="U508" s="10">
        <v>0</v>
      </c>
      <c r="V508" s="10">
        <v>0</v>
      </c>
      <c r="W508" s="10">
        <f>VLOOKUP(B508,[2]Sheet1!$A:$E,5,0)</f>
        <v>27374046</v>
      </c>
      <c r="X508" s="10">
        <f t="shared" si="77"/>
        <v>705053270</v>
      </c>
      <c r="Y508" s="31">
        <f t="shared" si="78"/>
        <v>37095967.5</v>
      </c>
      <c r="Z508" s="31">
        <v>360000000</v>
      </c>
      <c r="AA508" s="31">
        <v>30000000</v>
      </c>
      <c r="AB508" s="31">
        <f t="shared" si="79"/>
        <v>282740460</v>
      </c>
      <c r="AC508" s="31">
        <f t="shared" si="80"/>
        <v>32312810</v>
      </c>
      <c r="AD508" s="31">
        <f t="shared" si="81"/>
        <v>315053270</v>
      </c>
      <c r="AE508" s="31">
        <f t="shared" si="82"/>
        <v>315053270</v>
      </c>
      <c r="AF508" s="31">
        <f t="shared" si="83"/>
        <v>31505327</v>
      </c>
      <c r="AG508" s="31">
        <f t="shared" si="84"/>
        <v>0</v>
      </c>
      <c r="AH508" s="31">
        <f t="shared" si="85"/>
        <v>0</v>
      </c>
      <c r="AI508" s="31">
        <f t="shared" si="86"/>
        <v>0</v>
      </c>
      <c r="AJ508" s="31">
        <f t="shared" si="87"/>
        <v>5590640.5</v>
      </c>
    </row>
    <row r="509" spans="1:36" x14ac:dyDescent="0.45">
      <c r="A509" s="9">
        <v>1039</v>
      </c>
      <c r="B509" s="9" t="s">
        <v>1112</v>
      </c>
      <c r="C509" s="21"/>
      <c r="D509" s="8" t="s">
        <v>275</v>
      </c>
      <c r="E509" s="9" t="s">
        <v>812</v>
      </c>
      <c r="F509" s="9" t="s">
        <v>3254</v>
      </c>
      <c r="G509" s="9" t="s">
        <v>3266</v>
      </c>
      <c r="H509" s="8">
        <v>336</v>
      </c>
      <c r="I509" s="8">
        <f>VLOOKUP(B509,[1]Sheet1!$A:$D,4,0)</f>
        <v>585002269</v>
      </c>
      <c r="J509" s="8">
        <v>57312810</v>
      </c>
      <c r="K509" s="8">
        <v>8596921.5</v>
      </c>
      <c r="L509" s="10">
        <v>0</v>
      </c>
      <c r="M509" s="10">
        <v>0</v>
      </c>
      <c r="N509" s="10">
        <v>0</v>
      </c>
      <c r="O509" s="10">
        <v>0</v>
      </c>
      <c r="P509" s="10">
        <v>5000000</v>
      </c>
      <c r="Q509" s="10">
        <f>VLOOKUP(B509,[3]Sheet1!$B$1:$H$65536,7,0)</f>
        <v>4050000</v>
      </c>
      <c r="R509" s="10">
        <v>607500</v>
      </c>
      <c r="S509" s="10">
        <v>4500000</v>
      </c>
      <c r="T509" s="10">
        <v>450000</v>
      </c>
      <c r="U509" s="10">
        <v>0</v>
      </c>
      <c r="V509" s="10">
        <v>0</v>
      </c>
      <c r="W509" s="10">
        <f>VLOOKUP(B509,[2]Sheet1!$A:$E,5,0)</f>
        <v>22500227</v>
      </c>
      <c r="X509" s="10">
        <f t="shared" si="77"/>
        <v>655865079</v>
      </c>
      <c r="Y509" s="31">
        <f t="shared" si="78"/>
        <v>32154648.5</v>
      </c>
      <c r="Z509" s="31">
        <v>360000000</v>
      </c>
      <c r="AA509" s="31">
        <v>30000000</v>
      </c>
      <c r="AB509" s="31">
        <f t="shared" si="79"/>
        <v>233552269</v>
      </c>
      <c r="AC509" s="31">
        <f t="shared" si="80"/>
        <v>32312810</v>
      </c>
      <c r="AD509" s="31">
        <f t="shared" si="81"/>
        <v>265865079</v>
      </c>
      <c r="AE509" s="31">
        <f t="shared" si="82"/>
        <v>265865079</v>
      </c>
      <c r="AF509" s="31">
        <f t="shared" si="83"/>
        <v>26586507.900000002</v>
      </c>
      <c r="AG509" s="31">
        <f t="shared" si="84"/>
        <v>0</v>
      </c>
      <c r="AH509" s="31">
        <f t="shared" si="85"/>
        <v>0</v>
      </c>
      <c r="AI509" s="31">
        <f t="shared" si="86"/>
        <v>0</v>
      </c>
      <c r="AJ509" s="31">
        <f t="shared" si="87"/>
        <v>5568140.5999999978</v>
      </c>
    </row>
    <row r="510" spans="1:36" x14ac:dyDescent="0.2">
      <c r="A510" s="9">
        <v>60</v>
      </c>
      <c r="B510" s="9" t="s">
        <v>1114</v>
      </c>
      <c r="C510" s="7"/>
      <c r="D510" s="8" t="s">
        <v>1116</v>
      </c>
      <c r="E510" s="9" t="s">
        <v>1117</v>
      </c>
      <c r="F510" s="9" t="s">
        <v>3254</v>
      </c>
      <c r="G510" s="9" t="s">
        <v>3266</v>
      </c>
      <c r="H510" s="8">
        <v>336</v>
      </c>
      <c r="I510" s="8">
        <f>VLOOKUP(B510,[1]Sheet1!$A:$D,4,0)</f>
        <v>732500147</v>
      </c>
      <c r="J510" s="8">
        <v>57312810</v>
      </c>
      <c r="K510" s="8">
        <v>8596921.5</v>
      </c>
      <c r="L510" s="10">
        <v>0</v>
      </c>
      <c r="M510" s="10">
        <v>0</v>
      </c>
      <c r="N510" s="10">
        <v>0</v>
      </c>
      <c r="O510" s="10">
        <v>0</v>
      </c>
      <c r="P510" s="10">
        <v>5000000</v>
      </c>
      <c r="Q510" s="10">
        <f>VLOOKUP(B510,[3]Sheet1!$B$1:$H$65536,7,0)</f>
        <v>4500000</v>
      </c>
      <c r="R510" s="10">
        <v>675000</v>
      </c>
      <c r="S510" s="10">
        <v>4500000</v>
      </c>
      <c r="T510" s="10">
        <v>450000</v>
      </c>
      <c r="U510" s="10">
        <v>0</v>
      </c>
      <c r="V510" s="10">
        <v>0</v>
      </c>
      <c r="W510" s="10">
        <f>VLOOKUP(B510,[2]Sheet1!$A:$E,5,0)</f>
        <v>37250015</v>
      </c>
      <c r="X510" s="10">
        <f t="shared" si="77"/>
        <v>803812957</v>
      </c>
      <c r="Y510" s="31">
        <f t="shared" si="78"/>
        <v>46971936.5</v>
      </c>
      <c r="Z510" s="31">
        <v>360000000</v>
      </c>
      <c r="AA510" s="31">
        <v>30000000</v>
      </c>
      <c r="AB510" s="31">
        <f t="shared" si="79"/>
        <v>381500147</v>
      </c>
      <c r="AC510" s="31">
        <f t="shared" si="80"/>
        <v>32312810</v>
      </c>
      <c r="AD510" s="31">
        <f t="shared" si="81"/>
        <v>413812957</v>
      </c>
      <c r="AE510" s="31">
        <f t="shared" si="82"/>
        <v>413812957</v>
      </c>
      <c r="AF510" s="31">
        <f t="shared" si="83"/>
        <v>41381295.700000003</v>
      </c>
      <c r="AG510" s="31">
        <f t="shared" si="84"/>
        <v>0</v>
      </c>
      <c r="AH510" s="31">
        <f t="shared" si="85"/>
        <v>0</v>
      </c>
      <c r="AI510" s="31">
        <f t="shared" si="86"/>
        <v>0</v>
      </c>
      <c r="AJ510" s="31">
        <f t="shared" si="87"/>
        <v>5590640.799999997</v>
      </c>
    </row>
    <row r="511" spans="1:36" x14ac:dyDescent="0.45">
      <c r="A511" s="9">
        <v>1112</v>
      </c>
      <c r="B511" s="9" t="s">
        <v>1118</v>
      </c>
      <c r="C511" s="21"/>
      <c r="D511" s="8" t="s">
        <v>72</v>
      </c>
      <c r="E511" s="9" t="s">
        <v>1120</v>
      </c>
      <c r="F511" s="9" t="s">
        <v>3254</v>
      </c>
      <c r="G511" s="9" t="s">
        <v>3266</v>
      </c>
      <c r="H511" s="8">
        <v>336</v>
      </c>
      <c r="I511" s="8">
        <f>VLOOKUP(B511,[1]Sheet1!$A:$D,4,0)</f>
        <v>698792725</v>
      </c>
      <c r="J511" s="8">
        <v>57312810</v>
      </c>
      <c r="K511" s="8">
        <v>8596921.5</v>
      </c>
      <c r="L511" s="10">
        <v>0</v>
      </c>
      <c r="M511" s="10">
        <v>0</v>
      </c>
      <c r="N511" s="10">
        <v>0</v>
      </c>
      <c r="O511" s="10">
        <v>0</v>
      </c>
      <c r="P511" s="10">
        <v>5000000</v>
      </c>
      <c r="Q511" s="10">
        <f>VLOOKUP(B511,[3]Sheet1!$B$1:$H$65536,7,0)</f>
        <v>4500000</v>
      </c>
      <c r="R511" s="10">
        <v>675000</v>
      </c>
      <c r="S511" s="10">
        <v>4500000</v>
      </c>
      <c r="T511" s="10">
        <v>450000</v>
      </c>
      <c r="U511" s="10">
        <v>0</v>
      </c>
      <c r="V511" s="10">
        <v>0</v>
      </c>
      <c r="W511" s="10">
        <f>VLOOKUP(B511,[2]Sheet1!$A:$E,5,0)</f>
        <v>33879272</v>
      </c>
      <c r="X511" s="10">
        <f t="shared" si="77"/>
        <v>770105535</v>
      </c>
      <c r="Y511" s="31">
        <f t="shared" si="78"/>
        <v>43601193.5</v>
      </c>
      <c r="Z511" s="31">
        <v>360000000</v>
      </c>
      <c r="AA511" s="31">
        <v>30000000</v>
      </c>
      <c r="AB511" s="31">
        <f t="shared" si="79"/>
        <v>347792725</v>
      </c>
      <c r="AC511" s="31">
        <f t="shared" si="80"/>
        <v>32312810</v>
      </c>
      <c r="AD511" s="31">
        <f t="shared" si="81"/>
        <v>380105535</v>
      </c>
      <c r="AE511" s="31">
        <f t="shared" si="82"/>
        <v>380105535</v>
      </c>
      <c r="AF511" s="31">
        <f t="shared" si="83"/>
        <v>38010553.5</v>
      </c>
      <c r="AG511" s="31">
        <f t="shared" si="84"/>
        <v>0</v>
      </c>
      <c r="AH511" s="31">
        <f t="shared" si="85"/>
        <v>0</v>
      </c>
      <c r="AI511" s="31">
        <f t="shared" si="86"/>
        <v>0</v>
      </c>
      <c r="AJ511" s="31">
        <f t="shared" si="87"/>
        <v>5590640</v>
      </c>
    </row>
    <row r="512" spans="1:36" x14ac:dyDescent="0.45">
      <c r="A512" s="9">
        <v>1040</v>
      </c>
      <c r="B512" s="9" t="s">
        <v>1121</v>
      </c>
      <c r="C512" s="21"/>
      <c r="D512" s="8" t="s">
        <v>177</v>
      </c>
      <c r="E512" s="9" t="s">
        <v>1123</v>
      </c>
      <c r="F512" s="9" t="s">
        <v>3254</v>
      </c>
      <c r="G512" s="9" t="s">
        <v>3266</v>
      </c>
      <c r="H512" s="8">
        <v>336</v>
      </c>
      <c r="I512" s="8">
        <f>VLOOKUP(B512,[1]Sheet1!$A:$D,4,0)</f>
        <v>612853233</v>
      </c>
      <c r="J512" s="8">
        <v>57312810</v>
      </c>
      <c r="K512" s="8">
        <v>8596921.5</v>
      </c>
      <c r="L512" s="10">
        <v>0</v>
      </c>
      <c r="M512" s="10">
        <v>0</v>
      </c>
      <c r="N512" s="10">
        <v>0</v>
      </c>
      <c r="O512" s="10">
        <v>0</v>
      </c>
      <c r="P512" s="10">
        <v>5000000</v>
      </c>
      <c r="Q512" s="10">
        <f>VLOOKUP(B512,[3]Sheet1!$B$1:$H$65536,7,0)</f>
        <v>4650000</v>
      </c>
      <c r="R512" s="10">
        <v>697500</v>
      </c>
      <c r="S512" s="10">
        <v>4500000</v>
      </c>
      <c r="T512" s="10">
        <v>450000</v>
      </c>
      <c r="U512" s="10">
        <v>0</v>
      </c>
      <c r="V512" s="10">
        <v>0</v>
      </c>
      <c r="W512" s="10">
        <f>VLOOKUP(B512,[2]Sheet1!$A:$E,5,0)</f>
        <v>25777127</v>
      </c>
      <c r="X512" s="10">
        <f t="shared" si="77"/>
        <v>684316043</v>
      </c>
      <c r="Y512" s="31">
        <f t="shared" si="78"/>
        <v>35521548.5</v>
      </c>
      <c r="Z512" s="31">
        <v>360000000</v>
      </c>
      <c r="AA512" s="31">
        <v>30000000</v>
      </c>
      <c r="AB512" s="31">
        <f t="shared" si="79"/>
        <v>262003233</v>
      </c>
      <c r="AC512" s="31">
        <f t="shared" si="80"/>
        <v>32312810</v>
      </c>
      <c r="AD512" s="31">
        <f t="shared" si="81"/>
        <v>294316043</v>
      </c>
      <c r="AE512" s="31">
        <f t="shared" si="82"/>
        <v>294316043</v>
      </c>
      <c r="AF512" s="31">
        <f t="shared" si="83"/>
        <v>29431604.300000001</v>
      </c>
      <c r="AG512" s="31">
        <f t="shared" si="84"/>
        <v>0</v>
      </c>
      <c r="AH512" s="31">
        <f t="shared" si="85"/>
        <v>0</v>
      </c>
      <c r="AI512" s="31">
        <f t="shared" si="86"/>
        <v>0</v>
      </c>
      <c r="AJ512" s="31">
        <f t="shared" si="87"/>
        <v>6089944.1999999993</v>
      </c>
    </row>
    <row r="513" spans="1:36" x14ac:dyDescent="0.45">
      <c r="A513" s="9">
        <v>1041</v>
      </c>
      <c r="B513" s="9" t="s">
        <v>1124</v>
      </c>
      <c r="C513" s="21"/>
      <c r="D513" s="8" t="s">
        <v>356</v>
      </c>
      <c r="E513" s="9" t="s">
        <v>1126</v>
      </c>
      <c r="F513" s="9" t="s">
        <v>3254</v>
      </c>
      <c r="G513" s="9" t="s">
        <v>3266</v>
      </c>
      <c r="H513" s="8">
        <v>336</v>
      </c>
      <c r="I513" s="8">
        <f>VLOOKUP(B513,[1]Sheet1!$A:$D,4,0)</f>
        <v>652883890</v>
      </c>
      <c r="J513" s="8">
        <v>57312810</v>
      </c>
      <c r="K513" s="8">
        <v>8596921.5</v>
      </c>
      <c r="L513" s="10">
        <v>0</v>
      </c>
      <c r="M513" s="10">
        <v>0</v>
      </c>
      <c r="N513" s="10">
        <v>0</v>
      </c>
      <c r="O513" s="10">
        <v>0</v>
      </c>
      <c r="P513" s="10">
        <v>5000000</v>
      </c>
      <c r="Q513" s="10">
        <f>VLOOKUP(B513,[3]Sheet1!$B$1:$H$65536,7,0)</f>
        <v>4050000</v>
      </c>
      <c r="R513" s="10">
        <v>607500</v>
      </c>
      <c r="S513" s="10">
        <v>4500000</v>
      </c>
      <c r="T513" s="10">
        <v>450000</v>
      </c>
      <c r="U513" s="10">
        <v>0</v>
      </c>
      <c r="V513" s="10">
        <v>0</v>
      </c>
      <c r="W513" s="10">
        <f>VLOOKUP(B513,[2]Sheet1!$A:$E,5,0)</f>
        <v>29288389</v>
      </c>
      <c r="X513" s="10">
        <f t="shared" si="77"/>
        <v>723746700</v>
      </c>
      <c r="Y513" s="31">
        <f t="shared" si="78"/>
        <v>38942810.5</v>
      </c>
      <c r="Z513" s="31">
        <v>360000000</v>
      </c>
      <c r="AA513" s="31">
        <v>30000000</v>
      </c>
      <c r="AB513" s="31">
        <f t="shared" si="79"/>
        <v>301433890</v>
      </c>
      <c r="AC513" s="31">
        <f t="shared" si="80"/>
        <v>32312810</v>
      </c>
      <c r="AD513" s="31">
        <f t="shared" si="81"/>
        <v>333746700</v>
      </c>
      <c r="AE513" s="31">
        <f t="shared" si="82"/>
        <v>333746700</v>
      </c>
      <c r="AF513" s="31">
        <f t="shared" si="83"/>
        <v>33374670</v>
      </c>
      <c r="AG513" s="31">
        <f t="shared" si="84"/>
        <v>0</v>
      </c>
      <c r="AH513" s="31">
        <f t="shared" si="85"/>
        <v>0</v>
      </c>
      <c r="AI513" s="31">
        <f t="shared" si="86"/>
        <v>0</v>
      </c>
      <c r="AJ513" s="31">
        <f t="shared" si="87"/>
        <v>5568140.5</v>
      </c>
    </row>
    <row r="514" spans="1:36" x14ac:dyDescent="0.45">
      <c r="A514" s="9">
        <v>1141</v>
      </c>
      <c r="B514" s="9" t="s">
        <v>1127</v>
      </c>
      <c r="C514" s="21"/>
      <c r="D514" s="8" t="s">
        <v>80</v>
      </c>
      <c r="E514" s="9" t="s">
        <v>1129</v>
      </c>
      <c r="F514" s="9" t="s">
        <v>3254</v>
      </c>
      <c r="G514" s="9" t="s">
        <v>3266</v>
      </c>
      <c r="H514" s="8">
        <v>336</v>
      </c>
      <c r="I514" s="8">
        <f>VLOOKUP(B514,[1]Sheet1!$A:$D,4,0)</f>
        <v>640682625</v>
      </c>
      <c r="J514" s="8">
        <v>57312810</v>
      </c>
      <c r="K514" s="8">
        <v>8596921.5</v>
      </c>
      <c r="L514" s="10">
        <v>0</v>
      </c>
      <c r="M514" s="10">
        <v>0</v>
      </c>
      <c r="N514" s="10">
        <v>0</v>
      </c>
      <c r="O514" s="10">
        <v>0</v>
      </c>
      <c r="P514" s="10">
        <v>5000000</v>
      </c>
      <c r="Q514" s="10">
        <f>VLOOKUP(B514,[3]Sheet1!$B$1:$H$65536,7,0)</f>
        <v>4500000</v>
      </c>
      <c r="R514" s="10">
        <v>675000</v>
      </c>
      <c r="S514" s="10">
        <v>4950000</v>
      </c>
      <c r="T514" s="10">
        <v>495000</v>
      </c>
      <c r="U514" s="10">
        <v>0</v>
      </c>
      <c r="V514" s="10">
        <v>0</v>
      </c>
      <c r="W514" s="10">
        <f>VLOOKUP(B514,[2]Sheet1!$A:$E,5,0)</f>
        <v>28068263</v>
      </c>
      <c r="X514" s="10">
        <f t="shared" si="77"/>
        <v>712445435</v>
      </c>
      <c r="Y514" s="31">
        <f t="shared" si="78"/>
        <v>37835184.5</v>
      </c>
      <c r="Z514" s="31">
        <v>360000000</v>
      </c>
      <c r="AA514" s="31">
        <v>30000000</v>
      </c>
      <c r="AB514" s="31">
        <f t="shared" si="79"/>
        <v>290132625</v>
      </c>
      <c r="AC514" s="31">
        <f t="shared" si="80"/>
        <v>32312810</v>
      </c>
      <c r="AD514" s="31">
        <f t="shared" si="81"/>
        <v>322445435</v>
      </c>
      <c r="AE514" s="31">
        <f t="shared" si="82"/>
        <v>322445435</v>
      </c>
      <c r="AF514" s="31">
        <f t="shared" si="83"/>
        <v>32244543.5</v>
      </c>
      <c r="AG514" s="31">
        <f t="shared" si="84"/>
        <v>0</v>
      </c>
      <c r="AH514" s="31">
        <f t="shared" si="85"/>
        <v>0</v>
      </c>
      <c r="AI514" s="31">
        <f t="shared" si="86"/>
        <v>0</v>
      </c>
      <c r="AJ514" s="31">
        <f t="shared" si="87"/>
        <v>5590641</v>
      </c>
    </row>
    <row r="515" spans="1:36" x14ac:dyDescent="0.45">
      <c r="A515" s="9">
        <v>771</v>
      </c>
      <c r="B515" s="9" t="s">
        <v>1130</v>
      </c>
      <c r="C515" s="21"/>
      <c r="D515" s="8" t="s">
        <v>1132</v>
      </c>
      <c r="E515" s="9" t="s">
        <v>1133</v>
      </c>
      <c r="F515" s="9" t="s">
        <v>3254</v>
      </c>
      <c r="G515" s="9" t="s">
        <v>3266</v>
      </c>
      <c r="H515" s="8">
        <v>336</v>
      </c>
      <c r="I515" s="8">
        <f>VLOOKUP(B515,[1]Sheet1!$A:$D,4,0)</f>
        <v>530115787</v>
      </c>
      <c r="J515" s="8">
        <v>57312810</v>
      </c>
      <c r="K515" s="8">
        <v>8596921.5</v>
      </c>
      <c r="L515" s="10">
        <v>0</v>
      </c>
      <c r="M515" s="10">
        <v>0</v>
      </c>
      <c r="N515" s="10">
        <v>0</v>
      </c>
      <c r="O515" s="10">
        <v>0</v>
      </c>
      <c r="P515" s="10">
        <v>5000000</v>
      </c>
      <c r="Q515" s="10">
        <f>VLOOKUP(B515,[3]Sheet1!$B$1:$H$65536,7,0)</f>
        <v>4200000</v>
      </c>
      <c r="R515" s="10">
        <v>630000</v>
      </c>
      <c r="S515" s="10">
        <v>4200000</v>
      </c>
      <c r="T515" s="10">
        <v>420000</v>
      </c>
      <c r="U515" s="10">
        <v>0</v>
      </c>
      <c r="V515" s="10">
        <v>0</v>
      </c>
      <c r="W515" s="10">
        <f>VLOOKUP(B515,[2]Sheet1!$A:$E,5,0)</f>
        <v>17011579</v>
      </c>
      <c r="X515" s="10">
        <f t="shared" ref="X515:X578" si="88">I515+J515+L515+M515+P515+Q515+S515+U515</f>
        <v>600828597</v>
      </c>
      <c r="Y515" s="31">
        <f t="shared" ref="Y515:Y578" si="89">K515+N515+O515+R515+T515+V515+W515</f>
        <v>26658500.5</v>
      </c>
      <c r="Z515" s="31">
        <v>360000000</v>
      </c>
      <c r="AA515" s="31">
        <v>30000000</v>
      </c>
      <c r="AB515" s="31">
        <f t="shared" ref="AB515:AB578" si="90">I515+Q515+S515+U515-Z515</f>
        <v>178515787</v>
      </c>
      <c r="AC515" s="31">
        <f t="shared" ref="AC515:AC578" si="91">J515+L515+M515+P515-AA515</f>
        <v>32312810</v>
      </c>
      <c r="AD515" s="31">
        <f t="shared" ref="AD515:AD578" si="92">AC515+AB515</f>
        <v>210828597</v>
      </c>
      <c r="AE515" s="31">
        <f t="shared" ref="AE515:AE578" si="93">IF(AD515&gt;0,AD515,0)</f>
        <v>210828597</v>
      </c>
      <c r="AF515" s="31">
        <f t="shared" ref="AF515:AF578" si="94">IF(AE515&lt;=900000000,AE515*0.1,90000000)</f>
        <v>21082859.700000003</v>
      </c>
      <c r="AG515" s="31">
        <f t="shared" ref="AG515:AG578" si="95">IF(AND(AE515&lt;=1260000000,AE515&gt;900000000),(AE515-900000000)*0.15,0)</f>
        <v>0</v>
      </c>
      <c r="AH515" s="31">
        <f t="shared" ref="AH515:AH578" si="96">IF(AND(AE515&lt;=1800000000,AE515&gt;1260000000),(AE515-1260000000)*0.2,0)</f>
        <v>0</v>
      </c>
      <c r="AI515" s="31">
        <f t="shared" ref="AI515:AI578" si="97">IF(AE515&gt;1800000000,(AE515-1800000000)*0.25,0)</f>
        <v>0</v>
      </c>
      <c r="AJ515" s="31">
        <f t="shared" ref="AJ515:AJ578" si="98">Y515-AF515-AG515-AH515-AI515</f>
        <v>5575640.799999997</v>
      </c>
    </row>
    <row r="516" spans="1:36" x14ac:dyDescent="0.45">
      <c r="A516" s="9">
        <v>772</v>
      </c>
      <c r="B516" s="9" t="s">
        <v>1134</v>
      </c>
      <c r="C516" s="21"/>
      <c r="D516" s="8" t="s">
        <v>1136</v>
      </c>
      <c r="E516" s="9" t="s">
        <v>560</v>
      </c>
      <c r="F516" s="9" t="s">
        <v>3254</v>
      </c>
      <c r="G516" s="9" t="s">
        <v>3266</v>
      </c>
      <c r="H516" s="8">
        <v>336</v>
      </c>
      <c r="I516" s="8">
        <f>VLOOKUP(B516,[1]Sheet1!$A:$D,4,0)</f>
        <v>620989062</v>
      </c>
      <c r="J516" s="8">
        <v>57312810</v>
      </c>
      <c r="K516" s="8">
        <v>8596921.5</v>
      </c>
      <c r="L516" s="10">
        <v>0</v>
      </c>
      <c r="M516" s="10">
        <v>0</v>
      </c>
      <c r="N516" s="10">
        <v>0</v>
      </c>
      <c r="O516" s="10">
        <v>0</v>
      </c>
      <c r="P516" s="10">
        <v>5000000</v>
      </c>
      <c r="Q516" s="10">
        <f>VLOOKUP(B516,[3]Sheet1!$B$1:$H$65536,7,0)</f>
        <v>5400000</v>
      </c>
      <c r="R516" s="10">
        <v>810000</v>
      </c>
      <c r="S516" s="10">
        <v>5100000</v>
      </c>
      <c r="T516" s="10">
        <v>510000</v>
      </c>
      <c r="U516" s="10">
        <v>0</v>
      </c>
      <c r="V516" s="10">
        <v>0</v>
      </c>
      <c r="W516" s="10">
        <f>VLOOKUP(B516,[2]Sheet1!$A:$E,5,0)</f>
        <v>26098907</v>
      </c>
      <c r="X516" s="10">
        <f t="shared" si="88"/>
        <v>693801872</v>
      </c>
      <c r="Y516" s="31">
        <f t="shared" si="89"/>
        <v>36015828.5</v>
      </c>
      <c r="Z516" s="31">
        <v>360000000</v>
      </c>
      <c r="AA516" s="31">
        <v>30000000</v>
      </c>
      <c r="AB516" s="31">
        <f t="shared" si="90"/>
        <v>271489062</v>
      </c>
      <c r="AC516" s="31">
        <f t="shared" si="91"/>
        <v>32312810</v>
      </c>
      <c r="AD516" s="31">
        <f t="shared" si="92"/>
        <v>303801872</v>
      </c>
      <c r="AE516" s="31">
        <f t="shared" si="93"/>
        <v>303801872</v>
      </c>
      <c r="AF516" s="31">
        <f t="shared" si="94"/>
        <v>30380187.200000003</v>
      </c>
      <c r="AG516" s="31">
        <f t="shared" si="95"/>
        <v>0</v>
      </c>
      <c r="AH516" s="31">
        <f t="shared" si="96"/>
        <v>0</v>
      </c>
      <c r="AI516" s="31">
        <f t="shared" si="97"/>
        <v>0</v>
      </c>
      <c r="AJ516" s="31">
        <f t="shared" si="98"/>
        <v>5635641.299999997</v>
      </c>
    </row>
    <row r="517" spans="1:36" x14ac:dyDescent="0.45">
      <c r="A517" s="9">
        <v>973</v>
      </c>
      <c r="B517" s="9" t="s">
        <v>3097</v>
      </c>
      <c r="C517" s="21"/>
      <c r="D517" s="8" t="s">
        <v>103</v>
      </c>
      <c r="E517" s="9" t="s">
        <v>3098</v>
      </c>
      <c r="F517" s="9" t="s">
        <v>3254</v>
      </c>
      <c r="G517" s="9" t="s">
        <v>3265</v>
      </c>
      <c r="H517" s="8">
        <v>336</v>
      </c>
      <c r="I517" s="8">
        <f>VLOOKUP(B517,[1]Sheet1!$A:$D,4,0)</f>
        <v>1498104385</v>
      </c>
      <c r="J517" s="8">
        <v>15000000</v>
      </c>
      <c r="K517" s="8">
        <v>0</v>
      </c>
      <c r="L517" s="10">
        <v>63949067</v>
      </c>
      <c r="M517" s="10">
        <v>63950071</v>
      </c>
      <c r="N517" s="10">
        <v>9592360</v>
      </c>
      <c r="O517" s="10">
        <v>9592510.6500000004</v>
      </c>
      <c r="P517" s="10">
        <v>0</v>
      </c>
      <c r="Q517" s="10">
        <v>34318713</v>
      </c>
      <c r="R517" s="10">
        <v>5147807</v>
      </c>
      <c r="S517" s="10">
        <v>24873676.332400002</v>
      </c>
      <c r="T517" s="10">
        <v>3731051.4498600001</v>
      </c>
      <c r="U517" s="10">
        <v>11723581</v>
      </c>
      <c r="V517" s="10">
        <v>1758537.15</v>
      </c>
      <c r="W517" s="10">
        <f>VLOOKUP(B517,[2]Sheet1!$A:$E,5,0)</f>
        <v>155620877</v>
      </c>
      <c r="X517" s="10">
        <f t="shared" si="88"/>
        <v>1711919493.3324001</v>
      </c>
      <c r="Y517" s="31">
        <f t="shared" si="89"/>
        <v>185443143.24985999</v>
      </c>
      <c r="Z517" s="31">
        <v>360000000</v>
      </c>
      <c r="AA517" s="31">
        <v>30000000</v>
      </c>
      <c r="AB517" s="31">
        <f t="shared" si="90"/>
        <v>1209020355.3324001</v>
      </c>
      <c r="AC517" s="31">
        <f t="shared" si="91"/>
        <v>112899138</v>
      </c>
      <c r="AD517" s="31">
        <f t="shared" si="92"/>
        <v>1321919493.3324001</v>
      </c>
      <c r="AE517" s="31">
        <f t="shared" si="93"/>
        <v>1321919493.3324001</v>
      </c>
      <c r="AF517" s="31">
        <f t="shared" si="94"/>
        <v>90000000</v>
      </c>
      <c r="AG517" s="31">
        <f t="shared" si="95"/>
        <v>0</v>
      </c>
      <c r="AH517" s="31">
        <f t="shared" si="96"/>
        <v>12383898.666480018</v>
      </c>
      <c r="AI517" s="31">
        <f t="shared" si="97"/>
        <v>0</v>
      </c>
      <c r="AJ517" s="31">
        <f t="shared" si="98"/>
        <v>83059244.583379969</v>
      </c>
    </row>
    <row r="518" spans="1:36" x14ac:dyDescent="0.45">
      <c r="A518" s="9">
        <v>384</v>
      </c>
      <c r="B518" s="9" t="s">
        <v>2725</v>
      </c>
      <c r="C518" s="21"/>
      <c r="D518" s="8" t="s">
        <v>314</v>
      </c>
      <c r="E518" s="9" t="s">
        <v>2726</v>
      </c>
      <c r="F518" s="9" t="s">
        <v>3255</v>
      </c>
      <c r="G518" s="9" t="s">
        <v>3265</v>
      </c>
      <c r="H518" s="8">
        <v>336</v>
      </c>
      <c r="I518" s="8">
        <f>VLOOKUP(B518,[1]Sheet1!$A:$D,4,0)</f>
        <v>1454544202</v>
      </c>
      <c r="J518" s="8">
        <v>15000000</v>
      </c>
      <c r="K518" s="8">
        <v>0</v>
      </c>
      <c r="L518" s="10">
        <v>51487721</v>
      </c>
      <c r="M518" s="10">
        <v>51487720.5</v>
      </c>
      <c r="N518" s="10">
        <v>7723158</v>
      </c>
      <c r="O518" s="10">
        <v>7723158.0749999993</v>
      </c>
      <c r="P518" s="10">
        <v>0</v>
      </c>
      <c r="Q518" s="10">
        <v>27462876</v>
      </c>
      <c r="R518" s="10">
        <v>4119431</v>
      </c>
      <c r="S518" s="10">
        <v>28330023</v>
      </c>
      <c r="T518" s="10">
        <v>4249503.45</v>
      </c>
      <c r="U518" s="10">
        <v>10484503</v>
      </c>
      <c r="V518" s="10">
        <v>1572675.45</v>
      </c>
      <c r="W518" s="10">
        <f>VLOOKUP(B518,[2]Sheet1!$A:$E,5,0)</f>
        <v>146908841</v>
      </c>
      <c r="X518" s="10">
        <f t="shared" si="88"/>
        <v>1638797045.5</v>
      </c>
      <c r="Y518" s="31">
        <f t="shared" si="89"/>
        <v>172296766.97499999</v>
      </c>
      <c r="Z518" s="31">
        <v>360000000</v>
      </c>
      <c r="AA518" s="31">
        <v>30000000</v>
      </c>
      <c r="AB518" s="31">
        <f t="shared" si="90"/>
        <v>1160821604</v>
      </c>
      <c r="AC518" s="31">
        <f t="shared" si="91"/>
        <v>87975441.5</v>
      </c>
      <c r="AD518" s="31">
        <f t="shared" si="92"/>
        <v>1248797045.5</v>
      </c>
      <c r="AE518" s="31">
        <f t="shared" si="93"/>
        <v>1248797045.5</v>
      </c>
      <c r="AF518" s="31">
        <f t="shared" si="94"/>
        <v>90000000</v>
      </c>
      <c r="AG518" s="31">
        <f t="shared" si="95"/>
        <v>52319556.824999996</v>
      </c>
      <c r="AH518" s="31">
        <f t="shared" si="96"/>
        <v>0</v>
      </c>
      <c r="AI518" s="31">
        <f t="shared" si="97"/>
        <v>0</v>
      </c>
      <c r="AJ518" s="31">
        <f t="shared" si="98"/>
        <v>29977210.149999999</v>
      </c>
    </row>
    <row r="519" spans="1:36" x14ac:dyDescent="0.45">
      <c r="A519" s="9">
        <v>385</v>
      </c>
      <c r="B519" s="9" t="s">
        <v>2727</v>
      </c>
      <c r="C519" s="21"/>
      <c r="D519" s="8" t="s">
        <v>234</v>
      </c>
      <c r="E519" s="9" t="s">
        <v>2728</v>
      </c>
      <c r="F519" s="9" t="s">
        <v>3255</v>
      </c>
      <c r="G519" s="9" t="s">
        <v>3265</v>
      </c>
      <c r="H519" s="8">
        <v>336</v>
      </c>
      <c r="I519" s="8">
        <f>VLOOKUP(B519,[1]Sheet1!$A:$D,4,0)</f>
        <v>1132135860</v>
      </c>
      <c r="J519" s="8">
        <v>15000000</v>
      </c>
      <c r="K519" s="8">
        <v>0</v>
      </c>
      <c r="L519" s="10">
        <v>43445753</v>
      </c>
      <c r="M519" s="10">
        <v>43445753</v>
      </c>
      <c r="N519" s="10">
        <v>6516863</v>
      </c>
      <c r="O519" s="10">
        <v>6516862.9500000002</v>
      </c>
      <c r="P519" s="10">
        <v>0</v>
      </c>
      <c r="Q519" s="10">
        <v>17690811</v>
      </c>
      <c r="R519" s="10">
        <v>2653622</v>
      </c>
      <c r="S519" s="10">
        <v>19480542.079999998</v>
      </c>
      <c r="T519" s="10">
        <v>2922081.3119999995</v>
      </c>
      <c r="U519" s="10">
        <v>10484503</v>
      </c>
      <c r="V519" s="10">
        <v>1572675.45</v>
      </c>
      <c r="W519" s="10">
        <f>VLOOKUP(B519,[2]Sheet1!$A:$E,5,0)</f>
        <v>88820379</v>
      </c>
      <c r="X519" s="10">
        <f t="shared" si="88"/>
        <v>1281683222.0799999</v>
      </c>
      <c r="Y519" s="31">
        <f t="shared" si="89"/>
        <v>109002483.712</v>
      </c>
      <c r="Z519" s="31">
        <v>360000000</v>
      </c>
      <c r="AA519" s="31">
        <v>30000000</v>
      </c>
      <c r="AB519" s="31">
        <f t="shared" si="90"/>
        <v>819791716.07999992</v>
      </c>
      <c r="AC519" s="31">
        <f t="shared" si="91"/>
        <v>71891506</v>
      </c>
      <c r="AD519" s="31">
        <f t="shared" si="92"/>
        <v>891683222.07999992</v>
      </c>
      <c r="AE519" s="31">
        <f t="shared" si="93"/>
        <v>891683222.07999992</v>
      </c>
      <c r="AF519" s="31">
        <f t="shared" si="94"/>
        <v>89168322.208000004</v>
      </c>
      <c r="AG519" s="31">
        <f t="shared" si="95"/>
        <v>0</v>
      </c>
      <c r="AH519" s="31">
        <f t="shared" si="96"/>
        <v>0</v>
      </c>
      <c r="AI519" s="31">
        <f t="shared" si="97"/>
        <v>0</v>
      </c>
      <c r="AJ519" s="31">
        <f t="shared" si="98"/>
        <v>19834161.503999993</v>
      </c>
    </row>
    <row r="520" spans="1:36" x14ac:dyDescent="0.45">
      <c r="A520" s="9">
        <v>378</v>
      </c>
      <c r="B520" s="9" t="s">
        <v>1137</v>
      </c>
      <c r="C520" s="21"/>
      <c r="D520" s="8" t="s">
        <v>604</v>
      </c>
      <c r="E520" s="9" t="s">
        <v>1139</v>
      </c>
      <c r="F520" s="9" t="s">
        <v>3255</v>
      </c>
      <c r="G520" s="9" t="s">
        <v>3265</v>
      </c>
      <c r="H520" s="8">
        <v>336</v>
      </c>
      <c r="I520" s="8">
        <f>VLOOKUP(B520,[1]Sheet1!$A:$D,4,0)</f>
        <v>732100623</v>
      </c>
      <c r="J520" s="8">
        <v>15000000</v>
      </c>
      <c r="K520" s="8">
        <v>0</v>
      </c>
      <c r="L520" s="10">
        <v>33692590</v>
      </c>
      <c r="M520" s="10">
        <v>33692589.5</v>
      </c>
      <c r="N520" s="10">
        <v>5053889</v>
      </c>
      <c r="O520" s="10">
        <v>5053888.4249999998</v>
      </c>
      <c r="P520" s="10">
        <v>0</v>
      </c>
      <c r="Q520" s="10">
        <v>10455802</v>
      </c>
      <c r="R520" s="10">
        <v>1568370</v>
      </c>
      <c r="S520" s="10">
        <v>11966991.24</v>
      </c>
      <c r="T520" s="10">
        <v>1795048.686</v>
      </c>
      <c r="U520" s="10">
        <v>10484503</v>
      </c>
      <c r="V520" s="10">
        <v>1572675.45</v>
      </c>
      <c r="W520" s="10">
        <f>VLOOKUP(B520,[2]Sheet1!$A:$E,5,0)</f>
        <v>37210062</v>
      </c>
      <c r="X520" s="10">
        <f t="shared" si="88"/>
        <v>847393098.74000001</v>
      </c>
      <c r="Y520" s="31">
        <f t="shared" si="89"/>
        <v>52253933.561000004</v>
      </c>
      <c r="Z520" s="31">
        <v>360000000</v>
      </c>
      <c r="AA520" s="31">
        <v>30000000</v>
      </c>
      <c r="AB520" s="31">
        <f t="shared" si="90"/>
        <v>405007919.24000001</v>
      </c>
      <c r="AC520" s="31">
        <f t="shared" si="91"/>
        <v>52385179.5</v>
      </c>
      <c r="AD520" s="31">
        <f t="shared" si="92"/>
        <v>457393098.74000001</v>
      </c>
      <c r="AE520" s="31">
        <f t="shared" si="93"/>
        <v>457393098.74000001</v>
      </c>
      <c r="AF520" s="31">
        <f t="shared" si="94"/>
        <v>45739309.874000005</v>
      </c>
      <c r="AG520" s="31">
        <f t="shared" si="95"/>
        <v>0</v>
      </c>
      <c r="AH520" s="31">
        <f t="shared" si="96"/>
        <v>0</v>
      </c>
      <c r="AI520" s="31">
        <f t="shared" si="97"/>
        <v>0</v>
      </c>
      <c r="AJ520" s="31">
        <f t="shared" si="98"/>
        <v>6514623.686999999</v>
      </c>
    </row>
    <row r="521" spans="1:36" x14ac:dyDescent="0.45">
      <c r="A521" s="9">
        <v>386</v>
      </c>
      <c r="B521" s="9" t="s">
        <v>1140</v>
      </c>
      <c r="C521" s="21"/>
      <c r="D521" s="8" t="s">
        <v>1142</v>
      </c>
      <c r="E521" s="9" t="s">
        <v>1143</v>
      </c>
      <c r="F521" s="9" t="s">
        <v>3255</v>
      </c>
      <c r="G521" s="9" t="s">
        <v>3265</v>
      </c>
      <c r="H521" s="8">
        <v>336</v>
      </c>
      <c r="I521" s="8">
        <f>VLOOKUP(B521,[1]Sheet1!$A:$D,4,0)</f>
        <v>856250592</v>
      </c>
      <c r="J521" s="8">
        <v>15000000</v>
      </c>
      <c r="K521" s="8">
        <v>0</v>
      </c>
      <c r="L521" s="10">
        <v>38138160</v>
      </c>
      <c r="M521" s="10">
        <v>38137882</v>
      </c>
      <c r="N521" s="10">
        <v>5720724</v>
      </c>
      <c r="O521" s="10">
        <v>5720682.2999999998</v>
      </c>
      <c r="P521" s="10">
        <v>0</v>
      </c>
      <c r="Q521" s="10">
        <v>10371830</v>
      </c>
      <c r="R521" s="10">
        <v>1555775</v>
      </c>
      <c r="S521" s="10">
        <v>11772124.404000001</v>
      </c>
      <c r="T521" s="10">
        <v>1765818.6606000001</v>
      </c>
      <c r="U521" s="10">
        <v>10484503</v>
      </c>
      <c r="V521" s="10">
        <v>1572675.45</v>
      </c>
      <c r="W521" s="10">
        <f>VLOOKUP(B521,[2]Sheet1!$A:$E,5,0)</f>
        <v>49625059</v>
      </c>
      <c r="X521" s="10">
        <f t="shared" si="88"/>
        <v>980155091.40400004</v>
      </c>
      <c r="Y521" s="31">
        <f t="shared" si="89"/>
        <v>65960734.410599999</v>
      </c>
      <c r="Z521" s="31">
        <v>360000000</v>
      </c>
      <c r="AA521" s="31">
        <v>30000000</v>
      </c>
      <c r="AB521" s="31">
        <f t="shared" si="90"/>
        <v>528879049.40400004</v>
      </c>
      <c r="AC521" s="31">
        <f t="shared" si="91"/>
        <v>61276042</v>
      </c>
      <c r="AD521" s="31">
        <f t="shared" si="92"/>
        <v>590155091.40400004</v>
      </c>
      <c r="AE521" s="31">
        <f t="shared" si="93"/>
        <v>590155091.40400004</v>
      </c>
      <c r="AF521" s="31">
        <f t="shared" si="94"/>
        <v>59015509.140400007</v>
      </c>
      <c r="AG521" s="31">
        <f t="shared" si="95"/>
        <v>0</v>
      </c>
      <c r="AH521" s="31">
        <f t="shared" si="96"/>
        <v>0</v>
      </c>
      <c r="AI521" s="31">
        <f t="shared" si="97"/>
        <v>0</v>
      </c>
      <c r="AJ521" s="31">
        <f t="shared" si="98"/>
        <v>6945225.2701999918</v>
      </c>
    </row>
    <row r="522" spans="1:36" x14ac:dyDescent="0.45">
      <c r="A522" s="9">
        <v>340</v>
      </c>
      <c r="B522" s="9" t="s">
        <v>2666</v>
      </c>
      <c r="C522" s="21"/>
      <c r="D522" s="8" t="s">
        <v>234</v>
      </c>
      <c r="E522" s="9" t="s">
        <v>2667</v>
      </c>
      <c r="F522" s="9" t="s">
        <v>3255</v>
      </c>
      <c r="G522" s="9" t="s">
        <v>3265</v>
      </c>
      <c r="H522" s="8">
        <v>336</v>
      </c>
      <c r="I522" s="8">
        <f>VLOOKUP(B522,[1]Sheet1!$A:$D,4,0)</f>
        <v>1193904787</v>
      </c>
      <c r="J522" s="8">
        <v>15000000</v>
      </c>
      <c r="K522" s="8">
        <v>0</v>
      </c>
      <c r="L522" s="10">
        <v>43855004</v>
      </c>
      <c r="M522" s="10">
        <v>43855750.5</v>
      </c>
      <c r="N522" s="10">
        <v>6578251</v>
      </c>
      <c r="O522" s="10">
        <v>6578362.5750000002</v>
      </c>
      <c r="P522" s="10">
        <v>0</v>
      </c>
      <c r="Q522" s="10">
        <v>21762624</v>
      </c>
      <c r="R522" s="10">
        <v>3264394</v>
      </c>
      <c r="S522" s="10">
        <v>21479737.004999999</v>
      </c>
      <c r="T522" s="10">
        <v>3221960.5507499999</v>
      </c>
      <c r="U522" s="10">
        <v>11580611</v>
      </c>
      <c r="V522" s="10">
        <v>1737091.65</v>
      </c>
      <c r="W522" s="10">
        <f>VLOOKUP(B522,[2]Sheet1!$A:$E,5,0)</f>
        <v>98085719</v>
      </c>
      <c r="X522" s="10">
        <f t="shared" si="88"/>
        <v>1351438513.5050001</v>
      </c>
      <c r="Y522" s="31">
        <f t="shared" si="89"/>
        <v>119465778.77575</v>
      </c>
      <c r="Z522" s="31">
        <v>360000000</v>
      </c>
      <c r="AA522" s="31">
        <v>30000000</v>
      </c>
      <c r="AB522" s="31">
        <f t="shared" si="90"/>
        <v>888727759.00500011</v>
      </c>
      <c r="AC522" s="31">
        <f t="shared" si="91"/>
        <v>72710754.5</v>
      </c>
      <c r="AD522" s="31">
        <f t="shared" si="92"/>
        <v>961438513.50500011</v>
      </c>
      <c r="AE522" s="31">
        <f t="shared" si="93"/>
        <v>961438513.50500011</v>
      </c>
      <c r="AF522" s="31">
        <f t="shared" si="94"/>
        <v>90000000</v>
      </c>
      <c r="AG522" s="31">
        <f t="shared" si="95"/>
        <v>9215777.0257500168</v>
      </c>
      <c r="AH522" s="31">
        <f t="shared" si="96"/>
        <v>0</v>
      </c>
      <c r="AI522" s="31">
        <f t="shared" si="97"/>
        <v>0</v>
      </c>
      <c r="AJ522" s="31">
        <f t="shared" si="98"/>
        <v>20250001.749999978</v>
      </c>
    </row>
    <row r="523" spans="1:36" x14ac:dyDescent="0.45">
      <c r="A523" s="9">
        <v>383</v>
      </c>
      <c r="B523" s="9" t="s">
        <v>2724</v>
      </c>
      <c r="C523" s="21"/>
      <c r="D523" s="8" t="s">
        <v>103</v>
      </c>
      <c r="E523" s="9" t="s">
        <v>2484</v>
      </c>
      <c r="F523" s="9" t="s">
        <v>3255</v>
      </c>
      <c r="G523" s="9" t="s">
        <v>3265</v>
      </c>
      <c r="H523" s="8">
        <v>336</v>
      </c>
      <c r="I523" s="8">
        <f>VLOOKUP(B523,[1]Sheet1!$A:$D,4,0)</f>
        <v>1052300223</v>
      </c>
      <c r="J523" s="8">
        <v>15000000</v>
      </c>
      <c r="K523" s="8">
        <v>0</v>
      </c>
      <c r="L523" s="10">
        <v>41678582</v>
      </c>
      <c r="M523" s="10">
        <v>41679598</v>
      </c>
      <c r="N523" s="10">
        <v>6251787</v>
      </c>
      <c r="O523" s="10">
        <v>6251939.7000000002</v>
      </c>
      <c r="P523" s="10">
        <v>0</v>
      </c>
      <c r="Q523" s="10">
        <v>18520984</v>
      </c>
      <c r="R523" s="10">
        <v>2778148</v>
      </c>
      <c r="S523" s="10">
        <v>17987768.100000001</v>
      </c>
      <c r="T523" s="10">
        <v>2698165.2150000003</v>
      </c>
      <c r="U523" s="10">
        <v>10484503</v>
      </c>
      <c r="V523" s="10">
        <v>1572675.45</v>
      </c>
      <c r="W523" s="10">
        <f>VLOOKUP(B523,[2]Sheet1!$A:$E,5,0)</f>
        <v>76845033</v>
      </c>
      <c r="X523" s="10">
        <f t="shared" si="88"/>
        <v>1197651658.0999999</v>
      </c>
      <c r="Y523" s="31">
        <f t="shared" si="89"/>
        <v>96397748.364999995</v>
      </c>
      <c r="Z523" s="31">
        <v>360000000</v>
      </c>
      <c r="AA523" s="31">
        <v>30000000</v>
      </c>
      <c r="AB523" s="31">
        <f t="shared" si="90"/>
        <v>739293478.0999999</v>
      </c>
      <c r="AC523" s="31">
        <f t="shared" si="91"/>
        <v>68358180</v>
      </c>
      <c r="AD523" s="31">
        <f t="shared" si="92"/>
        <v>807651658.0999999</v>
      </c>
      <c r="AE523" s="31">
        <f t="shared" si="93"/>
        <v>807651658.0999999</v>
      </c>
      <c r="AF523" s="31">
        <f t="shared" si="94"/>
        <v>80765165.810000002</v>
      </c>
      <c r="AG523" s="31">
        <f t="shared" si="95"/>
        <v>0</v>
      </c>
      <c r="AH523" s="31">
        <f t="shared" si="96"/>
        <v>0</v>
      </c>
      <c r="AI523" s="31">
        <f t="shared" si="97"/>
        <v>0</v>
      </c>
      <c r="AJ523" s="31">
        <f t="shared" si="98"/>
        <v>15632582.554999992</v>
      </c>
    </row>
    <row r="524" spans="1:36" x14ac:dyDescent="0.45">
      <c r="A524" s="9">
        <v>938</v>
      </c>
      <c r="B524" s="9" t="s">
        <v>1144</v>
      </c>
      <c r="C524" s="21"/>
      <c r="D524" s="8" t="s">
        <v>660</v>
      </c>
      <c r="E524" s="9" t="s">
        <v>30</v>
      </c>
      <c r="F524" s="9" t="s">
        <v>3254</v>
      </c>
      <c r="G524" s="9" t="s">
        <v>3265</v>
      </c>
      <c r="H524" s="8">
        <v>336</v>
      </c>
      <c r="I524" s="8">
        <f>VLOOKUP(B524,[1]Sheet1!$A:$D,4,0)</f>
        <v>877807531</v>
      </c>
      <c r="J524" s="8">
        <v>15000000</v>
      </c>
      <c r="K524" s="8">
        <v>0</v>
      </c>
      <c r="L524" s="10">
        <v>41853821</v>
      </c>
      <c r="M524" s="10">
        <v>41853820.5</v>
      </c>
      <c r="N524" s="10">
        <v>6278073</v>
      </c>
      <c r="O524" s="10">
        <v>6278073.0750000002</v>
      </c>
      <c r="P524" s="10">
        <v>0</v>
      </c>
      <c r="Q524" s="10">
        <v>15269483</v>
      </c>
      <c r="R524" s="10">
        <v>2290422</v>
      </c>
      <c r="S524" s="10">
        <v>14088706.571333334</v>
      </c>
      <c r="T524" s="10">
        <v>2113305.9857000001</v>
      </c>
      <c r="U524" s="10">
        <v>13010315.5</v>
      </c>
      <c r="V524" s="10">
        <v>1951547.325</v>
      </c>
      <c r="W524" s="10">
        <f>VLOOKUP(B524,[2]Sheet1!$A:$E,5,0)</f>
        <v>51879113</v>
      </c>
      <c r="X524" s="10">
        <f t="shared" si="88"/>
        <v>1018883677.5713333</v>
      </c>
      <c r="Y524" s="31">
        <f t="shared" si="89"/>
        <v>70790534.385700002</v>
      </c>
      <c r="Z524" s="31">
        <v>360000000</v>
      </c>
      <c r="AA524" s="31">
        <v>30000000</v>
      </c>
      <c r="AB524" s="31">
        <f t="shared" si="90"/>
        <v>560176036.07133329</v>
      </c>
      <c r="AC524" s="31">
        <f t="shared" si="91"/>
        <v>68707641.5</v>
      </c>
      <c r="AD524" s="31">
        <f t="shared" si="92"/>
        <v>628883677.57133329</v>
      </c>
      <c r="AE524" s="31">
        <f t="shared" si="93"/>
        <v>628883677.57133329</v>
      </c>
      <c r="AF524" s="31">
        <f t="shared" si="94"/>
        <v>62888367.757133335</v>
      </c>
      <c r="AG524" s="31">
        <f t="shared" si="95"/>
        <v>0</v>
      </c>
      <c r="AH524" s="31">
        <f t="shared" si="96"/>
        <v>0</v>
      </c>
      <c r="AI524" s="31">
        <f t="shared" si="97"/>
        <v>0</v>
      </c>
      <c r="AJ524" s="31">
        <f t="shared" si="98"/>
        <v>7902166.6285666674</v>
      </c>
    </row>
    <row r="525" spans="1:36" x14ac:dyDescent="0.45">
      <c r="A525" s="9">
        <v>341</v>
      </c>
      <c r="B525" s="9" t="s">
        <v>1146</v>
      </c>
      <c r="C525" s="21"/>
      <c r="D525" s="8" t="s">
        <v>314</v>
      </c>
      <c r="E525" s="9" t="s">
        <v>1148</v>
      </c>
      <c r="F525" s="9" t="s">
        <v>3255</v>
      </c>
      <c r="G525" s="9" t="s">
        <v>3265</v>
      </c>
      <c r="H525" s="8">
        <v>336</v>
      </c>
      <c r="I525" s="8">
        <f>VLOOKUP(B525,[1]Sheet1!$A:$D,4,0)</f>
        <v>1032203043</v>
      </c>
      <c r="J525" s="8">
        <v>15000000</v>
      </c>
      <c r="K525" s="8">
        <v>0</v>
      </c>
      <c r="L525" s="10">
        <v>44281186</v>
      </c>
      <c r="M525" s="10">
        <v>44280767</v>
      </c>
      <c r="N525" s="10">
        <v>6642178</v>
      </c>
      <c r="O525" s="10">
        <v>6642115.0499999998</v>
      </c>
      <c r="P525" s="10">
        <v>0</v>
      </c>
      <c r="Q525" s="10">
        <v>7720320</v>
      </c>
      <c r="R525" s="10">
        <v>1158048</v>
      </c>
      <c r="S525" s="10">
        <v>11409870.457593532</v>
      </c>
      <c r="T525" s="10">
        <v>1711480.5686390297</v>
      </c>
      <c r="U525" s="10">
        <v>13653683</v>
      </c>
      <c r="V525" s="10">
        <v>2048052.45</v>
      </c>
      <c r="W525" s="10">
        <f>VLOOKUP(B525,[2]Sheet1!$A:$E,5,0)</f>
        <v>73830456</v>
      </c>
      <c r="X525" s="10">
        <f t="shared" si="88"/>
        <v>1168548869.4575934</v>
      </c>
      <c r="Y525" s="31">
        <f t="shared" si="89"/>
        <v>92032330.068639025</v>
      </c>
      <c r="Z525" s="31">
        <v>360000000</v>
      </c>
      <c r="AA525" s="31">
        <v>30000000</v>
      </c>
      <c r="AB525" s="31">
        <f t="shared" si="90"/>
        <v>704986916.45759356</v>
      </c>
      <c r="AC525" s="31">
        <f t="shared" si="91"/>
        <v>73561953</v>
      </c>
      <c r="AD525" s="31">
        <f t="shared" si="92"/>
        <v>778548869.45759356</v>
      </c>
      <c r="AE525" s="31">
        <f t="shared" si="93"/>
        <v>778548869.45759356</v>
      </c>
      <c r="AF525" s="31">
        <f t="shared" si="94"/>
        <v>77854886.945759356</v>
      </c>
      <c r="AG525" s="31">
        <f t="shared" si="95"/>
        <v>0</v>
      </c>
      <c r="AH525" s="31">
        <f t="shared" si="96"/>
        <v>0</v>
      </c>
      <c r="AI525" s="31">
        <f t="shared" si="97"/>
        <v>0</v>
      </c>
      <c r="AJ525" s="31">
        <f t="shared" si="98"/>
        <v>14177443.122879669</v>
      </c>
    </row>
    <row r="526" spans="1:36" x14ac:dyDescent="0.45">
      <c r="A526" s="9">
        <v>531</v>
      </c>
      <c r="B526" s="9" t="s">
        <v>2829</v>
      </c>
      <c r="C526" s="21"/>
      <c r="D526" s="8" t="s">
        <v>322</v>
      </c>
      <c r="E526" s="9" t="s">
        <v>1120</v>
      </c>
      <c r="F526" s="9" t="s">
        <v>3255</v>
      </c>
      <c r="G526" s="9" t="s">
        <v>3265</v>
      </c>
      <c r="H526" s="8">
        <v>336</v>
      </c>
      <c r="I526" s="8">
        <f>VLOOKUP(B526,[1]Sheet1!$A:$D,4,0)</f>
        <v>1257240889</v>
      </c>
      <c r="J526" s="8">
        <v>15000000</v>
      </c>
      <c r="K526" s="8">
        <v>0</v>
      </c>
      <c r="L526" s="10">
        <v>57187830</v>
      </c>
      <c r="M526" s="10">
        <v>57188292.5</v>
      </c>
      <c r="N526" s="10">
        <v>8578175</v>
      </c>
      <c r="O526" s="10">
        <v>8578243.875</v>
      </c>
      <c r="P526" s="10">
        <v>0</v>
      </c>
      <c r="Q526" s="10">
        <v>23678781</v>
      </c>
      <c r="R526" s="10">
        <v>3551817</v>
      </c>
      <c r="S526" s="10">
        <v>19544724.32</v>
      </c>
      <c r="T526" s="10">
        <v>2931708.648</v>
      </c>
      <c r="U526" s="10">
        <v>11723581</v>
      </c>
      <c r="V526" s="10">
        <v>1758537.15</v>
      </c>
      <c r="W526" s="10">
        <f>VLOOKUP(B526,[2]Sheet1!$A:$E,5,0)</f>
        <v>107586133</v>
      </c>
      <c r="X526" s="10">
        <f t="shared" si="88"/>
        <v>1441564097.8199999</v>
      </c>
      <c r="Y526" s="31">
        <f t="shared" si="89"/>
        <v>132984614.67300001</v>
      </c>
      <c r="Z526" s="31">
        <v>360000000</v>
      </c>
      <c r="AA526" s="31">
        <v>30000000</v>
      </c>
      <c r="AB526" s="31">
        <f t="shared" si="90"/>
        <v>952187975.31999993</v>
      </c>
      <c r="AC526" s="31">
        <f t="shared" si="91"/>
        <v>99376122.5</v>
      </c>
      <c r="AD526" s="31">
        <f t="shared" si="92"/>
        <v>1051564097.8199999</v>
      </c>
      <c r="AE526" s="31">
        <f t="shared" si="93"/>
        <v>1051564097.8199999</v>
      </c>
      <c r="AF526" s="31">
        <f t="shared" si="94"/>
        <v>90000000</v>
      </c>
      <c r="AG526" s="31">
        <f t="shared" si="95"/>
        <v>22734614.672999989</v>
      </c>
      <c r="AH526" s="31">
        <f t="shared" si="96"/>
        <v>0</v>
      </c>
      <c r="AI526" s="31">
        <f t="shared" si="97"/>
        <v>0</v>
      </c>
      <c r="AJ526" s="31">
        <f t="shared" si="98"/>
        <v>20250000.000000019</v>
      </c>
    </row>
    <row r="527" spans="1:36" x14ac:dyDescent="0.45">
      <c r="A527" s="9">
        <v>461</v>
      </c>
      <c r="B527" s="9" t="s">
        <v>2787</v>
      </c>
      <c r="C527" s="21"/>
      <c r="D527" s="8" t="s">
        <v>2734</v>
      </c>
      <c r="E527" s="9" t="s">
        <v>1461</v>
      </c>
      <c r="F527" s="9" t="s">
        <v>3255</v>
      </c>
      <c r="G527" s="9" t="s">
        <v>3265</v>
      </c>
      <c r="H527" s="8">
        <v>336</v>
      </c>
      <c r="I527" s="8">
        <f>VLOOKUP(B527,[1]Sheet1!$A:$D,4,0)</f>
        <v>1131679843</v>
      </c>
      <c r="J527" s="8">
        <v>15000000</v>
      </c>
      <c r="K527" s="8">
        <v>0</v>
      </c>
      <c r="L527" s="10">
        <v>47579988</v>
      </c>
      <c r="M527" s="10">
        <v>47580069.5</v>
      </c>
      <c r="N527" s="10">
        <v>7136998</v>
      </c>
      <c r="O527" s="10">
        <v>7137010.4249999998</v>
      </c>
      <c r="P527" s="10">
        <v>0</v>
      </c>
      <c r="Q527" s="10">
        <v>16839525</v>
      </c>
      <c r="R527" s="10">
        <v>2525929</v>
      </c>
      <c r="S527" s="10">
        <v>18267217.875</v>
      </c>
      <c r="T527" s="10">
        <v>2740082.6812499999</v>
      </c>
      <c r="U527" s="10">
        <v>12581404</v>
      </c>
      <c r="V527" s="10">
        <v>1887210.5999999999</v>
      </c>
      <c r="W527" s="10">
        <f>VLOOKUP(B527,[2]Sheet1!$A:$E,5,0)</f>
        <v>88751977</v>
      </c>
      <c r="X527" s="10">
        <f t="shared" si="88"/>
        <v>1289528047.375</v>
      </c>
      <c r="Y527" s="31">
        <f t="shared" si="89"/>
        <v>110179207.70625</v>
      </c>
      <c r="Z527" s="31">
        <v>360000000</v>
      </c>
      <c r="AA527" s="31">
        <v>30000000</v>
      </c>
      <c r="AB527" s="31">
        <f t="shared" si="90"/>
        <v>819367989.875</v>
      </c>
      <c r="AC527" s="31">
        <f t="shared" si="91"/>
        <v>80160057.5</v>
      </c>
      <c r="AD527" s="31">
        <f t="shared" si="92"/>
        <v>899528047.375</v>
      </c>
      <c r="AE527" s="31">
        <f t="shared" si="93"/>
        <v>899528047.375</v>
      </c>
      <c r="AF527" s="31">
        <f t="shared" si="94"/>
        <v>89952804.737500012</v>
      </c>
      <c r="AG527" s="31">
        <f t="shared" si="95"/>
        <v>0</v>
      </c>
      <c r="AH527" s="31">
        <f t="shared" si="96"/>
        <v>0</v>
      </c>
      <c r="AI527" s="31">
        <f t="shared" si="97"/>
        <v>0</v>
      </c>
      <c r="AJ527" s="31">
        <f t="shared" si="98"/>
        <v>20226402.968749985</v>
      </c>
    </row>
    <row r="528" spans="1:36" x14ac:dyDescent="0.45">
      <c r="A528" s="9">
        <v>219</v>
      </c>
      <c r="B528" s="9" t="s">
        <v>1149</v>
      </c>
      <c r="C528" s="21"/>
      <c r="D528" s="8" t="s">
        <v>173</v>
      </c>
      <c r="E528" s="9" t="s">
        <v>533</v>
      </c>
      <c r="F528" s="9" t="s">
        <v>3255</v>
      </c>
      <c r="G528" s="9" t="s">
        <v>3265</v>
      </c>
      <c r="H528" s="8">
        <v>336</v>
      </c>
      <c r="I528" s="8">
        <f>VLOOKUP(B528,[1]Sheet1!$A:$D,4,0)</f>
        <v>972405472</v>
      </c>
      <c r="J528" s="8">
        <v>15000000</v>
      </c>
      <c r="K528" s="8">
        <v>0</v>
      </c>
      <c r="L528" s="10">
        <v>43775745</v>
      </c>
      <c r="M528" s="10">
        <v>43775745</v>
      </c>
      <c r="N528" s="10">
        <v>6566362</v>
      </c>
      <c r="O528" s="10">
        <v>6566361.75</v>
      </c>
      <c r="P528" s="10">
        <v>0</v>
      </c>
      <c r="Q528" s="10">
        <v>13751649</v>
      </c>
      <c r="R528" s="10">
        <v>2062747</v>
      </c>
      <c r="S528" s="10">
        <v>14207992.539999999</v>
      </c>
      <c r="T528" s="10">
        <v>2131198.8809999996</v>
      </c>
      <c r="U528" s="10">
        <v>12795860</v>
      </c>
      <c r="V528" s="10">
        <v>1919379</v>
      </c>
      <c r="W528" s="10">
        <f>VLOOKUP(B528,[2]Sheet1!$A:$E,5,0)</f>
        <v>64860820</v>
      </c>
      <c r="X528" s="10">
        <f t="shared" si="88"/>
        <v>1115712463.54</v>
      </c>
      <c r="Y528" s="31">
        <f t="shared" si="89"/>
        <v>84106868.630999997</v>
      </c>
      <c r="Z528" s="31">
        <v>360000000</v>
      </c>
      <c r="AA528" s="31">
        <v>30000000</v>
      </c>
      <c r="AB528" s="31">
        <f t="shared" si="90"/>
        <v>653160973.53999996</v>
      </c>
      <c r="AC528" s="31">
        <f t="shared" si="91"/>
        <v>72551490</v>
      </c>
      <c r="AD528" s="31">
        <f t="shared" si="92"/>
        <v>725712463.53999996</v>
      </c>
      <c r="AE528" s="31">
        <f t="shared" si="93"/>
        <v>725712463.53999996</v>
      </c>
      <c r="AF528" s="31">
        <f t="shared" si="94"/>
        <v>72571246.354000002</v>
      </c>
      <c r="AG528" s="31">
        <f t="shared" si="95"/>
        <v>0</v>
      </c>
      <c r="AH528" s="31">
        <f t="shared" si="96"/>
        <v>0</v>
      </c>
      <c r="AI528" s="31">
        <f t="shared" si="97"/>
        <v>0</v>
      </c>
      <c r="AJ528" s="31">
        <f t="shared" si="98"/>
        <v>11535622.276999995</v>
      </c>
    </row>
    <row r="529" spans="1:36" x14ac:dyDescent="0.45">
      <c r="A529" s="9">
        <v>220</v>
      </c>
      <c r="B529" s="9" t="s">
        <v>1151</v>
      </c>
      <c r="C529" s="21"/>
      <c r="D529" s="8" t="s">
        <v>322</v>
      </c>
      <c r="E529" s="9" t="s">
        <v>1153</v>
      </c>
      <c r="F529" s="9" t="s">
        <v>3255</v>
      </c>
      <c r="G529" s="9" t="s">
        <v>3265</v>
      </c>
      <c r="H529" s="8">
        <v>336</v>
      </c>
      <c r="I529" s="8">
        <f>VLOOKUP(B529,[1]Sheet1!$A:$D,4,0)</f>
        <v>886011563</v>
      </c>
      <c r="J529" s="8">
        <v>15000000</v>
      </c>
      <c r="K529" s="8">
        <v>0</v>
      </c>
      <c r="L529" s="10">
        <v>38364238</v>
      </c>
      <c r="M529" s="10">
        <v>38364441</v>
      </c>
      <c r="N529" s="10">
        <v>5754636</v>
      </c>
      <c r="O529" s="10">
        <v>5754666.1499999994</v>
      </c>
      <c r="P529" s="10">
        <v>0</v>
      </c>
      <c r="Q529" s="10">
        <v>17662366</v>
      </c>
      <c r="R529" s="10">
        <v>2649355</v>
      </c>
      <c r="S529" s="10">
        <v>17973890.100000001</v>
      </c>
      <c r="T529" s="10">
        <v>2696083.5150000001</v>
      </c>
      <c r="U529" s="10">
        <v>12581404</v>
      </c>
      <c r="V529" s="10">
        <v>1887210.5999999999</v>
      </c>
      <c r="W529" s="10">
        <f>VLOOKUP(B529,[2]Sheet1!$A:$E,5,0)</f>
        <v>52601156</v>
      </c>
      <c r="X529" s="10">
        <f t="shared" si="88"/>
        <v>1025957902.1</v>
      </c>
      <c r="Y529" s="31">
        <f t="shared" si="89"/>
        <v>71343107.265000001</v>
      </c>
      <c r="Z529" s="31">
        <v>360000000</v>
      </c>
      <c r="AA529" s="31">
        <v>30000000</v>
      </c>
      <c r="AB529" s="31">
        <f t="shared" si="90"/>
        <v>574229223.10000002</v>
      </c>
      <c r="AC529" s="31">
        <f t="shared" si="91"/>
        <v>61728679</v>
      </c>
      <c r="AD529" s="31">
        <f t="shared" si="92"/>
        <v>635957902.10000002</v>
      </c>
      <c r="AE529" s="31">
        <f t="shared" si="93"/>
        <v>635957902.10000002</v>
      </c>
      <c r="AF529" s="31">
        <f t="shared" si="94"/>
        <v>63595790.210000008</v>
      </c>
      <c r="AG529" s="31">
        <f t="shared" si="95"/>
        <v>0</v>
      </c>
      <c r="AH529" s="31">
        <f t="shared" si="96"/>
        <v>0</v>
      </c>
      <c r="AI529" s="31">
        <f t="shared" si="97"/>
        <v>0</v>
      </c>
      <c r="AJ529" s="31">
        <f t="shared" si="98"/>
        <v>7747317.0549999923</v>
      </c>
    </row>
    <row r="530" spans="1:36" x14ac:dyDescent="0.45">
      <c r="A530" s="9">
        <v>498</v>
      </c>
      <c r="B530" s="9" t="s">
        <v>2818</v>
      </c>
      <c r="C530" s="21"/>
      <c r="D530" s="26" t="s">
        <v>169</v>
      </c>
      <c r="E530" s="27" t="s">
        <v>2582</v>
      </c>
      <c r="F530" s="9" t="s">
        <v>3255</v>
      </c>
      <c r="G530" s="9" t="s">
        <v>3263</v>
      </c>
      <c r="H530" s="8">
        <v>126</v>
      </c>
      <c r="I530" s="8" t="e">
        <f>VLOOKUP(B530,[1]Sheet1!$A:$D,4,0)</f>
        <v>#N/A</v>
      </c>
      <c r="J530" s="8">
        <v>5163934</v>
      </c>
      <c r="K530" s="8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 t="e">
        <f>VLOOKUP(B530,[2]Sheet1!$A:$E,5,0)</f>
        <v>#N/A</v>
      </c>
      <c r="X530" s="10" t="e">
        <f t="shared" si="88"/>
        <v>#N/A</v>
      </c>
      <c r="Y530" s="31" t="e">
        <f t="shared" si="89"/>
        <v>#N/A</v>
      </c>
      <c r="Z530" s="31">
        <v>360000000</v>
      </c>
      <c r="AA530" s="31">
        <v>30000000</v>
      </c>
      <c r="AB530" s="31">
        <v>0</v>
      </c>
      <c r="AC530" s="31">
        <f t="shared" si="91"/>
        <v>-24836066</v>
      </c>
      <c r="AD530" s="31">
        <v>0</v>
      </c>
      <c r="AE530" s="31">
        <v>0</v>
      </c>
      <c r="AF530" s="31">
        <f t="shared" si="94"/>
        <v>0</v>
      </c>
      <c r="AG530" s="31">
        <f t="shared" si="95"/>
        <v>0</v>
      </c>
      <c r="AH530" s="31">
        <f t="shared" si="96"/>
        <v>0</v>
      </c>
      <c r="AI530" s="31">
        <f t="shared" si="97"/>
        <v>0</v>
      </c>
      <c r="AJ530" s="31" t="e">
        <f t="shared" si="98"/>
        <v>#N/A</v>
      </c>
    </row>
    <row r="531" spans="1:36" x14ac:dyDescent="0.45">
      <c r="A531" s="9">
        <v>470</v>
      </c>
      <c r="B531" s="9" t="s">
        <v>1154</v>
      </c>
      <c r="C531" s="21"/>
      <c r="D531" s="8" t="s">
        <v>127</v>
      </c>
      <c r="E531" s="9" t="s">
        <v>1156</v>
      </c>
      <c r="F531" s="9" t="s">
        <v>3255</v>
      </c>
      <c r="G531" s="9" t="s">
        <v>3265</v>
      </c>
      <c r="H531" s="8">
        <v>336</v>
      </c>
      <c r="I531" s="8">
        <f>VLOOKUP(B531,[1]Sheet1!$A:$D,4,0)</f>
        <v>874696895</v>
      </c>
      <c r="J531" s="8">
        <v>15000000</v>
      </c>
      <c r="K531" s="8">
        <v>0</v>
      </c>
      <c r="L531" s="10">
        <v>40003432</v>
      </c>
      <c r="M531" s="10">
        <v>40004282.5</v>
      </c>
      <c r="N531" s="10">
        <v>6000515</v>
      </c>
      <c r="O531" s="10">
        <v>6000642.375</v>
      </c>
      <c r="P531" s="10">
        <v>0</v>
      </c>
      <c r="Q531" s="10">
        <v>10779494</v>
      </c>
      <c r="R531" s="10">
        <v>1616924</v>
      </c>
      <c r="S531" s="10">
        <v>15146231.550000001</v>
      </c>
      <c r="T531" s="10">
        <v>2271934.7324999999</v>
      </c>
      <c r="U531" s="10">
        <v>13010316</v>
      </c>
      <c r="V531" s="10">
        <v>1951547.4</v>
      </c>
      <c r="W531" s="10">
        <f>VLOOKUP(B531,[2]Sheet1!$A:$E,5,0)</f>
        <v>51469690</v>
      </c>
      <c r="X531" s="10">
        <f t="shared" si="88"/>
        <v>1008640651.05</v>
      </c>
      <c r="Y531" s="31">
        <f t="shared" si="89"/>
        <v>69311253.507499993</v>
      </c>
      <c r="Z531" s="31">
        <v>360000000</v>
      </c>
      <c r="AA531" s="31">
        <v>30000000</v>
      </c>
      <c r="AB531" s="31">
        <f t="shared" si="90"/>
        <v>553632936.54999995</v>
      </c>
      <c r="AC531" s="31">
        <f t="shared" si="91"/>
        <v>65007714.5</v>
      </c>
      <c r="AD531" s="31">
        <f t="shared" si="92"/>
        <v>618640651.04999995</v>
      </c>
      <c r="AE531" s="31">
        <f t="shared" si="93"/>
        <v>618640651.04999995</v>
      </c>
      <c r="AF531" s="31">
        <f t="shared" si="94"/>
        <v>61864065.104999997</v>
      </c>
      <c r="AG531" s="31">
        <f t="shared" si="95"/>
        <v>0</v>
      </c>
      <c r="AH531" s="31">
        <f t="shared" si="96"/>
        <v>0</v>
      </c>
      <c r="AI531" s="31">
        <f t="shared" si="97"/>
        <v>0</v>
      </c>
      <c r="AJ531" s="31">
        <f t="shared" si="98"/>
        <v>7447188.4024999961</v>
      </c>
    </row>
    <row r="532" spans="1:36" x14ac:dyDescent="0.45">
      <c r="A532" s="9">
        <v>549</v>
      </c>
      <c r="B532" s="9" t="s">
        <v>2845</v>
      </c>
      <c r="C532" s="21"/>
      <c r="D532" s="8" t="s">
        <v>127</v>
      </c>
      <c r="E532" s="9" t="s">
        <v>2846</v>
      </c>
      <c r="F532" s="9" t="s">
        <v>3255</v>
      </c>
      <c r="G532" s="9" t="s">
        <v>3265</v>
      </c>
      <c r="H532" s="8">
        <v>336</v>
      </c>
      <c r="I532" s="8">
        <f>VLOOKUP(B532,[1]Sheet1!$A:$D,4,0)</f>
        <v>1425001793</v>
      </c>
      <c r="J532" s="8">
        <v>15000000</v>
      </c>
      <c r="K532" s="8">
        <v>0</v>
      </c>
      <c r="L532" s="10">
        <v>56260155</v>
      </c>
      <c r="M532" s="10">
        <v>56260839</v>
      </c>
      <c r="N532" s="10">
        <v>8439023</v>
      </c>
      <c r="O532" s="10">
        <v>8439125.8499999996</v>
      </c>
      <c r="P532" s="10">
        <v>0</v>
      </c>
      <c r="Q532" s="10">
        <v>16699442</v>
      </c>
      <c r="R532" s="10">
        <v>2504916</v>
      </c>
      <c r="S532" s="10">
        <v>16960462.199999999</v>
      </c>
      <c r="T532" s="10">
        <v>2544069.3299999996</v>
      </c>
      <c r="U532" s="10">
        <v>12486090</v>
      </c>
      <c r="V532" s="10">
        <v>1872913.5</v>
      </c>
      <c r="W532" s="10">
        <f>VLOOKUP(B532,[2]Sheet1!$A:$E,5,0)</f>
        <v>141000358</v>
      </c>
      <c r="X532" s="10">
        <f t="shared" si="88"/>
        <v>1598668781.2</v>
      </c>
      <c r="Y532" s="31">
        <f t="shared" si="89"/>
        <v>164800405.68000001</v>
      </c>
      <c r="Z532" s="31">
        <v>360000000</v>
      </c>
      <c r="AA532" s="31">
        <v>30000000</v>
      </c>
      <c r="AB532" s="31">
        <f t="shared" si="90"/>
        <v>1111147787.2</v>
      </c>
      <c r="AC532" s="31">
        <f t="shared" si="91"/>
        <v>97520994</v>
      </c>
      <c r="AD532" s="31">
        <f t="shared" si="92"/>
        <v>1208668781.2</v>
      </c>
      <c r="AE532" s="31">
        <f t="shared" si="93"/>
        <v>1208668781.2</v>
      </c>
      <c r="AF532" s="31">
        <f t="shared" si="94"/>
        <v>90000000</v>
      </c>
      <c r="AG532" s="31">
        <f t="shared" si="95"/>
        <v>46300317.180000007</v>
      </c>
      <c r="AH532" s="31">
        <f t="shared" si="96"/>
        <v>0</v>
      </c>
      <c r="AI532" s="31">
        <f t="shared" si="97"/>
        <v>0</v>
      </c>
      <c r="AJ532" s="31">
        <f t="shared" si="98"/>
        <v>28500088.5</v>
      </c>
    </row>
    <row r="533" spans="1:36" x14ac:dyDescent="0.45">
      <c r="A533" s="9">
        <v>221</v>
      </c>
      <c r="B533" s="9" t="s">
        <v>1157</v>
      </c>
      <c r="C533" s="21"/>
      <c r="D533" s="8" t="s">
        <v>604</v>
      </c>
      <c r="E533" s="9" t="s">
        <v>1159</v>
      </c>
      <c r="F533" s="9" t="s">
        <v>3255</v>
      </c>
      <c r="G533" s="9" t="s">
        <v>3265</v>
      </c>
      <c r="H533" s="8">
        <v>336</v>
      </c>
      <c r="I533" s="8">
        <f>VLOOKUP(B533,[1]Sheet1!$A:$D,4,0)</f>
        <v>1000604987</v>
      </c>
      <c r="J533" s="8">
        <v>15000000</v>
      </c>
      <c r="K533" s="8">
        <v>0</v>
      </c>
      <c r="L533" s="10">
        <v>42562248</v>
      </c>
      <c r="M533" s="10">
        <v>42563297</v>
      </c>
      <c r="N533" s="10">
        <v>6384337</v>
      </c>
      <c r="O533" s="10">
        <v>6384494.5499999998</v>
      </c>
      <c r="P533" s="10">
        <v>0</v>
      </c>
      <c r="Q533" s="10">
        <v>10975568</v>
      </c>
      <c r="R533" s="10">
        <v>1646335</v>
      </c>
      <c r="S533" s="10">
        <v>13190664.109999999</v>
      </c>
      <c r="T533" s="10">
        <v>1978599.6164999998</v>
      </c>
      <c r="U533" s="10">
        <v>12795860</v>
      </c>
      <c r="V533" s="10">
        <v>1919379</v>
      </c>
      <c r="W533" s="10">
        <f>VLOOKUP(B533,[2]Sheet1!$A:$E,5,0)</f>
        <v>69090748</v>
      </c>
      <c r="X533" s="10">
        <f t="shared" si="88"/>
        <v>1137692624.1099999</v>
      </c>
      <c r="Y533" s="31">
        <f t="shared" si="89"/>
        <v>87403893.166500002</v>
      </c>
      <c r="Z533" s="31">
        <v>360000000</v>
      </c>
      <c r="AA533" s="31">
        <v>30000000</v>
      </c>
      <c r="AB533" s="31">
        <f t="shared" si="90"/>
        <v>677567079.11000001</v>
      </c>
      <c r="AC533" s="31">
        <f t="shared" si="91"/>
        <v>70125545</v>
      </c>
      <c r="AD533" s="31">
        <f t="shared" si="92"/>
        <v>747692624.11000001</v>
      </c>
      <c r="AE533" s="31">
        <f t="shared" si="93"/>
        <v>747692624.11000001</v>
      </c>
      <c r="AF533" s="31">
        <f t="shared" si="94"/>
        <v>74769262.410999998</v>
      </c>
      <c r="AG533" s="31">
        <f t="shared" si="95"/>
        <v>0</v>
      </c>
      <c r="AH533" s="31">
        <f t="shared" si="96"/>
        <v>0</v>
      </c>
      <c r="AI533" s="31">
        <f t="shared" si="97"/>
        <v>0</v>
      </c>
      <c r="AJ533" s="31">
        <f t="shared" si="98"/>
        <v>12634630.755500004</v>
      </c>
    </row>
    <row r="534" spans="1:36" x14ac:dyDescent="0.45">
      <c r="A534" s="9">
        <v>222</v>
      </c>
      <c r="B534" s="9" t="s">
        <v>2593</v>
      </c>
      <c r="C534" s="21"/>
      <c r="D534" s="8" t="s">
        <v>580</v>
      </c>
      <c r="E534" s="9" t="s">
        <v>619</v>
      </c>
      <c r="F534" s="9" t="s">
        <v>3255</v>
      </c>
      <c r="G534" s="9" t="s">
        <v>3265</v>
      </c>
      <c r="H534" s="8">
        <v>336</v>
      </c>
      <c r="I534" s="8">
        <f>VLOOKUP(B534,[1]Sheet1!$A:$D,4,0)</f>
        <v>1037128893</v>
      </c>
      <c r="J534" s="8">
        <v>15000000</v>
      </c>
      <c r="K534" s="8">
        <v>0</v>
      </c>
      <c r="L534" s="10">
        <v>44400125</v>
      </c>
      <c r="M534" s="10">
        <v>44400540.5</v>
      </c>
      <c r="N534" s="10">
        <v>6660019</v>
      </c>
      <c r="O534" s="10">
        <v>6660081.0750000002</v>
      </c>
      <c r="P534" s="10">
        <v>0</v>
      </c>
      <c r="Q534" s="10">
        <v>13614846</v>
      </c>
      <c r="R534" s="10">
        <v>2042227</v>
      </c>
      <c r="S534" s="10">
        <v>15101799.439702407</v>
      </c>
      <c r="T534" s="10">
        <v>2265269.915955361</v>
      </c>
      <c r="U534" s="10">
        <v>12829227</v>
      </c>
      <c r="V534" s="10">
        <v>1924384.0499999998</v>
      </c>
      <c r="W534" s="10">
        <f>VLOOKUP(B534,[2]Sheet1!$A:$E,5,0)</f>
        <v>74569334</v>
      </c>
      <c r="X534" s="10">
        <f t="shared" si="88"/>
        <v>1182475430.9397025</v>
      </c>
      <c r="Y534" s="31">
        <f t="shared" si="89"/>
        <v>94121315.040955365</v>
      </c>
      <c r="Z534" s="31">
        <v>360000000</v>
      </c>
      <c r="AA534" s="31">
        <v>30000000</v>
      </c>
      <c r="AB534" s="31">
        <f t="shared" si="90"/>
        <v>718674765.43970251</v>
      </c>
      <c r="AC534" s="31">
        <f t="shared" si="91"/>
        <v>73800665.5</v>
      </c>
      <c r="AD534" s="31">
        <f t="shared" si="92"/>
        <v>792475430.93970251</v>
      </c>
      <c r="AE534" s="31">
        <f t="shared" si="93"/>
        <v>792475430.93970251</v>
      </c>
      <c r="AF534" s="31">
        <f t="shared" si="94"/>
        <v>79247543.093970254</v>
      </c>
      <c r="AG534" s="31">
        <f t="shared" si="95"/>
        <v>0</v>
      </c>
      <c r="AH534" s="31">
        <f t="shared" si="96"/>
        <v>0</v>
      </c>
      <c r="AI534" s="31">
        <f t="shared" si="97"/>
        <v>0</v>
      </c>
      <c r="AJ534" s="31">
        <f t="shared" si="98"/>
        <v>14873771.946985111</v>
      </c>
    </row>
    <row r="535" spans="1:36" x14ac:dyDescent="0.45">
      <c r="A535" s="9">
        <v>468</v>
      </c>
      <c r="B535" s="9" t="s">
        <v>1160</v>
      </c>
      <c r="C535" s="21"/>
      <c r="D535" s="8" t="s">
        <v>1162</v>
      </c>
      <c r="E535" s="9" t="s">
        <v>1163</v>
      </c>
      <c r="F535" s="9" t="s">
        <v>3255</v>
      </c>
      <c r="G535" s="9" t="s">
        <v>3265</v>
      </c>
      <c r="H535" s="8">
        <v>336</v>
      </c>
      <c r="I535" s="8">
        <f>VLOOKUP(B535,[1]Sheet1!$A:$D,4,0)</f>
        <v>453546047</v>
      </c>
      <c r="J535" s="8">
        <v>15000000</v>
      </c>
      <c r="K535" s="8">
        <v>0</v>
      </c>
      <c r="L535" s="10">
        <v>28977303</v>
      </c>
      <c r="M535" s="10">
        <v>28976634.5</v>
      </c>
      <c r="N535" s="10">
        <v>4346595</v>
      </c>
      <c r="O535" s="10">
        <v>4346495.1749999998</v>
      </c>
      <c r="P535" s="10">
        <v>0</v>
      </c>
      <c r="Q535" s="10">
        <v>10142323</v>
      </c>
      <c r="R535" s="10">
        <v>1521348</v>
      </c>
      <c r="S535" s="10">
        <v>10931894.219999999</v>
      </c>
      <c r="T535" s="10">
        <v>1639784.1329999997</v>
      </c>
      <c r="U535" s="10">
        <v>10194587</v>
      </c>
      <c r="V535" s="10">
        <v>1529188.05</v>
      </c>
      <c r="W535" s="10">
        <f>VLOOKUP(B535,[2]Sheet1!$A:$E,5,0)</f>
        <v>4578401</v>
      </c>
      <c r="X535" s="10">
        <f t="shared" si="88"/>
        <v>557768788.72000003</v>
      </c>
      <c r="Y535" s="31">
        <f t="shared" si="89"/>
        <v>17961811.358000003</v>
      </c>
      <c r="Z535" s="31">
        <v>360000000</v>
      </c>
      <c r="AA535" s="31">
        <v>30000000</v>
      </c>
      <c r="AB535" s="31">
        <f t="shared" si="90"/>
        <v>124814851.22000003</v>
      </c>
      <c r="AC535" s="31">
        <f t="shared" si="91"/>
        <v>42953937.5</v>
      </c>
      <c r="AD535" s="31">
        <f t="shared" si="92"/>
        <v>167768788.72000003</v>
      </c>
      <c r="AE535" s="31">
        <f t="shared" si="93"/>
        <v>167768788.72000003</v>
      </c>
      <c r="AF535" s="31">
        <f t="shared" si="94"/>
        <v>16776878.872000003</v>
      </c>
      <c r="AG535" s="31">
        <f t="shared" si="95"/>
        <v>0</v>
      </c>
      <c r="AH535" s="31">
        <f t="shared" si="96"/>
        <v>0</v>
      </c>
      <c r="AI535" s="31">
        <f t="shared" si="97"/>
        <v>0</v>
      </c>
      <c r="AJ535" s="31">
        <f t="shared" si="98"/>
        <v>1184932.4859999996</v>
      </c>
    </row>
    <row r="536" spans="1:36" x14ac:dyDescent="0.45">
      <c r="A536" s="9">
        <v>347</v>
      </c>
      <c r="B536" s="9" t="s">
        <v>1164</v>
      </c>
      <c r="C536" s="21"/>
      <c r="D536" s="8" t="s">
        <v>91</v>
      </c>
      <c r="E536" s="9" t="s">
        <v>1166</v>
      </c>
      <c r="F536" s="9" t="s">
        <v>3255</v>
      </c>
      <c r="G536" s="9" t="s">
        <v>3265</v>
      </c>
      <c r="H536" s="8">
        <v>336</v>
      </c>
      <c r="I536" s="8">
        <f>VLOOKUP(B536,[1]Sheet1!$A:$D,4,0)</f>
        <v>873032174</v>
      </c>
      <c r="J536" s="8">
        <v>15000000</v>
      </c>
      <c r="K536" s="8">
        <v>0</v>
      </c>
      <c r="L536" s="10">
        <v>37210106</v>
      </c>
      <c r="M536" s="10">
        <v>37210890.5</v>
      </c>
      <c r="N536" s="10">
        <v>5581516</v>
      </c>
      <c r="O536" s="10">
        <v>5581633.5750000002</v>
      </c>
      <c r="P536" s="10">
        <v>0</v>
      </c>
      <c r="Q536" s="10">
        <v>6354637</v>
      </c>
      <c r="R536" s="10">
        <v>953196</v>
      </c>
      <c r="S536" s="10">
        <v>11542954.800000001</v>
      </c>
      <c r="T536" s="10">
        <v>1731443.22</v>
      </c>
      <c r="U536" s="10">
        <v>13653683</v>
      </c>
      <c r="V536" s="10">
        <v>2048052.45</v>
      </c>
      <c r="W536" s="10">
        <f>VLOOKUP(B536,[2]Sheet1!$A:$E,5,0)</f>
        <v>51303217</v>
      </c>
      <c r="X536" s="10">
        <f t="shared" si="88"/>
        <v>994004445.29999995</v>
      </c>
      <c r="Y536" s="31">
        <f t="shared" si="89"/>
        <v>67199058.245000005</v>
      </c>
      <c r="Z536" s="31">
        <v>360000000</v>
      </c>
      <c r="AA536" s="31">
        <v>30000000</v>
      </c>
      <c r="AB536" s="31">
        <f t="shared" si="90"/>
        <v>544583448.79999995</v>
      </c>
      <c r="AC536" s="31">
        <f t="shared" si="91"/>
        <v>59420996.5</v>
      </c>
      <c r="AD536" s="31">
        <f t="shared" si="92"/>
        <v>604004445.29999995</v>
      </c>
      <c r="AE536" s="31">
        <f t="shared" si="93"/>
        <v>604004445.29999995</v>
      </c>
      <c r="AF536" s="31">
        <f t="shared" si="94"/>
        <v>60400444.530000001</v>
      </c>
      <c r="AG536" s="31">
        <f t="shared" si="95"/>
        <v>0</v>
      </c>
      <c r="AH536" s="31">
        <f t="shared" si="96"/>
        <v>0</v>
      </c>
      <c r="AI536" s="31">
        <f t="shared" si="97"/>
        <v>0</v>
      </c>
      <c r="AJ536" s="31">
        <f t="shared" si="98"/>
        <v>6798613.7150000036</v>
      </c>
    </row>
    <row r="537" spans="1:36" x14ac:dyDescent="0.45">
      <c r="A537" s="9">
        <v>223</v>
      </c>
      <c r="B537" s="9" t="s">
        <v>1167</v>
      </c>
      <c r="C537" s="21"/>
      <c r="D537" s="8" t="s">
        <v>1169</v>
      </c>
      <c r="E537" s="9" t="s">
        <v>1170</v>
      </c>
      <c r="F537" s="9" t="s">
        <v>3255</v>
      </c>
      <c r="G537" s="9" t="s">
        <v>3265</v>
      </c>
      <c r="H537" s="8">
        <v>336</v>
      </c>
      <c r="I537" s="8">
        <f>VLOOKUP(B537,[1]Sheet1!$A:$D,4,0)</f>
        <v>1012448523</v>
      </c>
      <c r="J537" s="8">
        <v>15000000</v>
      </c>
      <c r="K537" s="8">
        <v>0</v>
      </c>
      <c r="L537" s="10">
        <v>44251502</v>
      </c>
      <c r="M537" s="10">
        <v>44250728</v>
      </c>
      <c r="N537" s="10">
        <v>6637725</v>
      </c>
      <c r="O537" s="10">
        <v>6637609.2000000002</v>
      </c>
      <c r="P537" s="10">
        <v>0</v>
      </c>
      <c r="Q537" s="10">
        <v>13853581</v>
      </c>
      <c r="R537" s="10">
        <v>2078037</v>
      </c>
      <c r="S537" s="10">
        <v>16308207.132799998</v>
      </c>
      <c r="T537" s="10">
        <v>2446231.0699199997</v>
      </c>
      <c r="U537" s="10">
        <v>12795860</v>
      </c>
      <c r="V537" s="10">
        <v>1919379</v>
      </c>
      <c r="W537" s="10">
        <f>VLOOKUP(B537,[2]Sheet1!$A:$E,5,0)</f>
        <v>70867278</v>
      </c>
      <c r="X537" s="10">
        <f t="shared" si="88"/>
        <v>1158908401.1328001</v>
      </c>
      <c r="Y537" s="31">
        <f t="shared" si="89"/>
        <v>90586259.269919991</v>
      </c>
      <c r="Z537" s="31">
        <v>360000000</v>
      </c>
      <c r="AA537" s="31">
        <v>30000000</v>
      </c>
      <c r="AB537" s="31">
        <f t="shared" si="90"/>
        <v>695406171.13279998</v>
      </c>
      <c r="AC537" s="31">
        <f t="shared" si="91"/>
        <v>73502230</v>
      </c>
      <c r="AD537" s="31">
        <f t="shared" si="92"/>
        <v>768908401.13279998</v>
      </c>
      <c r="AE537" s="31">
        <f t="shared" si="93"/>
        <v>768908401.13279998</v>
      </c>
      <c r="AF537" s="31">
        <f t="shared" si="94"/>
        <v>76890840.113279998</v>
      </c>
      <c r="AG537" s="31">
        <f t="shared" si="95"/>
        <v>0</v>
      </c>
      <c r="AH537" s="31">
        <f t="shared" si="96"/>
        <v>0</v>
      </c>
      <c r="AI537" s="31">
        <f t="shared" si="97"/>
        <v>0</v>
      </c>
      <c r="AJ537" s="31">
        <f t="shared" si="98"/>
        <v>13695419.156639993</v>
      </c>
    </row>
    <row r="538" spans="1:36" x14ac:dyDescent="0.45">
      <c r="A538" s="9">
        <v>346</v>
      </c>
      <c r="B538" s="9" t="s">
        <v>2669</v>
      </c>
      <c r="C538" s="21"/>
      <c r="D538" s="8" t="s">
        <v>2670</v>
      </c>
      <c r="E538" s="9" t="s">
        <v>1532</v>
      </c>
      <c r="F538" s="9" t="s">
        <v>3255</v>
      </c>
      <c r="G538" s="9" t="s">
        <v>3265</v>
      </c>
      <c r="H538" s="8">
        <v>336</v>
      </c>
      <c r="I538" s="8">
        <f>VLOOKUP(B538,[1]Sheet1!$A:$D,4,0)</f>
        <v>898260564</v>
      </c>
      <c r="J538" s="8">
        <v>15000000</v>
      </c>
      <c r="K538" s="8">
        <v>0</v>
      </c>
      <c r="L538" s="10">
        <v>41465676</v>
      </c>
      <c r="M538" s="10">
        <v>41465042</v>
      </c>
      <c r="N538" s="10">
        <v>6219851</v>
      </c>
      <c r="O538" s="10">
        <v>6219756.2999999998</v>
      </c>
      <c r="P538" s="10">
        <v>0</v>
      </c>
      <c r="Q538" s="10">
        <v>12337846</v>
      </c>
      <c r="R538" s="10">
        <v>1850677</v>
      </c>
      <c r="S538" s="10">
        <v>14740356.519200001</v>
      </c>
      <c r="T538" s="10">
        <v>2211053.4778800001</v>
      </c>
      <c r="U538" s="10">
        <v>5953700</v>
      </c>
      <c r="V538" s="10">
        <v>893055</v>
      </c>
      <c r="W538" s="10">
        <f>VLOOKUP(B538,[2]Sheet1!$A:$E,5,0)</f>
        <v>53826056</v>
      </c>
      <c r="X538" s="10">
        <f t="shared" si="88"/>
        <v>1029223184.5192</v>
      </c>
      <c r="Y538" s="31">
        <f t="shared" si="89"/>
        <v>71220448.777879998</v>
      </c>
      <c r="Z538" s="31">
        <v>360000000</v>
      </c>
      <c r="AA538" s="31">
        <v>30000000</v>
      </c>
      <c r="AB538" s="31">
        <f t="shared" si="90"/>
        <v>571292466.51919997</v>
      </c>
      <c r="AC538" s="31">
        <f t="shared" si="91"/>
        <v>67930718</v>
      </c>
      <c r="AD538" s="31">
        <f t="shared" si="92"/>
        <v>639223184.51919997</v>
      </c>
      <c r="AE538" s="31">
        <f t="shared" si="93"/>
        <v>639223184.51919997</v>
      </c>
      <c r="AF538" s="31">
        <f t="shared" si="94"/>
        <v>63922318.451920003</v>
      </c>
      <c r="AG538" s="31">
        <f t="shared" si="95"/>
        <v>0</v>
      </c>
      <c r="AH538" s="31">
        <f t="shared" si="96"/>
        <v>0</v>
      </c>
      <c r="AI538" s="31">
        <f t="shared" si="97"/>
        <v>0</v>
      </c>
      <c r="AJ538" s="31">
        <f t="shared" si="98"/>
        <v>7298130.3259599954</v>
      </c>
    </row>
    <row r="539" spans="1:36" x14ac:dyDescent="0.45">
      <c r="A539" s="9">
        <v>224</v>
      </c>
      <c r="B539" s="9" t="s">
        <v>2594</v>
      </c>
      <c r="C539" s="21"/>
      <c r="D539" s="8" t="s">
        <v>72</v>
      </c>
      <c r="E539" s="9" t="s">
        <v>108</v>
      </c>
      <c r="F539" s="9" t="s">
        <v>3255</v>
      </c>
      <c r="G539" s="9" t="s">
        <v>3265</v>
      </c>
      <c r="H539" s="8">
        <v>336</v>
      </c>
      <c r="I539" s="8">
        <f>VLOOKUP(B539,[1]Sheet1!$A:$D,4,0)</f>
        <v>1084362469</v>
      </c>
      <c r="J539" s="8">
        <v>15000000</v>
      </c>
      <c r="K539" s="8">
        <v>0</v>
      </c>
      <c r="L539" s="10">
        <v>45912694</v>
      </c>
      <c r="M539" s="10">
        <v>45912394</v>
      </c>
      <c r="N539" s="10">
        <v>6886904</v>
      </c>
      <c r="O539" s="10">
        <v>6886859.0999999996</v>
      </c>
      <c r="P539" s="10">
        <v>0</v>
      </c>
      <c r="Q539" s="10">
        <v>17941028</v>
      </c>
      <c r="R539" s="10">
        <v>2691154</v>
      </c>
      <c r="S539" s="10">
        <v>23341948.448000003</v>
      </c>
      <c r="T539" s="10">
        <v>3501292.2672000001</v>
      </c>
      <c r="U539" s="10">
        <v>11922621</v>
      </c>
      <c r="V539" s="10">
        <v>1788393.15</v>
      </c>
      <c r="W539" s="10">
        <f>VLOOKUP(B539,[2]Sheet1!$A:$E,5,0)</f>
        <v>81654370</v>
      </c>
      <c r="X539" s="10">
        <f t="shared" si="88"/>
        <v>1244393154.448</v>
      </c>
      <c r="Y539" s="31">
        <f t="shared" si="89"/>
        <v>103408972.51719999</v>
      </c>
      <c r="Z539" s="31">
        <v>360000000</v>
      </c>
      <c r="AA539" s="31">
        <v>30000000</v>
      </c>
      <c r="AB539" s="31">
        <f t="shared" si="90"/>
        <v>777568066.44799995</v>
      </c>
      <c r="AC539" s="31">
        <f t="shared" si="91"/>
        <v>76825088</v>
      </c>
      <c r="AD539" s="31">
        <f t="shared" si="92"/>
        <v>854393154.44799995</v>
      </c>
      <c r="AE539" s="31">
        <f t="shared" si="93"/>
        <v>854393154.44799995</v>
      </c>
      <c r="AF539" s="31">
        <f t="shared" si="94"/>
        <v>85439315.444800004</v>
      </c>
      <c r="AG539" s="31">
        <f t="shared" si="95"/>
        <v>0</v>
      </c>
      <c r="AH539" s="31">
        <f t="shared" si="96"/>
        <v>0</v>
      </c>
      <c r="AI539" s="31">
        <f t="shared" si="97"/>
        <v>0</v>
      </c>
      <c r="AJ539" s="31">
        <f t="shared" si="98"/>
        <v>17969657.072399989</v>
      </c>
    </row>
    <row r="540" spans="1:36" x14ac:dyDescent="0.45">
      <c r="A540" s="9">
        <v>469</v>
      </c>
      <c r="B540" s="9" t="s">
        <v>1171</v>
      </c>
      <c r="C540" s="21"/>
      <c r="D540" s="8" t="s">
        <v>1173</v>
      </c>
      <c r="E540" s="9" t="s">
        <v>390</v>
      </c>
      <c r="F540" s="9" t="s">
        <v>3255</v>
      </c>
      <c r="G540" s="9" t="s">
        <v>3265</v>
      </c>
      <c r="H540" s="8">
        <v>336</v>
      </c>
      <c r="I540" s="8">
        <f>VLOOKUP(B540,[1]Sheet1!$A:$D,4,0)</f>
        <v>865460772</v>
      </c>
      <c r="J540" s="8">
        <v>15000000</v>
      </c>
      <c r="K540" s="8">
        <v>0</v>
      </c>
      <c r="L540" s="10">
        <v>41516067</v>
      </c>
      <c r="M540" s="10">
        <v>41516908</v>
      </c>
      <c r="N540" s="10">
        <v>6227410</v>
      </c>
      <c r="O540" s="10">
        <v>6227536.2000000002</v>
      </c>
      <c r="P540" s="10">
        <v>0</v>
      </c>
      <c r="Q540" s="10">
        <v>13287236</v>
      </c>
      <c r="R540" s="10">
        <v>1993085</v>
      </c>
      <c r="S540" s="10">
        <v>14975996.550000001</v>
      </c>
      <c r="T540" s="10">
        <v>2246399.4824999999</v>
      </c>
      <c r="U540" s="10">
        <v>13010316</v>
      </c>
      <c r="V540" s="10">
        <v>1951547.4</v>
      </c>
      <c r="W540" s="10">
        <f>VLOOKUP(B540,[2]Sheet1!$A:$E,5,0)</f>
        <v>50546077</v>
      </c>
      <c r="X540" s="10">
        <f t="shared" si="88"/>
        <v>1004767295.55</v>
      </c>
      <c r="Y540" s="31">
        <f t="shared" si="89"/>
        <v>69192055.082499996</v>
      </c>
      <c r="Z540" s="31">
        <v>360000000</v>
      </c>
      <c r="AA540" s="31">
        <v>30000000</v>
      </c>
      <c r="AB540" s="31">
        <f t="shared" si="90"/>
        <v>546734320.54999995</v>
      </c>
      <c r="AC540" s="31">
        <f t="shared" si="91"/>
        <v>68032975</v>
      </c>
      <c r="AD540" s="31">
        <f t="shared" si="92"/>
        <v>614767295.54999995</v>
      </c>
      <c r="AE540" s="31">
        <f t="shared" si="93"/>
        <v>614767295.54999995</v>
      </c>
      <c r="AF540" s="31">
        <f t="shared" si="94"/>
        <v>61476729.555</v>
      </c>
      <c r="AG540" s="31">
        <f t="shared" si="95"/>
        <v>0</v>
      </c>
      <c r="AH540" s="31">
        <f t="shared" si="96"/>
        <v>0</v>
      </c>
      <c r="AI540" s="31">
        <f t="shared" si="97"/>
        <v>0</v>
      </c>
      <c r="AJ540" s="31">
        <f t="shared" si="98"/>
        <v>7715325.5274999961</v>
      </c>
    </row>
    <row r="541" spans="1:36" x14ac:dyDescent="0.45">
      <c r="A541" s="9">
        <v>499</v>
      </c>
      <c r="B541" s="9" t="s">
        <v>1174</v>
      </c>
      <c r="C541" s="21"/>
      <c r="D541" s="8" t="s">
        <v>987</v>
      </c>
      <c r="E541" s="9" t="s">
        <v>1176</v>
      </c>
      <c r="F541" s="9" t="s">
        <v>3255</v>
      </c>
      <c r="G541" s="9" t="s">
        <v>3265</v>
      </c>
      <c r="H541" s="8">
        <v>336</v>
      </c>
      <c r="I541" s="8">
        <f>VLOOKUP(B541,[1]Sheet1!$A:$D,4,0)</f>
        <v>995854567</v>
      </c>
      <c r="J541" s="8">
        <v>15000000</v>
      </c>
      <c r="K541" s="8">
        <v>0</v>
      </c>
      <c r="L541" s="10">
        <v>43656800</v>
      </c>
      <c r="M541" s="10">
        <v>43657115.5</v>
      </c>
      <c r="N541" s="10">
        <v>6548520</v>
      </c>
      <c r="O541" s="10">
        <v>6548567.3250000002</v>
      </c>
      <c r="P541" s="10">
        <v>0</v>
      </c>
      <c r="Q541" s="10">
        <v>9568862</v>
      </c>
      <c r="R541" s="10">
        <v>1435329</v>
      </c>
      <c r="S541" s="10">
        <v>17017055.25</v>
      </c>
      <c r="T541" s="10">
        <v>2552558.2875000001</v>
      </c>
      <c r="U541" s="10">
        <v>11199356</v>
      </c>
      <c r="V541" s="10">
        <v>1679903.4</v>
      </c>
      <c r="W541" s="10">
        <f>VLOOKUP(B541,[2]Sheet1!$A:$E,5,0)</f>
        <v>68378186</v>
      </c>
      <c r="X541" s="10">
        <f t="shared" si="88"/>
        <v>1135953755.75</v>
      </c>
      <c r="Y541" s="31">
        <f t="shared" si="89"/>
        <v>87143064.012500003</v>
      </c>
      <c r="Z541" s="31">
        <v>360000000</v>
      </c>
      <c r="AA541" s="31">
        <v>30000000</v>
      </c>
      <c r="AB541" s="31">
        <f t="shared" si="90"/>
        <v>673639840.25</v>
      </c>
      <c r="AC541" s="31">
        <f t="shared" si="91"/>
        <v>72313915.5</v>
      </c>
      <c r="AD541" s="31">
        <f t="shared" si="92"/>
        <v>745953755.75</v>
      </c>
      <c r="AE541" s="31">
        <f t="shared" si="93"/>
        <v>745953755.75</v>
      </c>
      <c r="AF541" s="31">
        <f t="shared" si="94"/>
        <v>74595375.575000003</v>
      </c>
      <c r="AG541" s="31">
        <f t="shared" si="95"/>
        <v>0</v>
      </c>
      <c r="AH541" s="31">
        <f t="shared" si="96"/>
        <v>0</v>
      </c>
      <c r="AI541" s="31">
        <f t="shared" si="97"/>
        <v>0</v>
      </c>
      <c r="AJ541" s="31">
        <f t="shared" si="98"/>
        <v>12547688.4375</v>
      </c>
    </row>
    <row r="542" spans="1:36" x14ac:dyDescent="0.45">
      <c r="A542" s="9">
        <v>225</v>
      </c>
      <c r="B542" s="9" t="s">
        <v>1177</v>
      </c>
      <c r="C542" s="21"/>
      <c r="D542" s="8" t="s">
        <v>72</v>
      </c>
      <c r="E542" s="9" t="s">
        <v>1179</v>
      </c>
      <c r="F542" s="9" t="s">
        <v>3255</v>
      </c>
      <c r="G542" s="9" t="s">
        <v>3265</v>
      </c>
      <c r="H542" s="8">
        <v>336</v>
      </c>
      <c r="I542" s="8">
        <f>VLOOKUP(B542,[1]Sheet1!$A:$D,4,0)</f>
        <v>842014761</v>
      </c>
      <c r="J542" s="8">
        <v>15000000</v>
      </c>
      <c r="K542" s="8">
        <v>0</v>
      </c>
      <c r="L542" s="10">
        <v>37482752</v>
      </c>
      <c r="M542" s="10">
        <v>37483255</v>
      </c>
      <c r="N542" s="10">
        <v>5622413</v>
      </c>
      <c r="O542" s="10">
        <v>5622488.25</v>
      </c>
      <c r="P542" s="10">
        <v>0</v>
      </c>
      <c r="Q542" s="10">
        <v>13127899</v>
      </c>
      <c r="R542" s="10">
        <v>1969185</v>
      </c>
      <c r="S542" s="10">
        <v>18717403.68</v>
      </c>
      <c r="T542" s="10">
        <v>2807610.5519999997</v>
      </c>
      <c r="U542" s="10">
        <v>11675925</v>
      </c>
      <c r="V542" s="10">
        <v>1751388.75</v>
      </c>
      <c r="W542" s="10">
        <f>VLOOKUP(B542,[2]Sheet1!$A:$E,5,0)</f>
        <v>48201476</v>
      </c>
      <c r="X542" s="10">
        <f t="shared" si="88"/>
        <v>975501995.67999995</v>
      </c>
      <c r="Y542" s="31">
        <f t="shared" si="89"/>
        <v>65974561.552000001</v>
      </c>
      <c r="Z542" s="31">
        <v>360000000</v>
      </c>
      <c r="AA542" s="31">
        <v>30000000</v>
      </c>
      <c r="AB542" s="31">
        <f t="shared" si="90"/>
        <v>525535988.67999995</v>
      </c>
      <c r="AC542" s="31">
        <f t="shared" si="91"/>
        <v>59966007</v>
      </c>
      <c r="AD542" s="31">
        <f t="shared" si="92"/>
        <v>585501995.67999995</v>
      </c>
      <c r="AE542" s="31">
        <f t="shared" si="93"/>
        <v>585501995.67999995</v>
      </c>
      <c r="AF542" s="31">
        <f t="shared" si="94"/>
        <v>58550199.567999996</v>
      </c>
      <c r="AG542" s="31">
        <f t="shared" si="95"/>
        <v>0</v>
      </c>
      <c r="AH542" s="31">
        <f t="shared" si="96"/>
        <v>0</v>
      </c>
      <c r="AI542" s="31">
        <f t="shared" si="97"/>
        <v>0</v>
      </c>
      <c r="AJ542" s="31">
        <f t="shared" si="98"/>
        <v>7424361.9840000048</v>
      </c>
    </row>
    <row r="543" spans="1:36" x14ac:dyDescent="0.45">
      <c r="A543" s="9">
        <v>217</v>
      </c>
      <c r="B543" s="9" t="s">
        <v>2590</v>
      </c>
      <c r="C543" s="21"/>
      <c r="D543" s="8" t="s">
        <v>905</v>
      </c>
      <c r="E543" s="9" t="s">
        <v>2591</v>
      </c>
      <c r="F543" s="9" t="s">
        <v>3255</v>
      </c>
      <c r="G543" s="9" t="s">
        <v>3265</v>
      </c>
      <c r="H543" s="8">
        <v>336</v>
      </c>
      <c r="I543" s="8">
        <f>VLOOKUP(B543,[1]Sheet1!$A:$D,4,0)</f>
        <v>1004446799</v>
      </c>
      <c r="J543" s="8">
        <v>15000000</v>
      </c>
      <c r="K543" s="8">
        <v>0</v>
      </c>
      <c r="L543" s="10">
        <v>43516851</v>
      </c>
      <c r="M543" s="10">
        <v>43517319.5</v>
      </c>
      <c r="N543" s="10">
        <v>6527528</v>
      </c>
      <c r="O543" s="10">
        <v>6527597.9249999998</v>
      </c>
      <c r="P543" s="10">
        <v>0</v>
      </c>
      <c r="Q543" s="10">
        <v>17676512</v>
      </c>
      <c r="R543" s="10">
        <v>2651477</v>
      </c>
      <c r="S543" s="10">
        <v>17266159.800000001</v>
      </c>
      <c r="T543" s="10">
        <v>2589923.9700000002</v>
      </c>
      <c r="U543" s="10">
        <v>12581404</v>
      </c>
      <c r="V543" s="10">
        <v>1887210.5999999999</v>
      </c>
      <c r="W543" s="10">
        <f>VLOOKUP(B543,[2]Sheet1!$A:$E,5,0)</f>
        <v>69667020</v>
      </c>
      <c r="X543" s="10">
        <f t="shared" si="88"/>
        <v>1154005045.3</v>
      </c>
      <c r="Y543" s="31">
        <f t="shared" si="89"/>
        <v>89850757.495000005</v>
      </c>
      <c r="Z543" s="31">
        <v>360000000</v>
      </c>
      <c r="AA543" s="31">
        <v>30000000</v>
      </c>
      <c r="AB543" s="31">
        <f t="shared" si="90"/>
        <v>691970874.79999995</v>
      </c>
      <c r="AC543" s="31">
        <f t="shared" si="91"/>
        <v>72034170.5</v>
      </c>
      <c r="AD543" s="31">
        <f t="shared" si="92"/>
        <v>764005045.29999995</v>
      </c>
      <c r="AE543" s="31">
        <f t="shared" si="93"/>
        <v>764005045.29999995</v>
      </c>
      <c r="AF543" s="31">
        <f t="shared" si="94"/>
        <v>76400504.530000001</v>
      </c>
      <c r="AG543" s="31">
        <f t="shared" si="95"/>
        <v>0</v>
      </c>
      <c r="AH543" s="31">
        <f t="shared" si="96"/>
        <v>0</v>
      </c>
      <c r="AI543" s="31">
        <f t="shared" si="97"/>
        <v>0</v>
      </c>
      <c r="AJ543" s="31">
        <f t="shared" si="98"/>
        <v>13450252.965000004</v>
      </c>
    </row>
    <row r="544" spans="1:36" x14ac:dyDescent="0.45">
      <c r="A544" s="9">
        <v>218</v>
      </c>
      <c r="B544" s="9" t="s">
        <v>2592</v>
      </c>
      <c r="C544" s="21"/>
      <c r="D544" s="8" t="s">
        <v>123</v>
      </c>
      <c r="E544" s="9" t="s">
        <v>713</v>
      </c>
      <c r="F544" s="9" t="s">
        <v>3255</v>
      </c>
      <c r="G544" s="9" t="s">
        <v>3265</v>
      </c>
      <c r="H544" s="8">
        <v>336</v>
      </c>
      <c r="I544" s="8">
        <f>VLOOKUP(B544,[1]Sheet1!$A:$D,4,0)</f>
        <v>1140401653</v>
      </c>
      <c r="J544" s="8">
        <v>15000000</v>
      </c>
      <c r="K544" s="8">
        <v>0</v>
      </c>
      <c r="L544" s="10">
        <v>50025236</v>
      </c>
      <c r="M544" s="10">
        <v>50024263.5</v>
      </c>
      <c r="N544" s="10">
        <v>7503785</v>
      </c>
      <c r="O544" s="10">
        <v>7503639.5249999994</v>
      </c>
      <c r="P544" s="10">
        <v>0</v>
      </c>
      <c r="Q544" s="10">
        <v>24576269</v>
      </c>
      <c r="R544" s="10">
        <v>3686440</v>
      </c>
      <c r="S544" s="10">
        <v>23945749.920000002</v>
      </c>
      <c r="T544" s="10">
        <v>3591862.4880000004</v>
      </c>
      <c r="U544" s="10">
        <v>12343120</v>
      </c>
      <c r="V544" s="10">
        <v>1851468</v>
      </c>
      <c r="W544" s="10">
        <f>VLOOKUP(B544,[2]Sheet1!$A:$E,5,0)</f>
        <v>90060248</v>
      </c>
      <c r="X544" s="10">
        <f t="shared" si="88"/>
        <v>1316316291.4200001</v>
      </c>
      <c r="Y544" s="31">
        <f t="shared" si="89"/>
        <v>114197443.013</v>
      </c>
      <c r="Z544" s="31">
        <v>360000000</v>
      </c>
      <c r="AA544" s="31">
        <v>30000000</v>
      </c>
      <c r="AB544" s="31">
        <f t="shared" si="90"/>
        <v>841266791.92000008</v>
      </c>
      <c r="AC544" s="31">
        <f t="shared" si="91"/>
        <v>85049499.5</v>
      </c>
      <c r="AD544" s="31">
        <f t="shared" si="92"/>
        <v>926316291.42000008</v>
      </c>
      <c r="AE544" s="31">
        <f t="shared" si="93"/>
        <v>926316291.42000008</v>
      </c>
      <c r="AF544" s="31">
        <f t="shared" si="94"/>
        <v>90000000</v>
      </c>
      <c r="AG544" s="31">
        <f t="shared" si="95"/>
        <v>3947443.7130000112</v>
      </c>
      <c r="AH544" s="31">
        <f t="shared" si="96"/>
        <v>0</v>
      </c>
      <c r="AI544" s="31">
        <f t="shared" si="97"/>
        <v>0</v>
      </c>
      <c r="AJ544" s="31">
        <f t="shared" si="98"/>
        <v>20249999.299999986</v>
      </c>
    </row>
    <row r="545" spans="1:36" x14ac:dyDescent="0.45">
      <c r="A545" s="9">
        <v>1095</v>
      </c>
      <c r="B545" s="9" t="s">
        <v>3120</v>
      </c>
      <c r="C545" s="21"/>
      <c r="D545" s="8" t="s">
        <v>526</v>
      </c>
      <c r="E545" s="9" t="s">
        <v>3121</v>
      </c>
      <c r="F545" s="9" t="s">
        <v>3255</v>
      </c>
      <c r="G545" s="9" t="s">
        <v>3265</v>
      </c>
      <c r="H545" s="8">
        <v>336</v>
      </c>
      <c r="I545" s="8">
        <f>VLOOKUP(B545,[1]Sheet1!$A:$D,4,0)</f>
        <v>1018386081</v>
      </c>
      <c r="J545" s="8">
        <v>15000000</v>
      </c>
      <c r="K545" s="8">
        <v>0</v>
      </c>
      <c r="L545" s="10">
        <v>44645918</v>
      </c>
      <c r="M545" s="10">
        <v>44645917.5</v>
      </c>
      <c r="N545" s="10">
        <v>6696888</v>
      </c>
      <c r="O545" s="10">
        <v>6696887.625</v>
      </c>
      <c r="P545" s="10">
        <v>0</v>
      </c>
      <c r="Q545" s="10">
        <v>10352766</v>
      </c>
      <c r="R545" s="10">
        <v>1552915</v>
      </c>
      <c r="S545" s="10">
        <v>17063113.964999996</v>
      </c>
      <c r="T545" s="10">
        <v>2559467.0947499992</v>
      </c>
      <c r="U545" s="10">
        <v>11000733.333333334</v>
      </c>
      <c r="V545" s="10">
        <v>1650110</v>
      </c>
      <c r="W545" s="10">
        <f>VLOOKUP(B545,[2]Sheet1!$A:$E,5,0)</f>
        <v>71757913</v>
      </c>
      <c r="X545" s="10">
        <f t="shared" si="88"/>
        <v>1161094529.7983332</v>
      </c>
      <c r="Y545" s="31">
        <f t="shared" si="89"/>
        <v>90914180.719750002</v>
      </c>
      <c r="Z545" s="31">
        <v>360000000</v>
      </c>
      <c r="AA545" s="31">
        <v>30000000</v>
      </c>
      <c r="AB545" s="31">
        <f t="shared" si="90"/>
        <v>696802694.29833341</v>
      </c>
      <c r="AC545" s="31">
        <f t="shared" si="91"/>
        <v>74291835.5</v>
      </c>
      <c r="AD545" s="31">
        <f t="shared" si="92"/>
        <v>771094529.79833341</v>
      </c>
      <c r="AE545" s="31">
        <f t="shared" si="93"/>
        <v>771094529.79833341</v>
      </c>
      <c r="AF545" s="31">
        <f t="shared" si="94"/>
        <v>77109452.97983335</v>
      </c>
      <c r="AG545" s="31">
        <f t="shared" si="95"/>
        <v>0</v>
      </c>
      <c r="AH545" s="31">
        <f t="shared" si="96"/>
        <v>0</v>
      </c>
      <c r="AI545" s="31">
        <f t="shared" si="97"/>
        <v>0</v>
      </c>
      <c r="AJ545" s="31">
        <f t="shared" si="98"/>
        <v>13804727.739916652</v>
      </c>
    </row>
    <row r="546" spans="1:36" x14ac:dyDescent="0.45">
      <c r="A546" s="9">
        <v>1119</v>
      </c>
      <c r="B546" s="9" t="s">
        <v>3132</v>
      </c>
      <c r="C546" s="21"/>
      <c r="D546" s="8" t="s">
        <v>1052</v>
      </c>
      <c r="E546" s="9" t="s">
        <v>3133</v>
      </c>
      <c r="F546" s="9" t="s">
        <v>3255</v>
      </c>
      <c r="G546" s="9" t="s">
        <v>3265</v>
      </c>
      <c r="H546" s="8">
        <v>336</v>
      </c>
      <c r="I546" s="8">
        <f>VLOOKUP(B546,[1]Sheet1!$A:$D,4,0)</f>
        <v>1279907267</v>
      </c>
      <c r="J546" s="8">
        <v>15000000</v>
      </c>
      <c r="K546" s="8">
        <v>0</v>
      </c>
      <c r="L546" s="10">
        <v>54081085</v>
      </c>
      <c r="M546" s="10">
        <v>54080634.5</v>
      </c>
      <c r="N546" s="10">
        <v>8112163</v>
      </c>
      <c r="O546" s="10">
        <v>8112095.1749999998</v>
      </c>
      <c r="P546" s="10">
        <v>0</v>
      </c>
      <c r="Q546" s="10">
        <v>23016423</v>
      </c>
      <c r="R546" s="10">
        <v>3452463</v>
      </c>
      <c r="S546" s="10">
        <v>23550259.799999997</v>
      </c>
      <c r="T546" s="10">
        <v>3532538.9699999993</v>
      </c>
      <c r="U546" s="10">
        <v>12104835.666666666</v>
      </c>
      <c r="V546" s="10">
        <v>1815725.3499999999</v>
      </c>
      <c r="W546" s="10">
        <f>VLOOKUP(B546,[2]Sheet1!$A:$E,5,0)</f>
        <v>111981454</v>
      </c>
      <c r="X546" s="10">
        <f t="shared" si="88"/>
        <v>1461740504.9666667</v>
      </c>
      <c r="Y546" s="31">
        <f t="shared" si="89"/>
        <v>137006439.495</v>
      </c>
      <c r="Z546" s="31">
        <v>360000000</v>
      </c>
      <c r="AA546" s="31">
        <v>30000000</v>
      </c>
      <c r="AB546" s="31">
        <f t="shared" si="90"/>
        <v>978578785.4666667</v>
      </c>
      <c r="AC546" s="31">
        <f t="shared" si="91"/>
        <v>93161719.5</v>
      </c>
      <c r="AD546" s="31">
        <f t="shared" si="92"/>
        <v>1071740504.9666667</v>
      </c>
      <c r="AE546" s="31">
        <f t="shared" si="93"/>
        <v>1071740504.9666667</v>
      </c>
      <c r="AF546" s="31">
        <f t="shared" si="94"/>
        <v>90000000</v>
      </c>
      <c r="AG546" s="31">
        <f t="shared" si="95"/>
        <v>25761075.745000005</v>
      </c>
      <c r="AH546" s="31">
        <f t="shared" si="96"/>
        <v>0</v>
      </c>
      <c r="AI546" s="31">
        <f t="shared" si="97"/>
        <v>0</v>
      </c>
      <c r="AJ546" s="31">
        <f t="shared" si="98"/>
        <v>21245363.75</v>
      </c>
    </row>
    <row r="547" spans="1:36" x14ac:dyDescent="0.45">
      <c r="A547" s="9">
        <v>215</v>
      </c>
      <c r="B547" s="9" t="s">
        <v>1180</v>
      </c>
      <c r="C547" s="21"/>
      <c r="D547" s="8" t="s">
        <v>220</v>
      </c>
      <c r="E547" s="9" t="s">
        <v>1182</v>
      </c>
      <c r="F547" s="9" t="s">
        <v>3255</v>
      </c>
      <c r="G547" s="9" t="s">
        <v>3265</v>
      </c>
      <c r="H547" s="8">
        <v>336</v>
      </c>
      <c r="I547" s="8">
        <f>VLOOKUP(B547,[1]Sheet1!$A:$D,4,0)</f>
        <v>911556362</v>
      </c>
      <c r="J547" s="8">
        <v>15000000</v>
      </c>
      <c r="K547" s="8">
        <v>0</v>
      </c>
      <c r="L547" s="10">
        <v>40020734</v>
      </c>
      <c r="M547" s="10">
        <v>40021767</v>
      </c>
      <c r="N547" s="10">
        <v>6003110</v>
      </c>
      <c r="O547" s="10">
        <v>6003265.0499999998</v>
      </c>
      <c r="P547" s="10">
        <v>0</v>
      </c>
      <c r="Q547" s="10">
        <v>16112494</v>
      </c>
      <c r="R547" s="10">
        <v>2416874</v>
      </c>
      <c r="S547" s="10">
        <v>14974784.399999999</v>
      </c>
      <c r="T547" s="10">
        <v>2246217.6599999997</v>
      </c>
      <c r="U547" s="10">
        <v>12779777</v>
      </c>
      <c r="V547" s="10">
        <v>1916966.5499999998</v>
      </c>
      <c r="W547" s="10">
        <f>VLOOKUP(B547,[2]Sheet1!$A:$E,5,0)</f>
        <v>55733454</v>
      </c>
      <c r="X547" s="10">
        <f t="shared" si="88"/>
        <v>1050465918.4</v>
      </c>
      <c r="Y547" s="31">
        <f t="shared" si="89"/>
        <v>74319887.260000005</v>
      </c>
      <c r="Z547" s="31">
        <v>360000000</v>
      </c>
      <c r="AA547" s="31">
        <v>30000000</v>
      </c>
      <c r="AB547" s="31">
        <f t="shared" si="90"/>
        <v>595423417.39999998</v>
      </c>
      <c r="AC547" s="31">
        <f t="shared" si="91"/>
        <v>65042501</v>
      </c>
      <c r="AD547" s="31">
        <f t="shared" si="92"/>
        <v>660465918.39999998</v>
      </c>
      <c r="AE547" s="31">
        <f t="shared" si="93"/>
        <v>660465918.39999998</v>
      </c>
      <c r="AF547" s="31">
        <f t="shared" si="94"/>
        <v>66046591.840000004</v>
      </c>
      <c r="AG547" s="31">
        <f t="shared" si="95"/>
        <v>0</v>
      </c>
      <c r="AH547" s="31">
        <f t="shared" si="96"/>
        <v>0</v>
      </c>
      <c r="AI547" s="31">
        <f t="shared" si="97"/>
        <v>0</v>
      </c>
      <c r="AJ547" s="31">
        <f t="shared" si="98"/>
        <v>8273295.4200000018</v>
      </c>
    </row>
    <row r="548" spans="1:36" x14ac:dyDescent="0.45">
      <c r="A548" s="9">
        <v>216</v>
      </c>
      <c r="B548" s="9" t="s">
        <v>2589</v>
      </c>
      <c r="C548" s="21"/>
      <c r="D548" s="8" t="s">
        <v>157</v>
      </c>
      <c r="E548" s="9" t="s">
        <v>1589</v>
      </c>
      <c r="F548" s="9" t="s">
        <v>3255</v>
      </c>
      <c r="G548" s="9" t="s">
        <v>3265</v>
      </c>
      <c r="H548" s="8">
        <v>336</v>
      </c>
      <c r="I548" s="8">
        <f>VLOOKUP(B548,[1]Sheet1!$A:$D,4,0)</f>
        <v>1100098989</v>
      </c>
      <c r="J548" s="8">
        <v>15000000</v>
      </c>
      <c r="K548" s="8">
        <v>0</v>
      </c>
      <c r="L548" s="10">
        <v>44700491</v>
      </c>
      <c r="M548" s="10">
        <v>44700955</v>
      </c>
      <c r="N548" s="10">
        <v>6705074</v>
      </c>
      <c r="O548" s="10">
        <v>6705143.25</v>
      </c>
      <c r="P548" s="10">
        <v>0</v>
      </c>
      <c r="Q548" s="10">
        <v>12344020</v>
      </c>
      <c r="R548" s="10">
        <v>1851603</v>
      </c>
      <c r="S548" s="10">
        <v>13701732.720000001</v>
      </c>
      <c r="T548" s="10">
        <v>2055259.9080000001</v>
      </c>
      <c r="U548" s="10">
        <v>12581404</v>
      </c>
      <c r="V548" s="10">
        <v>1887210.5999999999</v>
      </c>
      <c r="W548" s="10">
        <f>VLOOKUP(B548,[2]Sheet1!$A:$E,5,0)</f>
        <v>84014849</v>
      </c>
      <c r="X548" s="10">
        <f t="shared" si="88"/>
        <v>1243127591.72</v>
      </c>
      <c r="Y548" s="31">
        <f t="shared" si="89"/>
        <v>103219139.758</v>
      </c>
      <c r="Z548" s="31">
        <v>360000000</v>
      </c>
      <c r="AA548" s="31">
        <v>30000000</v>
      </c>
      <c r="AB548" s="31">
        <f t="shared" si="90"/>
        <v>778726145.72000003</v>
      </c>
      <c r="AC548" s="31">
        <f t="shared" si="91"/>
        <v>74401446</v>
      </c>
      <c r="AD548" s="31">
        <f t="shared" si="92"/>
        <v>853127591.72000003</v>
      </c>
      <c r="AE548" s="31">
        <f t="shared" si="93"/>
        <v>853127591.72000003</v>
      </c>
      <c r="AF548" s="31">
        <f t="shared" si="94"/>
        <v>85312759.172000006</v>
      </c>
      <c r="AG548" s="31">
        <f t="shared" si="95"/>
        <v>0</v>
      </c>
      <c r="AH548" s="31">
        <f t="shared" si="96"/>
        <v>0</v>
      </c>
      <c r="AI548" s="31">
        <f t="shared" si="97"/>
        <v>0</v>
      </c>
      <c r="AJ548" s="31">
        <f t="shared" si="98"/>
        <v>17906380.585999995</v>
      </c>
    </row>
    <row r="549" spans="1:36" x14ac:dyDescent="0.2">
      <c r="A549" s="9">
        <v>139</v>
      </c>
      <c r="B549" s="9" t="s">
        <v>2553</v>
      </c>
      <c r="C549" s="7"/>
      <c r="D549" s="8" t="s">
        <v>652</v>
      </c>
      <c r="E549" s="9" t="s">
        <v>624</v>
      </c>
      <c r="F549" s="9" t="s">
        <v>3255</v>
      </c>
      <c r="G549" s="9" t="s">
        <v>3265</v>
      </c>
      <c r="H549" s="8">
        <v>336</v>
      </c>
      <c r="I549" s="8">
        <f>VLOOKUP(B549,[1]Sheet1!$A:$D,4,0)</f>
        <v>973361845</v>
      </c>
      <c r="J549" s="8">
        <v>15000000</v>
      </c>
      <c r="K549" s="8">
        <v>0</v>
      </c>
      <c r="L549" s="10">
        <v>42361668</v>
      </c>
      <c r="M549" s="10">
        <v>42361668</v>
      </c>
      <c r="N549" s="10">
        <v>6354250</v>
      </c>
      <c r="O549" s="10">
        <v>6354250.2000000002</v>
      </c>
      <c r="P549" s="10">
        <v>0</v>
      </c>
      <c r="Q549" s="10">
        <v>16772388</v>
      </c>
      <c r="R549" s="10">
        <v>2515858</v>
      </c>
      <c r="S549" s="10">
        <v>16572664.5</v>
      </c>
      <c r="T549" s="10">
        <v>2485899.6749999998</v>
      </c>
      <c r="U549" s="10">
        <v>11914208</v>
      </c>
      <c r="V549" s="10">
        <v>1787131.2</v>
      </c>
      <c r="W549" s="10">
        <f>VLOOKUP(B549,[2]Sheet1!$A:$E,5,0)</f>
        <v>65004277</v>
      </c>
      <c r="X549" s="10">
        <f t="shared" si="88"/>
        <v>1118344441.5</v>
      </c>
      <c r="Y549" s="31">
        <f t="shared" si="89"/>
        <v>84501666.075000003</v>
      </c>
      <c r="Z549" s="31">
        <v>360000000</v>
      </c>
      <c r="AA549" s="31">
        <v>30000000</v>
      </c>
      <c r="AB549" s="31">
        <f t="shared" si="90"/>
        <v>658621105.5</v>
      </c>
      <c r="AC549" s="31">
        <f t="shared" si="91"/>
        <v>69723336</v>
      </c>
      <c r="AD549" s="31">
        <f t="shared" si="92"/>
        <v>728344441.5</v>
      </c>
      <c r="AE549" s="31">
        <f t="shared" si="93"/>
        <v>728344441.5</v>
      </c>
      <c r="AF549" s="31">
        <f t="shared" si="94"/>
        <v>72834444.150000006</v>
      </c>
      <c r="AG549" s="31">
        <f t="shared" si="95"/>
        <v>0</v>
      </c>
      <c r="AH549" s="31">
        <f t="shared" si="96"/>
        <v>0</v>
      </c>
      <c r="AI549" s="31">
        <f t="shared" si="97"/>
        <v>0</v>
      </c>
      <c r="AJ549" s="31">
        <f t="shared" si="98"/>
        <v>11667221.924999997</v>
      </c>
    </row>
    <row r="550" spans="1:36" x14ac:dyDescent="0.2">
      <c r="A550" s="9">
        <v>38</v>
      </c>
      <c r="B550" s="9" t="s">
        <v>1183</v>
      </c>
      <c r="C550" s="7"/>
      <c r="D550" s="8" t="s">
        <v>64</v>
      </c>
      <c r="E550" s="9" t="s">
        <v>1185</v>
      </c>
      <c r="F550" s="9" t="s">
        <v>3255</v>
      </c>
      <c r="G550" s="9" t="s">
        <v>3265</v>
      </c>
      <c r="H550" s="8">
        <v>336</v>
      </c>
      <c r="I550" s="8">
        <f>VLOOKUP(B550,[1]Sheet1!$A:$D,4,0)</f>
        <v>1043813853</v>
      </c>
      <c r="J550" s="8">
        <v>15000000</v>
      </c>
      <c r="K550" s="8">
        <v>0</v>
      </c>
      <c r="L550" s="10">
        <v>44435044</v>
      </c>
      <c r="M550" s="10">
        <v>44435044</v>
      </c>
      <c r="N550" s="10">
        <v>6665257</v>
      </c>
      <c r="O550" s="10">
        <v>6665256.5999999996</v>
      </c>
      <c r="P550" s="10">
        <v>0</v>
      </c>
      <c r="Q550" s="10">
        <v>16959990</v>
      </c>
      <c r="R550" s="10">
        <v>2543999</v>
      </c>
      <c r="S550" s="10">
        <v>14066034.84</v>
      </c>
      <c r="T550" s="10">
        <v>2109905.2259999998</v>
      </c>
      <c r="U550" s="10">
        <v>12009522</v>
      </c>
      <c r="V550" s="10">
        <v>1801428.3</v>
      </c>
      <c r="W550" s="10">
        <f>VLOOKUP(B550,[2]Sheet1!$A:$E,5,0)</f>
        <v>75572078</v>
      </c>
      <c r="X550" s="10">
        <f t="shared" si="88"/>
        <v>1190719487.8399999</v>
      </c>
      <c r="Y550" s="31">
        <f t="shared" si="89"/>
        <v>95357924.126000002</v>
      </c>
      <c r="Z550" s="31">
        <v>360000000</v>
      </c>
      <c r="AA550" s="31">
        <v>30000000</v>
      </c>
      <c r="AB550" s="31">
        <f t="shared" si="90"/>
        <v>726849399.83999991</v>
      </c>
      <c r="AC550" s="31">
        <f t="shared" si="91"/>
        <v>73870088</v>
      </c>
      <c r="AD550" s="31">
        <f t="shared" si="92"/>
        <v>800719487.83999991</v>
      </c>
      <c r="AE550" s="31">
        <f t="shared" si="93"/>
        <v>800719487.83999991</v>
      </c>
      <c r="AF550" s="31">
        <f t="shared" si="94"/>
        <v>80071948.783999994</v>
      </c>
      <c r="AG550" s="31">
        <f t="shared" si="95"/>
        <v>0</v>
      </c>
      <c r="AH550" s="31">
        <f t="shared" si="96"/>
        <v>0</v>
      </c>
      <c r="AI550" s="31">
        <f t="shared" si="97"/>
        <v>0</v>
      </c>
      <c r="AJ550" s="31">
        <f t="shared" si="98"/>
        <v>15285975.342000008</v>
      </c>
    </row>
    <row r="551" spans="1:36" x14ac:dyDescent="0.45">
      <c r="A551" s="9">
        <v>972</v>
      </c>
      <c r="B551" s="9" t="s">
        <v>1186</v>
      </c>
      <c r="C551" s="21"/>
      <c r="D551" s="8" t="s">
        <v>1188</v>
      </c>
      <c r="E551" s="9" t="s">
        <v>1189</v>
      </c>
      <c r="F551" s="9" t="s">
        <v>3255</v>
      </c>
      <c r="G551" s="9" t="s">
        <v>3265</v>
      </c>
      <c r="H551" s="8">
        <v>336</v>
      </c>
      <c r="I551" s="8">
        <f>VLOOKUP(B551,[1]Sheet1!$A:$D,4,0)</f>
        <v>1070328429</v>
      </c>
      <c r="J551" s="8">
        <v>15000000</v>
      </c>
      <c r="K551" s="8">
        <v>0</v>
      </c>
      <c r="L551" s="10">
        <v>39580007</v>
      </c>
      <c r="M551" s="10">
        <v>39579541.5</v>
      </c>
      <c r="N551" s="10">
        <v>5937001</v>
      </c>
      <c r="O551" s="10">
        <v>5936931.2249999996</v>
      </c>
      <c r="P551" s="10">
        <v>0</v>
      </c>
      <c r="Q551" s="10">
        <v>16741773</v>
      </c>
      <c r="R551" s="10">
        <v>2511266</v>
      </c>
      <c r="S551" s="10">
        <v>18976086.75</v>
      </c>
      <c r="T551" s="10">
        <v>2846413.0124999997</v>
      </c>
      <c r="U551" s="10">
        <v>11864446.666666666</v>
      </c>
      <c r="V551" s="10">
        <v>1779666.9999999998</v>
      </c>
      <c r="W551" s="10">
        <f>VLOOKUP(B551,[2]Sheet1!$A:$E,5,0)</f>
        <v>79549265</v>
      </c>
      <c r="X551" s="10">
        <f t="shared" si="88"/>
        <v>1212070283.9166667</v>
      </c>
      <c r="Y551" s="31">
        <f t="shared" si="89"/>
        <v>98560543.237499997</v>
      </c>
      <c r="Z551" s="31">
        <v>360000000</v>
      </c>
      <c r="AA551" s="31">
        <v>30000000</v>
      </c>
      <c r="AB551" s="31">
        <f t="shared" si="90"/>
        <v>757910735.41666675</v>
      </c>
      <c r="AC551" s="31">
        <f t="shared" si="91"/>
        <v>64159548.5</v>
      </c>
      <c r="AD551" s="31">
        <f t="shared" si="92"/>
        <v>822070283.91666675</v>
      </c>
      <c r="AE551" s="31">
        <f t="shared" si="93"/>
        <v>822070283.91666675</v>
      </c>
      <c r="AF551" s="31">
        <f t="shared" si="94"/>
        <v>82207028.391666681</v>
      </c>
      <c r="AG551" s="31">
        <f t="shared" si="95"/>
        <v>0</v>
      </c>
      <c r="AH551" s="31">
        <f t="shared" si="96"/>
        <v>0</v>
      </c>
      <c r="AI551" s="31">
        <f t="shared" si="97"/>
        <v>0</v>
      </c>
      <c r="AJ551" s="31">
        <f t="shared" si="98"/>
        <v>16353514.845833316</v>
      </c>
    </row>
    <row r="552" spans="1:36" x14ac:dyDescent="0.45">
      <c r="A552" s="9">
        <v>464</v>
      </c>
      <c r="B552" s="9" t="s">
        <v>1190</v>
      </c>
      <c r="C552" s="21"/>
      <c r="D552" s="8" t="s">
        <v>314</v>
      </c>
      <c r="E552" s="9" t="s">
        <v>1192</v>
      </c>
      <c r="F552" s="9" t="s">
        <v>3255</v>
      </c>
      <c r="G552" s="9" t="s">
        <v>3265</v>
      </c>
      <c r="H552" s="8">
        <v>336</v>
      </c>
      <c r="I552" s="8">
        <f>VLOOKUP(B552,[1]Sheet1!$A:$D,4,0)</f>
        <v>896217207</v>
      </c>
      <c r="J552" s="8">
        <v>15000000</v>
      </c>
      <c r="K552" s="8">
        <v>0</v>
      </c>
      <c r="L552" s="10">
        <v>39658337</v>
      </c>
      <c r="M552" s="10">
        <v>39659170</v>
      </c>
      <c r="N552" s="10">
        <v>5948751</v>
      </c>
      <c r="O552" s="10">
        <v>5948875.5</v>
      </c>
      <c r="P552" s="10">
        <v>0</v>
      </c>
      <c r="Q552" s="10">
        <v>13160795</v>
      </c>
      <c r="R552" s="10">
        <v>1974119</v>
      </c>
      <c r="S552" s="10">
        <v>15822614.239999998</v>
      </c>
      <c r="T552" s="10">
        <v>2373392.1359999995</v>
      </c>
      <c r="U552" s="10">
        <v>13010316</v>
      </c>
      <c r="V552" s="10">
        <v>1951547.4</v>
      </c>
      <c r="W552" s="10">
        <f>VLOOKUP(B552,[2]Sheet1!$A:$E,5,0)</f>
        <v>53621720</v>
      </c>
      <c r="X552" s="10">
        <f t="shared" si="88"/>
        <v>1032528439.24</v>
      </c>
      <c r="Y552" s="31">
        <f t="shared" si="89"/>
        <v>71818405.035999998</v>
      </c>
      <c r="Z552" s="31">
        <v>360000000</v>
      </c>
      <c r="AA552" s="31">
        <v>30000000</v>
      </c>
      <c r="AB552" s="31">
        <f t="shared" si="90"/>
        <v>578210932.24000001</v>
      </c>
      <c r="AC552" s="31">
        <f t="shared" si="91"/>
        <v>64317507</v>
      </c>
      <c r="AD552" s="31">
        <f t="shared" si="92"/>
        <v>642528439.24000001</v>
      </c>
      <c r="AE552" s="31">
        <f t="shared" si="93"/>
        <v>642528439.24000001</v>
      </c>
      <c r="AF552" s="31">
        <f t="shared" si="94"/>
        <v>64252843.924000002</v>
      </c>
      <c r="AG552" s="31">
        <f t="shared" si="95"/>
        <v>0</v>
      </c>
      <c r="AH552" s="31">
        <f t="shared" si="96"/>
        <v>0</v>
      </c>
      <c r="AI552" s="31">
        <f t="shared" si="97"/>
        <v>0</v>
      </c>
      <c r="AJ552" s="31">
        <f t="shared" si="98"/>
        <v>7565561.111999996</v>
      </c>
    </row>
    <row r="553" spans="1:36" x14ac:dyDescent="0.45">
      <c r="A553" s="9">
        <v>343</v>
      </c>
      <c r="B553" s="9" t="s">
        <v>1193</v>
      </c>
      <c r="C553" s="21"/>
      <c r="D553" s="8" t="s">
        <v>1195</v>
      </c>
      <c r="E553" s="9" t="s">
        <v>2668</v>
      </c>
      <c r="F553" s="9" t="s">
        <v>3255</v>
      </c>
      <c r="G553" s="9" t="s">
        <v>3265</v>
      </c>
      <c r="H553" s="8">
        <v>336</v>
      </c>
      <c r="I553" s="8">
        <f>VLOOKUP(B553,[1]Sheet1!$A:$D,4,0)</f>
        <v>1009317222</v>
      </c>
      <c r="J553" s="8">
        <v>15000000</v>
      </c>
      <c r="K553" s="8">
        <v>0</v>
      </c>
      <c r="L553" s="10">
        <v>43396358</v>
      </c>
      <c r="M553" s="10">
        <v>43397168</v>
      </c>
      <c r="N553" s="10">
        <v>6509454</v>
      </c>
      <c r="O553" s="10">
        <v>6509575.2000000002</v>
      </c>
      <c r="P553" s="10">
        <v>0</v>
      </c>
      <c r="Q553" s="10">
        <v>6563686</v>
      </c>
      <c r="R553" s="10">
        <v>984553</v>
      </c>
      <c r="S553" s="10">
        <v>10993380.6</v>
      </c>
      <c r="T553" s="10">
        <v>1649007.0899999999</v>
      </c>
      <c r="U553" s="10">
        <v>13653683</v>
      </c>
      <c r="V553" s="10">
        <v>2048052.45</v>
      </c>
      <c r="W553" s="10">
        <f>VLOOKUP(B553,[2]Sheet1!$A:$E,5,0)</f>
        <v>70397584</v>
      </c>
      <c r="X553" s="10">
        <f t="shared" si="88"/>
        <v>1142321497.5999999</v>
      </c>
      <c r="Y553" s="31">
        <f t="shared" si="89"/>
        <v>88098225.739999995</v>
      </c>
      <c r="Z553" s="31">
        <v>360000000</v>
      </c>
      <c r="AA553" s="31">
        <v>30000000</v>
      </c>
      <c r="AB553" s="31">
        <f t="shared" si="90"/>
        <v>680527971.60000002</v>
      </c>
      <c r="AC553" s="31">
        <f t="shared" si="91"/>
        <v>71793526</v>
      </c>
      <c r="AD553" s="31">
        <f t="shared" si="92"/>
        <v>752321497.60000002</v>
      </c>
      <c r="AE553" s="31">
        <f t="shared" si="93"/>
        <v>752321497.60000002</v>
      </c>
      <c r="AF553" s="31">
        <f t="shared" si="94"/>
        <v>75232149.760000005</v>
      </c>
      <c r="AG553" s="31">
        <f t="shared" si="95"/>
        <v>0</v>
      </c>
      <c r="AH553" s="31">
        <f t="shared" si="96"/>
        <v>0</v>
      </c>
      <c r="AI553" s="31">
        <f t="shared" si="97"/>
        <v>0</v>
      </c>
      <c r="AJ553" s="31">
        <f t="shared" si="98"/>
        <v>12866075.979999989</v>
      </c>
    </row>
    <row r="554" spans="1:36" x14ac:dyDescent="0.45">
      <c r="A554" s="9">
        <v>344</v>
      </c>
      <c r="B554" s="9" t="s">
        <v>1197</v>
      </c>
      <c r="C554" s="21"/>
      <c r="D554" s="8" t="s">
        <v>1199</v>
      </c>
      <c r="E554" s="9" t="s">
        <v>1200</v>
      </c>
      <c r="F554" s="9" t="s">
        <v>3255</v>
      </c>
      <c r="G554" s="9" t="s">
        <v>3265</v>
      </c>
      <c r="H554" s="8">
        <v>336</v>
      </c>
      <c r="I554" s="8">
        <f>VLOOKUP(B554,[1]Sheet1!$A:$D,4,0)</f>
        <v>1037625573</v>
      </c>
      <c r="J554" s="8">
        <v>15000000</v>
      </c>
      <c r="K554" s="8">
        <v>0</v>
      </c>
      <c r="L554" s="10">
        <v>39600464</v>
      </c>
      <c r="M554" s="10">
        <v>39601315.5</v>
      </c>
      <c r="N554" s="10">
        <v>5940070</v>
      </c>
      <c r="O554" s="10">
        <v>5940197.3250000002</v>
      </c>
      <c r="P554" s="10">
        <v>0</v>
      </c>
      <c r="Q554" s="10">
        <v>15047988</v>
      </c>
      <c r="R554" s="10">
        <v>2257198</v>
      </c>
      <c r="S554" s="10">
        <v>18011846.560000002</v>
      </c>
      <c r="T554" s="10">
        <v>2701776.9840000002</v>
      </c>
      <c r="U554" s="10">
        <v>12165998</v>
      </c>
      <c r="V554" s="10">
        <v>1824899.7</v>
      </c>
      <c r="W554" s="10">
        <f>VLOOKUP(B554,[2]Sheet1!$A:$E,5,0)</f>
        <v>74643836</v>
      </c>
      <c r="X554" s="10">
        <f t="shared" si="88"/>
        <v>1177053185.0599999</v>
      </c>
      <c r="Y554" s="31">
        <f t="shared" si="89"/>
        <v>93307978.009000003</v>
      </c>
      <c r="Z554" s="31">
        <v>360000000</v>
      </c>
      <c r="AA554" s="31">
        <v>30000000</v>
      </c>
      <c r="AB554" s="31">
        <f t="shared" si="90"/>
        <v>722851405.55999994</v>
      </c>
      <c r="AC554" s="31">
        <f t="shared" si="91"/>
        <v>64201779.5</v>
      </c>
      <c r="AD554" s="31">
        <f t="shared" si="92"/>
        <v>787053185.05999994</v>
      </c>
      <c r="AE554" s="31">
        <f t="shared" si="93"/>
        <v>787053185.05999994</v>
      </c>
      <c r="AF554" s="31">
        <f t="shared" si="94"/>
        <v>78705318.505999997</v>
      </c>
      <c r="AG554" s="31">
        <f t="shared" si="95"/>
        <v>0</v>
      </c>
      <c r="AH554" s="31">
        <f t="shared" si="96"/>
        <v>0</v>
      </c>
      <c r="AI554" s="31">
        <f t="shared" si="97"/>
        <v>0</v>
      </c>
      <c r="AJ554" s="31">
        <f t="shared" si="98"/>
        <v>14602659.503000006</v>
      </c>
    </row>
    <row r="555" spans="1:36" x14ac:dyDescent="0.45">
      <c r="A555" s="9">
        <v>345</v>
      </c>
      <c r="B555" s="9" t="s">
        <v>1201</v>
      </c>
      <c r="C555" s="21"/>
      <c r="D555" s="8" t="s">
        <v>72</v>
      </c>
      <c r="E555" s="9" t="s">
        <v>1203</v>
      </c>
      <c r="F555" s="9" t="s">
        <v>3255</v>
      </c>
      <c r="G555" s="9" t="s">
        <v>3265</v>
      </c>
      <c r="H555" s="8">
        <v>336</v>
      </c>
      <c r="I555" s="8">
        <f>VLOOKUP(B555,[1]Sheet1!$A:$D,4,0)</f>
        <v>1030150767</v>
      </c>
      <c r="J555" s="8">
        <v>15000000</v>
      </c>
      <c r="K555" s="8">
        <v>0</v>
      </c>
      <c r="L555" s="10">
        <v>42622191</v>
      </c>
      <c r="M555" s="10">
        <v>42622619.5</v>
      </c>
      <c r="N555" s="10">
        <v>6393329</v>
      </c>
      <c r="O555" s="10">
        <v>6393392.9249999998</v>
      </c>
      <c r="P555" s="10">
        <v>0</v>
      </c>
      <c r="Q555" s="10">
        <v>11250416</v>
      </c>
      <c r="R555" s="10">
        <v>1687562</v>
      </c>
      <c r="S555" s="10">
        <v>13509693.26</v>
      </c>
      <c r="T555" s="10">
        <v>2026453.9889999998</v>
      </c>
      <c r="U555" s="10">
        <v>13725168</v>
      </c>
      <c r="V555" s="10">
        <v>2058775.2</v>
      </c>
      <c r="W555" s="10">
        <f>VLOOKUP(B555,[2]Sheet1!$A:$E,5,0)</f>
        <v>73522615</v>
      </c>
      <c r="X555" s="10">
        <f t="shared" si="88"/>
        <v>1168880854.76</v>
      </c>
      <c r="Y555" s="31">
        <f t="shared" si="89"/>
        <v>92082128.113999993</v>
      </c>
      <c r="Z555" s="31">
        <v>360000000</v>
      </c>
      <c r="AA555" s="31">
        <v>30000000</v>
      </c>
      <c r="AB555" s="31">
        <f t="shared" si="90"/>
        <v>708636044.25999999</v>
      </c>
      <c r="AC555" s="31">
        <f t="shared" si="91"/>
        <v>70244810.5</v>
      </c>
      <c r="AD555" s="31">
        <f t="shared" si="92"/>
        <v>778880854.75999999</v>
      </c>
      <c r="AE555" s="31">
        <f t="shared" si="93"/>
        <v>778880854.75999999</v>
      </c>
      <c r="AF555" s="31">
        <f t="shared" si="94"/>
        <v>77888085.475999996</v>
      </c>
      <c r="AG555" s="31">
        <f t="shared" si="95"/>
        <v>0</v>
      </c>
      <c r="AH555" s="31">
        <f t="shared" si="96"/>
        <v>0</v>
      </c>
      <c r="AI555" s="31">
        <f t="shared" si="97"/>
        <v>0</v>
      </c>
      <c r="AJ555" s="31">
        <f t="shared" si="98"/>
        <v>14194042.637999997</v>
      </c>
    </row>
    <row r="556" spans="1:36" x14ac:dyDescent="0.45">
      <c r="A556" s="9">
        <v>467</v>
      </c>
      <c r="B556" s="9" t="s">
        <v>1204</v>
      </c>
      <c r="C556" s="21"/>
      <c r="D556" s="8" t="s">
        <v>1206</v>
      </c>
      <c r="E556" s="9" t="s">
        <v>1207</v>
      </c>
      <c r="F556" s="9" t="s">
        <v>3255</v>
      </c>
      <c r="G556" s="9" t="s">
        <v>3265</v>
      </c>
      <c r="H556" s="8">
        <v>336</v>
      </c>
      <c r="I556" s="8">
        <f>VLOOKUP(B556,[1]Sheet1!$A:$D,4,0)</f>
        <v>660660026</v>
      </c>
      <c r="J556" s="8">
        <v>15000000</v>
      </c>
      <c r="K556" s="8">
        <v>0</v>
      </c>
      <c r="L556" s="10">
        <v>30838314</v>
      </c>
      <c r="M556" s="10">
        <v>30838056.5</v>
      </c>
      <c r="N556" s="10">
        <v>4625747</v>
      </c>
      <c r="O556" s="10">
        <v>4625708.4749999996</v>
      </c>
      <c r="P556" s="10">
        <v>0</v>
      </c>
      <c r="Q556" s="10">
        <v>12584498</v>
      </c>
      <c r="R556" s="10">
        <v>1887675</v>
      </c>
      <c r="S556" s="10">
        <v>14514447.84</v>
      </c>
      <c r="T556" s="10">
        <v>2177167.176</v>
      </c>
      <c r="U556" s="10">
        <v>10484503</v>
      </c>
      <c r="V556" s="10">
        <v>1572675.45</v>
      </c>
      <c r="W556" s="10">
        <f>VLOOKUP(B556,[2]Sheet1!$A:$E,5,0)</f>
        <v>30066002</v>
      </c>
      <c r="X556" s="10">
        <f t="shared" si="88"/>
        <v>774919845.34000003</v>
      </c>
      <c r="Y556" s="31">
        <f t="shared" si="89"/>
        <v>44954975.100999996</v>
      </c>
      <c r="Z556" s="31">
        <v>360000000</v>
      </c>
      <c r="AA556" s="31">
        <v>30000000</v>
      </c>
      <c r="AB556" s="31">
        <f t="shared" si="90"/>
        <v>338243474.84000003</v>
      </c>
      <c r="AC556" s="31">
        <f t="shared" si="91"/>
        <v>46676370.5</v>
      </c>
      <c r="AD556" s="31">
        <f t="shared" si="92"/>
        <v>384919845.34000003</v>
      </c>
      <c r="AE556" s="31">
        <f t="shared" si="93"/>
        <v>384919845.34000003</v>
      </c>
      <c r="AF556" s="31">
        <f t="shared" si="94"/>
        <v>38491984.534000002</v>
      </c>
      <c r="AG556" s="31">
        <f t="shared" si="95"/>
        <v>0</v>
      </c>
      <c r="AH556" s="31">
        <f t="shared" si="96"/>
        <v>0</v>
      </c>
      <c r="AI556" s="31">
        <f t="shared" si="97"/>
        <v>0</v>
      </c>
      <c r="AJ556" s="31">
        <f t="shared" si="98"/>
        <v>6462990.5669999942</v>
      </c>
    </row>
    <row r="557" spans="1:36" x14ac:dyDescent="0.45">
      <c r="A557" s="9">
        <v>465</v>
      </c>
      <c r="B557" s="9" t="s">
        <v>2788</v>
      </c>
      <c r="C557" s="21"/>
      <c r="D557" s="8" t="s">
        <v>220</v>
      </c>
      <c r="E557" s="9" t="s">
        <v>2789</v>
      </c>
      <c r="F557" s="9" t="s">
        <v>3255</v>
      </c>
      <c r="G557" s="9" t="s">
        <v>3265</v>
      </c>
      <c r="H557" s="8">
        <v>336</v>
      </c>
      <c r="I557" s="8">
        <f>VLOOKUP(B557,[1]Sheet1!$A:$D,4,0)</f>
        <v>1471055942</v>
      </c>
      <c r="J557" s="8">
        <v>15000000</v>
      </c>
      <c r="K557" s="8">
        <v>0</v>
      </c>
      <c r="L557" s="10">
        <v>65061981</v>
      </c>
      <c r="M557" s="10">
        <v>65062554.000000007</v>
      </c>
      <c r="N557" s="10">
        <v>9759297</v>
      </c>
      <c r="O557" s="10">
        <v>9759383.1000000015</v>
      </c>
      <c r="P557" s="10">
        <v>0</v>
      </c>
      <c r="Q557" s="10">
        <v>22674517</v>
      </c>
      <c r="R557" s="10">
        <v>3401178</v>
      </c>
      <c r="S557" s="10">
        <v>26202327.039999999</v>
      </c>
      <c r="T557" s="10">
        <v>3930349.0559999999</v>
      </c>
      <c r="U557" s="10">
        <v>13010316</v>
      </c>
      <c r="V557" s="10">
        <v>1951547.4</v>
      </c>
      <c r="W557" s="10">
        <f>VLOOKUP(B557,[2]Sheet1!$A:$E,5,0)</f>
        <v>150211188</v>
      </c>
      <c r="X557" s="10">
        <f t="shared" si="88"/>
        <v>1678067637.04</v>
      </c>
      <c r="Y557" s="31">
        <f t="shared" si="89"/>
        <v>179012942.55599999</v>
      </c>
      <c r="Z557" s="31">
        <v>360000000</v>
      </c>
      <c r="AA557" s="31">
        <v>30000000</v>
      </c>
      <c r="AB557" s="31">
        <f t="shared" si="90"/>
        <v>1172943102.04</v>
      </c>
      <c r="AC557" s="31">
        <f t="shared" si="91"/>
        <v>115124535</v>
      </c>
      <c r="AD557" s="31">
        <f t="shared" si="92"/>
        <v>1288067637.04</v>
      </c>
      <c r="AE557" s="31">
        <f t="shared" si="93"/>
        <v>1288067637.04</v>
      </c>
      <c r="AF557" s="31">
        <f t="shared" si="94"/>
        <v>90000000</v>
      </c>
      <c r="AG557" s="31">
        <f t="shared" si="95"/>
        <v>0</v>
      </c>
      <c r="AH557" s="31">
        <f t="shared" si="96"/>
        <v>5613527.4079999924</v>
      </c>
      <c r="AI557" s="31">
        <f t="shared" si="97"/>
        <v>0</v>
      </c>
      <c r="AJ557" s="31">
        <f t="shared" si="98"/>
        <v>83399415.148000002</v>
      </c>
    </row>
    <row r="558" spans="1:36" x14ac:dyDescent="0.45">
      <c r="A558" s="9">
        <v>382</v>
      </c>
      <c r="B558" s="9" t="s">
        <v>1208</v>
      </c>
      <c r="C558" s="21"/>
      <c r="D558" s="8" t="s">
        <v>1210</v>
      </c>
      <c r="E558" s="9" t="s">
        <v>1211</v>
      </c>
      <c r="F558" s="9" t="s">
        <v>3255</v>
      </c>
      <c r="G558" s="9" t="s">
        <v>3265</v>
      </c>
      <c r="H558" s="8">
        <v>336</v>
      </c>
      <c r="I558" s="8">
        <f>VLOOKUP(B558,[1]Sheet1!$A:$D,4,0)</f>
        <v>748089672</v>
      </c>
      <c r="J558" s="8">
        <v>15000000</v>
      </c>
      <c r="K558" s="8">
        <v>0</v>
      </c>
      <c r="L558" s="10">
        <v>33862149</v>
      </c>
      <c r="M558" s="10">
        <v>33861638.5</v>
      </c>
      <c r="N558" s="10">
        <v>5079322</v>
      </c>
      <c r="O558" s="10">
        <v>5079245.7749999994</v>
      </c>
      <c r="P558" s="10">
        <v>0</v>
      </c>
      <c r="Q558" s="10">
        <v>11710445</v>
      </c>
      <c r="R558" s="10">
        <v>1756567</v>
      </c>
      <c r="S558" s="10">
        <v>13497987.15</v>
      </c>
      <c r="T558" s="10">
        <v>2024698.0725</v>
      </c>
      <c r="U558" s="10">
        <v>10484503</v>
      </c>
      <c r="V558" s="10">
        <v>1572675.45</v>
      </c>
      <c r="W558" s="10">
        <f>VLOOKUP(B558,[2]Sheet1!$A:$E,5,0)</f>
        <v>38808967</v>
      </c>
      <c r="X558" s="10">
        <f t="shared" si="88"/>
        <v>866506394.64999998</v>
      </c>
      <c r="Y558" s="31">
        <f t="shared" si="89"/>
        <v>54321475.297499999</v>
      </c>
      <c r="Z558" s="31">
        <v>360000000</v>
      </c>
      <c r="AA558" s="31">
        <v>30000000</v>
      </c>
      <c r="AB558" s="31">
        <f t="shared" si="90"/>
        <v>423782607.14999998</v>
      </c>
      <c r="AC558" s="31">
        <f t="shared" si="91"/>
        <v>52723787.5</v>
      </c>
      <c r="AD558" s="31">
        <f t="shared" si="92"/>
        <v>476506394.64999998</v>
      </c>
      <c r="AE558" s="31">
        <f t="shared" si="93"/>
        <v>476506394.64999998</v>
      </c>
      <c r="AF558" s="31">
        <f t="shared" si="94"/>
        <v>47650639.465000004</v>
      </c>
      <c r="AG558" s="31">
        <f t="shared" si="95"/>
        <v>0</v>
      </c>
      <c r="AH558" s="31">
        <f t="shared" si="96"/>
        <v>0</v>
      </c>
      <c r="AI558" s="31">
        <f t="shared" si="97"/>
        <v>0</v>
      </c>
      <c r="AJ558" s="31">
        <f t="shared" si="98"/>
        <v>6670835.8324999958</v>
      </c>
    </row>
    <row r="559" spans="1:36" x14ac:dyDescent="0.45">
      <c r="A559" s="9">
        <v>466</v>
      </c>
      <c r="B559" s="9" t="s">
        <v>1212</v>
      </c>
      <c r="C559" s="21"/>
      <c r="D559" s="8" t="s">
        <v>1214</v>
      </c>
      <c r="E559" s="9" t="s">
        <v>1215</v>
      </c>
      <c r="F559" s="9" t="s">
        <v>3255</v>
      </c>
      <c r="G559" s="9" t="s">
        <v>3265</v>
      </c>
      <c r="H559" s="8">
        <v>336</v>
      </c>
      <c r="I559" s="8">
        <f>VLOOKUP(B559,[1]Sheet1!$A:$D,4,0)</f>
        <v>820771630</v>
      </c>
      <c r="J559" s="8">
        <v>15000000</v>
      </c>
      <c r="K559" s="8">
        <v>0</v>
      </c>
      <c r="L559" s="10">
        <v>36196165</v>
      </c>
      <c r="M559" s="10">
        <v>36197062.5</v>
      </c>
      <c r="N559" s="10">
        <v>5429425</v>
      </c>
      <c r="O559" s="10">
        <v>5429559.375</v>
      </c>
      <c r="P559" s="10">
        <v>0</v>
      </c>
      <c r="Q559" s="10">
        <v>14054390</v>
      </c>
      <c r="R559" s="10">
        <v>2108159</v>
      </c>
      <c r="S559" s="10">
        <v>14173123.136141904</v>
      </c>
      <c r="T559" s="10">
        <v>2125968.4704212854</v>
      </c>
      <c r="U559" s="10">
        <v>11675925</v>
      </c>
      <c r="V559" s="10">
        <v>1751388.75</v>
      </c>
      <c r="W559" s="10">
        <f>VLOOKUP(B559,[2]Sheet1!$A:$E,5,0)</f>
        <v>46077163</v>
      </c>
      <c r="X559" s="10">
        <f t="shared" si="88"/>
        <v>948068295.6361419</v>
      </c>
      <c r="Y559" s="31">
        <f t="shared" si="89"/>
        <v>62921663.595421284</v>
      </c>
      <c r="Z559" s="31">
        <v>360000000</v>
      </c>
      <c r="AA559" s="31">
        <v>30000000</v>
      </c>
      <c r="AB559" s="31">
        <f t="shared" si="90"/>
        <v>500675068.1361419</v>
      </c>
      <c r="AC559" s="31">
        <f t="shared" si="91"/>
        <v>57393227.5</v>
      </c>
      <c r="AD559" s="31">
        <f t="shared" si="92"/>
        <v>558068295.6361419</v>
      </c>
      <c r="AE559" s="31">
        <f t="shared" si="93"/>
        <v>558068295.6361419</v>
      </c>
      <c r="AF559" s="31">
        <f t="shared" si="94"/>
        <v>55806829.56361419</v>
      </c>
      <c r="AG559" s="31">
        <f t="shared" si="95"/>
        <v>0</v>
      </c>
      <c r="AH559" s="31">
        <f t="shared" si="96"/>
        <v>0</v>
      </c>
      <c r="AI559" s="31">
        <f t="shared" si="97"/>
        <v>0</v>
      </c>
      <c r="AJ559" s="31">
        <f t="shared" si="98"/>
        <v>7114834.0318070948</v>
      </c>
    </row>
    <row r="560" spans="1:36" x14ac:dyDescent="0.45">
      <c r="A560" s="9">
        <v>815</v>
      </c>
      <c r="B560" s="9" t="s">
        <v>1216</v>
      </c>
      <c r="C560" s="21"/>
      <c r="D560" s="8" t="s">
        <v>76</v>
      </c>
      <c r="E560" s="9" t="s">
        <v>116</v>
      </c>
      <c r="F560" s="9" t="s">
        <v>3255</v>
      </c>
      <c r="G560" s="9" t="s">
        <v>3266</v>
      </c>
      <c r="H560" s="8">
        <v>336</v>
      </c>
      <c r="I560" s="8">
        <f>VLOOKUP(B560,[1]Sheet1!$A:$D,4,0)</f>
        <v>733396012</v>
      </c>
      <c r="J560" s="8">
        <v>57312810</v>
      </c>
      <c r="K560" s="8">
        <v>8596921.5</v>
      </c>
      <c r="L560" s="10">
        <v>0</v>
      </c>
      <c r="M560" s="10">
        <v>0</v>
      </c>
      <c r="N560" s="10">
        <v>0</v>
      </c>
      <c r="O560" s="10">
        <v>0</v>
      </c>
      <c r="P560" s="10">
        <v>5000000</v>
      </c>
      <c r="Q560" s="10">
        <f>VLOOKUP(B560,[3]Sheet1!$B$1:$H$65536,7,0)</f>
        <v>4950000</v>
      </c>
      <c r="R560" s="10">
        <v>742500</v>
      </c>
      <c r="S560" s="10">
        <v>4500000</v>
      </c>
      <c r="T560" s="10">
        <v>450000</v>
      </c>
      <c r="U560" s="10">
        <v>0</v>
      </c>
      <c r="V560" s="10">
        <v>0</v>
      </c>
      <c r="W560" s="10">
        <f>VLOOKUP(B560,[2]Sheet1!$A:$E,5,0)</f>
        <v>37339601</v>
      </c>
      <c r="X560" s="10">
        <f t="shared" si="88"/>
        <v>805158822</v>
      </c>
      <c r="Y560" s="31">
        <f t="shared" si="89"/>
        <v>47129022.5</v>
      </c>
      <c r="Z560" s="31">
        <v>360000000</v>
      </c>
      <c r="AA560" s="31">
        <v>30000000</v>
      </c>
      <c r="AB560" s="31">
        <f t="shared" si="90"/>
        <v>382846012</v>
      </c>
      <c r="AC560" s="31">
        <f t="shared" si="91"/>
        <v>32312810</v>
      </c>
      <c r="AD560" s="31">
        <f t="shared" si="92"/>
        <v>415158822</v>
      </c>
      <c r="AE560" s="31">
        <f t="shared" si="93"/>
        <v>415158822</v>
      </c>
      <c r="AF560" s="31">
        <f t="shared" si="94"/>
        <v>41515882.200000003</v>
      </c>
      <c r="AG560" s="31">
        <f t="shared" si="95"/>
        <v>0</v>
      </c>
      <c r="AH560" s="31">
        <f t="shared" si="96"/>
        <v>0</v>
      </c>
      <c r="AI560" s="31">
        <f t="shared" si="97"/>
        <v>0</v>
      </c>
      <c r="AJ560" s="31">
        <f t="shared" si="98"/>
        <v>5613140.299999997</v>
      </c>
    </row>
    <row r="561" spans="1:36" x14ac:dyDescent="0.45">
      <c r="A561" s="9">
        <v>379</v>
      </c>
      <c r="B561" s="9" t="s">
        <v>1218</v>
      </c>
      <c r="C561" s="21"/>
      <c r="D561" s="8" t="s">
        <v>1220</v>
      </c>
      <c r="E561" s="9" t="s">
        <v>1221</v>
      </c>
      <c r="F561" s="9" t="s">
        <v>3255</v>
      </c>
      <c r="G561" s="9" t="s">
        <v>3265</v>
      </c>
      <c r="H561" s="8">
        <v>336</v>
      </c>
      <c r="I561" s="8">
        <f>VLOOKUP(B561,[1]Sheet1!$A:$D,4,0)</f>
        <v>837525120</v>
      </c>
      <c r="J561" s="8">
        <v>15000000</v>
      </c>
      <c r="K561" s="8">
        <v>0</v>
      </c>
      <c r="L561" s="10">
        <v>38342837</v>
      </c>
      <c r="M561" s="10">
        <v>38342209.5</v>
      </c>
      <c r="N561" s="10">
        <v>5751426</v>
      </c>
      <c r="O561" s="10">
        <v>5751331.4249999998</v>
      </c>
      <c r="P561" s="10">
        <v>0</v>
      </c>
      <c r="Q561" s="10">
        <v>11926355</v>
      </c>
      <c r="R561" s="10">
        <v>1788953</v>
      </c>
      <c r="S561" s="10">
        <v>11082684.800000001</v>
      </c>
      <c r="T561" s="10">
        <v>1662402.72</v>
      </c>
      <c r="U561" s="10">
        <v>10484503</v>
      </c>
      <c r="V561" s="10">
        <v>1572675.45</v>
      </c>
      <c r="W561" s="10">
        <f>VLOOKUP(B561,[2]Sheet1!$A:$E,5,0)</f>
        <v>47752512</v>
      </c>
      <c r="X561" s="10">
        <f t="shared" si="88"/>
        <v>962703709.29999995</v>
      </c>
      <c r="Y561" s="31">
        <f t="shared" si="89"/>
        <v>64279300.594999999</v>
      </c>
      <c r="Z561" s="31">
        <v>360000000</v>
      </c>
      <c r="AA561" s="31">
        <v>30000000</v>
      </c>
      <c r="AB561" s="31">
        <f t="shared" si="90"/>
        <v>511018662.79999995</v>
      </c>
      <c r="AC561" s="31">
        <f t="shared" si="91"/>
        <v>61685046.5</v>
      </c>
      <c r="AD561" s="31">
        <f t="shared" si="92"/>
        <v>572703709.29999995</v>
      </c>
      <c r="AE561" s="31">
        <f t="shared" si="93"/>
        <v>572703709.29999995</v>
      </c>
      <c r="AF561" s="31">
        <f t="shared" si="94"/>
        <v>57270370.93</v>
      </c>
      <c r="AG561" s="31">
        <f t="shared" si="95"/>
        <v>0</v>
      </c>
      <c r="AH561" s="31">
        <f t="shared" si="96"/>
        <v>0</v>
      </c>
      <c r="AI561" s="31">
        <f t="shared" si="97"/>
        <v>0</v>
      </c>
      <c r="AJ561" s="31">
        <f t="shared" si="98"/>
        <v>7008929.6649999991</v>
      </c>
    </row>
    <row r="562" spans="1:36" x14ac:dyDescent="0.45">
      <c r="A562" s="9">
        <v>380</v>
      </c>
      <c r="B562" s="9" t="s">
        <v>1222</v>
      </c>
      <c r="C562" s="21"/>
      <c r="D562" s="8" t="s">
        <v>1224</v>
      </c>
      <c r="E562" s="9" t="s">
        <v>1225</v>
      </c>
      <c r="F562" s="9" t="s">
        <v>3255</v>
      </c>
      <c r="G562" s="9" t="s">
        <v>3265</v>
      </c>
      <c r="H562" s="8">
        <v>306</v>
      </c>
      <c r="I562" s="8">
        <f>VLOOKUP(B562,[1]Sheet1!$A:$D,4,0)</f>
        <v>629855776</v>
      </c>
      <c r="J562" s="8">
        <v>15000000</v>
      </c>
      <c r="K562" s="8">
        <v>0</v>
      </c>
      <c r="L562" s="10">
        <v>28073377</v>
      </c>
      <c r="M562" s="10">
        <v>31496702</v>
      </c>
      <c r="N562" s="10">
        <v>4211007</v>
      </c>
      <c r="O562" s="10">
        <v>4724505.3</v>
      </c>
      <c r="P562" s="10">
        <v>0</v>
      </c>
      <c r="Q562" s="10">
        <v>6325147</v>
      </c>
      <c r="R562" s="10">
        <v>948772</v>
      </c>
      <c r="S562" s="10">
        <v>11123423.76</v>
      </c>
      <c r="T562" s="10">
        <v>1668513.564</v>
      </c>
      <c r="U562" s="10">
        <v>10484503</v>
      </c>
      <c r="V562" s="10">
        <v>1572675.45</v>
      </c>
      <c r="W562" s="10">
        <f>VLOOKUP(B562,[2]Sheet1!$A:$E,5,0)</f>
        <v>29936397</v>
      </c>
      <c r="X562" s="10">
        <f t="shared" si="88"/>
        <v>732358928.75999999</v>
      </c>
      <c r="Y562" s="31">
        <f t="shared" si="89"/>
        <v>43061870.313999996</v>
      </c>
      <c r="Z562" s="31">
        <v>360000000</v>
      </c>
      <c r="AA562" s="31">
        <v>30000000</v>
      </c>
      <c r="AB562" s="31">
        <f t="shared" si="90"/>
        <v>297788849.75999999</v>
      </c>
      <c r="AC562" s="31">
        <f t="shared" si="91"/>
        <v>44570079</v>
      </c>
      <c r="AD562" s="31">
        <f t="shared" si="92"/>
        <v>342358928.75999999</v>
      </c>
      <c r="AE562" s="31">
        <f t="shared" si="93"/>
        <v>342358928.75999999</v>
      </c>
      <c r="AF562" s="31">
        <f t="shared" si="94"/>
        <v>34235892.876000002</v>
      </c>
      <c r="AG562" s="31">
        <f t="shared" si="95"/>
        <v>0</v>
      </c>
      <c r="AH562" s="31">
        <f t="shared" si="96"/>
        <v>0</v>
      </c>
      <c r="AI562" s="31">
        <f t="shared" si="97"/>
        <v>0</v>
      </c>
      <c r="AJ562" s="31">
        <f t="shared" si="98"/>
        <v>8825977.4379999936</v>
      </c>
    </row>
    <row r="563" spans="1:36" x14ac:dyDescent="0.45">
      <c r="A563" s="9">
        <v>546</v>
      </c>
      <c r="B563" s="9" t="s">
        <v>1226</v>
      </c>
      <c r="C563" s="21"/>
      <c r="D563" s="8" t="s">
        <v>1188</v>
      </c>
      <c r="E563" s="9" t="s">
        <v>1228</v>
      </c>
      <c r="F563" s="9" t="s">
        <v>3255</v>
      </c>
      <c r="G563" s="9" t="s">
        <v>3266</v>
      </c>
      <c r="H563" s="8">
        <v>335</v>
      </c>
      <c r="I563" s="8">
        <f>VLOOKUP(B563,[1]Sheet1!$A:$D,4,0)</f>
        <v>588311091</v>
      </c>
      <c r="J563" s="8">
        <v>57312810</v>
      </c>
      <c r="K563" s="8">
        <v>8596921.5</v>
      </c>
      <c r="L563" s="10">
        <v>0</v>
      </c>
      <c r="M563" s="10">
        <v>0</v>
      </c>
      <c r="N563" s="10">
        <v>0</v>
      </c>
      <c r="O563" s="10">
        <v>0</v>
      </c>
      <c r="P563" s="10">
        <v>4986338.7978142081</v>
      </c>
      <c r="Q563" s="10">
        <f>VLOOKUP(B563,[3]Sheet1!$B$1:$H$65536,7,0)</f>
        <v>4500000</v>
      </c>
      <c r="R563" s="10">
        <v>675000</v>
      </c>
      <c r="S563" s="10">
        <v>4500000</v>
      </c>
      <c r="T563" s="10">
        <v>450000</v>
      </c>
      <c r="U563" s="10">
        <v>0</v>
      </c>
      <c r="V563" s="10">
        <v>0</v>
      </c>
      <c r="W563" s="10">
        <f>VLOOKUP(B563,[2]Sheet1!$A:$E,5,0)</f>
        <v>22929470</v>
      </c>
      <c r="X563" s="10">
        <f t="shared" si="88"/>
        <v>659610239.79781425</v>
      </c>
      <c r="Y563" s="31">
        <f t="shared" si="89"/>
        <v>32651391.5</v>
      </c>
      <c r="Z563" s="31">
        <v>360000000</v>
      </c>
      <c r="AA563" s="31">
        <v>30000000</v>
      </c>
      <c r="AB563" s="31">
        <f t="shared" si="90"/>
        <v>237311091</v>
      </c>
      <c r="AC563" s="31">
        <f t="shared" si="91"/>
        <v>32299148.797814205</v>
      </c>
      <c r="AD563" s="31">
        <f t="shared" si="92"/>
        <v>269610239.79781419</v>
      </c>
      <c r="AE563" s="31">
        <f t="shared" si="93"/>
        <v>269610239.79781419</v>
      </c>
      <c r="AF563" s="31">
        <f t="shared" si="94"/>
        <v>26961023.979781419</v>
      </c>
      <c r="AG563" s="31">
        <f t="shared" si="95"/>
        <v>0</v>
      </c>
      <c r="AH563" s="31">
        <f t="shared" si="96"/>
        <v>0</v>
      </c>
      <c r="AI563" s="31">
        <f t="shared" si="97"/>
        <v>0</v>
      </c>
      <c r="AJ563" s="31">
        <f t="shared" si="98"/>
        <v>5690367.520218581</v>
      </c>
    </row>
    <row r="564" spans="1:36" x14ac:dyDescent="0.45">
      <c r="A564" s="9">
        <v>547</v>
      </c>
      <c r="B564" s="9" t="s">
        <v>1229</v>
      </c>
      <c r="C564" s="21"/>
      <c r="D564" s="8" t="s">
        <v>91</v>
      </c>
      <c r="E564" s="9" t="s">
        <v>371</v>
      </c>
      <c r="F564" s="9" t="s">
        <v>3255</v>
      </c>
      <c r="G564" s="9" t="s">
        <v>3266</v>
      </c>
      <c r="H564" s="8">
        <v>336</v>
      </c>
      <c r="I564" s="8">
        <f>VLOOKUP(B564,[1]Sheet1!$A:$D,4,0)</f>
        <v>817573646</v>
      </c>
      <c r="J564" s="8">
        <v>57312810</v>
      </c>
      <c r="K564" s="8">
        <v>8596921.5</v>
      </c>
      <c r="L564" s="10">
        <v>0</v>
      </c>
      <c r="M564" s="10">
        <v>0</v>
      </c>
      <c r="N564" s="10">
        <v>0</v>
      </c>
      <c r="O564" s="10">
        <v>0</v>
      </c>
      <c r="P564" s="10">
        <v>5000000</v>
      </c>
      <c r="Q564" s="10">
        <f>VLOOKUP(B564,[3]Sheet1!$B$1:$H$65536,7,0)</f>
        <v>4500000</v>
      </c>
      <c r="R564" s="10">
        <v>675000</v>
      </c>
      <c r="S564" s="10">
        <v>4500000</v>
      </c>
      <c r="T564" s="10">
        <v>450000</v>
      </c>
      <c r="U564" s="10">
        <v>0</v>
      </c>
      <c r="V564" s="10">
        <v>0</v>
      </c>
      <c r="W564" s="10">
        <f>VLOOKUP(B564,[2]Sheet1!$A:$E,5,0)</f>
        <v>45757364</v>
      </c>
      <c r="X564" s="10">
        <f t="shared" si="88"/>
        <v>888886456</v>
      </c>
      <c r="Y564" s="31">
        <f t="shared" si="89"/>
        <v>55479285.5</v>
      </c>
      <c r="Z564" s="31">
        <v>360000000</v>
      </c>
      <c r="AA564" s="31">
        <v>30000000</v>
      </c>
      <c r="AB564" s="31">
        <f t="shared" si="90"/>
        <v>466573646</v>
      </c>
      <c r="AC564" s="31">
        <f t="shared" si="91"/>
        <v>32312810</v>
      </c>
      <c r="AD564" s="31">
        <f t="shared" si="92"/>
        <v>498886456</v>
      </c>
      <c r="AE564" s="31">
        <f t="shared" si="93"/>
        <v>498886456</v>
      </c>
      <c r="AF564" s="31">
        <f t="shared" si="94"/>
        <v>49888645.600000001</v>
      </c>
      <c r="AG564" s="31">
        <f t="shared" si="95"/>
        <v>0</v>
      </c>
      <c r="AH564" s="31">
        <f t="shared" si="96"/>
        <v>0</v>
      </c>
      <c r="AI564" s="31">
        <f t="shared" si="97"/>
        <v>0</v>
      </c>
      <c r="AJ564" s="31">
        <f t="shared" si="98"/>
        <v>5590639.8999999985</v>
      </c>
    </row>
    <row r="565" spans="1:36" x14ac:dyDescent="0.45">
      <c r="A565" s="9">
        <v>548</v>
      </c>
      <c r="B565" s="9" t="s">
        <v>1231</v>
      </c>
      <c r="C565" s="21"/>
      <c r="D565" s="8" t="s">
        <v>91</v>
      </c>
      <c r="E565" s="9" t="s">
        <v>449</v>
      </c>
      <c r="F565" s="9" t="s">
        <v>3255</v>
      </c>
      <c r="G565" s="9" t="s">
        <v>3266</v>
      </c>
      <c r="H565" s="8">
        <v>336</v>
      </c>
      <c r="I565" s="8">
        <f>VLOOKUP(B565,[1]Sheet1!$A:$D,4,0)</f>
        <v>773289403</v>
      </c>
      <c r="J565" s="8">
        <v>57312810</v>
      </c>
      <c r="K565" s="8">
        <v>8596921.5</v>
      </c>
      <c r="L565" s="10">
        <v>0</v>
      </c>
      <c r="M565" s="10">
        <v>0</v>
      </c>
      <c r="N565" s="10">
        <v>0</v>
      </c>
      <c r="O565" s="10">
        <v>0</v>
      </c>
      <c r="P565" s="10">
        <v>5000000</v>
      </c>
      <c r="Q565" s="10">
        <f>VLOOKUP(B565,[3]Sheet1!$B$1:$H$65536,7,0)</f>
        <v>4500000</v>
      </c>
      <c r="R565" s="10">
        <v>675000</v>
      </c>
      <c r="S565" s="10">
        <v>4500000</v>
      </c>
      <c r="T565" s="10">
        <v>450000</v>
      </c>
      <c r="U565" s="10">
        <v>0</v>
      </c>
      <c r="V565" s="10">
        <v>0</v>
      </c>
      <c r="W565" s="10">
        <f>VLOOKUP(B565,[2]Sheet1!$A:$E,5,0)</f>
        <v>41328941</v>
      </c>
      <c r="X565" s="10">
        <f t="shared" si="88"/>
        <v>844602213</v>
      </c>
      <c r="Y565" s="31">
        <f t="shared" si="89"/>
        <v>51050862.5</v>
      </c>
      <c r="Z565" s="31">
        <v>360000000</v>
      </c>
      <c r="AA565" s="31">
        <v>30000000</v>
      </c>
      <c r="AB565" s="31">
        <f t="shared" si="90"/>
        <v>422289403</v>
      </c>
      <c r="AC565" s="31">
        <f t="shared" si="91"/>
        <v>32312810</v>
      </c>
      <c r="AD565" s="31">
        <f t="shared" si="92"/>
        <v>454602213</v>
      </c>
      <c r="AE565" s="31">
        <f t="shared" si="93"/>
        <v>454602213</v>
      </c>
      <c r="AF565" s="31">
        <f t="shared" si="94"/>
        <v>45460221.300000004</v>
      </c>
      <c r="AG565" s="31">
        <f t="shared" si="95"/>
        <v>0</v>
      </c>
      <c r="AH565" s="31">
        <f t="shared" si="96"/>
        <v>0</v>
      </c>
      <c r="AI565" s="31">
        <f t="shared" si="97"/>
        <v>0</v>
      </c>
      <c r="AJ565" s="31">
        <f t="shared" si="98"/>
        <v>5590641.1999999955</v>
      </c>
    </row>
    <row r="566" spans="1:36" x14ac:dyDescent="0.45">
      <c r="A566" s="9">
        <v>1093</v>
      </c>
      <c r="B566" s="9" t="s">
        <v>1233</v>
      </c>
      <c r="C566" s="21"/>
      <c r="D566" s="8" t="s">
        <v>84</v>
      </c>
      <c r="E566" s="9" t="s">
        <v>1235</v>
      </c>
      <c r="F566" s="9" t="s">
        <v>3255</v>
      </c>
      <c r="G566" s="9" t="s">
        <v>3266</v>
      </c>
      <c r="H566" s="8">
        <v>336</v>
      </c>
      <c r="I566" s="8">
        <f>VLOOKUP(B566,[1]Sheet1!$A:$D,4,0)</f>
        <v>584357475</v>
      </c>
      <c r="J566" s="8">
        <v>57312810</v>
      </c>
      <c r="K566" s="8">
        <v>8596921.5</v>
      </c>
      <c r="L566" s="10">
        <v>0</v>
      </c>
      <c r="M566" s="10">
        <v>0</v>
      </c>
      <c r="N566" s="10">
        <v>0</v>
      </c>
      <c r="O566" s="10">
        <v>0</v>
      </c>
      <c r="P566" s="10">
        <v>5000000</v>
      </c>
      <c r="Q566" s="10">
        <f>VLOOKUP(B566,[3]Sheet1!$B$1:$H$65536,7,0)</f>
        <v>5400000</v>
      </c>
      <c r="R566" s="10">
        <v>810000</v>
      </c>
      <c r="S566" s="10">
        <v>4500000</v>
      </c>
      <c r="T566" s="10">
        <v>450000</v>
      </c>
      <c r="U566" s="10">
        <v>0</v>
      </c>
      <c r="V566" s="10">
        <v>0</v>
      </c>
      <c r="W566" s="10">
        <f>VLOOKUP(B566,[2]Sheet1!$A:$E,5,0)</f>
        <v>22435747</v>
      </c>
      <c r="X566" s="10">
        <f t="shared" si="88"/>
        <v>656570285</v>
      </c>
      <c r="Y566" s="31">
        <f t="shared" si="89"/>
        <v>32292668.5</v>
      </c>
      <c r="Z566" s="31">
        <v>360000000</v>
      </c>
      <c r="AA566" s="31">
        <v>30000000</v>
      </c>
      <c r="AB566" s="31">
        <f t="shared" si="90"/>
        <v>234257475</v>
      </c>
      <c r="AC566" s="31">
        <f t="shared" si="91"/>
        <v>32312810</v>
      </c>
      <c r="AD566" s="31">
        <f t="shared" si="92"/>
        <v>266570285</v>
      </c>
      <c r="AE566" s="31">
        <f t="shared" si="93"/>
        <v>266570285</v>
      </c>
      <c r="AF566" s="31">
        <f t="shared" si="94"/>
        <v>26657028.5</v>
      </c>
      <c r="AG566" s="31">
        <f t="shared" si="95"/>
        <v>0</v>
      </c>
      <c r="AH566" s="31">
        <f t="shared" si="96"/>
        <v>0</v>
      </c>
      <c r="AI566" s="31">
        <f t="shared" si="97"/>
        <v>0</v>
      </c>
      <c r="AJ566" s="31">
        <f t="shared" si="98"/>
        <v>5635640</v>
      </c>
    </row>
    <row r="567" spans="1:36" x14ac:dyDescent="0.45">
      <c r="A567" s="9">
        <v>1094</v>
      </c>
      <c r="B567" s="9" t="s">
        <v>1236</v>
      </c>
      <c r="C567" s="21"/>
      <c r="D567" s="8" t="s">
        <v>645</v>
      </c>
      <c r="E567" s="9" t="s">
        <v>1238</v>
      </c>
      <c r="F567" s="9" t="s">
        <v>3255</v>
      </c>
      <c r="G567" s="9" t="s">
        <v>3266</v>
      </c>
      <c r="H567" s="8">
        <v>336</v>
      </c>
      <c r="I567" s="8">
        <f>VLOOKUP(B567,[1]Sheet1!$A:$D,4,0)</f>
        <v>747737528</v>
      </c>
      <c r="J567" s="8">
        <v>57312810</v>
      </c>
      <c r="K567" s="8">
        <v>8596921.5</v>
      </c>
      <c r="L567" s="10">
        <v>0</v>
      </c>
      <c r="M567" s="10">
        <v>0</v>
      </c>
      <c r="N567" s="10">
        <v>0</v>
      </c>
      <c r="O567" s="10">
        <v>0</v>
      </c>
      <c r="P567" s="10">
        <v>5000000</v>
      </c>
      <c r="Q567" s="10">
        <f>VLOOKUP(B567,[3]Sheet1!$B$1:$H$65536,7,0)</f>
        <v>4500000</v>
      </c>
      <c r="R567" s="10">
        <v>675000</v>
      </c>
      <c r="S567" s="10">
        <v>4500000</v>
      </c>
      <c r="T567" s="10">
        <v>450000</v>
      </c>
      <c r="U567" s="10">
        <v>0</v>
      </c>
      <c r="V567" s="10">
        <v>0</v>
      </c>
      <c r="W567" s="10">
        <f>VLOOKUP(B567,[2]Sheet1!$A:$E,5,0)</f>
        <v>38773753</v>
      </c>
      <c r="X567" s="10">
        <f t="shared" si="88"/>
        <v>819050338</v>
      </c>
      <c r="Y567" s="31">
        <f t="shared" si="89"/>
        <v>48495674.5</v>
      </c>
      <c r="Z567" s="31">
        <v>360000000</v>
      </c>
      <c r="AA567" s="31">
        <v>30000000</v>
      </c>
      <c r="AB567" s="31">
        <f t="shared" si="90"/>
        <v>396737528</v>
      </c>
      <c r="AC567" s="31">
        <f t="shared" si="91"/>
        <v>32312810</v>
      </c>
      <c r="AD567" s="31">
        <f t="shared" si="92"/>
        <v>429050338</v>
      </c>
      <c r="AE567" s="31">
        <f t="shared" si="93"/>
        <v>429050338</v>
      </c>
      <c r="AF567" s="31">
        <f t="shared" si="94"/>
        <v>42905033.800000004</v>
      </c>
      <c r="AG567" s="31">
        <f t="shared" si="95"/>
        <v>0</v>
      </c>
      <c r="AH567" s="31">
        <f t="shared" si="96"/>
        <v>0</v>
      </c>
      <c r="AI567" s="31">
        <f t="shared" si="97"/>
        <v>0</v>
      </c>
      <c r="AJ567" s="31">
        <f t="shared" si="98"/>
        <v>5590640.6999999955</v>
      </c>
    </row>
    <row r="568" spans="1:36" x14ac:dyDescent="0.45">
      <c r="A568" s="9">
        <v>776</v>
      </c>
      <c r="B568" s="9" t="s">
        <v>1239</v>
      </c>
      <c r="C568" s="21"/>
      <c r="D568" s="8" t="s">
        <v>127</v>
      </c>
      <c r="E568" s="9" t="s">
        <v>104</v>
      </c>
      <c r="F568" s="9" t="s">
        <v>3255</v>
      </c>
      <c r="G568" s="9" t="s">
        <v>3266</v>
      </c>
      <c r="H568" s="8">
        <v>336</v>
      </c>
      <c r="I568" s="8">
        <f>VLOOKUP(B568,[1]Sheet1!$A:$D,4,0)</f>
        <v>652964917</v>
      </c>
      <c r="J568" s="8">
        <v>57312810</v>
      </c>
      <c r="K568" s="8">
        <v>8596921.5</v>
      </c>
      <c r="L568" s="10">
        <v>0</v>
      </c>
      <c r="M568" s="10">
        <v>0</v>
      </c>
      <c r="N568" s="10">
        <v>0</v>
      </c>
      <c r="O568" s="10">
        <v>0</v>
      </c>
      <c r="P568" s="10">
        <v>5000000</v>
      </c>
      <c r="Q568" s="10">
        <f>VLOOKUP(B568,[3]Sheet1!$B$1:$H$65536,7,0)</f>
        <v>4350000</v>
      </c>
      <c r="R568" s="10">
        <v>652500</v>
      </c>
      <c r="S568" s="10">
        <v>4800000</v>
      </c>
      <c r="T568" s="10">
        <v>480000</v>
      </c>
      <c r="U568" s="10">
        <v>0</v>
      </c>
      <c r="V568" s="10">
        <v>0</v>
      </c>
      <c r="W568" s="10">
        <f>VLOOKUP(B568,[2]Sheet1!$A:$E,5,0)</f>
        <v>29296492</v>
      </c>
      <c r="X568" s="10">
        <f t="shared" si="88"/>
        <v>724427727</v>
      </c>
      <c r="Y568" s="31">
        <f t="shared" si="89"/>
        <v>39025913.5</v>
      </c>
      <c r="Z568" s="31">
        <v>360000000</v>
      </c>
      <c r="AA568" s="31">
        <v>30000000</v>
      </c>
      <c r="AB568" s="31">
        <f t="shared" si="90"/>
        <v>302114917</v>
      </c>
      <c r="AC568" s="31">
        <f t="shared" si="91"/>
        <v>32312810</v>
      </c>
      <c r="AD568" s="31">
        <f t="shared" si="92"/>
        <v>334427727</v>
      </c>
      <c r="AE568" s="31">
        <f t="shared" si="93"/>
        <v>334427727</v>
      </c>
      <c r="AF568" s="31">
        <f t="shared" si="94"/>
        <v>33442772.700000003</v>
      </c>
      <c r="AG568" s="31">
        <f t="shared" si="95"/>
        <v>0</v>
      </c>
      <c r="AH568" s="31">
        <f t="shared" si="96"/>
        <v>0</v>
      </c>
      <c r="AI568" s="31">
        <f t="shared" si="97"/>
        <v>0</v>
      </c>
      <c r="AJ568" s="31">
        <f t="shared" si="98"/>
        <v>5583140.799999997</v>
      </c>
    </row>
    <row r="569" spans="1:36" x14ac:dyDescent="0.45">
      <c r="A569" s="9">
        <v>462</v>
      </c>
      <c r="B569" s="9" t="s">
        <v>1241</v>
      </c>
      <c r="C569" s="21"/>
      <c r="D569" s="8" t="s">
        <v>234</v>
      </c>
      <c r="E569" s="9" t="s">
        <v>120</v>
      </c>
      <c r="F569" s="9" t="s">
        <v>3255</v>
      </c>
      <c r="G569" s="9" t="s">
        <v>3265</v>
      </c>
      <c r="H569" s="8">
        <v>336</v>
      </c>
      <c r="I569" s="8">
        <f>VLOOKUP(B569,[1]Sheet1!$A:$D,4,0)</f>
        <v>908300814</v>
      </c>
      <c r="J569" s="8">
        <v>15000000</v>
      </c>
      <c r="K569" s="8">
        <v>0</v>
      </c>
      <c r="L569" s="10">
        <v>41779863</v>
      </c>
      <c r="M569" s="10">
        <v>41780296</v>
      </c>
      <c r="N569" s="10">
        <v>6266979</v>
      </c>
      <c r="O569" s="10">
        <v>6267044.3999999994</v>
      </c>
      <c r="P569" s="10">
        <v>0</v>
      </c>
      <c r="Q569" s="10">
        <v>17387737</v>
      </c>
      <c r="R569" s="10">
        <v>2608161</v>
      </c>
      <c r="S569" s="10">
        <v>17144756.700000003</v>
      </c>
      <c r="T569" s="10">
        <v>2571713.5050000004</v>
      </c>
      <c r="U569" s="10">
        <v>11723581</v>
      </c>
      <c r="V569" s="10">
        <v>1758537.15</v>
      </c>
      <c r="W569" s="10">
        <f>VLOOKUP(B569,[2]Sheet1!$A:$E,5,0)</f>
        <v>55245123</v>
      </c>
      <c r="X569" s="10">
        <f t="shared" si="88"/>
        <v>1053117047.7</v>
      </c>
      <c r="Y569" s="31">
        <f t="shared" si="89"/>
        <v>74717558.054999992</v>
      </c>
      <c r="Z569" s="31">
        <v>360000000</v>
      </c>
      <c r="AA569" s="31">
        <v>30000000</v>
      </c>
      <c r="AB569" s="31">
        <f t="shared" si="90"/>
        <v>594556888.70000005</v>
      </c>
      <c r="AC569" s="31">
        <f t="shared" si="91"/>
        <v>68560159</v>
      </c>
      <c r="AD569" s="31">
        <f t="shared" si="92"/>
        <v>663117047.70000005</v>
      </c>
      <c r="AE569" s="31">
        <f t="shared" si="93"/>
        <v>663117047.70000005</v>
      </c>
      <c r="AF569" s="31">
        <f t="shared" si="94"/>
        <v>66311704.770000011</v>
      </c>
      <c r="AG569" s="31">
        <f t="shared" si="95"/>
        <v>0</v>
      </c>
      <c r="AH569" s="31">
        <f t="shared" si="96"/>
        <v>0</v>
      </c>
      <c r="AI569" s="31">
        <f t="shared" si="97"/>
        <v>0</v>
      </c>
      <c r="AJ569" s="31">
        <f t="shared" si="98"/>
        <v>8405853.2849999815</v>
      </c>
    </row>
    <row r="570" spans="1:36" x14ac:dyDescent="0.45">
      <c r="A570" s="9">
        <v>1056</v>
      </c>
      <c r="B570" s="9" t="s">
        <v>1243</v>
      </c>
      <c r="C570" s="21"/>
      <c r="D570" s="8" t="s">
        <v>84</v>
      </c>
      <c r="E570" s="9" t="s">
        <v>1245</v>
      </c>
      <c r="F570" s="9" t="s">
        <v>3255</v>
      </c>
      <c r="G570" s="9" t="s">
        <v>3266</v>
      </c>
      <c r="H570" s="8">
        <v>335</v>
      </c>
      <c r="I570" s="8">
        <f>VLOOKUP(B570,[1]Sheet1!$A:$D,4,0)</f>
        <v>637964609</v>
      </c>
      <c r="J570" s="8">
        <v>57312810</v>
      </c>
      <c r="K570" s="8">
        <v>8596921.5</v>
      </c>
      <c r="L570" s="10">
        <v>0</v>
      </c>
      <c r="M570" s="10">
        <v>0</v>
      </c>
      <c r="N570" s="10">
        <v>0</v>
      </c>
      <c r="O570" s="10">
        <v>0</v>
      </c>
      <c r="P570" s="10">
        <v>4986338.7978142081</v>
      </c>
      <c r="Q570" s="10">
        <f>VLOOKUP(B570,[3]Sheet1!$B$1:$H$65536,7,0)</f>
        <v>4500000</v>
      </c>
      <c r="R570" s="10">
        <v>675000</v>
      </c>
      <c r="S570" s="10">
        <v>4200000</v>
      </c>
      <c r="T570" s="10">
        <v>420000</v>
      </c>
      <c r="U570" s="10">
        <v>0</v>
      </c>
      <c r="V570" s="10">
        <v>0</v>
      </c>
      <c r="W570" s="10">
        <f>VLOOKUP(B570,[2]Sheet1!$A:$E,5,0)</f>
        <v>27894821</v>
      </c>
      <c r="X570" s="10">
        <f t="shared" si="88"/>
        <v>708963757.79781425</v>
      </c>
      <c r="Y570" s="31">
        <f t="shared" si="89"/>
        <v>37586742.5</v>
      </c>
      <c r="Z570" s="31">
        <v>360000000</v>
      </c>
      <c r="AA570" s="31">
        <v>30000000</v>
      </c>
      <c r="AB570" s="31">
        <f t="shared" si="90"/>
        <v>286664609</v>
      </c>
      <c r="AC570" s="31">
        <f t="shared" si="91"/>
        <v>32299148.797814205</v>
      </c>
      <c r="AD570" s="31">
        <f t="shared" si="92"/>
        <v>318963757.79781419</v>
      </c>
      <c r="AE570" s="31">
        <f t="shared" si="93"/>
        <v>318963757.79781419</v>
      </c>
      <c r="AF570" s="31">
        <f t="shared" si="94"/>
        <v>31896375.77978142</v>
      </c>
      <c r="AG570" s="31">
        <f t="shared" si="95"/>
        <v>0</v>
      </c>
      <c r="AH570" s="31">
        <f t="shared" si="96"/>
        <v>0</v>
      </c>
      <c r="AI570" s="31">
        <f t="shared" si="97"/>
        <v>0</v>
      </c>
      <c r="AJ570" s="31">
        <f t="shared" si="98"/>
        <v>5690366.7202185802</v>
      </c>
    </row>
    <row r="571" spans="1:36" x14ac:dyDescent="0.45">
      <c r="A571" s="9">
        <v>1085</v>
      </c>
      <c r="B571" s="9" t="s">
        <v>1246</v>
      </c>
      <c r="C571" s="21"/>
      <c r="D571" s="8" t="s">
        <v>142</v>
      </c>
      <c r="E571" s="9" t="s">
        <v>1248</v>
      </c>
      <c r="F571" s="9" t="s">
        <v>3255</v>
      </c>
      <c r="G571" s="9" t="s">
        <v>3266</v>
      </c>
      <c r="H571" s="8">
        <v>336</v>
      </c>
      <c r="I571" s="8">
        <f>VLOOKUP(B571,[1]Sheet1!$A:$D,4,0)</f>
        <v>770200513</v>
      </c>
      <c r="J571" s="8">
        <v>57312810</v>
      </c>
      <c r="K571" s="8">
        <v>8596921.5</v>
      </c>
      <c r="L571" s="10">
        <v>0</v>
      </c>
      <c r="M571" s="10">
        <v>0</v>
      </c>
      <c r="N571" s="10">
        <v>0</v>
      </c>
      <c r="O571" s="10">
        <v>0</v>
      </c>
      <c r="P571" s="10">
        <v>5000000</v>
      </c>
      <c r="Q571" s="10">
        <f>VLOOKUP(B571,[3]Sheet1!$B$1:$H$65536,7,0)</f>
        <v>5100000</v>
      </c>
      <c r="R571" s="10">
        <v>765000</v>
      </c>
      <c r="S571" s="10">
        <v>5250000</v>
      </c>
      <c r="T571" s="10">
        <v>525000</v>
      </c>
      <c r="U571" s="10">
        <v>0</v>
      </c>
      <c r="V571" s="10">
        <v>0</v>
      </c>
      <c r="W571" s="10">
        <f>VLOOKUP(B571,[2]Sheet1!$A:$E,5,0)</f>
        <v>41020051</v>
      </c>
      <c r="X571" s="10">
        <f t="shared" si="88"/>
        <v>842863323</v>
      </c>
      <c r="Y571" s="31">
        <f t="shared" si="89"/>
        <v>50906972.5</v>
      </c>
      <c r="Z571" s="31">
        <v>360000000</v>
      </c>
      <c r="AA571" s="31">
        <v>30000000</v>
      </c>
      <c r="AB571" s="31">
        <f t="shared" si="90"/>
        <v>420550513</v>
      </c>
      <c r="AC571" s="31">
        <f t="shared" si="91"/>
        <v>32312810</v>
      </c>
      <c r="AD571" s="31">
        <f t="shared" si="92"/>
        <v>452863323</v>
      </c>
      <c r="AE571" s="31">
        <f t="shared" si="93"/>
        <v>452863323</v>
      </c>
      <c r="AF571" s="31">
        <f t="shared" si="94"/>
        <v>45286332.300000004</v>
      </c>
      <c r="AG571" s="31">
        <f t="shared" si="95"/>
        <v>0</v>
      </c>
      <c r="AH571" s="31">
        <f t="shared" si="96"/>
        <v>0</v>
      </c>
      <c r="AI571" s="31">
        <f t="shared" si="97"/>
        <v>0</v>
      </c>
      <c r="AJ571" s="31">
        <f t="shared" si="98"/>
        <v>5620640.1999999955</v>
      </c>
    </row>
    <row r="572" spans="1:36" x14ac:dyDescent="0.45">
      <c r="A572" s="9">
        <v>505</v>
      </c>
      <c r="B572" s="9" t="s">
        <v>1249</v>
      </c>
      <c r="C572" s="21"/>
      <c r="D572" s="8" t="s">
        <v>1188</v>
      </c>
      <c r="E572" s="9" t="s">
        <v>624</v>
      </c>
      <c r="F572" s="9" t="s">
        <v>3255</v>
      </c>
      <c r="G572" s="9" t="s">
        <v>3265</v>
      </c>
      <c r="H572" s="8">
        <v>104</v>
      </c>
      <c r="I572" s="8">
        <f>VLOOKUP(B572,[1]Sheet1!$A:$D,4,0)</f>
        <v>179542347</v>
      </c>
      <c r="J572" s="8">
        <v>5040984</v>
      </c>
      <c r="K572" s="8">
        <v>0</v>
      </c>
      <c r="L572" s="10">
        <v>8881752</v>
      </c>
      <c r="M572" s="10">
        <v>12007659.294444446</v>
      </c>
      <c r="N572" s="10">
        <v>1332263</v>
      </c>
      <c r="O572" s="10">
        <v>1801148.8941666668</v>
      </c>
      <c r="P572" s="10">
        <v>0</v>
      </c>
      <c r="Q572" s="10">
        <v>0</v>
      </c>
      <c r="R572" s="10">
        <v>0</v>
      </c>
      <c r="S572" s="10">
        <v>3793173.674066667</v>
      </c>
      <c r="T572" s="10">
        <v>568976.05111</v>
      </c>
      <c r="U572" s="10">
        <v>11294670</v>
      </c>
      <c r="V572" s="10">
        <v>1694200.5</v>
      </c>
      <c r="W572" s="10">
        <f>VLOOKUP(B572,[2]Sheet1!$A:$E,5,0)</f>
        <v>4773907</v>
      </c>
      <c r="X572" s="10">
        <f t="shared" si="88"/>
        <v>220560585.9685111</v>
      </c>
      <c r="Y572" s="31">
        <f t="shared" si="89"/>
        <v>10170495.445276666</v>
      </c>
      <c r="Z572" s="31">
        <v>360000000</v>
      </c>
      <c r="AA572" s="31">
        <v>30000000</v>
      </c>
      <c r="AB572" s="31">
        <f t="shared" si="90"/>
        <v>-165369809.32593334</v>
      </c>
      <c r="AC572" s="31">
        <f t="shared" si="91"/>
        <v>-4069604.7055555545</v>
      </c>
      <c r="AD572" s="31">
        <f t="shared" si="92"/>
        <v>-169439414.0314889</v>
      </c>
      <c r="AE572" s="31">
        <f t="shared" si="93"/>
        <v>0</v>
      </c>
      <c r="AF572" s="31">
        <f t="shared" si="94"/>
        <v>0</v>
      </c>
      <c r="AG572" s="31">
        <f t="shared" si="95"/>
        <v>0</v>
      </c>
      <c r="AH572" s="31">
        <f t="shared" si="96"/>
        <v>0</v>
      </c>
      <c r="AI572" s="31">
        <f t="shared" si="97"/>
        <v>0</v>
      </c>
      <c r="AJ572" s="31">
        <f t="shared" si="98"/>
        <v>10170495.445276666</v>
      </c>
    </row>
    <row r="573" spans="1:36" x14ac:dyDescent="0.45">
      <c r="A573" s="9">
        <v>252</v>
      </c>
      <c r="B573" s="9" t="s">
        <v>2638</v>
      </c>
      <c r="C573" s="21"/>
      <c r="D573" s="8" t="s">
        <v>756</v>
      </c>
      <c r="E573" s="9" t="s">
        <v>2582</v>
      </c>
      <c r="F573" s="9" t="s">
        <v>3255</v>
      </c>
      <c r="G573" s="9" t="s">
        <v>3265</v>
      </c>
      <c r="H573" s="8">
        <v>336</v>
      </c>
      <c r="I573" s="8">
        <f>VLOOKUP(B573,[1]Sheet1!$A:$D,4,0)</f>
        <v>953989498</v>
      </c>
      <c r="J573" s="8">
        <v>15000000</v>
      </c>
      <c r="K573" s="8">
        <v>0</v>
      </c>
      <c r="L573" s="10">
        <v>41934825</v>
      </c>
      <c r="M573" s="10">
        <v>41934113.5</v>
      </c>
      <c r="N573" s="10">
        <v>6290224</v>
      </c>
      <c r="O573" s="10">
        <v>6290117.0249999994</v>
      </c>
      <c r="P573" s="10">
        <v>0</v>
      </c>
      <c r="Q573" s="10">
        <v>21001419</v>
      </c>
      <c r="R573" s="10">
        <v>3150213</v>
      </c>
      <c r="S573" s="10">
        <v>19864653.170000002</v>
      </c>
      <c r="T573" s="10">
        <v>2979697.9755000002</v>
      </c>
      <c r="U573" s="10">
        <v>11294670</v>
      </c>
      <c r="V573" s="10">
        <v>1694200.5</v>
      </c>
      <c r="W573" s="10">
        <f>VLOOKUP(B573,[2]Sheet1!$A:$E,5,0)</f>
        <v>62098425</v>
      </c>
      <c r="X573" s="10">
        <f t="shared" si="88"/>
        <v>1105019178.6700001</v>
      </c>
      <c r="Y573" s="31">
        <f t="shared" si="89"/>
        <v>82502877.500499994</v>
      </c>
      <c r="Z573" s="31">
        <v>360000000</v>
      </c>
      <c r="AA573" s="31">
        <v>30000000</v>
      </c>
      <c r="AB573" s="31">
        <f t="shared" si="90"/>
        <v>646150240.16999996</v>
      </c>
      <c r="AC573" s="31">
        <f t="shared" si="91"/>
        <v>68868938.5</v>
      </c>
      <c r="AD573" s="31">
        <f t="shared" si="92"/>
        <v>715019178.66999996</v>
      </c>
      <c r="AE573" s="31">
        <f t="shared" si="93"/>
        <v>715019178.66999996</v>
      </c>
      <c r="AF573" s="31">
        <f t="shared" si="94"/>
        <v>71501917.866999999</v>
      </c>
      <c r="AG573" s="31">
        <f t="shared" si="95"/>
        <v>0</v>
      </c>
      <c r="AH573" s="31">
        <f t="shared" si="96"/>
        <v>0</v>
      </c>
      <c r="AI573" s="31">
        <f t="shared" si="97"/>
        <v>0</v>
      </c>
      <c r="AJ573" s="31">
        <f t="shared" si="98"/>
        <v>11000959.633499995</v>
      </c>
    </row>
    <row r="574" spans="1:36" x14ac:dyDescent="0.45">
      <c r="A574" s="9">
        <v>971</v>
      </c>
      <c r="B574" s="9" t="s">
        <v>1251</v>
      </c>
      <c r="C574" s="21"/>
      <c r="D574" s="8" t="s">
        <v>1253</v>
      </c>
      <c r="E574" s="9" t="s">
        <v>1254</v>
      </c>
      <c r="F574" s="9" t="s">
        <v>3255</v>
      </c>
      <c r="G574" s="9" t="s">
        <v>3266</v>
      </c>
      <c r="H574" s="8">
        <v>336</v>
      </c>
      <c r="I574" s="8">
        <f>VLOOKUP(B574,[1]Sheet1!$A:$D,4,0)</f>
        <v>628997681</v>
      </c>
      <c r="J574" s="8">
        <v>57312810</v>
      </c>
      <c r="K574" s="8">
        <v>8596921.5</v>
      </c>
      <c r="L574" s="10">
        <v>0</v>
      </c>
      <c r="M574" s="10">
        <v>0</v>
      </c>
      <c r="N574" s="10">
        <v>0</v>
      </c>
      <c r="O574" s="10">
        <v>0</v>
      </c>
      <c r="P574" s="10">
        <v>5000000</v>
      </c>
      <c r="Q574" s="10">
        <f>VLOOKUP(B574,[3]Sheet1!$B$1:$H$65536,7,0)</f>
        <v>3900000</v>
      </c>
      <c r="R574" s="10">
        <v>585000</v>
      </c>
      <c r="S574" s="10">
        <v>3900000</v>
      </c>
      <c r="T574" s="10">
        <v>390000</v>
      </c>
      <c r="U574" s="10">
        <v>0</v>
      </c>
      <c r="V574" s="10">
        <v>0</v>
      </c>
      <c r="W574" s="10">
        <f>VLOOKUP(B574,[2]Sheet1!$A:$E,5,0)</f>
        <v>26899768</v>
      </c>
      <c r="X574" s="10">
        <f t="shared" si="88"/>
        <v>699110491</v>
      </c>
      <c r="Y574" s="31">
        <f t="shared" si="89"/>
        <v>36471689.5</v>
      </c>
      <c r="Z574" s="31">
        <v>360000000</v>
      </c>
      <c r="AA574" s="31">
        <v>30000000</v>
      </c>
      <c r="AB574" s="31">
        <f t="shared" si="90"/>
        <v>276797681</v>
      </c>
      <c r="AC574" s="31">
        <f t="shared" si="91"/>
        <v>32312810</v>
      </c>
      <c r="AD574" s="31">
        <f t="shared" si="92"/>
        <v>309110491</v>
      </c>
      <c r="AE574" s="31">
        <f t="shared" si="93"/>
        <v>309110491</v>
      </c>
      <c r="AF574" s="31">
        <f t="shared" si="94"/>
        <v>30911049.100000001</v>
      </c>
      <c r="AG574" s="31">
        <f t="shared" si="95"/>
        <v>0</v>
      </c>
      <c r="AH574" s="31">
        <f t="shared" si="96"/>
        <v>0</v>
      </c>
      <c r="AI574" s="31">
        <f t="shared" si="97"/>
        <v>0</v>
      </c>
      <c r="AJ574" s="31">
        <f t="shared" si="98"/>
        <v>5560640.3999999985</v>
      </c>
    </row>
    <row r="575" spans="1:36" x14ac:dyDescent="0.45">
      <c r="A575" s="9">
        <v>381</v>
      </c>
      <c r="B575" s="9" t="s">
        <v>1255</v>
      </c>
      <c r="C575" s="21"/>
      <c r="D575" s="8" t="s">
        <v>1257</v>
      </c>
      <c r="E575" s="9" t="s">
        <v>104</v>
      </c>
      <c r="F575" s="9" t="s">
        <v>3255</v>
      </c>
      <c r="G575" s="9" t="s">
        <v>3265</v>
      </c>
      <c r="H575" s="8">
        <v>336</v>
      </c>
      <c r="I575" s="8">
        <f>VLOOKUP(B575,[1]Sheet1!$A:$D,4,0)</f>
        <v>870874725</v>
      </c>
      <c r="J575" s="8">
        <v>15000000</v>
      </c>
      <c r="K575" s="8">
        <v>0</v>
      </c>
      <c r="L575" s="10">
        <v>33579542</v>
      </c>
      <c r="M575" s="10">
        <v>33579798</v>
      </c>
      <c r="N575" s="10">
        <v>5036931</v>
      </c>
      <c r="O575" s="10">
        <v>5036969.7</v>
      </c>
      <c r="P575" s="10">
        <v>0</v>
      </c>
      <c r="Q575" s="10">
        <v>13074547</v>
      </c>
      <c r="R575" s="10">
        <v>1961182</v>
      </c>
      <c r="S575" s="10">
        <v>15945126.31686208</v>
      </c>
      <c r="T575" s="10">
        <v>2391768.9475293118</v>
      </c>
      <c r="U575" s="10">
        <v>11509125</v>
      </c>
      <c r="V575" s="10">
        <v>1726368.75</v>
      </c>
      <c r="W575" s="10">
        <f>VLOOKUP(B575,[2]Sheet1!$A:$E,5,0)</f>
        <v>51087473</v>
      </c>
      <c r="X575" s="10">
        <f t="shared" si="88"/>
        <v>993562863.31686211</v>
      </c>
      <c r="Y575" s="31">
        <f t="shared" si="89"/>
        <v>67240693.397529304</v>
      </c>
      <c r="Z575" s="31">
        <v>360000000</v>
      </c>
      <c r="AA575" s="31">
        <v>30000000</v>
      </c>
      <c r="AB575" s="31">
        <f t="shared" si="90"/>
        <v>551403523.31686211</v>
      </c>
      <c r="AC575" s="31">
        <f t="shared" si="91"/>
        <v>52159340</v>
      </c>
      <c r="AD575" s="31">
        <f t="shared" si="92"/>
        <v>603562863.31686211</v>
      </c>
      <c r="AE575" s="31">
        <f t="shared" si="93"/>
        <v>603562863.31686211</v>
      </c>
      <c r="AF575" s="31">
        <f t="shared" si="94"/>
        <v>60356286.331686214</v>
      </c>
      <c r="AG575" s="31">
        <f t="shared" si="95"/>
        <v>0</v>
      </c>
      <c r="AH575" s="31">
        <f t="shared" si="96"/>
        <v>0</v>
      </c>
      <c r="AI575" s="31">
        <f t="shared" si="97"/>
        <v>0</v>
      </c>
      <c r="AJ575" s="31">
        <f t="shared" si="98"/>
        <v>6884407.0658430904</v>
      </c>
    </row>
    <row r="576" spans="1:36" x14ac:dyDescent="0.45">
      <c r="A576" s="9">
        <v>154</v>
      </c>
      <c r="B576" s="9" t="s">
        <v>1258</v>
      </c>
      <c r="C576" s="21"/>
      <c r="D576" s="8" t="s">
        <v>1260</v>
      </c>
      <c r="E576" s="9" t="s">
        <v>88</v>
      </c>
      <c r="F576" s="9" t="s">
        <v>3255</v>
      </c>
      <c r="G576" s="9" t="s">
        <v>3265</v>
      </c>
      <c r="H576" s="8">
        <v>336</v>
      </c>
      <c r="I576" s="8">
        <f>VLOOKUP(B576,[1]Sheet1!$A:$D,4,0)</f>
        <v>844603929</v>
      </c>
      <c r="J576" s="8">
        <v>15000000</v>
      </c>
      <c r="K576" s="8">
        <v>0</v>
      </c>
      <c r="L576" s="10">
        <v>36983177</v>
      </c>
      <c r="M576" s="10">
        <v>36984100</v>
      </c>
      <c r="N576" s="10">
        <v>5547477</v>
      </c>
      <c r="O576" s="10">
        <v>5547615</v>
      </c>
      <c r="P576" s="10">
        <v>0</v>
      </c>
      <c r="Q576" s="10">
        <v>16180165</v>
      </c>
      <c r="R576" s="10">
        <v>2427025</v>
      </c>
      <c r="S576" s="10">
        <v>15540250.719999999</v>
      </c>
      <c r="T576" s="10">
        <v>2331037.6079999995</v>
      </c>
      <c r="U576" s="10">
        <v>11723581</v>
      </c>
      <c r="V576" s="10">
        <v>1758537.15</v>
      </c>
      <c r="W576" s="10">
        <f>VLOOKUP(B576,[2]Sheet1!$A:$E,5,0)</f>
        <v>48460393</v>
      </c>
      <c r="X576" s="10">
        <f t="shared" si="88"/>
        <v>977015202.72000003</v>
      </c>
      <c r="Y576" s="31">
        <f t="shared" si="89"/>
        <v>66072084.758000001</v>
      </c>
      <c r="Z576" s="31">
        <v>360000000</v>
      </c>
      <c r="AA576" s="31">
        <v>30000000</v>
      </c>
      <c r="AB576" s="31">
        <f t="shared" si="90"/>
        <v>528047925.72000003</v>
      </c>
      <c r="AC576" s="31">
        <f t="shared" si="91"/>
        <v>58967277</v>
      </c>
      <c r="AD576" s="31">
        <f t="shared" si="92"/>
        <v>587015202.72000003</v>
      </c>
      <c r="AE576" s="31">
        <f t="shared" si="93"/>
        <v>587015202.72000003</v>
      </c>
      <c r="AF576" s="31">
        <f t="shared" si="94"/>
        <v>58701520.272000007</v>
      </c>
      <c r="AG576" s="31">
        <f t="shared" si="95"/>
        <v>0</v>
      </c>
      <c r="AH576" s="31">
        <f t="shared" si="96"/>
        <v>0</v>
      </c>
      <c r="AI576" s="31">
        <f t="shared" si="97"/>
        <v>0</v>
      </c>
      <c r="AJ576" s="31">
        <f t="shared" si="98"/>
        <v>7370564.485999994</v>
      </c>
    </row>
    <row r="577" spans="1:36" x14ac:dyDescent="0.45">
      <c r="A577" s="9">
        <v>342</v>
      </c>
      <c r="B577" s="9" t="s">
        <v>1261</v>
      </c>
      <c r="C577" s="21"/>
      <c r="D577" s="8" t="s">
        <v>902</v>
      </c>
      <c r="E577" s="9" t="s">
        <v>1263</v>
      </c>
      <c r="F577" s="9" t="s">
        <v>3255</v>
      </c>
      <c r="G577" s="9" t="s">
        <v>3265</v>
      </c>
      <c r="H577" s="8">
        <v>336</v>
      </c>
      <c r="I577" s="8">
        <f>VLOOKUP(B577,[1]Sheet1!$A:$D,4,0)</f>
        <v>838000230</v>
      </c>
      <c r="J577" s="8">
        <v>15000000</v>
      </c>
      <c r="K577" s="8">
        <v>0</v>
      </c>
      <c r="L577" s="10">
        <v>36081201</v>
      </c>
      <c r="M577" s="10">
        <v>36081200.5</v>
      </c>
      <c r="N577" s="10">
        <v>5412180</v>
      </c>
      <c r="O577" s="10">
        <v>5412180.0750000002</v>
      </c>
      <c r="P577" s="10">
        <v>0</v>
      </c>
      <c r="Q577" s="10">
        <v>16786764</v>
      </c>
      <c r="R577" s="10">
        <v>2518015</v>
      </c>
      <c r="S577" s="10">
        <v>17285710.32</v>
      </c>
      <c r="T577" s="10">
        <v>2592856.548</v>
      </c>
      <c r="U577" s="10">
        <v>11532954</v>
      </c>
      <c r="V577" s="10">
        <v>1729943.0999999999</v>
      </c>
      <c r="W577" s="10">
        <f>VLOOKUP(B577,[2]Sheet1!$A:$E,5,0)</f>
        <v>47800024</v>
      </c>
      <c r="X577" s="10">
        <f t="shared" si="88"/>
        <v>970768059.82000005</v>
      </c>
      <c r="Y577" s="31">
        <f t="shared" si="89"/>
        <v>65465198.723000005</v>
      </c>
      <c r="Z577" s="31">
        <v>360000000</v>
      </c>
      <c r="AA577" s="31">
        <v>30000000</v>
      </c>
      <c r="AB577" s="31">
        <f t="shared" si="90"/>
        <v>523605658.32000005</v>
      </c>
      <c r="AC577" s="31">
        <f t="shared" si="91"/>
        <v>57162401.5</v>
      </c>
      <c r="AD577" s="31">
        <f t="shared" si="92"/>
        <v>580768059.82000005</v>
      </c>
      <c r="AE577" s="31">
        <f t="shared" si="93"/>
        <v>580768059.82000005</v>
      </c>
      <c r="AF577" s="31">
        <f t="shared" si="94"/>
        <v>58076805.982000008</v>
      </c>
      <c r="AG577" s="31">
        <f t="shared" si="95"/>
        <v>0</v>
      </c>
      <c r="AH577" s="31">
        <f t="shared" si="96"/>
        <v>0</v>
      </c>
      <c r="AI577" s="31">
        <f t="shared" si="97"/>
        <v>0</v>
      </c>
      <c r="AJ577" s="31">
        <f t="shared" si="98"/>
        <v>7388392.7409999967</v>
      </c>
    </row>
    <row r="578" spans="1:36" x14ac:dyDescent="0.45">
      <c r="A578" s="9">
        <v>506</v>
      </c>
      <c r="B578" s="9" t="s">
        <v>1264</v>
      </c>
      <c r="C578" s="21"/>
      <c r="D578" s="8" t="s">
        <v>216</v>
      </c>
      <c r="E578" s="9" t="s">
        <v>1266</v>
      </c>
      <c r="F578" s="9" t="s">
        <v>3255</v>
      </c>
      <c r="G578" s="9" t="s">
        <v>3265</v>
      </c>
      <c r="H578" s="8">
        <v>336</v>
      </c>
      <c r="I578" s="8">
        <f>VLOOKUP(B578,[1]Sheet1!$A:$D,4,0)</f>
        <v>682229176</v>
      </c>
      <c r="J578" s="8">
        <v>15000000</v>
      </c>
      <c r="K578" s="8">
        <v>0</v>
      </c>
      <c r="L578" s="10">
        <v>31373182</v>
      </c>
      <c r="M578" s="10">
        <v>31372666.5</v>
      </c>
      <c r="N578" s="10">
        <v>4705977</v>
      </c>
      <c r="O578" s="10">
        <v>4705899.9749999996</v>
      </c>
      <c r="P578" s="10">
        <v>0</v>
      </c>
      <c r="Q578" s="10">
        <v>14170337</v>
      </c>
      <c r="R578" s="10">
        <v>2125551</v>
      </c>
      <c r="S578" s="10">
        <v>9083883.2480000015</v>
      </c>
      <c r="T578" s="10">
        <v>1362582.4872000001</v>
      </c>
      <c r="U578" s="10">
        <v>10484503</v>
      </c>
      <c r="V578" s="10">
        <v>1572675.45</v>
      </c>
      <c r="W578" s="10">
        <f>VLOOKUP(B578,[2]Sheet1!$A:$E,5,0)</f>
        <v>32222917</v>
      </c>
      <c r="X578" s="10">
        <f t="shared" si="88"/>
        <v>793713747.74800003</v>
      </c>
      <c r="Y578" s="31">
        <f t="shared" si="89"/>
        <v>46695602.912199996</v>
      </c>
      <c r="Z578" s="31">
        <v>360000000</v>
      </c>
      <c r="AA578" s="31">
        <v>30000000</v>
      </c>
      <c r="AB578" s="31">
        <f t="shared" si="90"/>
        <v>355967899.24800003</v>
      </c>
      <c r="AC578" s="31">
        <f t="shared" si="91"/>
        <v>47745848.5</v>
      </c>
      <c r="AD578" s="31">
        <f t="shared" si="92"/>
        <v>403713747.74800003</v>
      </c>
      <c r="AE578" s="31">
        <f t="shared" si="93"/>
        <v>403713747.74800003</v>
      </c>
      <c r="AF578" s="31">
        <f t="shared" si="94"/>
        <v>40371374.774800003</v>
      </c>
      <c r="AG578" s="31">
        <f t="shared" si="95"/>
        <v>0</v>
      </c>
      <c r="AH578" s="31">
        <f t="shared" si="96"/>
        <v>0</v>
      </c>
      <c r="AI578" s="31">
        <f t="shared" si="97"/>
        <v>0</v>
      </c>
      <c r="AJ578" s="31">
        <f t="shared" si="98"/>
        <v>6324228.1373999938</v>
      </c>
    </row>
    <row r="579" spans="1:36" x14ac:dyDescent="0.45">
      <c r="A579" s="9">
        <v>1049</v>
      </c>
      <c r="B579" s="9" t="s">
        <v>1267</v>
      </c>
      <c r="C579" s="21"/>
      <c r="D579" s="8" t="s">
        <v>1269</v>
      </c>
      <c r="E579" s="9" t="s">
        <v>1270</v>
      </c>
      <c r="F579" s="9" t="s">
        <v>3255</v>
      </c>
      <c r="G579" s="9" t="s">
        <v>3266</v>
      </c>
      <c r="H579" s="8">
        <v>336</v>
      </c>
      <c r="I579" s="8">
        <f>VLOOKUP(B579,[1]Sheet1!$A:$D,4,0)</f>
        <v>698737626</v>
      </c>
      <c r="J579" s="8">
        <v>57312810</v>
      </c>
      <c r="K579" s="8">
        <v>8596921.5</v>
      </c>
      <c r="L579" s="10">
        <v>0</v>
      </c>
      <c r="M579" s="10">
        <v>0</v>
      </c>
      <c r="N579" s="10">
        <v>0</v>
      </c>
      <c r="O579" s="10">
        <v>0</v>
      </c>
      <c r="P579" s="10">
        <v>5000000</v>
      </c>
      <c r="Q579" s="10">
        <f>VLOOKUP(B579,[3]Sheet1!$B$1:$H$65536,7,0)</f>
        <v>4650000</v>
      </c>
      <c r="R579" s="10">
        <v>697500</v>
      </c>
      <c r="S579" s="10">
        <v>4500000</v>
      </c>
      <c r="T579" s="10">
        <v>450000</v>
      </c>
      <c r="U579" s="10">
        <v>0</v>
      </c>
      <c r="V579" s="10">
        <v>0</v>
      </c>
      <c r="W579" s="10">
        <f>VLOOKUP(B579,[2]Sheet1!$A:$E,5,0)</f>
        <v>33873763</v>
      </c>
      <c r="X579" s="10">
        <f t="shared" ref="X579:X642" si="99">I579+J579+L579+M579+P579+Q579+S579+U579</f>
        <v>770200436</v>
      </c>
      <c r="Y579" s="31">
        <f t="shared" ref="Y579:Y642" si="100">K579+N579+O579+R579+T579+V579+W579</f>
        <v>43618184.5</v>
      </c>
      <c r="Z579" s="31">
        <v>360000000</v>
      </c>
      <c r="AA579" s="31">
        <v>30000000</v>
      </c>
      <c r="AB579" s="31">
        <f t="shared" ref="AB579:AB642" si="101">I579+Q579+S579+U579-Z579</f>
        <v>347887626</v>
      </c>
      <c r="AC579" s="31">
        <f t="shared" ref="AC579:AC642" si="102">J579+L579+M579+P579-AA579</f>
        <v>32312810</v>
      </c>
      <c r="AD579" s="31">
        <f t="shared" ref="AD579:AD642" si="103">AC579+AB579</f>
        <v>380200436</v>
      </c>
      <c r="AE579" s="31">
        <f t="shared" ref="AE579:AE642" si="104">IF(AD579&gt;0,AD579,0)</f>
        <v>380200436</v>
      </c>
      <c r="AF579" s="31">
        <f t="shared" ref="AF579:AF642" si="105">IF(AE579&lt;=900000000,AE579*0.1,90000000)</f>
        <v>38020043.600000001</v>
      </c>
      <c r="AG579" s="31">
        <f t="shared" ref="AG579:AG642" si="106">IF(AND(AE579&lt;=1260000000,AE579&gt;900000000),(AE579-900000000)*0.15,0)</f>
        <v>0</v>
      </c>
      <c r="AH579" s="31">
        <f t="shared" ref="AH579:AH642" si="107">IF(AND(AE579&lt;=1800000000,AE579&gt;1260000000),(AE579-1260000000)*0.2,0)</f>
        <v>0</v>
      </c>
      <c r="AI579" s="31">
        <f t="shared" ref="AI579:AI642" si="108">IF(AE579&gt;1800000000,(AE579-1800000000)*0.25,0)</f>
        <v>0</v>
      </c>
      <c r="AJ579" s="31">
        <f t="shared" ref="AJ579:AJ642" si="109">Y579-AF579-AG579-AH579-AI579</f>
        <v>5598140.8999999985</v>
      </c>
    </row>
    <row r="580" spans="1:36" x14ac:dyDescent="0.45">
      <c r="A580" s="9">
        <v>1027</v>
      </c>
      <c r="B580" s="9" t="s">
        <v>1271</v>
      </c>
      <c r="C580" s="21"/>
      <c r="D580" s="8" t="s">
        <v>374</v>
      </c>
      <c r="E580" s="9" t="s">
        <v>1273</v>
      </c>
      <c r="F580" s="9" t="s">
        <v>3255</v>
      </c>
      <c r="G580" s="9" t="s">
        <v>3266</v>
      </c>
      <c r="H580" s="8">
        <v>336</v>
      </c>
      <c r="I580" s="8">
        <f>VLOOKUP(B580,[1]Sheet1!$A:$D,4,0)</f>
        <v>664534280</v>
      </c>
      <c r="J580" s="8">
        <v>57312810</v>
      </c>
      <c r="K580" s="8">
        <v>8596921.5</v>
      </c>
      <c r="L580" s="10">
        <v>0</v>
      </c>
      <c r="M580" s="10">
        <v>0</v>
      </c>
      <c r="N580" s="10">
        <v>0</v>
      </c>
      <c r="O580" s="10">
        <v>0</v>
      </c>
      <c r="P580" s="10">
        <v>5000000</v>
      </c>
      <c r="Q580" s="10">
        <f>VLOOKUP(B580,[3]Sheet1!$B$1:$H$65536,7,0)</f>
        <v>3000000</v>
      </c>
      <c r="R580" s="10">
        <v>450000</v>
      </c>
      <c r="S580" s="10">
        <v>5100000</v>
      </c>
      <c r="T580" s="10">
        <v>510000</v>
      </c>
      <c r="U580" s="10">
        <v>0</v>
      </c>
      <c r="V580" s="10">
        <v>0</v>
      </c>
      <c r="W580" s="10">
        <f>VLOOKUP(B580,[2]Sheet1!$A:$E,5,0)</f>
        <v>30453428</v>
      </c>
      <c r="X580" s="10">
        <f t="shared" si="99"/>
        <v>734947090</v>
      </c>
      <c r="Y580" s="31">
        <f t="shared" si="100"/>
        <v>40010349.5</v>
      </c>
      <c r="Z580" s="31">
        <v>360000000</v>
      </c>
      <c r="AA580" s="31">
        <v>30000000</v>
      </c>
      <c r="AB580" s="31">
        <f t="shared" si="101"/>
        <v>312634280</v>
      </c>
      <c r="AC580" s="31">
        <f t="shared" si="102"/>
        <v>32312810</v>
      </c>
      <c r="AD580" s="31">
        <f t="shared" si="103"/>
        <v>344947090</v>
      </c>
      <c r="AE580" s="31">
        <f t="shared" si="104"/>
        <v>344947090</v>
      </c>
      <c r="AF580" s="31">
        <f t="shared" si="105"/>
        <v>34494709</v>
      </c>
      <c r="AG580" s="31">
        <f t="shared" si="106"/>
        <v>0</v>
      </c>
      <c r="AH580" s="31">
        <f t="shared" si="107"/>
        <v>0</v>
      </c>
      <c r="AI580" s="31">
        <f t="shared" si="108"/>
        <v>0</v>
      </c>
      <c r="AJ580" s="31">
        <f t="shared" si="109"/>
        <v>5515640.5</v>
      </c>
    </row>
    <row r="581" spans="1:36" x14ac:dyDescent="0.45">
      <c r="A581" s="9">
        <v>897</v>
      </c>
      <c r="B581" s="9" t="s">
        <v>1274</v>
      </c>
      <c r="C581" s="21"/>
      <c r="D581" s="8" t="s">
        <v>604</v>
      </c>
      <c r="E581" s="9" t="s">
        <v>393</v>
      </c>
      <c r="F581" s="9" t="s">
        <v>3255</v>
      </c>
      <c r="G581" s="9" t="s">
        <v>3266</v>
      </c>
      <c r="H581" s="8">
        <v>336</v>
      </c>
      <c r="I581" s="8">
        <f>VLOOKUP(B581,[1]Sheet1!$A:$D,4,0)</f>
        <v>572781567</v>
      </c>
      <c r="J581" s="8">
        <v>57312810</v>
      </c>
      <c r="K581" s="8">
        <v>8596921.5</v>
      </c>
      <c r="L581" s="10">
        <v>0</v>
      </c>
      <c r="M581" s="10">
        <v>0</v>
      </c>
      <c r="N581" s="10">
        <v>0</v>
      </c>
      <c r="O581" s="10">
        <v>0</v>
      </c>
      <c r="P581" s="10">
        <v>5000000</v>
      </c>
      <c r="Q581" s="10">
        <f>VLOOKUP(B581,[3]Sheet1!$B$1:$H$65536,7,0)</f>
        <v>6000000</v>
      </c>
      <c r="R581" s="10">
        <v>900000</v>
      </c>
      <c r="S581" s="10">
        <v>5400000</v>
      </c>
      <c r="T581" s="10">
        <v>540000</v>
      </c>
      <c r="U581" s="10">
        <v>0</v>
      </c>
      <c r="V581" s="10">
        <v>0</v>
      </c>
      <c r="W581" s="10">
        <f>VLOOKUP(B581,[2]Sheet1!$A:$E,5,0)</f>
        <v>21278156</v>
      </c>
      <c r="X581" s="10">
        <f t="shared" si="99"/>
        <v>646494377</v>
      </c>
      <c r="Y581" s="31">
        <f t="shared" si="100"/>
        <v>31315077.5</v>
      </c>
      <c r="Z581" s="31">
        <v>360000000</v>
      </c>
      <c r="AA581" s="31">
        <v>30000000</v>
      </c>
      <c r="AB581" s="31">
        <f t="shared" si="101"/>
        <v>224181567</v>
      </c>
      <c r="AC581" s="31">
        <f t="shared" si="102"/>
        <v>32312810</v>
      </c>
      <c r="AD581" s="31">
        <f t="shared" si="103"/>
        <v>256494377</v>
      </c>
      <c r="AE581" s="31">
        <f t="shared" si="104"/>
        <v>256494377</v>
      </c>
      <c r="AF581" s="31">
        <f t="shared" si="105"/>
        <v>25649437.700000003</v>
      </c>
      <c r="AG581" s="31">
        <f t="shared" si="106"/>
        <v>0</v>
      </c>
      <c r="AH581" s="31">
        <f t="shared" si="107"/>
        <v>0</v>
      </c>
      <c r="AI581" s="31">
        <f t="shared" si="108"/>
        <v>0</v>
      </c>
      <c r="AJ581" s="31">
        <f t="shared" si="109"/>
        <v>5665639.799999997</v>
      </c>
    </row>
    <row r="582" spans="1:36" x14ac:dyDescent="0.45">
      <c r="A582" s="9">
        <v>998</v>
      </c>
      <c r="B582" s="9" t="s">
        <v>1276</v>
      </c>
      <c r="C582" s="21"/>
      <c r="D582" s="8" t="s">
        <v>526</v>
      </c>
      <c r="E582" s="9" t="s">
        <v>1278</v>
      </c>
      <c r="F582" s="9" t="s">
        <v>3255</v>
      </c>
      <c r="G582" s="9" t="s">
        <v>3265</v>
      </c>
      <c r="H582" s="8">
        <v>336</v>
      </c>
      <c r="I582" s="8">
        <f>VLOOKUP(B582,[1]Sheet1!$A:$D,4,0)</f>
        <v>873238466</v>
      </c>
      <c r="J582" s="8">
        <v>15000000</v>
      </c>
      <c r="K582" s="8">
        <v>0</v>
      </c>
      <c r="L582" s="10">
        <v>30263817</v>
      </c>
      <c r="M582" s="10">
        <v>30263296</v>
      </c>
      <c r="N582" s="10">
        <v>4539573</v>
      </c>
      <c r="O582" s="10">
        <v>4539494.3999999994</v>
      </c>
      <c r="P582" s="10">
        <v>0</v>
      </c>
      <c r="Q582" s="10">
        <v>7641225</v>
      </c>
      <c r="R582" s="10">
        <v>1146184</v>
      </c>
      <c r="S582" s="10">
        <v>13276023.453</v>
      </c>
      <c r="T582" s="10">
        <v>1991403.5179499998</v>
      </c>
      <c r="U582" s="10">
        <v>10484503.333333332</v>
      </c>
      <c r="V582" s="10">
        <v>1572675.4999999998</v>
      </c>
      <c r="W582" s="10">
        <f>VLOOKUP(B582,[2]Sheet1!$A:$E,5,0)</f>
        <v>51323846</v>
      </c>
      <c r="X582" s="10">
        <f t="shared" si="99"/>
        <v>980167330.78633332</v>
      </c>
      <c r="Y582" s="31">
        <f t="shared" si="100"/>
        <v>65113176.417949997</v>
      </c>
      <c r="Z582" s="31">
        <v>360000000</v>
      </c>
      <c r="AA582" s="31">
        <v>30000000</v>
      </c>
      <c r="AB582" s="31">
        <f t="shared" si="101"/>
        <v>544640217.78633332</v>
      </c>
      <c r="AC582" s="31">
        <f t="shared" si="102"/>
        <v>45527113</v>
      </c>
      <c r="AD582" s="31">
        <f t="shared" si="103"/>
        <v>590167330.78633332</v>
      </c>
      <c r="AE582" s="31">
        <f t="shared" si="104"/>
        <v>590167330.78633332</v>
      </c>
      <c r="AF582" s="31">
        <f t="shared" si="105"/>
        <v>59016733.078633338</v>
      </c>
      <c r="AG582" s="31">
        <f t="shared" si="106"/>
        <v>0</v>
      </c>
      <c r="AH582" s="31">
        <f t="shared" si="107"/>
        <v>0</v>
      </c>
      <c r="AI582" s="31">
        <f t="shared" si="108"/>
        <v>0</v>
      </c>
      <c r="AJ582" s="31">
        <f t="shared" si="109"/>
        <v>6096443.3393166587</v>
      </c>
    </row>
    <row r="583" spans="1:36" x14ac:dyDescent="0.45">
      <c r="A583" s="9">
        <v>999</v>
      </c>
      <c r="B583" s="9" t="s">
        <v>1279</v>
      </c>
      <c r="C583" s="21"/>
      <c r="D583" s="8" t="s">
        <v>103</v>
      </c>
      <c r="E583" s="9" t="s">
        <v>1281</v>
      </c>
      <c r="F583" s="9" t="s">
        <v>3255</v>
      </c>
      <c r="G583" s="9" t="s">
        <v>3266</v>
      </c>
      <c r="H583" s="8">
        <v>336</v>
      </c>
      <c r="I583" s="8">
        <f>VLOOKUP(B583,[1]Sheet1!$A:$D,4,0)</f>
        <v>642096376</v>
      </c>
      <c r="J583" s="8">
        <v>57312810</v>
      </c>
      <c r="K583" s="8">
        <v>8596921.5</v>
      </c>
      <c r="L583" s="10">
        <v>0</v>
      </c>
      <c r="M583" s="10">
        <v>0</v>
      </c>
      <c r="N583" s="10">
        <v>0</v>
      </c>
      <c r="O583" s="10">
        <v>0</v>
      </c>
      <c r="P583" s="10">
        <v>5000000</v>
      </c>
      <c r="Q583" s="10">
        <f>VLOOKUP(B583,[3]Sheet1!$B$1:$H$65536,7,0)</f>
        <v>5100000</v>
      </c>
      <c r="R583" s="10">
        <v>765000</v>
      </c>
      <c r="S583" s="10">
        <v>4800000</v>
      </c>
      <c r="T583" s="10">
        <v>480000</v>
      </c>
      <c r="U583" s="10">
        <v>0</v>
      </c>
      <c r="V583" s="10">
        <v>0</v>
      </c>
      <c r="W583" s="10">
        <f>VLOOKUP(B583,[2]Sheet1!$A:$E,5,0)</f>
        <v>28209637</v>
      </c>
      <c r="X583" s="10">
        <f t="shared" si="99"/>
        <v>714309186</v>
      </c>
      <c r="Y583" s="31">
        <f t="shared" si="100"/>
        <v>38051558.5</v>
      </c>
      <c r="Z583" s="31">
        <v>360000000</v>
      </c>
      <c r="AA583" s="31">
        <v>30000000</v>
      </c>
      <c r="AB583" s="31">
        <f t="shared" si="101"/>
        <v>291996376</v>
      </c>
      <c r="AC583" s="31">
        <f t="shared" si="102"/>
        <v>32312810</v>
      </c>
      <c r="AD583" s="31">
        <f t="shared" si="103"/>
        <v>324309186</v>
      </c>
      <c r="AE583" s="31">
        <f t="shared" si="104"/>
        <v>324309186</v>
      </c>
      <c r="AF583" s="31">
        <f t="shared" si="105"/>
        <v>32430918.600000001</v>
      </c>
      <c r="AG583" s="31">
        <f t="shared" si="106"/>
        <v>0</v>
      </c>
      <c r="AH583" s="31">
        <f t="shared" si="107"/>
        <v>0</v>
      </c>
      <c r="AI583" s="31">
        <f t="shared" si="108"/>
        <v>0</v>
      </c>
      <c r="AJ583" s="31">
        <f t="shared" si="109"/>
        <v>5620639.8999999985</v>
      </c>
    </row>
    <row r="584" spans="1:36" x14ac:dyDescent="0.45">
      <c r="A584" s="9">
        <v>899</v>
      </c>
      <c r="B584" s="9" t="s">
        <v>1282</v>
      </c>
      <c r="C584" s="21"/>
      <c r="D584" s="8" t="s">
        <v>119</v>
      </c>
      <c r="E584" s="9" t="s">
        <v>1284</v>
      </c>
      <c r="F584" s="9" t="s">
        <v>3255</v>
      </c>
      <c r="G584" s="9" t="s">
        <v>3265</v>
      </c>
      <c r="H584" s="8">
        <v>336</v>
      </c>
      <c r="I584" s="8">
        <f>VLOOKUP(B584,[1]Sheet1!$A:$D,4,0)</f>
        <v>938964656</v>
      </c>
      <c r="J584" s="8">
        <v>15000000</v>
      </c>
      <c r="K584" s="8">
        <v>0</v>
      </c>
      <c r="L584" s="10">
        <v>40507030</v>
      </c>
      <c r="M584" s="10">
        <v>40506599</v>
      </c>
      <c r="N584" s="10">
        <v>6076055</v>
      </c>
      <c r="O584" s="10">
        <v>6075989.8499999996</v>
      </c>
      <c r="P584" s="10">
        <v>0</v>
      </c>
      <c r="Q584" s="10">
        <v>13558638</v>
      </c>
      <c r="R584" s="10">
        <v>2033796</v>
      </c>
      <c r="S584" s="10">
        <v>13157264.16</v>
      </c>
      <c r="T584" s="10">
        <v>1973589.6239999998</v>
      </c>
      <c r="U584" s="10">
        <v>12295463</v>
      </c>
      <c r="V584" s="10">
        <v>1844319.45</v>
      </c>
      <c r="W584" s="10">
        <f>VLOOKUP(B584,[2]Sheet1!$A:$E,5,0)</f>
        <v>59844699</v>
      </c>
      <c r="X584" s="10">
        <f t="shared" si="99"/>
        <v>1073989650.1599998</v>
      </c>
      <c r="Y584" s="31">
        <f t="shared" si="100"/>
        <v>77848448.923999995</v>
      </c>
      <c r="Z584" s="31">
        <v>360000000</v>
      </c>
      <c r="AA584" s="31">
        <v>30000000</v>
      </c>
      <c r="AB584" s="31">
        <f t="shared" si="101"/>
        <v>617976021.15999997</v>
      </c>
      <c r="AC584" s="31">
        <f t="shared" si="102"/>
        <v>66013629</v>
      </c>
      <c r="AD584" s="31">
        <f t="shared" si="103"/>
        <v>683989650.15999997</v>
      </c>
      <c r="AE584" s="31">
        <f t="shared" si="104"/>
        <v>683989650.15999997</v>
      </c>
      <c r="AF584" s="31">
        <f t="shared" si="105"/>
        <v>68398965.016000003</v>
      </c>
      <c r="AG584" s="31">
        <f t="shared" si="106"/>
        <v>0</v>
      </c>
      <c r="AH584" s="31">
        <f t="shared" si="107"/>
        <v>0</v>
      </c>
      <c r="AI584" s="31">
        <f t="shared" si="108"/>
        <v>0</v>
      </c>
      <c r="AJ584" s="31">
        <f t="shared" si="109"/>
        <v>9449483.9079999924</v>
      </c>
    </row>
    <row r="585" spans="1:36" x14ac:dyDescent="0.45">
      <c r="A585" s="9">
        <v>900</v>
      </c>
      <c r="B585" s="9" t="s">
        <v>1285</v>
      </c>
      <c r="C585" s="21"/>
      <c r="D585" s="8" t="s">
        <v>275</v>
      </c>
      <c r="E585" s="9" t="s">
        <v>1287</v>
      </c>
      <c r="F585" s="9" t="s">
        <v>3255</v>
      </c>
      <c r="G585" s="9" t="s">
        <v>3266</v>
      </c>
      <c r="H585" s="8">
        <v>336</v>
      </c>
      <c r="I585" s="8">
        <f>VLOOKUP(B585,[1]Sheet1!$A:$D,4,0)</f>
        <v>574798270</v>
      </c>
      <c r="J585" s="8">
        <v>57312810</v>
      </c>
      <c r="K585" s="8">
        <v>8596921.5</v>
      </c>
      <c r="L585" s="10">
        <v>0</v>
      </c>
      <c r="M585" s="10">
        <v>0</v>
      </c>
      <c r="N585" s="10">
        <v>0</v>
      </c>
      <c r="O585" s="10">
        <v>0</v>
      </c>
      <c r="P585" s="10">
        <v>5000000</v>
      </c>
      <c r="Q585" s="10">
        <f>VLOOKUP(B585,[3]Sheet1!$B$1:$H$65536,7,0)</f>
        <v>5100000</v>
      </c>
      <c r="R585" s="10">
        <v>765000</v>
      </c>
      <c r="S585" s="10">
        <v>4500000</v>
      </c>
      <c r="T585" s="10">
        <v>450000</v>
      </c>
      <c r="U585" s="10">
        <v>0</v>
      </c>
      <c r="V585" s="10">
        <v>0</v>
      </c>
      <c r="W585" s="10">
        <f>VLOOKUP(B585,[2]Sheet1!$A:$E,5,0)</f>
        <v>21479827</v>
      </c>
      <c r="X585" s="10">
        <f t="shared" si="99"/>
        <v>646711080</v>
      </c>
      <c r="Y585" s="31">
        <f t="shared" si="100"/>
        <v>31291748.5</v>
      </c>
      <c r="Z585" s="31">
        <v>360000000</v>
      </c>
      <c r="AA585" s="31">
        <v>30000000</v>
      </c>
      <c r="AB585" s="31">
        <f t="shared" si="101"/>
        <v>224398270</v>
      </c>
      <c r="AC585" s="31">
        <f t="shared" si="102"/>
        <v>32312810</v>
      </c>
      <c r="AD585" s="31">
        <f t="shared" si="103"/>
        <v>256711080</v>
      </c>
      <c r="AE585" s="31">
        <f t="shared" si="104"/>
        <v>256711080</v>
      </c>
      <c r="AF585" s="31">
        <f t="shared" si="105"/>
        <v>25671108</v>
      </c>
      <c r="AG585" s="31">
        <f t="shared" si="106"/>
        <v>0</v>
      </c>
      <c r="AH585" s="31">
        <f t="shared" si="107"/>
        <v>0</v>
      </c>
      <c r="AI585" s="31">
        <f t="shared" si="108"/>
        <v>0</v>
      </c>
      <c r="AJ585" s="31">
        <f t="shared" si="109"/>
        <v>5620640.5</v>
      </c>
    </row>
    <row r="586" spans="1:36" x14ac:dyDescent="0.45">
      <c r="A586" s="9">
        <v>901</v>
      </c>
      <c r="B586" s="9" t="s">
        <v>1288</v>
      </c>
      <c r="C586" s="21"/>
      <c r="D586" s="8" t="s">
        <v>45</v>
      </c>
      <c r="E586" s="9" t="s">
        <v>1290</v>
      </c>
      <c r="F586" s="9" t="s">
        <v>3255</v>
      </c>
      <c r="G586" s="9" t="s">
        <v>3266</v>
      </c>
      <c r="H586" s="8">
        <v>336</v>
      </c>
      <c r="I586" s="8">
        <f>VLOOKUP(B586,[1]Sheet1!$A:$D,4,0)</f>
        <v>536200623</v>
      </c>
      <c r="J586" s="8">
        <v>57312810</v>
      </c>
      <c r="K586" s="8">
        <v>8596921.5</v>
      </c>
      <c r="L586" s="10">
        <v>0</v>
      </c>
      <c r="M586" s="10">
        <v>0</v>
      </c>
      <c r="N586" s="10">
        <v>0</v>
      </c>
      <c r="O586" s="10">
        <v>0</v>
      </c>
      <c r="P586" s="10">
        <v>5000000</v>
      </c>
      <c r="Q586" s="10">
        <f>VLOOKUP(B586,[3]Sheet1!$B$1:$H$65536,7,0)</f>
        <v>6000000</v>
      </c>
      <c r="R586" s="10">
        <v>900000</v>
      </c>
      <c r="S586" s="10">
        <v>6000000</v>
      </c>
      <c r="T586" s="10">
        <v>600000</v>
      </c>
      <c r="U586" s="10">
        <v>0</v>
      </c>
      <c r="V586" s="10">
        <v>0</v>
      </c>
      <c r="W586" s="10">
        <f>VLOOKUP(B586,[2]Sheet1!$A:$E,5,0)</f>
        <v>17620062</v>
      </c>
      <c r="X586" s="10">
        <f t="shared" si="99"/>
        <v>610513433</v>
      </c>
      <c r="Y586" s="31">
        <f t="shared" si="100"/>
        <v>27716983.5</v>
      </c>
      <c r="Z586" s="31">
        <v>360000000</v>
      </c>
      <c r="AA586" s="31">
        <v>30000000</v>
      </c>
      <c r="AB586" s="31">
        <f t="shared" si="101"/>
        <v>188200623</v>
      </c>
      <c r="AC586" s="31">
        <f t="shared" si="102"/>
        <v>32312810</v>
      </c>
      <c r="AD586" s="31">
        <f t="shared" si="103"/>
        <v>220513433</v>
      </c>
      <c r="AE586" s="31">
        <f t="shared" si="104"/>
        <v>220513433</v>
      </c>
      <c r="AF586" s="31">
        <f t="shared" si="105"/>
        <v>22051343.300000001</v>
      </c>
      <c r="AG586" s="31">
        <f t="shared" si="106"/>
        <v>0</v>
      </c>
      <c r="AH586" s="31">
        <f t="shared" si="107"/>
        <v>0</v>
      </c>
      <c r="AI586" s="31">
        <f t="shared" si="108"/>
        <v>0</v>
      </c>
      <c r="AJ586" s="31">
        <f t="shared" si="109"/>
        <v>5665640.1999999993</v>
      </c>
    </row>
    <row r="587" spans="1:36" x14ac:dyDescent="0.45">
      <c r="A587" s="9">
        <v>902</v>
      </c>
      <c r="B587" s="9" t="s">
        <v>1291</v>
      </c>
      <c r="C587" s="21"/>
      <c r="D587" s="8" t="s">
        <v>1293</v>
      </c>
      <c r="E587" s="9" t="s">
        <v>812</v>
      </c>
      <c r="F587" s="9" t="s">
        <v>3255</v>
      </c>
      <c r="G587" s="9" t="s">
        <v>3266</v>
      </c>
      <c r="H587" s="8">
        <v>336</v>
      </c>
      <c r="I587" s="8">
        <f>VLOOKUP(B587,[1]Sheet1!$A:$D,4,0)</f>
        <v>540038150</v>
      </c>
      <c r="J587" s="8">
        <v>57312810</v>
      </c>
      <c r="K587" s="8">
        <v>8596921.5</v>
      </c>
      <c r="L587" s="10">
        <v>0</v>
      </c>
      <c r="M587" s="10">
        <v>0</v>
      </c>
      <c r="N587" s="10">
        <v>0</v>
      </c>
      <c r="O587" s="10">
        <v>0</v>
      </c>
      <c r="P587" s="10">
        <v>5000000</v>
      </c>
      <c r="Q587" s="10">
        <f>VLOOKUP(B587,[3]Sheet1!$B$1:$H$65536,7,0)</f>
        <v>3900000</v>
      </c>
      <c r="R587" s="10">
        <v>585000</v>
      </c>
      <c r="S587" s="10">
        <v>3300000</v>
      </c>
      <c r="T587" s="10">
        <v>330000</v>
      </c>
      <c r="U587" s="10">
        <v>0</v>
      </c>
      <c r="V587" s="10">
        <v>0</v>
      </c>
      <c r="W587" s="10">
        <f>VLOOKUP(B587,[2]Sheet1!$A:$E,5,0)</f>
        <v>18003815</v>
      </c>
      <c r="X587" s="10">
        <f t="shared" si="99"/>
        <v>609550960</v>
      </c>
      <c r="Y587" s="31">
        <f t="shared" si="100"/>
        <v>27515736.5</v>
      </c>
      <c r="Z587" s="31">
        <v>360000000</v>
      </c>
      <c r="AA587" s="31">
        <v>30000000</v>
      </c>
      <c r="AB587" s="31">
        <f t="shared" si="101"/>
        <v>187238150</v>
      </c>
      <c r="AC587" s="31">
        <f t="shared" si="102"/>
        <v>32312810</v>
      </c>
      <c r="AD587" s="31">
        <f t="shared" si="103"/>
        <v>219550960</v>
      </c>
      <c r="AE587" s="31">
        <f t="shared" si="104"/>
        <v>219550960</v>
      </c>
      <c r="AF587" s="31">
        <f t="shared" si="105"/>
        <v>21955096</v>
      </c>
      <c r="AG587" s="31">
        <f t="shared" si="106"/>
        <v>0</v>
      </c>
      <c r="AH587" s="31">
        <f t="shared" si="107"/>
        <v>0</v>
      </c>
      <c r="AI587" s="31">
        <f t="shared" si="108"/>
        <v>0</v>
      </c>
      <c r="AJ587" s="31">
        <f t="shared" si="109"/>
        <v>5560640.5</v>
      </c>
    </row>
    <row r="588" spans="1:36" x14ac:dyDescent="0.45">
      <c r="A588" s="9">
        <v>970</v>
      </c>
      <c r="B588" s="9" t="s">
        <v>1294</v>
      </c>
      <c r="C588" s="21"/>
      <c r="D588" s="8" t="s">
        <v>72</v>
      </c>
      <c r="E588" s="9" t="s">
        <v>594</v>
      </c>
      <c r="F588" s="9" t="s">
        <v>3255</v>
      </c>
      <c r="G588" s="9" t="s">
        <v>3266</v>
      </c>
      <c r="H588" s="8">
        <v>336</v>
      </c>
      <c r="I588" s="8">
        <f>VLOOKUP(B588,[1]Sheet1!$A:$D,4,0)</f>
        <v>627113840</v>
      </c>
      <c r="J588" s="8">
        <v>57312810</v>
      </c>
      <c r="K588" s="8">
        <v>8596921.5</v>
      </c>
      <c r="L588" s="10">
        <v>0</v>
      </c>
      <c r="M588" s="10">
        <v>0</v>
      </c>
      <c r="N588" s="10">
        <v>0</v>
      </c>
      <c r="O588" s="10">
        <v>0</v>
      </c>
      <c r="P588" s="10">
        <v>5000000</v>
      </c>
      <c r="Q588" s="10">
        <f>VLOOKUP(B588,[3]Sheet1!$B$1:$H$65536,7,0)</f>
        <v>4500000</v>
      </c>
      <c r="R588" s="10">
        <v>675000</v>
      </c>
      <c r="S588" s="10">
        <v>4200000</v>
      </c>
      <c r="T588" s="10">
        <v>420000</v>
      </c>
      <c r="U588" s="10">
        <v>0</v>
      </c>
      <c r="V588" s="10">
        <v>0</v>
      </c>
      <c r="W588" s="10">
        <f>VLOOKUP(B588,[2]Sheet1!$A:$E,5,0)</f>
        <v>26711384</v>
      </c>
      <c r="X588" s="10">
        <f t="shared" si="99"/>
        <v>698126650</v>
      </c>
      <c r="Y588" s="31">
        <f t="shared" si="100"/>
        <v>36403305.5</v>
      </c>
      <c r="Z588" s="31">
        <v>360000000</v>
      </c>
      <c r="AA588" s="31">
        <v>30000000</v>
      </c>
      <c r="AB588" s="31">
        <f t="shared" si="101"/>
        <v>275813840</v>
      </c>
      <c r="AC588" s="31">
        <f t="shared" si="102"/>
        <v>32312810</v>
      </c>
      <c r="AD588" s="31">
        <f t="shared" si="103"/>
        <v>308126650</v>
      </c>
      <c r="AE588" s="31">
        <f t="shared" si="104"/>
        <v>308126650</v>
      </c>
      <c r="AF588" s="31">
        <f t="shared" si="105"/>
        <v>30812665</v>
      </c>
      <c r="AG588" s="31">
        <f t="shared" si="106"/>
        <v>0</v>
      </c>
      <c r="AH588" s="31">
        <f t="shared" si="107"/>
        <v>0</v>
      </c>
      <c r="AI588" s="31">
        <f t="shared" si="108"/>
        <v>0</v>
      </c>
      <c r="AJ588" s="31">
        <f t="shared" si="109"/>
        <v>5590640.5</v>
      </c>
    </row>
    <row r="589" spans="1:36" x14ac:dyDescent="0.45">
      <c r="A589" s="9">
        <v>939</v>
      </c>
      <c r="B589" s="9" t="s">
        <v>1296</v>
      </c>
      <c r="C589" s="21"/>
      <c r="D589" s="8" t="s">
        <v>29</v>
      </c>
      <c r="E589" s="9" t="s">
        <v>474</v>
      </c>
      <c r="F589" s="9" t="s">
        <v>3255</v>
      </c>
      <c r="G589" s="9" t="s">
        <v>3266</v>
      </c>
      <c r="H589" s="8">
        <v>336</v>
      </c>
      <c r="I589" s="8">
        <f>VLOOKUP(B589,[1]Sheet1!$A:$D,4,0)</f>
        <v>552279206</v>
      </c>
      <c r="J589" s="8">
        <v>57312810</v>
      </c>
      <c r="K589" s="8">
        <v>8596921.5</v>
      </c>
      <c r="L589" s="10">
        <v>0</v>
      </c>
      <c r="M589" s="10">
        <v>0</v>
      </c>
      <c r="N589" s="10">
        <v>0</v>
      </c>
      <c r="O589" s="10">
        <v>0</v>
      </c>
      <c r="P589" s="10">
        <v>5000000</v>
      </c>
      <c r="Q589" s="10">
        <f>VLOOKUP(B589,[3]Sheet1!$B$1:$H$65536,7,0)</f>
        <v>4500000</v>
      </c>
      <c r="R589" s="10">
        <v>675000</v>
      </c>
      <c r="S589" s="10">
        <v>4500000</v>
      </c>
      <c r="T589" s="10">
        <v>450000</v>
      </c>
      <c r="U589" s="10">
        <v>0</v>
      </c>
      <c r="V589" s="10">
        <v>0</v>
      </c>
      <c r="W589" s="10">
        <f>VLOOKUP(B589,[2]Sheet1!$A:$E,5,0)</f>
        <v>19227920</v>
      </c>
      <c r="X589" s="10">
        <f t="shared" si="99"/>
        <v>623592016</v>
      </c>
      <c r="Y589" s="31">
        <f t="shared" si="100"/>
        <v>28949841.5</v>
      </c>
      <c r="Z589" s="31">
        <v>360000000</v>
      </c>
      <c r="AA589" s="31">
        <v>30000000</v>
      </c>
      <c r="AB589" s="31">
        <f t="shared" si="101"/>
        <v>201279206</v>
      </c>
      <c r="AC589" s="31">
        <f t="shared" si="102"/>
        <v>32312810</v>
      </c>
      <c r="AD589" s="31">
        <f t="shared" si="103"/>
        <v>233592016</v>
      </c>
      <c r="AE589" s="31">
        <f t="shared" si="104"/>
        <v>233592016</v>
      </c>
      <c r="AF589" s="31">
        <f t="shared" si="105"/>
        <v>23359201.600000001</v>
      </c>
      <c r="AG589" s="31">
        <f t="shared" si="106"/>
        <v>0</v>
      </c>
      <c r="AH589" s="31">
        <f t="shared" si="107"/>
        <v>0</v>
      </c>
      <c r="AI589" s="31">
        <f t="shared" si="108"/>
        <v>0</v>
      </c>
      <c r="AJ589" s="31">
        <f t="shared" si="109"/>
        <v>5590639.8999999985</v>
      </c>
    </row>
    <row r="590" spans="1:36" x14ac:dyDescent="0.45">
      <c r="A590" s="9">
        <v>463</v>
      </c>
      <c r="B590" s="9" t="s">
        <v>1298</v>
      </c>
      <c r="C590" s="21"/>
      <c r="D590" s="8" t="s">
        <v>275</v>
      </c>
      <c r="E590" s="9" t="s">
        <v>34</v>
      </c>
      <c r="F590" s="9" t="s">
        <v>3255</v>
      </c>
      <c r="G590" s="9" t="s">
        <v>3265</v>
      </c>
      <c r="H590" s="8">
        <v>336</v>
      </c>
      <c r="I590" s="8">
        <f>VLOOKUP(B590,[1]Sheet1!$A:$D,4,0)</f>
        <v>1050642683</v>
      </c>
      <c r="J590" s="8">
        <v>15000000</v>
      </c>
      <c r="K590" s="8">
        <v>0</v>
      </c>
      <c r="L590" s="10">
        <v>37423939</v>
      </c>
      <c r="M590" s="10">
        <v>37424820</v>
      </c>
      <c r="N590" s="10">
        <v>5613591</v>
      </c>
      <c r="O590" s="10">
        <v>5613723</v>
      </c>
      <c r="P590" s="10">
        <v>0</v>
      </c>
      <c r="Q590" s="10">
        <v>12749751</v>
      </c>
      <c r="R590" s="10">
        <v>1912463</v>
      </c>
      <c r="S590" s="10">
        <v>15030965.93</v>
      </c>
      <c r="T590" s="10">
        <v>2254644.8895</v>
      </c>
      <c r="U590" s="10">
        <v>10703747</v>
      </c>
      <c r="V590" s="10">
        <v>1605562.05</v>
      </c>
      <c r="W590" s="10">
        <f>VLOOKUP(B590,[2]Sheet1!$A:$E,5,0)</f>
        <v>76596403</v>
      </c>
      <c r="X590" s="10">
        <f t="shared" si="99"/>
        <v>1178975905.9300001</v>
      </c>
      <c r="Y590" s="31">
        <f t="shared" si="100"/>
        <v>93596386.939500004</v>
      </c>
      <c r="Z590" s="31">
        <v>360000000</v>
      </c>
      <c r="AA590" s="31">
        <v>30000000</v>
      </c>
      <c r="AB590" s="31">
        <f t="shared" si="101"/>
        <v>729127146.93000007</v>
      </c>
      <c r="AC590" s="31">
        <f t="shared" si="102"/>
        <v>59848759</v>
      </c>
      <c r="AD590" s="31">
        <f t="shared" si="103"/>
        <v>788975905.93000007</v>
      </c>
      <c r="AE590" s="31">
        <f t="shared" si="104"/>
        <v>788975905.93000007</v>
      </c>
      <c r="AF590" s="31">
        <f t="shared" si="105"/>
        <v>78897590.59300001</v>
      </c>
      <c r="AG590" s="31">
        <f t="shared" si="106"/>
        <v>0</v>
      </c>
      <c r="AH590" s="31">
        <f t="shared" si="107"/>
        <v>0</v>
      </c>
      <c r="AI590" s="31">
        <f t="shared" si="108"/>
        <v>0</v>
      </c>
      <c r="AJ590" s="31">
        <f t="shared" si="109"/>
        <v>14698796.346499994</v>
      </c>
    </row>
    <row r="591" spans="1:36" x14ac:dyDescent="0.45">
      <c r="A591" s="9">
        <v>1091</v>
      </c>
      <c r="B591" s="9" t="s">
        <v>1300</v>
      </c>
      <c r="C591" s="21"/>
      <c r="D591" s="8" t="s">
        <v>80</v>
      </c>
      <c r="E591" s="9" t="s">
        <v>445</v>
      </c>
      <c r="F591" s="9" t="s">
        <v>3255</v>
      </c>
      <c r="G591" s="9" t="s">
        <v>3266</v>
      </c>
      <c r="H591" s="8">
        <v>336</v>
      </c>
      <c r="I591" s="8">
        <f>VLOOKUP(B591,[1]Sheet1!$A:$D,4,0)</f>
        <v>605495825</v>
      </c>
      <c r="J591" s="8">
        <v>57312810</v>
      </c>
      <c r="K591" s="8">
        <v>8596921.5</v>
      </c>
      <c r="L591" s="10">
        <v>0</v>
      </c>
      <c r="M591" s="10">
        <v>0</v>
      </c>
      <c r="N591" s="10">
        <v>0</v>
      </c>
      <c r="O591" s="10">
        <v>0</v>
      </c>
      <c r="P591" s="10">
        <v>5000000</v>
      </c>
      <c r="Q591" s="10">
        <f>VLOOKUP(B591,[3]Sheet1!$B$1:$H$65536,7,0)</f>
        <v>4500000</v>
      </c>
      <c r="R591" s="10">
        <v>675000</v>
      </c>
      <c r="S591" s="10">
        <v>4500000</v>
      </c>
      <c r="T591" s="10">
        <v>450000</v>
      </c>
      <c r="U591" s="10">
        <v>0</v>
      </c>
      <c r="V591" s="10">
        <v>0</v>
      </c>
      <c r="W591" s="10">
        <f>VLOOKUP(B591,[2]Sheet1!$A:$E,5,0)</f>
        <v>24549582</v>
      </c>
      <c r="X591" s="10">
        <f t="shared" si="99"/>
        <v>676808635</v>
      </c>
      <c r="Y591" s="31">
        <f t="shared" si="100"/>
        <v>34271503.5</v>
      </c>
      <c r="Z591" s="31">
        <v>360000000</v>
      </c>
      <c r="AA591" s="31">
        <v>30000000</v>
      </c>
      <c r="AB591" s="31">
        <f t="shared" si="101"/>
        <v>254495825</v>
      </c>
      <c r="AC591" s="31">
        <f t="shared" si="102"/>
        <v>32312810</v>
      </c>
      <c r="AD591" s="31">
        <f t="shared" si="103"/>
        <v>286808635</v>
      </c>
      <c r="AE591" s="31">
        <f t="shared" si="104"/>
        <v>286808635</v>
      </c>
      <c r="AF591" s="31">
        <f t="shared" si="105"/>
        <v>28680863.5</v>
      </c>
      <c r="AG591" s="31">
        <f t="shared" si="106"/>
        <v>0</v>
      </c>
      <c r="AH591" s="31">
        <f t="shared" si="107"/>
        <v>0</v>
      </c>
      <c r="AI591" s="31">
        <f t="shared" si="108"/>
        <v>0</v>
      </c>
      <c r="AJ591" s="31">
        <f t="shared" si="109"/>
        <v>5590640</v>
      </c>
    </row>
    <row r="592" spans="1:36" x14ac:dyDescent="0.45">
      <c r="A592" s="9">
        <v>816</v>
      </c>
      <c r="B592" s="9" t="s">
        <v>1302</v>
      </c>
      <c r="C592" s="21"/>
      <c r="D592" s="8" t="s">
        <v>76</v>
      </c>
      <c r="E592" s="9" t="s">
        <v>1304</v>
      </c>
      <c r="F592" s="9" t="s">
        <v>3255</v>
      </c>
      <c r="G592" s="9" t="s">
        <v>3265</v>
      </c>
      <c r="H592" s="8">
        <v>336</v>
      </c>
      <c r="I592" s="8">
        <f>VLOOKUP(B592,[1]Sheet1!$A:$D,4,0)</f>
        <v>531617460</v>
      </c>
      <c r="J592" s="8">
        <v>15000000</v>
      </c>
      <c r="K592" s="8">
        <v>0</v>
      </c>
      <c r="L592" s="10">
        <v>23493690</v>
      </c>
      <c r="M592" s="10">
        <v>23685862</v>
      </c>
      <c r="N592" s="10">
        <v>3524054</v>
      </c>
      <c r="O592" s="10">
        <v>3552879.3</v>
      </c>
      <c r="P592" s="10">
        <v>0</v>
      </c>
      <c r="Q592" s="10">
        <v>6608411</v>
      </c>
      <c r="R592" s="10">
        <v>991262</v>
      </c>
      <c r="S592" s="10">
        <v>9724301.4600000009</v>
      </c>
      <c r="T592" s="10">
        <v>1458645.219</v>
      </c>
      <c r="U592" s="10">
        <v>5674533.333333333</v>
      </c>
      <c r="V592" s="10">
        <v>851179.99999999988</v>
      </c>
      <c r="W592" s="10">
        <f>VLOOKUP(B592,[2]Sheet1!$A:$E,5,0)</f>
        <v>17161746</v>
      </c>
      <c r="X592" s="10">
        <f t="shared" si="99"/>
        <v>615804257.79333341</v>
      </c>
      <c r="Y592" s="31">
        <f t="shared" si="100"/>
        <v>27539766.519000001</v>
      </c>
      <c r="Z592" s="31">
        <v>360000000</v>
      </c>
      <c r="AA592" s="31">
        <v>30000000</v>
      </c>
      <c r="AB592" s="31">
        <f t="shared" si="101"/>
        <v>193624705.79333341</v>
      </c>
      <c r="AC592" s="31">
        <f t="shared" si="102"/>
        <v>32179552</v>
      </c>
      <c r="AD592" s="31">
        <f t="shared" si="103"/>
        <v>225804257.79333341</v>
      </c>
      <c r="AE592" s="31">
        <f t="shared" si="104"/>
        <v>225804257.79333341</v>
      </c>
      <c r="AF592" s="31">
        <f t="shared" si="105"/>
        <v>22580425.779333342</v>
      </c>
      <c r="AG592" s="31">
        <f t="shared" si="106"/>
        <v>0</v>
      </c>
      <c r="AH592" s="31">
        <f t="shared" si="107"/>
        <v>0</v>
      </c>
      <c r="AI592" s="31">
        <f t="shared" si="108"/>
        <v>0</v>
      </c>
      <c r="AJ592" s="31">
        <f t="shared" si="109"/>
        <v>4959340.7396666594</v>
      </c>
    </row>
    <row r="593" spans="1:36" x14ac:dyDescent="0.45">
      <c r="A593" s="9">
        <v>1029</v>
      </c>
      <c r="B593" s="9" t="s">
        <v>1305</v>
      </c>
      <c r="C593" s="21"/>
      <c r="D593" s="8" t="s">
        <v>1307</v>
      </c>
      <c r="E593" s="9" t="s">
        <v>1304</v>
      </c>
      <c r="F593" s="9" t="s">
        <v>3255</v>
      </c>
      <c r="G593" s="9" t="s">
        <v>3266</v>
      </c>
      <c r="H593" s="8">
        <v>336</v>
      </c>
      <c r="I593" s="8">
        <f>VLOOKUP(B593,[1]Sheet1!$A:$D,4,0)</f>
        <v>684051390</v>
      </c>
      <c r="J593" s="8">
        <v>57312810</v>
      </c>
      <c r="K593" s="8">
        <v>8596921.5</v>
      </c>
      <c r="L593" s="10">
        <v>0</v>
      </c>
      <c r="M593" s="10">
        <v>0</v>
      </c>
      <c r="N593" s="10">
        <v>0</v>
      </c>
      <c r="O593" s="10">
        <v>0</v>
      </c>
      <c r="P593" s="10">
        <v>5000000</v>
      </c>
      <c r="Q593" s="10">
        <f>VLOOKUP(B593,[3]Sheet1!$B$1:$H$65536,7,0)</f>
        <v>7500000</v>
      </c>
      <c r="R593" s="10">
        <v>1125000</v>
      </c>
      <c r="S593" s="10">
        <v>5100000</v>
      </c>
      <c r="T593" s="10">
        <v>510000</v>
      </c>
      <c r="U593" s="10">
        <v>0</v>
      </c>
      <c r="V593" s="10">
        <v>0</v>
      </c>
      <c r="W593" s="10">
        <f>VLOOKUP(B593,[2]Sheet1!$A:$E,5,0)</f>
        <v>32405140</v>
      </c>
      <c r="X593" s="10">
        <f t="shared" si="99"/>
        <v>758964200</v>
      </c>
      <c r="Y593" s="31">
        <f t="shared" si="100"/>
        <v>42637061.5</v>
      </c>
      <c r="Z593" s="31">
        <v>360000000</v>
      </c>
      <c r="AA593" s="31">
        <v>30000000</v>
      </c>
      <c r="AB593" s="31">
        <f t="shared" si="101"/>
        <v>336651390</v>
      </c>
      <c r="AC593" s="31">
        <f t="shared" si="102"/>
        <v>32312810</v>
      </c>
      <c r="AD593" s="31">
        <f t="shared" si="103"/>
        <v>368964200</v>
      </c>
      <c r="AE593" s="31">
        <f t="shared" si="104"/>
        <v>368964200</v>
      </c>
      <c r="AF593" s="31">
        <f t="shared" si="105"/>
        <v>36896420</v>
      </c>
      <c r="AG593" s="31">
        <f t="shared" si="106"/>
        <v>0</v>
      </c>
      <c r="AH593" s="31">
        <f t="shared" si="107"/>
        <v>0</v>
      </c>
      <c r="AI593" s="31">
        <f t="shared" si="108"/>
        <v>0</v>
      </c>
      <c r="AJ593" s="31">
        <f t="shared" si="109"/>
        <v>5740641.5</v>
      </c>
    </row>
    <row r="594" spans="1:36" x14ac:dyDescent="0.45">
      <c r="A594" s="9">
        <v>1030</v>
      </c>
      <c r="B594" s="9" t="s">
        <v>1308</v>
      </c>
      <c r="C594" s="21"/>
      <c r="D594" s="8" t="s">
        <v>103</v>
      </c>
      <c r="E594" s="9" t="s">
        <v>1310</v>
      </c>
      <c r="F594" s="9" t="s">
        <v>3255</v>
      </c>
      <c r="G594" s="9" t="s">
        <v>3266</v>
      </c>
      <c r="H594" s="8">
        <v>336</v>
      </c>
      <c r="I594" s="8">
        <f>VLOOKUP(B594,[1]Sheet1!$A:$D,4,0)</f>
        <v>559702422</v>
      </c>
      <c r="J594" s="8">
        <v>57312810</v>
      </c>
      <c r="K594" s="8">
        <v>8596921.5</v>
      </c>
      <c r="L594" s="10">
        <v>0</v>
      </c>
      <c r="M594" s="10">
        <v>0</v>
      </c>
      <c r="N594" s="10">
        <v>0</v>
      </c>
      <c r="O594" s="10">
        <v>0</v>
      </c>
      <c r="P594" s="10">
        <v>5000000</v>
      </c>
      <c r="Q594" s="10">
        <f>VLOOKUP(B594,[3]Sheet1!$B$1:$H$65536,7,0)</f>
        <v>3900000</v>
      </c>
      <c r="R594" s="10">
        <v>585000</v>
      </c>
      <c r="S594" s="10">
        <v>3900000</v>
      </c>
      <c r="T594" s="10">
        <v>390000</v>
      </c>
      <c r="U594" s="10">
        <v>0</v>
      </c>
      <c r="V594" s="10">
        <v>0</v>
      </c>
      <c r="W594" s="10">
        <f>VLOOKUP(B594,[2]Sheet1!$A:$E,5,0)</f>
        <v>19970243</v>
      </c>
      <c r="X594" s="10">
        <f t="shared" si="99"/>
        <v>629815232</v>
      </c>
      <c r="Y594" s="31">
        <f t="shared" si="100"/>
        <v>29542164.5</v>
      </c>
      <c r="Z594" s="31">
        <v>360000000</v>
      </c>
      <c r="AA594" s="31">
        <v>30000000</v>
      </c>
      <c r="AB594" s="31">
        <f t="shared" si="101"/>
        <v>207502422</v>
      </c>
      <c r="AC594" s="31">
        <f t="shared" si="102"/>
        <v>32312810</v>
      </c>
      <c r="AD594" s="31">
        <f t="shared" si="103"/>
        <v>239815232</v>
      </c>
      <c r="AE594" s="31">
        <f t="shared" si="104"/>
        <v>239815232</v>
      </c>
      <c r="AF594" s="31">
        <f t="shared" si="105"/>
        <v>23981523.200000003</v>
      </c>
      <c r="AG594" s="31">
        <f t="shared" si="106"/>
        <v>0</v>
      </c>
      <c r="AH594" s="31">
        <f t="shared" si="107"/>
        <v>0</v>
      </c>
      <c r="AI594" s="31">
        <f t="shared" si="108"/>
        <v>0</v>
      </c>
      <c r="AJ594" s="31">
        <f t="shared" si="109"/>
        <v>5560641.299999997</v>
      </c>
    </row>
    <row r="595" spans="1:36" x14ac:dyDescent="0.45">
      <c r="A595" s="9">
        <v>1086</v>
      </c>
      <c r="B595" s="9" t="s">
        <v>1311</v>
      </c>
      <c r="C595" s="21"/>
      <c r="D595" s="8" t="s">
        <v>157</v>
      </c>
      <c r="E595" s="9" t="s">
        <v>1313</v>
      </c>
      <c r="F595" s="9" t="s">
        <v>3255</v>
      </c>
      <c r="G595" s="9" t="s">
        <v>3266</v>
      </c>
      <c r="H595" s="8">
        <v>336</v>
      </c>
      <c r="I595" s="8">
        <f>VLOOKUP(B595,[1]Sheet1!$A:$D,4,0)</f>
        <v>575403505</v>
      </c>
      <c r="J595" s="8">
        <v>57312810</v>
      </c>
      <c r="K595" s="8">
        <v>8596921.5</v>
      </c>
      <c r="L595" s="10">
        <v>0</v>
      </c>
      <c r="M595" s="10">
        <v>0</v>
      </c>
      <c r="N595" s="10">
        <v>0</v>
      </c>
      <c r="O595" s="10">
        <v>0</v>
      </c>
      <c r="P595" s="10">
        <v>5000000</v>
      </c>
      <c r="Q595" s="10">
        <f>VLOOKUP(B595,[3]Sheet1!$B$1:$H$65536,7,0)</f>
        <v>4800000</v>
      </c>
      <c r="R595" s="10">
        <v>720000</v>
      </c>
      <c r="S595" s="10">
        <v>4800000</v>
      </c>
      <c r="T595" s="10">
        <v>480000</v>
      </c>
      <c r="U595" s="10">
        <v>0</v>
      </c>
      <c r="V595" s="10">
        <v>0</v>
      </c>
      <c r="W595" s="10">
        <f>VLOOKUP(B595,[2]Sheet1!$A:$E,5,0)</f>
        <v>21540350</v>
      </c>
      <c r="X595" s="10">
        <f t="shared" si="99"/>
        <v>647316315</v>
      </c>
      <c r="Y595" s="31">
        <f t="shared" si="100"/>
        <v>31337271.5</v>
      </c>
      <c r="Z595" s="31">
        <v>360000000</v>
      </c>
      <c r="AA595" s="31">
        <v>30000000</v>
      </c>
      <c r="AB595" s="31">
        <f t="shared" si="101"/>
        <v>225003505</v>
      </c>
      <c r="AC595" s="31">
        <f t="shared" si="102"/>
        <v>32312810</v>
      </c>
      <c r="AD595" s="31">
        <f t="shared" si="103"/>
        <v>257316315</v>
      </c>
      <c r="AE595" s="31">
        <f t="shared" si="104"/>
        <v>257316315</v>
      </c>
      <c r="AF595" s="31">
        <f t="shared" si="105"/>
        <v>25731631.5</v>
      </c>
      <c r="AG595" s="31">
        <f t="shared" si="106"/>
        <v>0</v>
      </c>
      <c r="AH595" s="31">
        <f t="shared" si="107"/>
        <v>0</v>
      </c>
      <c r="AI595" s="31">
        <f t="shared" si="108"/>
        <v>0</v>
      </c>
      <c r="AJ595" s="31">
        <f t="shared" si="109"/>
        <v>5605640</v>
      </c>
    </row>
    <row r="596" spans="1:36" x14ac:dyDescent="0.45">
      <c r="A596" s="9">
        <v>775</v>
      </c>
      <c r="B596" s="9" t="s">
        <v>1314</v>
      </c>
      <c r="C596" s="21"/>
      <c r="D596" s="8" t="s">
        <v>80</v>
      </c>
      <c r="E596" s="9" t="s">
        <v>1316</v>
      </c>
      <c r="F596" s="9" t="s">
        <v>3255</v>
      </c>
      <c r="G596" s="9" t="s">
        <v>3266</v>
      </c>
      <c r="H596" s="8">
        <v>336</v>
      </c>
      <c r="I596" s="8">
        <f>VLOOKUP(B596,[1]Sheet1!$A:$D,4,0)</f>
        <v>594498516</v>
      </c>
      <c r="J596" s="8">
        <v>57312810</v>
      </c>
      <c r="K596" s="8">
        <v>8596921.5</v>
      </c>
      <c r="L596" s="10">
        <v>0</v>
      </c>
      <c r="M596" s="10">
        <v>0</v>
      </c>
      <c r="N596" s="10">
        <v>0</v>
      </c>
      <c r="O596" s="10">
        <v>0</v>
      </c>
      <c r="P596" s="10">
        <v>5000000</v>
      </c>
      <c r="Q596" s="10">
        <f>VLOOKUP(B596,[3]Sheet1!$B$1:$H$65536,7,0)</f>
        <v>3900000</v>
      </c>
      <c r="R596" s="10">
        <v>585000</v>
      </c>
      <c r="S596" s="10">
        <v>4500000</v>
      </c>
      <c r="T596" s="10">
        <v>450000</v>
      </c>
      <c r="U596" s="10">
        <v>0</v>
      </c>
      <c r="V596" s="10">
        <v>0</v>
      </c>
      <c r="W596" s="10">
        <f>VLOOKUP(B596,[2]Sheet1!$A:$E,5,0)</f>
        <v>23449852</v>
      </c>
      <c r="X596" s="10">
        <f t="shared" si="99"/>
        <v>665211326</v>
      </c>
      <c r="Y596" s="31">
        <f t="shared" si="100"/>
        <v>33081773.5</v>
      </c>
      <c r="Z596" s="31">
        <v>360000000</v>
      </c>
      <c r="AA596" s="31">
        <v>30000000</v>
      </c>
      <c r="AB596" s="31">
        <f t="shared" si="101"/>
        <v>242898516</v>
      </c>
      <c r="AC596" s="31">
        <f t="shared" si="102"/>
        <v>32312810</v>
      </c>
      <c r="AD596" s="31">
        <f t="shared" si="103"/>
        <v>275211326</v>
      </c>
      <c r="AE596" s="31">
        <f t="shared" si="104"/>
        <v>275211326</v>
      </c>
      <c r="AF596" s="31">
        <f t="shared" si="105"/>
        <v>27521132.600000001</v>
      </c>
      <c r="AG596" s="31">
        <f t="shared" si="106"/>
        <v>0</v>
      </c>
      <c r="AH596" s="31">
        <f t="shared" si="107"/>
        <v>0</v>
      </c>
      <c r="AI596" s="31">
        <f t="shared" si="108"/>
        <v>0</v>
      </c>
      <c r="AJ596" s="31">
        <f t="shared" si="109"/>
        <v>5560640.8999999985</v>
      </c>
    </row>
    <row r="597" spans="1:36" x14ac:dyDescent="0.45">
      <c r="A597" s="9">
        <v>940</v>
      </c>
      <c r="B597" s="9" t="s">
        <v>1317</v>
      </c>
      <c r="C597" s="21"/>
      <c r="D597" s="8" t="s">
        <v>1319</v>
      </c>
      <c r="E597" s="9" t="s">
        <v>1320</v>
      </c>
      <c r="F597" s="9" t="s">
        <v>3255</v>
      </c>
      <c r="G597" s="9" t="s">
        <v>3266</v>
      </c>
      <c r="H597" s="8">
        <v>336</v>
      </c>
      <c r="I597" s="8">
        <f>VLOOKUP(B597,[1]Sheet1!$A:$D,4,0)</f>
        <v>599824142</v>
      </c>
      <c r="J597" s="8">
        <v>57312810</v>
      </c>
      <c r="K597" s="8">
        <v>8596921.5</v>
      </c>
      <c r="L597" s="10">
        <v>0</v>
      </c>
      <c r="M597" s="10">
        <v>0</v>
      </c>
      <c r="N597" s="10">
        <v>0</v>
      </c>
      <c r="O597" s="10">
        <v>0</v>
      </c>
      <c r="P597" s="10">
        <v>5000000</v>
      </c>
      <c r="Q597" s="10">
        <f>VLOOKUP(B597,[3]Sheet1!$B$1:$H$65536,7,0)</f>
        <v>4500000</v>
      </c>
      <c r="R597" s="10">
        <v>675000</v>
      </c>
      <c r="S597" s="10">
        <v>4500000</v>
      </c>
      <c r="T597" s="10">
        <v>450000</v>
      </c>
      <c r="U597" s="10">
        <v>0</v>
      </c>
      <c r="V597" s="10">
        <v>0</v>
      </c>
      <c r="W597" s="10">
        <f>VLOOKUP(B597,[2]Sheet1!$A:$E,5,0)</f>
        <v>23982414</v>
      </c>
      <c r="X597" s="10">
        <f t="shared" si="99"/>
        <v>671136952</v>
      </c>
      <c r="Y597" s="31">
        <f t="shared" si="100"/>
        <v>33704335.5</v>
      </c>
      <c r="Z597" s="31">
        <v>360000000</v>
      </c>
      <c r="AA597" s="31">
        <v>30000000</v>
      </c>
      <c r="AB597" s="31">
        <f t="shared" si="101"/>
        <v>248824142</v>
      </c>
      <c r="AC597" s="31">
        <f t="shared" si="102"/>
        <v>32312810</v>
      </c>
      <c r="AD597" s="31">
        <f t="shared" si="103"/>
        <v>281136952</v>
      </c>
      <c r="AE597" s="31">
        <f t="shared" si="104"/>
        <v>281136952</v>
      </c>
      <c r="AF597" s="31">
        <f t="shared" si="105"/>
        <v>28113695.200000003</v>
      </c>
      <c r="AG597" s="31">
        <f t="shared" si="106"/>
        <v>0</v>
      </c>
      <c r="AH597" s="31">
        <f t="shared" si="107"/>
        <v>0</v>
      </c>
      <c r="AI597" s="31">
        <f t="shared" si="108"/>
        <v>0</v>
      </c>
      <c r="AJ597" s="31">
        <f t="shared" si="109"/>
        <v>5590640.299999997</v>
      </c>
    </row>
    <row r="598" spans="1:36" x14ac:dyDescent="0.45">
      <c r="A598" s="9">
        <v>941</v>
      </c>
      <c r="B598" s="9" t="s">
        <v>1321</v>
      </c>
      <c r="C598" s="21"/>
      <c r="D598" s="8" t="s">
        <v>502</v>
      </c>
      <c r="E598" s="9" t="s">
        <v>1323</v>
      </c>
      <c r="F598" s="9" t="s">
        <v>3255</v>
      </c>
      <c r="G598" s="9" t="s">
        <v>3266</v>
      </c>
      <c r="H598" s="8">
        <v>336</v>
      </c>
      <c r="I598" s="8">
        <f>VLOOKUP(B598,[1]Sheet1!$A:$D,4,0)</f>
        <v>502126499</v>
      </c>
      <c r="J598" s="8">
        <v>57312810</v>
      </c>
      <c r="K598" s="8">
        <v>8596921.5</v>
      </c>
      <c r="L598" s="10">
        <v>0</v>
      </c>
      <c r="M598" s="10">
        <v>0</v>
      </c>
      <c r="N598" s="10">
        <v>0</v>
      </c>
      <c r="O598" s="10">
        <v>0</v>
      </c>
      <c r="P598" s="10">
        <v>5000000</v>
      </c>
      <c r="Q598" s="10">
        <f>VLOOKUP(B598,[3]Sheet1!$B$1:$H$65536,7,0)</f>
        <v>4500000</v>
      </c>
      <c r="R598" s="10">
        <v>675000</v>
      </c>
      <c r="S598" s="10">
        <v>4500000</v>
      </c>
      <c r="T598" s="10">
        <v>450000</v>
      </c>
      <c r="U598" s="10">
        <v>0</v>
      </c>
      <c r="V598" s="10">
        <v>0</v>
      </c>
      <c r="W598" s="10">
        <f>VLOOKUP(B598,[2]Sheet1!$A:$E,5,0)</f>
        <v>14212650</v>
      </c>
      <c r="X598" s="10">
        <f t="shared" si="99"/>
        <v>573439309</v>
      </c>
      <c r="Y598" s="31">
        <f t="shared" si="100"/>
        <v>23934571.5</v>
      </c>
      <c r="Z598" s="31">
        <v>360000000</v>
      </c>
      <c r="AA598" s="31">
        <v>30000000</v>
      </c>
      <c r="AB598" s="31">
        <f t="shared" si="101"/>
        <v>151126499</v>
      </c>
      <c r="AC598" s="31">
        <f t="shared" si="102"/>
        <v>32312810</v>
      </c>
      <c r="AD598" s="31">
        <f t="shared" si="103"/>
        <v>183439309</v>
      </c>
      <c r="AE598" s="31">
        <f t="shared" si="104"/>
        <v>183439309</v>
      </c>
      <c r="AF598" s="31">
        <f t="shared" si="105"/>
        <v>18343930.900000002</v>
      </c>
      <c r="AG598" s="31">
        <f t="shared" si="106"/>
        <v>0</v>
      </c>
      <c r="AH598" s="31">
        <f t="shared" si="107"/>
        <v>0</v>
      </c>
      <c r="AI598" s="31">
        <f t="shared" si="108"/>
        <v>0</v>
      </c>
      <c r="AJ598" s="31">
        <f t="shared" si="109"/>
        <v>5590640.5999999978</v>
      </c>
    </row>
    <row r="599" spans="1:36" x14ac:dyDescent="0.45">
      <c r="A599" s="9">
        <v>1026</v>
      </c>
      <c r="B599" s="9" t="s">
        <v>1324</v>
      </c>
      <c r="C599" s="21"/>
      <c r="D599" s="8" t="s">
        <v>177</v>
      </c>
      <c r="E599" s="9" t="s">
        <v>1326</v>
      </c>
      <c r="F599" s="9" t="s">
        <v>3255</v>
      </c>
      <c r="G599" s="9" t="s">
        <v>3266</v>
      </c>
      <c r="H599" s="8">
        <v>336</v>
      </c>
      <c r="I599" s="8">
        <f>VLOOKUP(B599,[1]Sheet1!$A:$D,4,0)</f>
        <v>597693356</v>
      </c>
      <c r="J599" s="8">
        <v>57312810</v>
      </c>
      <c r="K599" s="8">
        <v>8596921.5</v>
      </c>
      <c r="L599" s="10">
        <v>0</v>
      </c>
      <c r="M599" s="10">
        <v>0</v>
      </c>
      <c r="N599" s="10">
        <v>0</v>
      </c>
      <c r="O599" s="10">
        <v>0</v>
      </c>
      <c r="P599" s="10">
        <v>5000000</v>
      </c>
      <c r="Q599" s="10">
        <f>VLOOKUP(B599,[3]Sheet1!$B$1:$H$65536,7,0)</f>
        <v>4200000</v>
      </c>
      <c r="R599" s="10">
        <v>630000</v>
      </c>
      <c r="S599" s="10">
        <v>4500000</v>
      </c>
      <c r="T599" s="10">
        <v>450000</v>
      </c>
      <c r="U599" s="10">
        <v>0</v>
      </c>
      <c r="V599" s="10">
        <v>0</v>
      </c>
      <c r="W599" s="10">
        <f>VLOOKUP(B599,[2]Sheet1!$A:$E,5,0)</f>
        <v>23769336</v>
      </c>
      <c r="X599" s="10">
        <f t="shared" si="99"/>
        <v>668706166</v>
      </c>
      <c r="Y599" s="31">
        <f t="shared" si="100"/>
        <v>33446257.5</v>
      </c>
      <c r="Z599" s="31">
        <v>360000000</v>
      </c>
      <c r="AA599" s="31">
        <v>30000000</v>
      </c>
      <c r="AB599" s="31">
        <f t="shared" si="101"/>
        <v>246393356</v>
      </c>
      <c r="AC599" s="31">
        <f t="shared" si="102"/>
        <v>32312810</v>
      </c>
      <c r="AD599" s="31">
        <f t="shared" si="103"/>
        <v>278706166</v>
      </c>
      <c r="AE599" s="31">
        <f t="shared" si="104"/>
        <v>278706166</v>
      </c>
      <c r="AF599" s="31">
        <f t="shared" si="105"/>
        <v>27870616.600000001</v>
      </c>
      <c r="AG599" s="31">
        <f t="shared" si="106"/>
        <v>0</v>
      </c>
      <c r="AH599" s="31">
        <f t="shared" si="107"/>
        <v>0</v>
      </c>
      <c r="AI599" s="31">
        <f t="shared" si="108"/>
        <v>0</v>
      </c>
      <c r="AJ599" s="31">
        <f t="shared" si="109"/>
        <v>5575640.8999999985</v>
      </c>
    </row>
    <row r="600" spans="1:36" x14ac:dyDescent="0.45">
      <c r="A600" s="9">
        <v>969</v>
      </c>
      <c r="B600" s="9" t="s">
        <v>1327</v>
      </c>
      <c r="C600" s="21"/>
      <c r="D600" s="8" t="s">
        <v>80</v>
      </c>
      <c r="E600" s="9" t="s">
        <v>1329</v>
      </c>
      <c r="F600" s="9" t="s">
        <v>3255</v>
      </c>
      <c r="G600" s="9" t="s">
        <v>3266</v>
      </c>
      <c r="H600" s="8">
        <v>336</v>
      </c>
      <c r="I600" s="8">
        <f>VLOOKUP(B600,[1]Sheet1!$A:$D,4,0)</f>
        <v>632210384</v>
      </c>
      <c r="J600" s="8">
        <v>57312810</v>
      </c>
      <c r="K600" s="8">
        <v>8596921.5</v>
      </c>
      <c r="L600" s="10">
        <v>0</v>
      </c>
      <c r="M600" s="10">
        <v>0</v>
      </c>
      <c r="N600" s="10">
        <v>0</v>
      </c>
      <c r="O600" s="10">
        <v>0</v>
      </c>
      <c r="P600" s="10">
        <v>5000000</v>
      </c>
      <c r="Q600" s="10">
        <f>VLOOKUP(B600,[3]Sheet1!$B$1:$H$65536,7,0)</f>
        <v>3600000</v>
      </c>
      <c r="R600" s="10">
        <v>540000</v>
      </c>
      <c r="S600" s="10">
        <v>3600000</v>
      </c>
      <c r="T600" s="10">
        <v>360000</v>
      </c>
      <c r="U600" s="10">
        <v>0</v>
      </c>
      <c r="V600" s="10">
        <v>0</v>
      </c>
      <c r="W600" s="10">
        <f>VLOOKUP(B600,[2]Sheet1!$A:$E,5,0)</f>
        <v>27221039</v>
      </c>
      <c r="X600" s="10">
        <f t="shared" si="99"/>
        <v>701723194</v>
      </c>
      <c r="Y600" s="31">
        <f t="shared" si="100"/>
        <v>36717960.5</v>
      </c>
      <c r="Z600" s="31">
        <v>360000000</v>
      </c>
      <c r="AA600" s="31">
        <v>30000000</v>
      </c>
      <c r="AB600" s="31">
        <f t="shared" si="101"/>
        <v>279410384</v>
      </c>
      <c r="AC600" s="31">
        <f t="shared" si="102"/>
        <v>32312810</v>
      </c>
      <c r="AD600" s="31">
        <f t="shared" si="103"/>
        <v>311723194</v>
      </c>
      <c r="AE600" s="31">
        <f t="shared" si="104"/>
        <v>311723194</v>
      </c>
      <c r="AF600" s="31">
        <f t="shared" si="105"/>
        <v>31172319.400000002</v>
      </c>
      <c r="AG600" s="31">
        <f t="shared" si="106"/>
        <v>0</v>
      </c>
      <c r="AH600" s="31">
        <f t="shared" si="107"/>
        <v>0</v>
      </c>
      <c r="AI600" s="31">
        <f t="shared" si="108"/>
        <v>0</v>
      </c>
      <c r="AJ600" s="31">
        <f t="shared" si="109"/>
        <v>5545641.0999999978</v>
      </c>
    </row>
    <row r="601" spans="1:36" x14ac:dyDescent="0.45">
      <c r="A601" s="9">
        <v>1028</v>
      </c>
      <c r="B601" s="9" t="s">
        <v>1330</v>
      </c>
      <c r="C601" s="21"/>
      <c r="D601" s="8" t="s">
        <v>45</v>
      </c>
      <c r="E601" s="9" t="s">
        <v>1332</v>
      </c>
      <c r="F601" s="9" t="s">
        <v>3255</v>
      </c>
      <c r="G601" s="9" t="s">
        <v>3266</v>
      </c>
      <c r="H601" s="8">
        <v>336</v>
      </c>
      <c r="I601" s="8">
        <f>VLOOKUP(B601,[1]Sheet1!$A:$D,4,0)</f>
        <v>582261290</v>
      </c>
      <c r="J601" s="8">
        <v>57312810</v>
      </c>
      <c r="K601" s="8">
        <v>8596921.5</v>
      </c>
      <c r="L601" s="10">
        <v>0</v>
      </c>
      <c r="M601" s="10">
        <v>0</v>
      </c>
      <c r="N601" s="10">
        <v>0</v>
      </c>
      <c r="O601" s="10">
        <v>0</v>
      </c>
      <c r="P601" s="10">
        <v>5000000</v>
      </c>
      <c r="Q601" s="10">
        <f>VLOOKUP(B601,[3]Sheet1!$B$1:$H$65536,7,0)</f>
        <v>4500000</v>
      </c>
      <c r="R601" s="10">
        <v>675000</v>
      </c>
      <c r="S601" s="10">
        <v>5100000</v>
      </c>
      <c r="T601" s="10">
        <v>510000</v>
      </c>
      <c r="U601" s="10">
        <v>0</v>
      </c>
      <c r="V601" s="10">
        <v>0</v>
      </c>
      <c r="W601" s="10">
        <f>VLOOKUP(B601,[2]Sheet1!$A:$E,5,0)</f>
        <v>22226129</v>
      </c>
      <c r="X601" s="10">
        <f t="shared" si="99"/>
        <v>654174100</v>
      </c>
      <c r="Y601" s="31">
        <f t="shared" si="100"/>
        <v>32008050.5</v>
      </c>
      <c r="Z601" s="31">
        <v>360000000</v>
      </c>
      <c r="AA601" s="31">
        <v>30000000</v>
      </c>
      <c r="AB601" s="31">
        <f t="shared" si="101"/>
        <v>231861290</v>
      </c>
      <c r="AC601" s="31">
        <f t="shared" si="102"/>
        <v>32312810</v>
      </c>
      <c r="AD601" s="31">
        <f t="shared" si="103"/>
        <v>264174100</v>
      </c>
      <c r="AE601" s="31">
        <f t="shared" si="104"/>
        <v>264174100</v>
      </c>
      <c r="AF601" s="31">
        <f t="shared" si="105"/>
        <v>26417410</v>
      </c>
      <c r="AG601" s="31">
        <f t="shared" si="106"/>
        <v>0</v>
      </c>
      <c r="AH601" s="31">
        <f t="shared" si="107"/>
        <v>0</v>
      </c>
      <c r="AI601" s="31">
        <f t="shared" si="108"/>
        <v>0</v>
      </c>
      <c r="AJ601" s="31">
        <f t="shared" si="109"/>
        <v>5590640.5</v>
      </c>
    </row>
    <row r="602" spans="1:36" x14ac:dyDescent="0.45">
      <c r="A602" s="9">
        <v>966</v>
      </c>
      <c r="B602" s="9" t="s">
        <v>1333</v>
      </c>
      <c r="C602" s="21"/>
      <c r="D602" s="8" t="s">
        <v>1210</v>
      </c>
      <c r="E602" s="9" t="s">
        <v>69</v>
      </c>
      <c r="F602" s="9" t="s">
        <v>3255</v>
      </c>
      <c r="G602" s="9" t="s">
        <v>3266</v>
      </c>
      <c r="H602" s="8">
        <v>336</v>
      </c>
      <c r="I602" s="8">
        <f>VLOOKUP(B602,[1]Sheet1!$A:$D,4,0)</f>
        <v>582289944</v>
      </c>
      <c r="J602" s="8">
        <v>57312810</v>
      </c>
      <c r="K602" s="8">
        <v>8596921.5</v>
      </c>
      <c r="L602" s="10">
        <v>0</v>
      </c>
      <c r="M602" s="10">
        <v>0</v>
      </c>
      <c r="N602" s="10">
        <v>0</v>
      </c>
      <c r="O602" s="10">
        <v>0</v>
      </c>
      <c r="P602" s="10">
        <v>5000000</v>
      </c>
      <c r="Q602" s="10">
        <f>VLOOKUP(B602,[3]Sheet1!$B$1:$H$65536,7,0)</f>
        <v>4500000</v>
      </c>
      <c r="R602" s="10">
        <v>675000</v>
      </c>
      <c r="S602" s="10">
        <v>3900000</v>
      </c>
      <c r="T602" s="10">
        <v>390000</v>
      </c>
      <c r="U602" s="10">
        <v>0</v>
      </c>
      <c r="V602" s="10">
        <v>0</v>
      </c>
      <c r="W602" s="10">
        <f>VLOOKUP(B602,[2]Sheet1!$A:$E,5,0)</f>
        <v>22228994</v>
      </c>
      <c r="X602" s="10">
        <f t="shared" si="99"/>
        <v>653002754</v>
      </c>
      <c r="Y602" s="31">
        <f t="shared" si="100"/>
        <v>31890915.5</v>
      </c>
      <c r="Z602" s="31">
        <v>360000000</v>
      </c>
      <c r="AA602" s="31">
        <v>30000000</v>
      </c>
      <c r="AB602" s="31">
        <f t="shared" si="101"/>
        <v>230689944</v>
      </c>
      <c r="AC602" s="31">
        <f t="shared" si="102"/>
        <v>32312810</v>
      </c>
      <c r="AD602" s="31">
        <f t="shared" si="103"/>
        <v>263002754</v>
      </c>
      <c r="AE602" s="31">
        <f t="shared" si="104"/>
        <v>263002754</v>
      </c>
      <c r="AF602" s="31">
        <f t="shared" si="105"/>
        <v>26300275.400000002</v>
      </c>
      <c r="AG602" s="31">
        <f t="shared" si="106"/>
        <v>0</v>
      </c>
      <c r="AH602" s="31">
        <f t="shared" si="107"/>
        <v>0</v>
      </c>
      <c r="AI602" s="31">
        <f t="shared" si="108"/>
        <v>0</v>
      </c>
      <c r="AJ602" s="31">
        <f t="shared" si="109"/>
        <v>5590640.0999999978</v>
      </c>
    </row>
    <row r="603" spans="1:36" x14ac:dyDescent="0.45">
      <c r="A603" s="9">
        <v>967</v>
      </c>
      <c r="B603" s="9" t="s">
        <v>1335</v>
      </c>
      <c r="C603" s="21"/>
      <c r="D603" s="8" t="s">
        <v>1337</v>
      </c>
      <c r="E603" s="9" t="s">
        <v>629</v>
      </c>
      <c r="F603" s="9" t="s">
        <v>3255</v>
      </c>
      <c r="G603" s="9" t="s">
        <v>3266</v>
      </c>
      <c r="H603" s="8">
        <v>336</v>
      </c>
      <c r="I603" s="8">
        <f>VLOOKUP(B603,[1]Sheet1!$A:$D,4,0)</f>
        <v>847431271</v>
      </c>
      <c r="J603" s="8">
        <v>57312810</v>
      </c>
      <c r="K603" s="8">
        <v>8596921.5</v>
      </c>
      <c r="L603" s="10">
        <v>0</v>
      </c>
      <c r="M603" s="10">
        <v>0</v>
      </c>
      <c r="N603" s="10">
        <v>0</v>
      </c>
      <c r="O603" s="10">
        <v>0</v>
      </c>
      <c r="P603" s="10">
        <v>5000000</v>
      </c>
      <c r="Q603" s="10">
        <f>VLOOKUP(B603,[3]Sheet1!$B$1:$H$65536,7,0)</f>
        <v>3900000</v>
      </c>
      <c r="R603" s="10">
        <v>585000</v>
      </c>
      <c r="S603" s="10">
        <v>4500000</v>
      </c>
      <c r="T603" s="10">
        <v>450000</v>
      </c>
      <c r="U603" s="10">
        <v>0</v>
      </c>
      <c r="V603" s="10">
        <v>0</v>
      </c>
      <c r="W603" s="10">
        <f>VLOOKUP(B603,[2]Sheet1!$A:$E,5,0)</f>
        <v>48743128</v>
      </c>
      <c r="X603" s="10">
        <f t="shared" si="99"/>
        <v>918144081</v>
      </c>
      <c r="Y603" s="31">
        <f t="shared" si="100"/>
        <v>58375049.5</v>
      </c>
      <c r="Z603" s="31">
        <v>360000000</v>
      </c>
      <c r="AA603" s="31">
        <v>30000000</v>
      </c>
      <c r="AB603" s="31">
        <f t="shared" si="101"/>
        <v>495831271</v>
      </c>
      <c r="AC603" s="31">
        <f t="shared" si="102"/>
        <v>32312810</v>
      </c>
      <c r="AD603" s="31">
        <f t="shared" si="103"/>
        <v>528144081</v>
      </c>
      <c r="AE603" s="31">
        <f t="shared" si="104"/>
        <v>528144081</v>
      </c>
      <c r="AF603" s="31">
        <f t="shared" si="105"/>
        <v>52814408.100000001</v>
      </c>
      <c r="AG603" s="31">
        <f t="shared" si="106"/>
        <v>0</v>
      </c>
      <c r="AH603" s="31">
        <f t="shared" si="107"/>
        <v>0</v>
      </c>
      <c r="AI603" s="31">
        <f t="shared" si="108"/>
        <v>0</v>
      </c>
      <c r="AJ603" s="31">
        <f t="shared" si="109"/>
        <v>5560641.3999999985</v>
      </c>
    </row>
    <row r="604" spans="1:36" x14ac:dyDescent="0.45">
      <c r="A604" s="9">
        <v>1092</v>
      </c>
      <c r="B604" s="9" t="s">
        <v>1338</v>
      </c>
      <c r="C604" s="21"/>
      <c r="D604" s="8" t="s">
        <v>1340</v>
      </c>
      <c r="E604" s="9" t="s">
        <v>1341</v>
      </c>
      <c r="F604" s="9" t="s">
        <v>3255</v>
      </c>
      <c r="G604" s="9" t="s">
        <v>3266</v>
      </c>
      <c r="H604" s="8">
        <v>336</v>
      </c>
      <c r="I604" s="8">
        <f>VLOOKUP(B604,[1]Sheet1!$A:$D,4,0)</f>
        <v>758665071</v>
      </c>
      <c r="J604" s="8">
        <v>57312810</v>
      </c>
      <c r="K604" s="8">
        <v>8596921.5</v>
      </c>
      <c r="L604" s="10">
        <v>0</v>
      </c>
      <c r="M604" s="10">
        <v>0</v>
      </c>
      <c r="N604" s="10">
        <v>0</v>
      </c>
      <c r="O604" s="10">
        <v>0</v>
      </c>
      <c r="P604" s="10">
        <v>5000000</v>
      </c>
      <c r="Q604" s="10">
        <f>VLOOKUP(B604,[3]Sheet1!$B$1:$H$65536,7,0)</f>
        <v>4500000</v>
      </c>
      <c r="R604" s="10">
        <v>675000</v>
      </c>
      <c r="S604" s="10">
        <v>4500000</v>
      </c>
      <c r="T604" s="10">
        <v>450000</v>
      </c>
      <c r="U604" s="10">
        <v>0</v>
      </c>
      <c r="V604" s="10">
        <v>0</v>
      </c>
      <c r="W604" s="10">
        <f>VLOOKUP(B604,[2]Sheet1!$A:$E,5,0)</f>
        <v>39866507</v>
      </c>
      <c r="X604" s="10">
        <f t="shared" si="99"/>
        <v>829977881</v>
      </c>
      <c r="Y604" s="31">
        <f t="shared" si="100"/>
        <v>49588428.5</v>
      </c>
      <c r="Z604" s="31">
        <v>360000000</v>
      </c>
      <c r="AA604" s="31">
        <v>30000000</v>
      </c>
      <c r="AB604" s="31">
        <f t="shared" si="101"/>
        <v>407665071</v>
      </c>
      <c r="AC604" s="31">
        <f t="shared" si="102"/>
        <v>32312810</v>
      </c>
      <c r="AD604" s="31">
        <f t="shared" si="103"/>
        <v>439977881</v>
      </c>
      <c r="AE604" s="31">
        <f t="shared" si="104"/>
        <v>439977881</v>
      </c>
      <c r="AF604" s="31">
        <f t="shared" si="105"/>
        <v>43997788.100000001</v>
      </c>
      <c r="AG604" s="31">
        <f t="shared" si="106"/>
        <v>0</v>
      </c>
      <c r="AH604" s="31">
        <f t="shared" si="107"/>
        <v>0</v>
      </c>
      <c r="AI604" s="31">
        <f t="shared" si="108"/>
        <v>0</v>
      </c>
      <c r="AJ604" s="31">
        <f t="shared" si="109"/>
        <v>5590640.3999999985</v>
      </c>
    </row>
    <row r="605" spans="1:36" x14ac:dyDescent="0.45">
      <c r="A605" s="9">
        <v>550</v>
      </c>
      <c r="B605" s="9" t="s">
        <v>1342</v>
      </c>
      <c r="C605" s="21"/>
      <c r="D605" s="8" t="s">
        <v>190</v>
      </c>
      <c r="E605" s="9" t="s">
        <v>1344</v>
      </c>
      <c r="F605" s="9" t="s">
        <v>3255</v>
      </c>
      <c r="G605" s="9" t="s">
        <v>3265</v>
      </c>
      <c r="H605" s="8">
        <v>336</v>
      </c>
      <c r="I605" s="8">
        <f>VLOOKUP(B605,[1]Sheet1!$A:$D,4,0)</f>
        <v>897530451</v>
      </c>
      <c r="J605" s="8">
        <v>15000000</v>
      </c>
      <c r="K605" s="8">
        <v>0</v>
      </c>
      <c r="L605" s="10">
        <v>34198591</v>
      </c>
      <c r="M605" s="10">
        <v>34199137.5</v>
      </c>
      <c r="N605" s="10">
        <v>5129789</v>
      </c>
      <c r="O605" s="10">
        <v>5129870.625</v>
      </c>
      <c r="P605" s="10">
        <v>0</v>
      </c>
      <c r="Q605" s="10">
        <v>11291764</v>
      </c>
      <c r="R605" s="10">
        <v>1693765</v>
      </c>
      <c r="S605" s="10">
        <v>13056678.149999999</v>
      </c>
      <c r="T605" s="10">
        <v>1958501.7224999997</v>
      </c>
      <c r="U605" s="10">
        <v>11188693</v>
      </c>
      <c r="V605" s="10">
        <v>1678303.95</v>
      </c>
      <c r="W605" s="10">
        <f>VLOOKUP(B605,[2]Sheet1!$A:$E,5,0)</f>
        <v>53753045</v>
      </c>
      <c r="X605" s="10">
        <f t="shared" si="99"/>
        <v>1016465314.65</v>
      </c>
      <c r="Y605" s="31">
        <f t="shared" si="100"/>
        <v>69343275.297499999</v>
      </c>
      <c r="Z605" s="31">
        <v>360000000</v>
      </c>
      <c r="AA605" s="31">
        <v>30000000</v>
      </c>
      <c r="AB605" s="31">
        <f t="shared" si="101"/>
        <v>573067586.14999998</v>
      </c>
      <c r="AC605" s="31">
        <f t="shared" si="102"/>
        <v>53397728.5</v>
      </c>
      <c r="AD605" s="31">
        <f t="shared" si="103"/>
        <v>626465314.64999998</v>
      </c>
      <c r="AE605" s="31">
        <f t="shared" si="104"/>
        <v>626465314.64999998</v>
      </c>
      <c r="AF605" s="31">
        <f t="shared" si="105"/>
        <v>62646531.465000004</v>
      </c>
      <c r="AG605" s="31">
        <f t="shared" si="106"/>
        <v>0</v>
      </c>
      <c r="AH605" s="31">
        <f t="shared" si="107"/>
        <v>0</v>
      </c>
      <c r="AI605" s="31">
        <f t="shared" si="108"/>
        <v>0</v>
      </c>
      <c r="AJ605" s="31">
        <f t="shared" si="109"/>
        <v>6696743.8324999958</v>
      </c>
    </row>
    <row r="606" spans="1:36" x14ac:dyDescent="0.45">
      <c r="A606" s="9">
        <v>942</v>
      </c>
      <c r="B606" s="9" t="s">
        <v>1345</v>
      </c>
      <c r="C606" s="21"/>
      <c r="D606" s="8" t="s">
        <v>64</v>
      </c>
      <c r="E606" s="9" t="s">
        <v>73</v>
      </c>
      <c r="F606" s="9" t="s">
        <v>3255</v>
      </c>
      <c r="G606" s="9" t="s">
        <v>3266</v>
      </c>
      <c r="H606" s="8">
        <v>336</v>
      </c>
      <c r="I606" s="8">
        <f>VLOOKUP(B606,[1]Sheet1!$A:$D,4,0)</f>
        <v>645652869</v>
      </c>
      <c r="J606" s="8">
        <v>57312810</v>
      </c>
      <c r="K606" s="8">
        <v>8596921.5</v>
      </c>
      <c r="L606" s="10">
        <v>0</v>
      </c>
      <c r="M606" s="10">
        <v>0</v>
      </c>
      <c r="N606" s="10">
        <v>0</v>
      </c>
      <c r="O606" s="10">
        <v>0</v>
      </c>
      <c r="P606" s="10">
        <v>5000000</v>
      </c>
      <c r="Q606" s="10">
        <f>VLOOKUP(B606,[3]Sheet1!$B$1:$H$65536,7,0)</f>
        <v>5100000</v>
      </c>
      <c r="R606" s="10">
        <v>765000</v>
      </c>
      <c r="S606" s="10">
        <v>4500000</v>
      </c>
      <c r="T606" s="10">
        <v>450000</v>
      </c>
      <c r="U606" s="10">
        <v>0</v>
      </c>
      <c r="V606" s="10">
        <v>0</v>
      </c>
      <c r="W606" s="10">
        <f>VLOOKUP(B606,[2]Sheet1!$A:$E,5,0)</f>
        <v>28565287</v>
      </c>
      <c r="X606" s="10">
        <f t="shared" si="99"/>
        <v>717565679</v>
      </c>
      <c r="Y606" s="31">
        <f t="shared" si="100"/>
        <v>38377208.5</v>
      </c>
      <c r="Z606" s="31">
        <v>360000000</v>
      </c>
      <c r="AA606" s="31">
        <v>30000000</v>
      </c>
      <c r="AB606" s="31">
        <f t="shared" si="101"/>
        <v>295252869</v>
      </c>
      <c r="AC606" s="31">
        <f t="shared" si="102"/>
        <v>32312810</v>
      </c>
      <c r="AD606" s="31">
        <f t="shared" si="103"/>
        <v>327565679</v>
      </c>
      <c r="AE606" s="31">
        <f t="shared" si="104"/>
        <v>327565679</v>
      </c>
      <c r="AF606" s="31">
        <f t="shared" si="105"/>
        <v>32756567.900000002</v>
      </c>
      <c r="AG606" s="31">
        <f t="shared" si="106"/>
        <v>0</v>
      </c>
      <c r="AH606" s="31">
        <f t="shared" si="107"/>
        <v>0</v>
      </c>
      <c r="AI606" s="31">
        <f t="shared" si="108"/>
        <v>0</v>
      </c>
      <c r="AJ606" s="31">
        <f t="shared" si="109"/>
        <v>5620640.5999999978</v>
      </c>
    </row>
    <row r="607" spans="1:36" x14ac:dyDescent="0.45">
      <c r="A607" s="9">
        <v>997</v>
      </c>
      <c r="B607" s="9" t="s">
        <v>1347</v>
      </c>
      <c r="C607" s="21"/>
      <c r="D607" s="8" t="s">
        <v>72</v>
      </c>
      <c r="E607" s="9" t="s">
        <v>838</v>
      </c>
      <c r="F607" s="9" t="s">
        <v>3255</v>
      </c>
      <c r="G607" s="9" t="s">
        <v>3266</v>
      </c>
      <c r="H607" s="8">
        <v>336</v>
      </c>
      <c r="I607" s="8">
        <f>VLOOKUP(B607,[1]Sheet1!$A:$D,4,0)</f>
        <v>582382496</v>
      </c>
      <c r="J607" s="8">
        <v>57312810</v>
      </c>
      <c r="K607" s="8">
        <v>8596921.5</v>
      </c>
      <c r="L607" s="10">
        <v>0</v>
      </c>
      <c r="M607" s="10">
        <v>0</v>
      </c>
      <c r="N607" s="10">
        <v>0</v>
      </c>
      <c r="O607" s="10">
        <v>0</v>
      </c>
      <c r="P607" s="10">
        <v>5000000</v>
      </c>
      <c r="Q607" s="10">
        <f>VLOOKUP(B607,[3]Sheet1!$B$1:$H$65536,7,0)</f>
        <v>4500000</v>
      </c>
      <c r="R607" s="10">
        <v>675000</v>
      </c>
      <c r="S607" s="10">
        <v>4500000</v>
      </c>
      <c r="T607" s="10">
        <v>450000</v>
      </c>
      <c r="U607" s="10">
        <v>0</v>
      </c>
      <c r="V607" s="10">
        <v>0</v>
      </c>
      <c r="W607" s="10">
        <f>VLOOKUP(B607,[2]Sheet1!$A:$E,5,0)</f>
        <v>22238250</v>
      </c>
      <c r="X607" s="10">
        <f t="shared" si="99"/>
        <v>653695306</v>
      </c>
      <c r="Y607" s="31">
        <f t="shared" si="100"/>
        <v>31960171.5</v>
      </c>
      <c r="Z607" s="31">
        <v>360000000</v>
      </c>
      <c r="AA607" s="31">
        <v>30000000</v>
      </c>
      <c r="AB607" s="31">
        <f t="shared" si="101"/>
        <v>231382496</v>
      </c>
      <c r="AC607" s="31">
        <f t="shared" si="102"/>
        <v>32312810</v>
      </c>
      <c r="AD607" s="31">
        <f t="shared" si="103"/>
        <v>263695306</v>
      </c>
      <c r="AE607" s="31">
        <f t="shared" si="104"/>
        <v>263695306</v>
      </c>
      <c r="AF607" s="31">
        <f t="shared" si="105"/>
        <v>26369530.600000001</v>
      </c>
      <c r="AG607" s="31">
        <f t="shared" si="106"/>
        <v>0</v>
      </c>
      <c r="AH607" s="31">
        <f t="shared" si="107"/>
        <v>0</v>
      </c>
      <c r="AI607" s="31">
        <f t="shared" si="108"/>
        <v>0</v>
      </c>
      <c r="AJ607" s="31">
        <f t="shared" si="109"/>
        <v>5590640.8999999985</v>
      </c>
    </row>
    <row r="608" spans="1:36" x14ac:dyDescent="0.45">
      <c r="A608" s="9">
        <v>1038</v>
      </c>
      <c r="B608" s="9" t="s">
        <v>1349</v>
      </c>
      <c r="C608" s="21"/>
      <c r="D608" s="8" t="s">
        <v>1188</v>
      </c>
      <c r="E608" s="9" t="s">
        <v>838</v>
      </c>
      <c r="F608" s="9" t="s">
        <v>3255</v>
      </c>
      <c r="G608" s="9" t="s">
        <v>3266</v>
      </c>
      <c r="H608" s="8">
        <v>336</v>
      </c>
      <c r="I608" s="8">
        <f>VLOOKUP(B608,[1]Sheet1!$A:$D,4,0)</f>
        <v>561810322</v>
      </c>
      <c r="J608" s="8">
        <v>57312810</v>
      </c>
      <c r="K608" s="8">
        <v>8596921.5</v>
      </c>
      <c r="L608" s="10">
        <v>0</v>
      </c>
      <c r="M608" s="10">
        <v>0</v>
      </c>
      <c r="N608" s="10">
        <v>0</v>
      </c>
      <c r="O608" s="10">
        <v>0</v>
      </c>
      <c r="P608" s="10">
        <v>5000000</v>
      </c>
      <c r="Q608" s="10">
        <f>VLOOKUP(B608,[3]Sheet1!$B$1:$H$65536,7,0)</f>
        <v>5100000</v>
      </c>
      <c r="R608" s="10">
        <v>765000</v>
      </c>
      <c r="S608" s="10">
        <v>4500000</v>
      </c>
      <c r="T608" s="10">
        <v>450000</v>
      </c>
      <c r="U608" s="10">
        <v>0</v>
      </c>
      <c r="V608" s="10">
        <v>0</v>
      </c>
      <c r="W608" s="10">
        <f>VLOOKUP(B608,[2]Sheet1!$A:$E,5,0)</f>
        <v>20181032</v>
      </c>
      <c r="X608" s="10">
        <f t="shared" si="99"/>
        <v>633723132</v>
      </c>
      <c r="Y608" s="31">
        <f t="shared" si="100"/>
        <v>29992953.5</v>
      </c>
      <c r="Z608" s="31">
        <v>360000000</v>
      </c>
      <c r="AA608" s="31">
        <v>30000000</v>
      </c>
      <c r="AB608" s="31">
        <f t="shared" si="101"/>
        <v>211410322</v>
      </c>
      <c r="AC608" s="31">
        <f t="shared" si="102"/>
        <v>32312810</v>
      </c>
      <c r="AD608" s="31">
        <f t="shared" si="103"/>
        <v>243723132</v>
      </c>
      <c r="AE608" s="31">
        <f t="shared" si="104"/>
        <v>243723132</v>
      </c>
      <c r="AF608" s="31">
        <f t="shared" si="105"/>
        <v>24372313.200000003</v>
      </c>
      <c r="AG608" s="31">
        <f t="shared" si="106"/>
        <v>0</v>
      </c>
      <c r="AH608" s="31">
        <f t="shared" si="107"/>
        <v>0</v>
      </c>
      <c r="AI608" s="31">
        <f t="shared" si="108"/>
        <v>0</v>
      </c>
      <c r="AJ608" s="31">
        <f t="shared" si="109"/>
        <v>5620640.299999997</v>
      </c>
    </row>
    <row r="609" spans="1:36" x14ac:dyDescent="0.45">
      <c r="A609" s="9">
        <v>1020</v>
      </c>
      <c r="B609" s="9" t="s">
        <v>1351</v>
      </c>
      <c r="C609" s="21"/>
      <c r="D609" s="8" t="s">
        <v>1353</v>
      </c>
      <c r="E609" s="9" t="s">
        <v>1354</v>
      </c>
      <c r="F609" s="9" t="s">
        <v>3255</v>
      </c>
      <c r="G609" s="9" t="s">
        <v>3265</v>
      </c>
      <c r="H609" s="8">
        <v>336</v>
      </c>
      <c r="I609" s="8">
        <f>VLOOKUP(B609,[1]Sheet1!$A:$D,4,0)</f>
        <v>676142495</v>
      </c>
      <c r="J609" s="8">
        <v>15000000</v>
      </c>
      <c r="K609" s="8">
        <v>0</v>
      </c>
      <c r="L609" s="10">
        <v>30221279</v>
      </c>
      <c r="M609" s="10">
        <v>30222178.5</v>
      </c>
      <c r="N609" s="10">
        <v>4533192</v>
      </c>
      <c r="O609" s="10">
        <v>4533326.7749999994</v>
      </c>
      <c r="P609" s="10">
        <v>0</v>
      </c>
      <c r="Q609" s="10">
        <v>0</v>
      </c>
      <c r="R609" s="10">
        <v>0</v>
      </c>
      <c r="S609" s="10">
        <v>14593870.905000001</v>
      </c>
      <c r="T609" s="10">
        <v>2189080.6357499999</v>
      </c>
      <c r="U609" s="10">
        <v>11628267.333333334</v>
      </c>
      <c r="V609" s="10">
        <v>1744240.1</v>
      </c>
      <c r="W609" s="10">
        <f>VLOOKUP(B609,[2]Sheet1!$A:$E,5,0)</f>
        <v>31614250</v>
      </c>
      <c r="X609" s="10">
        <f t="shared" si="99"/>
        <v>777808090.73833334</v>
      </c>
      <c r="Y609" s="31">
        <f t="shared" si="100"/>
        <v>44614089.510749996</v>
      </c>
      <c r="Z609" s="31">
        <v>360000000</v>
      </c>
      <c r="AA609" s="31">
        <v>30000000</v>
      </c>
      <c r="AB609" s="31">
        <f t="shared" si="101"/>
        <v>342364633.23833334</v>
      </c>
      <c r="AC609" s="31">
        <f t="shared" si="102"/>
        <v>45443457.5</v>
      </c>
      <c r="AD609" s="31">
        <f t="shared" si="103"/>
        <v>387808090.73833334</v>
      </c>
      <c r="AE609" s="31">
        <f t="shared" si="104"/>
        <v>387808090.73833334</v>
      </c>
      <c r="AF609" s="31">
        <f t="shared" si="105"/>
        <v>38780809.073833339</v>
      </c>
      <c r="AG609" s="31">
        <f t="shared" si="106"/>
        <v>0</v>
      </c>
      <c r="AH609" s="31">
        <f t="shared" si="107"/>
        <v>0</v>
      </c>
      <c r="AI609" s="31">
        <f t="shared" si="108"/>
        <v>0</v>
      </c>
      <c r="AJ609" s="31">
        <f t="shared" si="109"/>
        <v>5833280.4369166568</v>
      </c>
    </row>
    <row r="610" spans="1:36" x14ac:dyDescent="0.45">
      <c r="A610" s="9">
        <v>968</v>
      </c>
      <c r="B610" s="9" t="s">
        <v>1355</v>
      </c>
      <c r="C610" s="21"/>
      <c r="D610" s="8" t="s">
        <v>604</v>
      </c>
      <c r="E610" s="9" t="s">
        <v>108</v>
      </c>
      <c r="F610" s="9" t="s">
        <v>3255</v>
      </c>
      <c r="G610" s="9" t="s">
        <v>3266</v>
      </c>
      <c r="H610" s="8">
        <v>336</v>
      </c>
      <c r="I610" s="8">
        <f>VLOOKUP(B610,[1]Sheet1!$A:$D,4,0)</f>
        <v>476115050</v>
      </c>
      <c r="J610" s="8">
        <v>57312810</v>
      </c>
      <c r="K610" s="8">
        <v>8596921.5</v>
      </c>
      <c r="L610" s="10">
        <v>0</v>
      </c>
      <c r="M610" s="10">
        <v>0</v>
      </c>
      <c r="N610" s="10">
        <v>0</v>
      </c>
      <c r="O610" s="10">
        <v>0</v>
      </c>
      <c r="P610" s="10">
        <v>5000000</v>
      </c>
      <c r="Q610" s="10">
        <f>VLOOKUP(B610,[3]Sheet1!$B$1:$H$65536,7,0)</f>
        <v>4200000</v>
      </c>
      <c r="R610" s="10">
        <v>630000</v>
      </c>
      <c r="S610" s="10">
        <v>4200000</v>
      </c>
      <c r="T610" s="10">
        <v>420000</v>
      </c>
      <c r="U610" s="10">
        <v>0</v>
      </c>
      <c r="V610" s="10">
        <v>0</v>
      </c>
      <c r="W610" s="10">
        <f>VLOOKUP(B610,[2]Sheet1!$A:$E,5,0)</f>
        <v>11611505</v>
      </c>
      <c r="X610" s="10">
        <f t="shared" si="99"/>
        <v>546827860</v>
      </c>
      <c r="Y610" s="31">
        <f t="shared" si="100"/>
        <v>21258426.5</v>
      </c>
      <c r="Z610" s="31">
        <v>360000000</v>
      </c>
      <c r="AA610" s="31">
        <v>30000000</v>
      </c>
      <c r="AB610" s="31">
        <f t="shared" si="101"/>
        <v>124515050</v>
      </c>
      <c r="AC610" s="31">
        <f t="shared" si="102"/>
        <v>32312810</v>
      </c>
      <c r="AD610" s="31">
        <f t="shared" si="103"/>
        <v>156827860</v>
      </c>
      <c r="AE610" s="31">
        <f t="shared" si="104"/>
        <v>156827860</v>
      </c>
      <c r="AF610" s="31">
        <f t="shared" si="105"/>
        <v>15682786</v>
      </c>
      <c r="AG610" s="31">
        <f t="shared" si="106"/>
        <v>0</v>
      </c>
      <c r="AH610" s="31">
        <f t="shared" si="107"/>
        <v>0</v>
      </c>
      <c r="AI610" s="31">
        <f t="shared" si="108"/>
        <v>0</v>
      </c>
      <c r="AJ610" s="31">
        <f t="shared" si="109"/>
        <v>5575640.5</v>
      </c>
    </row>
    <row r="611" spans="1:36" x14ac:dyDescent="0.45">
      <c r="A611" s="9">
        <v>1031</v>
      </c>
      <c r="B611" s="9" t="s">
        <v>1357</v>
      </c>
      <c r="C611" s="21"/>
      <c r="D611" s="8" t="s">
        <v>314</v>
      </c>
      <c r="E611" s="9" t="s">
        <v>263</v>
      </c>
      <c r="F611" s="9" t="s">
        <v>3255</v>
      </c>
      <c r="G611" s="9" t="s">
        <v>3266</v>
      </c>
      <c r="H611" s="8">
        <v>336</v>
      </c>
      <c r="I611" s="8">
        <f>VLOOKUP(B611,[1]Sheet1!$A:$D,4,0)</f>
        <v>534803923</v>
      </c>
      <c r="J611" s="8">
        <v>57312810</v>
      </c>
      <c r="K611" s="8">
        <v>8596921.5</v>
      </c>
      <c r="L611" s="10">
        <v>0</v>
      </c>
      <c r="M611" s="10">
        <v>0</v>
      </c>
      <c r="N611" s="10">
        <v>0</v>
      </c>
      <c r="O611" s="10">
        <v>0</v>
      </c>
      <c r="P611" s="10">
        <v>5000000</v>
      </c>
      <c r="Q611" s="10">
        <f>VLOOKUP(B611,[3]Sheet1!$B$1:$H$65536,7,0)</f>
        <v>4500000</v>
      </c>
      <c r="R611" s="10">
        <v>675000</v>
      </c>
      <c r="S611" s="10">
        <v>4800000</v>
      </c>
      <c r="T611" s="10">
        <v>480000</v>
      </c>
      <c r="U611" s="10">
        <v>0</v>
      </c>
      <c r="V611" s="10">
        <v>0</v>
      </c>
      <c r="W611" s="10">
        <f>VLOOKUP(B611,[2]Sheet1!$A:$E,5,0)</f>
        <v>17480393</v>
      </c>
      <c r="X611" s="10">
        <f t="shared" si="99"/>
        <v>606416733</v>
      </c>
      <c r="Y611" s="31">
        <f t="shared" si="100"/>
        <v>27232314.5</v>
      </c>
      <c r="Z611" s="31">
        <v>360000000</v>
      </c>
      <c r="AA611" s="31">
        <v>30000000</v>
      </c>
      <c r="AB611" s="31">
        <f t="shared" si="101"/>
        <v>184103923</v>
      </c>
      <c r="AC611" s="31">
        <f t="shared" si="102"/>
        <v>32312810</v>
      </c>
      <c r="AD611" s="31">
        <f t="shared" si="103"/>
        <v>216416733</v>
      </c>
      <c r="AE611" s="31">
        <f t="shared" si="104"/>
        <v>216416733</v>
      </c>
      <c r="AF611" s="31">
        <f t="shared" si="105"/>
        <v>21641673.300000001</v>
      </c>
      <c r="AG611" s="31">
        <f t="shared" si="106"/>
        <v>0</v>
      </c>
      <c r="AH611" s="31">
        <f t="shared" si="107"/>
        <v>0</v>
      </c>
      <c r="AI611" s="31">
        <f t="shared" si="108"/>
        <v>0</v>
      </c>
      <c r="AJ611" s="31">
        <f t="shared" si="109"/>
        <v>5590641.1999999993</v>
      </c>
    </row>
    <row r="612" spans="1:36" x14ac:dyDescent="0.45">
      <c r="A612" s="9">
        <v>898</v>
      </c>
      <c r="B612" s="9" t="s">
        <v>1359</v>
      </c>
      <c r="C612" s="21"/>
      <c r="D612" s="8" t="s">
        <v>389</v>
      </c>
      <c r="E612" s="9" t="s">
        <v>1361</v>
      </c>
      <c r="F612" s="9" t="s">
        <v>3255</v>
      </c>
      <c r="G612" s="9" t="s">
        <v>3266</v>
      </c>
      <c r="H612" s="8">
        <v>335</v>
      </c>
      <c r="I612" s="8">
        <f>VLOOKUP(B612,[1]Sheet1!$A:$D,4,0)</f>
        <v>583531125</v>
      </c>
      <c r="J612" s="8">
        <v>57312810</v>
      </c>
      <c r="K612" s="8">
        <v>8596921.5</v>
      </c>
      <c r="L612" s="10">
        <v>0</v>
      </c>
      <c r="M612" s="10">
        <v>0</v>
      </c>
      <c r="N612" s="10">
        <v>0</v>
      </c>
      <c r="O612" s="10">
        <v>0</v>
      </c>
      <c r="P612" s="10">
        <v>4986338.7978142081</v>
      </c>
      <c r="Q612" s="10">
        <f>VLOOKUP(B612,[3]Sheet1!$B$1:$H$65536,7,0)</f>
        <v>6000000</v>
      </c>
      <c r="R612" s="10">
        <v>900000</v>
      </c>
      <c r="S612" s="10">
        <v>5700000</v>
      </c>
      <c r="T612" s="10">
        <v>570000</v>
      </c>
      <c r="U612" s="10">
        <v>0</v>
      </c>
      <c r="V612" s="10">
        <v>0</v>
      </c>
      <c r="W612" s="10">
        <f>VLOOKUP(B612,[2]Sheet1!$A:$E,5,0)</f>
        <v>22451473</v>
      </c>
      <c r="X612" s="10">
        <f t="shared" si="99"/>
        <v>657530273.79781425</v>
      </c>
      <c r="Y612" s="31">
        <f t="shared" si="100"/>
        <v>32518394.5</v>
      </c>
      <c r="Z612" s="31">
        <v>360000000</v>
      </c>
      <c r="AA612" s="31">
        <v>30000000</v>
      </c>
      <c r="AB612" s="31">
        <f t="shared" si="101"/>
        <v>235231125</v>
      </c>
      <c r="AC612" s="31">
        <f t="shared" si="102"/>
        <v>32299148.797814205</v>
      </c>
      <c r="AD612" s="31">
        <f t="shared" si="103"/>
        <v>267530273.79781419</v>
      </c>
      <c r="AE612" s="31">
        <f t="shared" si="104"/>
        <v>267530273.79781419</v>
      </c>
      <c r="AF612" s="31">
        <f t="shared" si="105"/>
        <v>26753027.379781421</v>
      </c>
      <c r="AG612" s="31">
        <f t="shared" si="106"/>
        <v>0</v>
      </c>
      <c r="AH612" s="31">
        <f t="shared" si="107"/>
        <v>0</v>
      </c>
      <c r="AI612" s="31">
        <f t="shared" si="108"/>
        <v>0</v>
      </c>
      <c r="AJ612" s="31">
        <f t="shared" si="109"/>
        <v>5765367.1202185787</v>
      </c>
    </row>
    <row r="613" spans="1:36" x14ac:dyDescent="0.45">
      <c r="A613" s="9">
        <v>996</v>
      </c>
      <c r="B613" s="9" t="s">
        <v>1362</v>
      </c>
      <c r="C613" s="21"/>
      <c r="D613" s="8" t="s">
        <v>91</v>
      </c>
      <c r="E613" s="9" t="s">
        <v>1364</v>
      </c>
      <c r="F613" s="9" t="s">
        <v>3255</v>
      </c>
      <c r="G613" s="9" t="s">
        <v>3266</v>
      </c>
      <c r="H613" s="8">
        <v>336</v>
      </c>
      <c r="I613" s="8">
        <f>VLOOKUP(B613,[1]Sheet1!$A:$D,4,0)</f>
        <v>662342628</v>
      </c>
      <c r="J613" s="8">
        <v>57312810</v>
      </c>
      <c r="K613" s="8">
        <v>8596921.5</v>
      </c>
      <c r="L613" s="10">
        <v>0</v>
      </c>
      <c r="M613" s="10">
        <v>0</v>
      </c>
      <c r="N613" s="10">
        <v>0</v>
      </c>
      <c r="O613" s="10">
        <v>0</v>
      </c>
      <c r="P613" s="10">
        <v>5000000</v>
      </c>
      <c r="Q613" s="10">
        <f>VLOOKUP(B613,[3]Sheet1!$B$1:$H$65536,7,0)</f>
        <v>4500000</v>
      </c>
      <c r="R613" s="10">
        <v>675000</v>
      </c>
      <c r="S613" s="10">
        <v>4500000</v>
      </c>
      <c r="T613" s="10">
        <v>450000</v>
      </c>
      <c r="U613" s="10">
        <v>0</v>
      </c>
      <c r="V613" s="10">
        <v>0</v>
      </c>
      <c r="W613" s="10">
        <f>VLOOKUP(B613,[2]Sheet1!$A:$E,5,0)</f>
        <v>30234263</v>
      </c>
      <c r="X613" s="10">
        <f t="shared" si="99"/>
        <v>733655438</v>
      </c>
      <c r="Y613" s="31">
        <f t="shared" si="100"/>
        <v>39956184.5</v>
      </c>
      <c r="Z613" s="31">
        <v>360000000</v>
      </c>
      <c r="AA613" s="31">
        <v>30000000</v>
      </c>
      <c r="AB613" s="31">
        <f t="shared" si="101"/>
        <v>311342628</v>
      </c>
      <c r="AC613" s="31">
        <f t="shared" si="102"/>
        <v>32312810</v>
      </c>
      <c r="AD613" s="31">
        <f t="shared" si="103"/>
        <v>343655438</v>
      </c>
      <c r="AE613" s="31">
        <f t="shared" si="104"/>
        <v>343655438</v>
      </c>
      <c r="AF613" s="31">
        <f t="shared" si="105"/>
        <v>34365543.800000004</v>
      </c>
      <c r="AG613" s="31">
        <f t="shared" si="106"/>
        <v>0</v>
      </c>
      <c r="AH613" s="31">
        <f t="shared" si="107"/>
        <v>0</v>
      </c>
      <c r="AI613" s="31">
        <f t="shared" si="108"/>
        <v>0</v>
      </c>
      <c r="AJ613" s="31">
        <f t="shared" si="109"/>
        <v>5590640.6999999955</v>
      </c>
    </row>
    <row r="614" spans="1:36" x14ac:dyDescent="0.45">
      <c r="A614" s="9">
        <v>1021</v>
      </c>
      <c r="B614" s="9" t="s">
        <v>1365</v>
      </c>
      <c r="C614" s="21"/>
      <c r="D614" s="8" t="s">
        <v>177</v>
      </c>
      <c r="E614" s="9" t="s">
        <v>624</v>
      </c>
      <c r="F614" s="9" t="s">
        <v>3255</v>
      </c>
      <c r="G614" s="9" t="s">
        <v>3266</v>
      </c>
      <c r="H614" s="8">
        <v>336</v>
      </c>
      <c r="I614" s="8">
        <f>VLOOKUP(B614,[1]Sheet1!$A:$D,4,0)</f>
        <v>594322632</v>
      </c>
      <c r="J614" s="8">
        <v>57312810</v>
      </c>
      <c r="K614" s="8">
        <v>8596921.5</v>
      </c>
      <c r="L614" s="10">
        <v>0</v>
      </c>
      <c r="M614" s="10">
        <v>0</v>
      </c>
      <c r="N614" s="10">
        <v>0</v>
      </c>
      <c r="O614" s="10">
        <v>0</v>
      </c>
      <c r="P614" s="10">
        <v>5000000</v>
      </c>
      <c r="Q614" s="10">
        <f>VLOOKUP(B614,[3]Sheet1!$B$1:$H$65536,7,0)</f>
        <v>3000000</v>
      </c>
      <c r="R614" s="10">
        <v>450000</v>
      </c>
      <c r="S614" s="10">
        <v>4200000</v>
      </c>
      <c r="T614" s="10">
        <v>420000</v>
      </c>
      <c r="U614" s="10">
        <v>0</v>
      </c>
      <c r="V614" s="10">
        <v>0</v>
      </c>
      <c r="W614" s="10">
        <f>VLOOKUP(B614,[2]Sheet1!$A:$E,5,0)</f>
        <v>23432263</v>
      </c>
      <c r="X614" s="10">
        <f t="shared" si="99"/>
        <v>663835442</v>
      </c>
      <c r="Y614" s="31">
        <f t="shared" si="100"/>
        <v>32899184.5</v>
      </c>
      <c r="Z614" s="31">
        <v>360000000</v>
      </c>
      <c r="AA614" s="31">
        <v>30000000</v>
      </c>
      <c r="AB614" s="31">
        <f t="shared" si="101"/>
        <v>241522632</v>
      </c>
      <c r="AC614" s="31">
        <f t="shared" si="102"/>
        <v>32312810</v>
      </c>
      <c r="AD614" s="31">
        <f t="shared" si="103"/>
        <v>273835442</v>
      </c>
      <c r="AE614" s="31">
        <f t="shared" si="104"/>
        <v>273835442</v>
      </c>
      <c r="AF614" s="31">
        <f t="shared" si="105"/>
        <v>27383544.200000003</v>
      </c>
      <c r="AG614" s="31">
        <f t="shared" si="106"/>
        <v>0</v>
      </c>
      <c r="AH614" s="31">
        <f t="shared" si="107"/>
        <v>0</v>
      </c>
      <c r="AI614" s="31">
        <f t="shared" si="108"/>
        <v>0</v>
      </c>
      <c r="AJ614" s="31">
        <f t="shared" si="109"/>
        <v>5515640.299999997</v>
      </c>
    </row>
    <row r="615" spans="1:36" x14ac:dyDescent="0.45">
      <c r="A615" s="9">
        <v>1022</v>
      </c>
      <c r="B615" s="9" t="s">
        <v>1367</v>
      </c>
      <c r="C615" s="21"/>
      <c r="D615" s="8" t="s">
        <v>927</v>
      </c>
      <c r="E615" s="9" t="s">
        <v>788</v>
      </c>
      <c r="F615" s="9" t="s">
        <v>3255</v>
      </c>
      <c r="G615" s="9" t="s">
        <v>3266</v>
      </c>
      <c r="H615" s="8">
        <v>336</v>
      </c>
      <c r="I615" s="8">
        <f>VLOOKUP(B615,[1]Sheet1!$A:$D,4,0)</f>
        <v>505766688</v>
      </c>
      <c r="J615" s="8">
        <v>57312810</v>
      </c>
      <c r="K615" s="8">
        <v>8596921.5</v>
      </c>
      <c r="L615" s="10">
        <v>0</v>
      </c>
      <c r="M615" s="10">
        <v>0</v>
      </c>
      <c r="N615" s="10">
        <v>0</v>
      </c>
      <c r="O615" s="10">
        <v>0</v>
      </c>
      <c r="P615" s="10">
        <v>5000000</v>
      </c>
      <c r="Q615" s="10">
        <f>VLOOKUP(B615,[3]Sheet1!$B$1:$H$65536,7,0)</f>
        <v>3900000</v>
      </c>
      <c r="R615" s="10">
        <v>585000</v>
      </c>
      <c r="S615" s="10">
        <v>4500000</v>
      </c>
      <c r="T615" s="10">
        <v>450000</v>
      </c>
      <c r="U615" s="10">
        <v>0</v>
      </c>
      <c r="V615" s="10">
        <v>0</v>
      </c>
      <c r="W615" s="10">
        <f>VLOOKUP(B615,[2]Sheet1!$A:$E,5,0)</f>
        <v>14576669</v>
      </c>
      <c r="X615" s="10">
        <f t="shared" si="99"/>
        <v>576479498</v>
      </c>
      <c r="Y615" s="31">
        <f t="shared" si="100"/>
        <v>24208590.5</v>
      </c>
      <c r="Z615" s="31">
        <v>360000000</v>
      </c>
      <c r="AA615" s="31">
        <v>30000000</v>
      </c>
      <c r="AB615" s="31">
        <f t="shared" si="101"/>
        <v>154166688</v>
      </c>
      <c r="AC615" s="31">
        <f t="shared" si="102"/>
        <v>32312810</v>
      </c>
      <c r="AD615" s="31">
        <f t="shared" si="103"/>
        <v>186479498</v>
      </c>
      <c r="AE615" s="31">
        <f t="shared" si="104"/>
        <v>186479498</v>
      </c>
      <c r="AF615" s="31">
        <f t="shared" si="105"/>
        <v>18647949.800000001</v>
      </c>
      <c r="AG615" s="31">
        <f t="shared" si="106"/>
        <v>0</v>
      </c>
      <c r="AH615" s="31">
        <f t="shared" si="107"/>
        <v>0</v>
      </c>
      <c r="AI615" s="31">
        <f t="shared" si="108"/>
        <v>0</v>
      </c>
      <c r="AJ615" s="31">
        <f t="shared" si="109"/>
        <v>5560640.6999999993</v>
      </c>
    </row>
    <row r="616" spans="1:36" x14ac:dyDescent="0.45">
      <c r="A616" s="9">
        <v>399</v>
      </c>
      <c r="B616" s="9" t="s">
        <v>1369</v>
      </c>
      <c r="C616" s="21"/>
      <c r="D616" s="8" t="s">
        <v>119</v>
      </c>
      <c r="E616" s="9" t="s">
        <v>1371</v>
      </c>
      <c r="F616" s="9" t="s">
        <v>3255</v>
      </c>
      <c r="G616" s="9" t="s">
        <v>3265</v>
      </c>
      <c r="H616" s="8">
        <v>336</v>
      </c>
      <c r="I616" s="8">
        <f>VLOOKUP(B616,[1]Sheet1!$A:$D,4,0)</f>
        <v>850788415</v>
      </c>
      <c r="J616" s="8">
        <v>15000000</v>
      </c>
      <c r="K616" s="8">
        <v>0</v>
      </c>
      <c r="L616" s="10">
        <v>37361216</v>
      </c>
      <c r="M616" s="10">
        <v>37361411.5</v>
      </c>
      <c r="N616" s="10">
        <v>5604182</v>
      </c>
      <c r="O616" s="10">
        <v>5604211.7249999996</v>
      </c>
      <c r="P616" s="10">
        <v>0</v>
      </c>
      <c r="Q616" s="10">
        <v>11340635</v>
      </c>
      <c r="R616" s="10">
        <v>1701095</v>
      </c>
      <c r="S616" s="10">
        <v>14962461.835999999</v>
      </c>
      <c r="T616" s="10">
        <v>2244369.2753999997</v>
      </c>
      <c r="U616" s="10">
        <v>11294670</v>
      </c>
      <c r="V616" s="10">
        <v>1694200.5</v>
      </c>
      <c r="W616" s="10">
        <f>VLOOKUP(B616,[2]Sheet1!$A:$E,5,0)</f>
        <v>49078842</v>
      </c>
      <c r="X616" s="10">
        <f t="shared" si="99"/>
        <v>978108809.33599997</v>
      </c>
      <c r="Y616" s="31">
        <f t="shared" si="100"/>
        <v>65926900.500399999</v>
      </c>
      <c r="Z616" s="31">
        <v>360000000</v>
      </c>
      <c r="AA616" s="31">
        <v>30000000</v>
      </c>
      <c r="AB616" s="31">
        <f t="shared" si="101"/>
        <v>528386181.83599997</v>
      </c>
      <c r="AC616" s="31">
        <f t="shared" si="102"/>
        <v>59722627.5</v>
      </c>
      <c r="AD616" s="31">
        <f t="shared" si="103"/>
        <v>588108809.33599997</v>
      </c>
      <c r="AE616" s="31">
        <f t="shared" si="104"/>
        <v>588108809.33599997</v>
      </c>
      <c r="AF616" s="31">
        <f t="shared" si="105"/>
        <v>58810880.933600001</v>
      </c>
      <c r="AG616" s="31">
        <f t="shared" si="106"/>
        <v>0</v>
      </c>
      <c r="AH616" s="31">
        <f t="shared" si="107"/>
        <v>0</v>
      </c>
      <c r="AI616" s="31">
        <f t="shared" si="108"/>
        <v>0</v>
      </c>
      <c r="AJ616" s="31">
        <f t="shared" si="109"/>
        <v>7116019.5667999983</v>
      </c>
    </row>
    <row r="617" spans="1:36" x14ac:dyDescent="0.2">
      <c r="A617" s="9">
        <v>16</v>
      </c>
      <c r="B617" s="9" t="s">
        <v>1372</v>
      </c>
      <c r="C617" s="7"/>
      <c r="D617" s="8" t="s">
        <v>1374</v>
      </c>
      <c r="E617" s="9" t="s">
        <v>228</v>
      </c>
      <c r="F617" s="9" t="s">
        <v>3255</v>
      </c>
      <c r="G617" s="9" t="s">
        <v>3266</v>
      </c>
      <c r="H617" s="8">
        <v>336</v>
      </c>
      <c r="I617" s="8">
        <f>VLOOKUP(B617,[1]Sheet1!$A:$D,4,0)</f>
        <v>631664455</v>
      </c>
      <c r="J617" s="8">
        <v>57312810</v>
      </c>
      <c r="K617" s="8">
        <v>8596921.5</v>
      </c>
      <c r="L617" s="10">
        <v>0</v>
      </c>
      <c r="M617" s="10">
        <v>0</v>
      </c>
      <c r="N617" s="10">
        <v>0</v>
      </c>
      <c r="O617" s="10">
        <v>0</v>
      </c>
      <c r="P617" s="10">
        <v>5000000</v>
      </c>
      <c r="Q617" s="10">
        <f>VLOOKUP(B617,[3]Sheet1!$B$1:$H$65536,7,0)</f>
        <v>4500000</v>
      </c>
      <c r="R617" s="10">
        <v>675000</v>
      </c>
      <c r="S617" s="10">
        <v>4500000</v>
      </c>
      <c r="T617" s="10">
        <v>450000</v>
      </c>
      <c r="U617" s="10">
        <v>0</v>
      </c>
      <c r="V617" s="10">
        <v>0</v>
      </c>
      <c r="W617" s="10">
        <f>VLOOKUP(B617,[2]Sheet1!$A:$E,5,0)</f>
        <v>27166446</v>
      </c>
      <c r="X617" s="10">
        <f t="shared" si="99"/>
        <v>702977265</v>
      </c>
      <c r="Y617" s="31">
        <f t="shared" si="100"/>
        <v>36888367.5</v>
      </c>
      <c r="Z617" s="31">
        <v>360000000</v>
      </c>
      <c r="AA617" s="31">
        <v>30000000</v>
      </c>
      <c r="AB617" s="31">
        <f t="shared" si="101"/>
        <v>280664455</v>
      </c>
      <c r="AC617" s="31">
        <f t="shared" si="102"/>
        <v>32312810</v>
      </c>
      <c r="AD617" s="31">
        <f t="shared" si="103"/>
        <v>312977265</v>
      </c>
      <c r="AE617" s="31">
        <f t="shared" si="104"/>
        <v>312977265</v>
      </c>
      <c r="AF617" s="31">
        <f t="shared" si="105"/>
        <v>31297726.5</v>
      </c>
      <c r="AG617" s="31">
        <f t="shared" si="106"/>
        <v>0</v>
      </c>
      <c r="AH617" s="31">
        <f t="shared" si="107"/>
        <v>0</v>
      </c>
      <c r="AI617" s="31">
        <f t="shared" si="108"/>
        <v>0</v>
      </c>
      <c r="AJ617" s="31">
        <f t="shared" si="109"/>
        <v>5590641</v>
      </c>
    </row>
    <row r="618" spans="1:36" x14ac:dyDescent="0.2">
      <c r="A618" s="9">
        <v>17</v>
      </c>
      <c r="B618" s="9" t="s">
        <v>1375</v>
      </c>
      <c r="C618" s="7"/>
      <c r="D618" s="8" t="s">
        <v>80</v>
      </c>
      <c r="E618" s="9" t="s">
        <v>228</v>
      </c>
      <c r="F618" s="9" t="s">
        <v>3255</v>
      </c>
      <c r="G618" s="9" t="s">
        <v>3266</v>
      </c>
      <c r="H618" s="8">
        <v>336</v>
      </c>
      <c r="I618" s="8">
        <f>VLOOKUP(B618,[1]Sheet1!$A:$D,4,0)</f>
        <v>604223042</v>
      </c>
      <c r="J618" s="8">
        <v>57312810</v>
      </c>
      <c r="K618" s="8">
        <v>8596921.5</v>
      </c>
      <c r="L618" s="10">
        <v>0</v>
      </c>
      <c r="M618" s="10">
        <v>0</v>
      </c>
      <c r="N618" s="10">
        <v>0</v>
      </c>
      <c r="O618" s="10">
        <v>0</v>
      </c>
      <c r="P618" s="10">
        <v>5000000</v>
      </c>
      <c r="Q618" s="10">
        <f>VLOOKUP(B618,[3]Sheet1!$B$1:$H$65536,7,0)</f>
        <v>4500000</v>
      </c>
      <c r="R618" s="10">
        <v>675000</v>
      </c>
      <c r="S618" s="10">
        <v>4500000</v>
      </c>
      <c r="T618" s="10">
        <v>450000</v>
      </c>
      <c r="U618" s="10">
        <v>0</v>
      </c>
      <c r="V618" s="10">
        <v>0</v>
      </c>
      <c r="W618" s="10">
        <f>VLOOKUP(B618,[2]Sheet1!$A:$E,5,0)</f>
        <v>24422304</v>
      </c>
      <c r="X618" s="10">
        <f t="shared" si="99"/>
        <v>675535852</v>
      </c>
      <c r="Y618" s="31">
        <f t="shared" si="100"/>
        <v>34144225.5</v>
      </c>
      <c r="Z618" s="31">
        <v>360000000</v>
      </c>
      <c r="AA618" s="31">
        <v>30000000</v>
      </c>
      <c r="AB618" s="31">
        <f t="shared" si="101"/>
        <v>253223042</v>
      </c>
      <c r="AC618" s="31">
        <f t="shared" si="102"/>
        <v>32312810</v>
      </c>
      <c r="AD618" s="31">
        <f t="shared" si="103"/>
        <v>285535852</v>
      </c>
      <c r="AE618" s="31">
        <f t="shared" si="104"/>
        <v>285535852</v>
      </c>
      <c r="AF618" s="31">
        <f t="shared" si="105"/>
        <v>28553585.200000003</v>
      </c>
      <c r="AG618" s="31">
        <f t="shared" si="106"/>
        <v>0</v>
      </c>
      <c r="AH618" s="31">
        <f t="shared" si="107"/>
        <v>0</v>
      </c>
      <c r="AI618" s="31">
        <f t="shared" si="108"/>
        <v>0</v>
      </c>
      <c r="AJ618" s="31">
        <f t="shared" si="109"/>
        <v>5590640.299999997</v>
      </c>
    </row>
    <row r="619" spans="1:36" x14ac:dyDescent="0.2">
      <c r="A619" s="9">
        <v>18</v>
      </c>
      <c r="B619" s="9" t="s">
        <v>1377</v>
      </c>
      <c r="C619" s="7"/>
      <c r="D619" s="8" t="s">
        <v>526</v>
      </c>
      <c r="E619" s="9" t="s">
        <v>228</v>
      </c>
      <c r="F619" s="9" t="s">
        <v>3255</v>
      </c>
      <c r="G619" s="9" t="s">
        <v>3266</v>
      </c>
      <c r="H619" s="8">
        <v>336</v>
      </c>
      <c r="I619" s="8">
        <f>VLOOKUP(B619,[1]Sheet1!$A:$D,4,0)</f>
        <v>660529716</v>
      </c>
      <c r="J619" s="8">
        <v>57312810</v>
      </c>
      <c r="K619" s="8">
        <v>8596921.5</v>
      </c>
      <c r="L619" s="10">
        <v>0</v>
      </c>
      <c r="M619" s="10">
        <v>0</v>
      </c>
      <c r="N619" s="10">
        <v>0</v>
      </c>
      <c r="O619" s="10">
        <v>0</v>
      </c>
      <c r="P619" s="10">
        <v>5000000</v>
      </c>
      <c r="Q619" s="10">
        <f>VLOOKUP(B619,[3]Sheet1!$B$1:$H$65536,7,0)</f>
        <v>4500000</v>
      </c>
      <c r="R619" s="10">
        <v>675000</v>
      </c>
      <c r="S619" s="10">
        <v>4500000</v>
      </c>
      <c r="T619" s="10">
        <v>450000</v>
      </c>
      <c r="U619" s="10">
        <v>0</v>
      </c>
      <c r="V619" s="10">
        <v>0</v>
      </c>
      <c r="W619" s="10">
        <f>VLOOKUP(B619,[2]Sheet1!$A:$E,5,0)</f>
        <v>30052972</v>
      </c>
      <c r="X619" s="10">
        <f t="shared" si="99"/>
        <v>731842526</v>
      </c>
      <c r="Y619" s="31">
        <f t="shared" si="100"/>
        <v>39774893.5</v>
      </c>
      <c r="Z619" s="31">
        <v>360000000</v>
      </c>
      <c r="AA619" s="31">
        <v>30000000</v>
      </c>
      <c r="AB619" s="31">
        <f t="shared" si="101"/>
        <v>309529716</v>
      </c>
      <c r="AC619" s="31">
        <f t="shared" si="102"/>
        <v>32312810</v>
      </c>
      <c r="AD619" s="31">
        <f t="shared" si="103"/>
        <v>341842526</v>
      </c>
      <c r="AE619" s="31">
        <f t="shared" si="104"/>
        <v>341842526</v>
      </c>
      <c r="AF619" s="31">
        <f t="shared" si="105"/>
        <v>34184252.600000001</v>
      </c>
      <c r="AG619" s="31">
        <f t="shared" si="106"/>
        <v>0</v>
      </c>
      <c r="AH619" s="31">
        <f t="shared" si="107"/>
        <v>0</v>
      </c>
      <c r="AI619" s="31">
        <f t="shared" si="108"/>
        <v>0</v>
      </c>
      <c r="AJ619" s="31">
        <f t="shared" si="109"/>
        <v>5590640.8999999985</v>
      </c>
    </row>
    <row r="620" spans="1:36" x14ac:dyDescent="0.45">
      <c r="A620" s="9">
        <v>522</v>
      </c>
      <c r="B620" s="9" t="s">
        <v>1379</v>
      </c>
      <c r="C620" s="21"/>
      <c r="D620" s="8" t="s">
        <v>1381</v>
      </c>
      <c r="E620" s="9" t="s">
        <v>1382</v>
      </c>
      <c r="F620" s="9" t="s">
        <v>3255</v>
      </c>
      <c r="G620" s="9" t="s">
        <v>3265</v>
      </c>
      <c r="H620" s="8">
        <v>152</v>
      </c>
      <c r="I620" s="8">
        <f>VLOOKUP(B620,[1]Sheet1!$A:$D,4,0)</f>
        <v>297250093</v>
      </c>
      <c r="J620" s="8">
        <v>15000000</v>
      </c>
      <c r="K620" s="8">
        <v>0</v>
      </c>
      <c r="L620" s="10">
        <v>9298514</v>
      </c>
      <c r="M620" s="10">
        <v>27895095.5</v>
      </c>
      <c r="N620" s="10">
        <v>1394777</v>
      </c>
      <c r="O620" s="10">
        <v>4184264.3249999997</v>
      </c>
      <c r="P620" s="10">
        <v>0</v>
      </c>
      <c r="Q620" s="10">
        <v>3145426</v>
      </c>
      <c r="R620" s="10">
        <v>471814</v>
      </c>
      <c r="S620" s="10">
        <v>10998968.960000001</v>
      </c>
      <c r="T620" s="10">
        <v>1649845.344</v>
      </c>
      <c r="U620" s="10">
        <v>10018103</v>
      </c>
      <c r="V620" s="10">
        <v>1502715.45</v>
      </c>
      <c r="W620" s="10">
        <f>VLOOKUP(B620,[2]Sheet1!$A:$E,5,0)</f>
        <v>11823370</v>
      </c>
      <c r="X620" s="10">
        <f t="shared" si="99"/>
        <v>373606200.45999998</v>
      </c>
      <c r="Y620" s="31">
        <f t="shared" si="100"/>
        <v>21026786.118999999</v>
      </c>
      <c r="Z620" s="31">
        <v>360000000</v>
      </c>
      <c r="AA620" s="31">
        <v>30000000</v>
      </c>
      <c r="AB620" s="31">
        <f t="shared" si="101"/>
        <v>-38587409.040000021</v>
      </c>
      <c r="AC620" s="31">
        <f t="shared" si="102"/>
        <v>22193609.5</v>
      </c>
      <c r="AD620" s="31">
        <f t="shared" si="103"/>
        <v>-16393799.540000021</v>
      </c>
      <c r="AE620" s="31">
        <f t="shared" si="104"/>
        <v>0</v>
      </c>
      <c r="AF620" s="31">
        <f t="shared" si="105"/>
        <v>0</v>
      </c>
      <c r="AG620" s="31">
        <f t="shared" si="106"/>
        <v>0</v>
      </c>
      <c r="AH620" s="31">
        <f t="shared" si="107"/>
        <v>0</v>
      </c>
      <c r="AI620" s="31">
        <f t="shared" si="108"/>
        <v>0</v>
      </c>
      <c r="AJ620" s="31">
        <f t="shared" si="109"/>
        <v>21026786.118999999</v>
      </c>
    </row>
    <row r="621" spans="1:36" x14ac:dyDescent="0.45">
      <c r="A621" s="9">
        <v>1076</v>
      </c>
      <c r="B621" s="9" t="s">
        <v>1383</v>
      </c>
      <c r="C621" s="21"/>
      <c r="D621" s="8" t="s">
        <v>1385</v>
      </c>
      <c r="E621" s="9" t="s">
        <v>1386</v>
      </c>
      <c r="F621" s="9" t="s">
        <v>3255</v>
      </c>
      <c r="G621" s="9" t="s">
        <v>3266</v>
      </c>
      <c r="H621" s="8">
        <v>336</v>
      </c>
      <c r="I621" s="8">
        <f>VLOOKUP(B621,[1]Sheet1!$A:$D,4,0)</f>
        <v>719977004</v>
      </c>
      <c r="J621" s="8">
        <v>57312810</v>
      </c>
      <c r="K621" s="8">
        <v>8596921.5</v>
      </c>
      <c r="L621" s="10">
        <v>0</v>
      </c>
      <c r="M621" s="10">
        <v>0</v>
      </c>
      <c r="N621" s="10">
        <v>0</v>
      </c>
      <c r="O621" s="10">
        <v>0</v>
      </c>
      <c r="P621" s="10">
        <v>5000000</v>
      </c>
      <c r="Q621" s="10">
        <f>VLOOKUP(B621,[3]Sheet1!$B$1:$H$65536,7,0)</f>
        <v>4800000</v>
      </c>
      <c r="R621" s="10">
        <v>720000</v>
      </c>
      <c r="S621" s="10">
        <v>4800000</v>
      </c>
      <c r="T621" s="10">
        <v>480000</v>
      </c>
      <c r="U621" s="10">
        <v>0</v>
      </c>
      <c r="V621" s="10">
        <v>0</v>
      </c>
      <c r="W621" s="10">
        <f>VLOOKUP(B621,[2]Sheet1!$A:$E,5,0)</f>
        <v>35997701</v>
      </c>
      <c r="X621" s="10">
        <f t="shared" si="99"/>
        <v>791889814</v>
      </c>
      <c r="Y621" s="31">
        <f t="shared" si="100"/>
        <v>45794622.5</v>
      </c>
      <c r="Z621" s="31">
        <v>360000000</v>
      </c>
      <c r="AA621" s="31">
        <v>30000000</v>
      </c>
      <c r="AB621" s="31">
        <f t="shared" si="101"/>
        <v>369577004</v>
      </c>
      <c r="AC621" s="31">
        <f t="shared" si="102"/>
        <v>32312810</v>
      </c>
      <c r="AD621" s="31">
        <f t="shared" si="103"/>
        <v>401889814</v>
      </c>
      <c r="AE621" s="31">
        <f t="shared" si="104"/>
        <v>401889814</v>
      </c>
      <c r="AF621" s="31">
        <f t="shared" si="105"/>
        <v>40188981.399999999</v>
      </c>
      <c r="AG621" s="31">
        <f t="shared" si="106"/>
        <v>0</v>
      </c>
      <c r="AH621" s="31">
        <f t="shared" si="107"/>
        <v>0</v>
      </c>
      <c r="AI621" s="31">
        <f t="shared" si="108"/>
        <v>0</v>
      </c>
      <c r="AJ621" s="31">
        <f t="shared" si="109"/>
        <v>5605641.1000000015</v>
      </c>
    </row>
    <row r="622" spans="1:36" x14ac:dyDescent="0.45">
      <c r="A622" s="9">
        <v>831</v>
      </c>
      <c r="B622" s="9" t="s">
        <v>1387</v>
      </c>
      <c r="C622" s="21"/>
      <c r="D622" s="8" t="s">
        <v>157</v>
      </c>
      <c r="E622" s="9" t="s">
        <v>393</v>
      </c>
      <c r="F622" s="9" t="s">
        <v>3255</v>
      </c>
      <c r="G622" s="9" t="s">
        <v>3266</v>
      </c>
      <c r="H622" s="8">
        <v>336</v>
      </c>
      <c r="I622" s="8">
        <f>VLOOKUP(B622,[1]Sheet1!$A:$D,4,0)</f>
        <v>734421447</v>
      </c>
      <c r="J622" s="8">
        <v>57312810</v>
      </c>
      <c r="K622" s="8">
        <v>8596921.5</v>
      </c>
      <c r="L622" s="10">
        <v>0</v>
      </c>
      <c r="M622" s="10">
        <v>0</v>
      </c>
      <c r="N622" s="10">
        <v>0</v>
      </c>
      <c r="O622" s="10">
        <v>0</v>
      </c>
      <c r="P622" s="10">
        <v>5000000</v>
      </c>
      <c r="Q622" s="10">
        <f>VLOOKUP(B622,[3]Sheet1!$B$1:$H$65536,7,0)</f>
        <v>3000000</v>
      </c>
      <c r="R622" s="10">
        <v>450000</v>
      </c>
      <c r="S622" s="10">
        <v>3300000</v>
      </c>
      <c r="T622" s="10">
        <v>330000</v>
      </c>
      <c r="U622" s="10">
        <v>0</v>
      </c>
      <c r="V622" s="10">
        <v>0</v>
      </c>
      <c r="W622" s="10">
        <f>VLOOKUP(B622,[2]Sheet1!$A:$E,5,0)</f>
        <v>37442144</v>
      </c>
      <c r="X622" s="10">
        <f t="shared" si="99"/>
        <v>803034257</v>
      </c>
      <c r="Y622" s="31">
        <f t="shared" si="100"/>
        <v>46819065.5</v>
      </c>
      <c r="Z622" s="31">
        <v>360000000</v>
      </c>
      <c r="AA622" s="31">
        <v>30000000</v>
      </c>
      <c r="AB622" s="31">
        <f t="shared" si="101"/>
        <v>380721447</v>
      </c>
      <c r="AC622" s="31">
        <f t="shared" si="102"/>
        <v>32312810</v>
      </c>
      <c r="AD622" s="31">
        <f t="shared" si="103"/>
        <v>413034257</v>
      </c>
      <c r="AE622" s="31">
        <f t="shared" si="104"/>
        <v>413034257</v>
      </c>
      <c r="AF622" s="31">
        <f t="shared" si="105"/>
        <v>41303425.700000003</v>
      </c>
      <c r="AG622" s="31">
        <f t="shared" si="106"/>
        <v>0</v>
      </c>
      <c r="AH622" s="31">
        <f t="shared" si="107"/>
        <v>0</v>
      </c>
      <c r="AI622" s="31">
        <f t="shared" si="108"/>
        <v>0</v>
      </c>
      <c r="AJ622" s="31">
        <f t="shared" si="109"/>
        <v>5515639.799999997</v>
      </c>
    </row>
    <row r="623" spans="1:36" x14ac:dyDescent="0.45">
      <c r="A623" s="9">
        <v>832</v>
      </c>
      <c r="B623" s="9" t="s">
        <v>1389</v>
      </c>
      <c r="C623" s="21"/>
      <c r="D623" s="8" t="s">
        <v>536</v>
      </c>
      <c r="E623" s="9" t="s">
        <v>815</v>
      </c>
      <c r="F623" s="9" t="s">
        <v>3255</v>
      </c>
      <c r="G623" s="9" t="s">
        <v>3266</v>
      </c>
      <c r="H623" s="8">
        <v>336</v>
      </c>
      <c r="I623" s="8">
        <f>VLOOKUP(B623,[1]Sheet1!$A:$D,4,0)</f>
        <v>593385595</v>
      </c>
      <c r="J623" s="8">
        <v>57312810</v>
      </c>
      <c r="K623" s="8">
        <v>8596921.5</v>
      </c>
      <c r="L623" s="10">
        <v>0</v>
      </c>
      <c r="M623" s="10">
        <v>0</v>
      </c>
      <c r="N623" s="10">
        <v>0</v>
      </c>
      <c r="O623" s="10">
        <v>0</v>
      </c>
      <c r="P623" s="10">
        <v>5000000</v>
      </c>
      <c r="Q623" s="10">
        <f>VLOOKUP(B623,[3]Sheet1!$B$1:$H$65536,7,0)</f>
        <v>4500000</v>
      </c>
      <c r="R623" s="10">
        <v>675000</v>
      </c>
      <c r="S623" s="10">
        <v>4500000</v>
      </c>
      <c r="T623" s="10">
        <v>450000</v>
      </c>
      <c r="U623" s="10">
        <v>0</v>
      </c>
      <c r="V623" s="10">
        <v>0</v>
      </c>
      <c r="W623" s="10">
        <f>VLOOKUP(B623,[2]Sheet1!$A:$E,5,0)</f>
        <v>23338560</v>
      </c>
      <c r="X623" s="10">
        <f t="shared" si="99"/>
        <v>664698405</v>
      </c>
      <c r="Y623" s="31">
        <f t="shared" si="100"/>
        <v>33060481.5</v>
      </c>
      <c r="Z623" s="31">
        <v>360000000</v>
      </c>
      <c r="AA623" s="31">
        <v>30000000</v>
      </c>
      <c r="AB623" s="31">
        <f t="shared" si="101"/>
        <v>242385595</v>
      </c>
      <c r="AC623" s="31">
        <f t="shared" si="102"/>
        <v>32312810</v>
      </c>
      <c r="AD623" s="31">
        <f t="shared" si="103"/>
        <v>274698405</v>
      </c>
      <c r="AE623" s="31">
        <f t="shared" si="104"/>
        <v>274698405</v>
      </c>
      <c r="AF623" s="31">
        <f t="shared" si="105"/>
        <v>27469840.5</v>
      </c>
      <c r="AG623" s="31">
        <f t="shared" si="106"/>
        <v>0</v>
      </c>
      <c r="AH623" s="31">
        <f t="shared" si="107"/>
        <v>0</v>
      </c>
      <c r="AI623" s="31">
        <f t="shared" si="108"/>
        <v>0</v>
      </c>
      <c r="AJ623" s="31">
        <f t="shared" si="109"/>
        <v>5590641</v>
      </c>
    </row>
    <row r="624" spans="1:36" x14ac:dyDescent="0.45">
      <c r="A624" s="9">
        <v>833</v>
      </c>
      <c r="B624" s="9" t="s">
        <v>1391</v>
      </c>
      <c r="C624" s="21"/>
      <c r="D624" s="8" t="s">
        <v>1393</v>
      </c>
      <c r="E624" s="9" t="s">
        <v>537</v>
      </c>
      <c r="F624" s="9" t="s">
        <v>3255</v>
      </c>
      <c r="G624" s="9" t="s">
        <v>3266</v>
      </c>
      <c r="H624" s="8">
        <v>336</v>
      </c>
      <c r="I624" s="8">
        <f>VLOOKUP(B624,[1]Sheet1!$A:$D,4,0)</f>
        <v>666261111</v>
      </c>
      <c r="J624" s="8">
        <v>57312810</v>
      </c>
      <c r="K624" s="8">
        <v>8596921.5</v>
      </c>
      <c r="L624" s="10">
        <v>0</v>
      </c>
      <c r="M624" s="10">
        <v>0</v>
      </c>
      <c r="N624" s="10">
        <v>0</v>
      </c>
      <c r="O624" s="10">
        <v>0</v>
      </c>
      <c r="P624" s="10">
        <v>5000000</v>
      </c>
      <c r="Q624" s="10">
        <f>VLOOKUP(B624,[3]Sheet1!$B$1:$H$65536,7,0)</f>
        <v>4500000</v>
      </c>
      <c r="R624" s="10">
        <v>675000</v>
      </c>
      <c r="S624" s="10">
        <v>4500000</v>
      </c>
      <c r="T624" s="10">
        <v>450000</v>
      </c>
      <c r="U624" s="10">
        <v>0</v>
      </c>
      <c r="V624" s="10">
        <v>0</v>
      </c>
      <c r="W624" s="10">
        <f>VLOOKUP(B624,[2]Sheet1!$A:$E,5,0)</f>
        <v>30626111</v>
      </c>
      <c r="X624" s="10">
        <f t="shared" si="99"/>
        <v>737573921</v>
      </c>
      <c r="Y624" s="31">
        <f t="shared" si="100"/>
        <v>40348032.5</v>
      </c>
      <c r="Z624" s="31">
        <v>360000000</v>
      </c>
      <c r="AA624" s="31">
        <v>30000000</v>
      </c>
      <c r="AB624" s="31">
        <f t="shared" si="101"/>
        <v>315261111</v>
      </c>
      <c r="AC624" s="31">
        <f t="shared" si="102"/>
        <v>32312810</v>
      </c>
      <c r="AD624" s="31">
        <f t="shared" si="103"/>
        <v>347573921</v>
      </c>
      <c r="AE624" s="31">
        <f t="shared" si="104"/>
        <v>347573921</v>
      </c>
      <c r="AF624" s="31">
        <f t="shared" si="105"/>
        <v>34757392.100000001</v>
      </c>
      <c r="AG624" s="31">
        <f t="shared" si="106"/>
        <v>0</v>
      </c>
      <c r="AH624" s="31">
        <f t="shared" si="107"/>
        <v>0</v>
      </c>
      <c r="AI624" s="31">
        <f t="shared" si="108"/>
        <v>0</v>
      </c>
      <c r="AJ624" s="31">
        <f t="shared" si="109"/>
        <v>5590640.3999999985</v>
      </c>
    </row>
    <row r="625" spans="1:36" x14ac:dyDescent="0.45">
      <c r="A625" s="9">
        <v>834</v>
      </c>
      <c r="B625" s="9" t="s">
        <v>1394</v>
      </c>
      <c r="C625" s="21"/>
      <c r="D625" s="8" t="s">
        <v>194</v>
      </c>
      <c r="E625" s="9" t="s">
        <v>1396</v>
      </c>
      <c r="F625" s="9" t="s">
        <v>3255</v>
      </c>
      <c r="G625" s="9" t="s">
        <v>3266</v>
      </c>
      <c r="H625" s="8">
        <v>336</v>
      </c>
      <c r="I625" s="8">
        <f>VLOOKUP(B625,[1]Sheet1!$A:$D,4,0)</f>
        <v>809900717</v>
      </c>
      <c r="J625" s="8">
        <v>57312810</v>
      </c>
      <c r="K625" s="8">
        <v>8596921.5</v>
      </c>
      <c r="L625" s="10">
        <v>0</v>
      </c>
      <c r="M625" s="10">
        <v>0</v>
      </c>
      <c r="N625" s="10">
        <v>0</v>
      </c>
      <c r="O625" s="10">
        <v>0</v>
      </c>
      <c r="P625" s="10">
        <v>5000000</v>
      </c>
      <c r="Q625" s="10">
        <f>VLOOKUP(B625,[3]Sheet1!$B$1:$H$65536,7,0)</f>
        <v>4050000</v>
      </c>
      <c r="R625" s="10">
        <v>607500</v>
      </c>
      <c r="S625" s="10">
        <v>4050000</v>
      </c>
      <c r="T625" s="10">
        <v>405000</v>
      </c>
      <c r="U625" s="10">
        <v>0</v>
      </c>
      <c r="V625" s="10">
        <v>0</v>
      </c>
      <c r="W625" s="10">
        <f>VLOOKUP(B625,[2]Sheet1!$A:$E,5,0)</f>
        <v>44990071</v>
      </c>
      <c r="X625" s="10">
        <f t="shared" si="99"/>
        <v>880313527</v>
      </c>
      <c r="Y625" s="31">
        <f t="shared" si="100"/>
        <v>54599492.5</v>
      </c>
      <c r="Z625" s="31">
        <v>360000000</v>
      </c>
      <c r="AA625" s="31">
        <v>30000000</v>
      </c>
      <c r="AB625" s="31">
        <f t="shared" si="101"/>
        <v>458000717</v>
      </c>
      <c r="AC625" s="31">
        <f t="shared" si="102"/>
        <v>32312810</v>
      </c>
      <c r="AD625" s="31">
        <f t="shared" si="103"/>
        <v>490313527</v>
      </c>
      <c r="AE625" s="31">
        <f t="shared" si="104"/>
        <v>490313527</v>
      </c>
      <c r="AF625" s="31">
        <f t="shared" si="105"/>
        <v>49031352.700000003</v>
      </c>
      <c r="AG625" s="31">
        <f t="shared" si="106"/>
        <v>0</v>
      </c>
      <c r="AH625" s="31">
        <f t="shared" si="107"/>
        <v>0</v>
      </c>
      <c r="AI625" s="31">
        <f t="shared" si="108"/>
        <v>0</v>
      </c>
      <c r="AJ625" s="31">
        <f t="shared" si="109"/>
        <v>5568139.799999997</v>
      </c>
    </row>
    <row r="626" spans="1:36" x14ac:dyDescent="0.45">
      <c r="A626" s="9">
        <v>835</v>
      </c>
      <c r="B626" s="9" t="s">
        <v>1397</v>
      </c>
      <c r="C626" s="21"/>
      <c r="D626" s="8" t="s">
        <v>220</v>
      </c>
      <c r="E626" s="9" t="s">
        <v>1399</v>
      </c>
      <c r="F626" s="9" t="s">
        <v>3255</v>
      </c>
      <c r="G626" s="9" t="s">
        <v>3266</v>
      </c>
      <c r="H626" s="8">
        <v>336</v>
      </c>
      <c r="I626" s="8">
        <f>VLOOKUP(B626,[1]Sheet1!$A:$D,4,0)</f>
        <v>609888462</v>
      </c>
      <c r="J626" s="8">
        <v>57312810</v>
      </c>
      <c r="K626" s="8">
        <v>8596921.5</v>
      </c>
      <c r="L626" s="10">
        <v>0</v>
      </c>
      <c r="M626" s="10">
        <v>0</v>
      </c>
      <c r="N626" s="10">
        <v>0</v>
      </c>
      <c r="O626" s="10">
        <v>0</v>
      </c>
      <c r="P626" s="10">
        <v>5000000</v>
      </c>
      <c r="Q626" s="10">
        <f>VLOOKUP(B626,[3]Sheet1!$B$1:$H$65536,7,0)</f>
        <v>4500000</v>
      </c>
      <c r="R626" s="10">
        <v>675000</v>
      </c>
      <c r="S626" s="10">
        <v>4500000</v>
      </c>
      <c r="T626" s="10">
        <v>450000</v>
      </c>
      <c r="U626" s="10">
        <v>0</v>
      </c>
      <c r="V626" s="10">
        <v>0</v>
      </c>
      <c r="W626" s="10">
        <f>VLOOKUP(B626,[2]Sheet1!$A:$E,5,0)</f>
        <v>24988847</v>
      </c>
      <c r="X626" s="10">
        <f t="shared" si="99"/>
        <v>681201272</v>
      </c>
      <c r="Y626" s="31">
        <f t="shared" si="100"/>
        <v>34710768.5</v>
      </c>
      <c r="Z626" s="31">
        <v>360000000</v>
      </c>
      <c r="AA626" s="31">
        <v>30000000</v>
      </c>
      <c r="AB626" s="31">
        <f t="shared" si="101"/>
        <v>258888462</v>
      </c>
      <c r="AC626" s="31">
        <f t="shared" si="102"/>
        <v>32312810</v>
      </c>
      <c r="AD626" s="31">
        <f t="shared" si="103"/>
        <v>291201272</v>
      </c>
      <c r="AE626" s="31">
        <f t="shared" si="104"/>
        <v>291201272</v>
      </c>
      <c r="AF626" s="31">
        <f t="shared" si="105"/>
        <v>29120127.200000003</v>
      </c>
      <c r="AG626" s="31">
        <f t="shared" si="106"/>
        <v>0</v>
      </c>
      <c r="AH626" s="31">
        <f t="shared" si="107"/>
        <v>0</v>
      </c>
      <c r="AI626" s="31">
        <f t="shared" si="108"/>
        <v>0</v>
      </c>
      <c r="AJ626" s="31">
        <f t="shared" si="109"/>
        <v>5590641.299999997</v>
      </c>
    </row>
    <row r="627" spans="1:36" x14ac:dyDescent="0.45">
      <c r="A627" s="9">
        <v>836</v>
      </c>
      <c r="B627" s="9" t="s">
        <v>1400</v>
      </c>
      <c r="C627" s="21"/>
      <c r="D627" s="8" t="s">
        <v>508</v>
      </c>
      <c r="E627" s="9" t="s">
        <v>1402</v>
      </c>
      <c r="F627" s="9" t="s">
        <v>3255</v>
      </c>
      <c r="G627" s="9" t="s">
        <v>3266</v>
      </c>
      <c r="H627" s="8">
        <v>336</v>
      </c>
      <c r="I627" s="8">
        <f>VLOOKUP(B627,[1]Sheet1!$A:$D,4,0)</f>
        <v>863959852</v>
      </c>
      <c r="J627" s="8">
        <v>57312810</v>
      </c>
      <c r="K627" s="8">
        <v>8596921.5</v>
      </c>
      <c r="L627" s="10">
        <v>0</v>
      </c>
      <c r="M627" s="10">
        <v>0</v>
      </c>
      <c r="N627" s="10">
        <v>0</v>
      </c>
      <c r="O627" s="10">
        <v>0</v>
      </c>
      <c r="P627" s="10">
        <v>5000000</v>
      </c>
      <c r="Q627" s="10">
        <f>VLOOKUP(B627,[3]Sheet1!$B$1:$H$65536,7,0)</f>
        <v>4200000</v>
      </c>
      <c r="R627" s="10">
        <v>630000</v>
      </c>
      <c r="S627" s="10">
        <v>4350000</v>
      </c>
      <c r="T627" s="10">
        <v>435000</v>
      </c>
      <c r="U627" s="10">
        <v>0</v>
      </c>
      <c r="V627" s="10">
        <v>0</v>
      </c>
      <c r="W627" s="10">
        <f>VLOOKUP(B627,[2]Sheet1!$A:$E,5,0)</f>
        <v>50395985</v>
      </c>
      <c r="X627" s="10">
        <f t="shared" si="99"/>
        <v>934822662</v>
      </c>
      <c r="Y627" s="31">
        <f t="shared" si="100"/>
        <v>60057906.5</v>
      </c>
      <c r="Z627" s="31">
        <v>360000000</v>
      </c>
      <c r="AA627" s="31">
        <v>30000000</v>
      </c>
      <c r="AB627" s="31">
        <f t="shared" si="101"/>
        <v>512509852</v>
      </c>
      <c r="AC627" s="31">
        <f t="shared" si="102"/>
        <v>32312810</v>
      </c>
      <c r="AD627" s="31">
        <f t="shared" si="103"/>
        <v>544822662</v>
      </c>
      <c r="AE627" s="31">
        <f t="shared" si="104"/>
        <v>544822662</v>
      </c>
      <c r="AF627" s="31">
        <f t="shared" si="105"/>
        <v>54482266.200000003</v>
      </c>
      <c r="AG627" s="31">
        <f t="shared" si="106"/>
        <v>0</v>
      </c>
      <c r="AH627" s="31">
        <f t="shared" si="107"/>
        <v>0</v>
      </c>
      <c r="AI627" s="31">
        <f t="shared" si="108"/>
        <v>0</v>
      </c>
      <c r="AJ627" s="31">
        <f t="shared" si="109"/>
        <v>5575640.299999997</v>
      </c>
    </row>
    <row r="628" spans="1:36" x14ac:dyDescent="0.45">
      <c r="A628" s="9">
        <v>837</v>
      </c>
      <c r="B628" s="9" t="s">
        <v>1403</v>
      </c>
      <c r="C628" s="21"/>
      <c r="D628" s="8" t="s">
        <v>119</v>
      </c>
      <c r="E628" s="9" t="s">
        <v>124</v>
      </c>
      <c r="F628" s="9" t="s">
        <v>3255</v>
      </c>
      <c r="G628" s="9" t="s">
        <v>3266</v>
      </c>
      <c r="H628" s="8">
        <v>336</v>
      </c>
      <c r="I628" s="8">
        <f>VLOOKUP(B628,[1]Sheet1!$A:$D,4,0)</f>
        <v>729657207</v>
      </c>
      <c r="J628" s="8">
        <v>57312810</v>
      </c>
      <c r="K628" s="8">
        <v>8596921.5</v>
      </c>
      <c r="L628" s="10">
        <v>0</v>
      </c>
      <c r="M628" s="10">
        <v>0</v>
      </c>
      <c r="N628" s="10">
        <v>0</v>
      </c>
      <c r="O628" s="10">
        <v>0</v>
      </c>
      <c r="P628" s="10">
        <v>5000000</v>
      </c>
      <c r="Q628" s="10">
        <f>VLOOKUP(B628,[3]Sheet1!$B$1:$H$65536,7,0)</f>
        <v>4500000</v>
      </c>
      <c r="R628" s="10">
        <v>675000</v>
      </c>
      <c r="S628" s="10">
        <v>4500000</v>
      </c>
      <c r="T628" s="10">
        <v>450000</v>
      </c>
      <c r="U628" s="10">
        <v>0</v>
      </c>
      <c r="V628" s="10">
        <v>0</v>
      </c>
      <c r="W628" s="10">
        <f>VLOOKUP(B628,[2]Sheet1!$A:$E,5,0)</f>
        <v>36965720</v>
      </c>
      <c r="X628" s="10">
        <f t="shared" si="99"/>
        <v>800970017</v>
      </c>
      <c r="Y628" s="31">
        <f t="shared" si="100"/>
        <v>46687641.5</v>
      </c>
      <c r="Z628" s="31">
        <v>360000000</v>
      </c>
      <c r="AA628" s="31">
        <v>30000000</v>
      </c>
      <c r="AB628" s="31">
        <f t="shared" si="101"/>
        <v>378657207</v>
      </c>
      <c r="AC628" s="31">
        <f t="shared" si="102"/>
        <v>32312810</v>
      </c>
      <c r="AD628" s="31">
        <f t="shared" si="103"/>
        <v>410970017</v>
      </c>
      <c r="AE628" s="31">
        <f t="shared" si="104"/>
        <v>410970017</v>
      </c>
      <c r="AF628" s="31">
        <f t="shared" si="105"/>
        <v>41097001.700000003</v>
      </c>
      <c r="AG628" s="31">
        <f t="shared" si="106"/>
        <v>0</v>
      </c>
      <c r="AH628" s="31">
        <f t="shared" si="107"/>
        <v>0</v>
      </c>
      <c r="AI628" s="31">
        <f t="shared" si="108"/>
        <v>0</v>
      </c>
      <c r="AJ628" s="31">
        <f t="shared" si="109"/>
        <v>5590639.799999997</v>
      </c>
    </row>
    <row r="629" spans="1:36" x14ac:dyDescent="0.2">
      <c r="A629" s="9">
        <v>105</v>
      </c>
      <c r="B629" s="9" t="s">
        <v>1405</v>
      </c>
      <c r="C629" s="7"/>
      <c r="D629" s="8" t="s">
        <v>1136</v>
      </c>
      <c r="E629" s="9" t="s">
        <v>1407</v>
      </c>
      <c r="F629" s="9" t="s">
        <v>3255</v>
      </c>
      <c r="G629" s="9" t="s">
        <v>3266</v>
      </c>
      <c r="H629" s="8">
        <v>336</v>
      </c>
      <c r="I629" s="8">
        <f>VLOOKUP(B629,[1]Sheet1!$A:$D,4,0)</f>
        <v>708866718</v>
      </c>
      <c r="J629" s="8">
        <v>57312810</v>
      </c>
      <c r="K629" s="8">
        <v>8596921.5</v>
      </c>
      <c r="L629" s="10">
        <v>0</v>
      </c>
      <c r="M629" s="10">
        <v>0</v>
      </c>
      <c r="N629" s="10">
        <v>0</v>
      </c>
      <c r="O629" s="10">
        <v>0</v>
      </c>
      <c r="P629" s="10">
        <v>5000000</v>
      </c>
      <c r="Q629" s="10">
        <f>VLOOKUP(B629,[3]Sheet1!$B$1:$H$65536,7,0)</f>
        <v>5400000</v>
      </c>
      <c r="R629" s="10">
        <v>810000</v>
      </c>
      <c r="S629" s="10">
        <v>5700000</v>
      </c>
      <c r="T629" s="10">
        <v>570000</v>
      </c>
      <c r="U629" s="10">
        <v>0</v>
      </c>
      <c r="V629" s="10">
        <v>0</v>
      </c>
      <c r="W629" s="10">
        <f>VLOOKUP(B629,[2]Sheet1!$A:$E,5,0)</f>
        <v>34886672</v>
      </c>
      <c r="X629" s="10">
        <f t="shared" si="99"/>
        <v>782279528</v>
      </c>
      <c r="Y629" s="31">
        <f t="shared" si="100"/>
        <v>44863593.5</v>
      </c>
      <c r="Z629" s="31">
        <v>360000000</v>
      </c>
      <c r="AA629" s="31">
        <v>30000000</v>
      </c>
      <c r="AB629" s="31">
        <f t="shared" si="101"/>
        <v>359966718</v>
      </c>
      <c r="AC629" s="31">
        <f t="shared" si="102"/>
        <v>32312810</v>
      </c>
      <c r="AD629" s="31">
        <f t="shared" si="103"/>
        <v>392279528</v>
      </c>
      <c r="AE629" s="31">
        <f t="shared" si="104"/>
        <v>392279528</v>
      </c>
      <c r="AF629" s="31">
        <f t="shared" si="105"/>
        <v>39227952.800000004</v>
      </c>
      <c r="AG629" s="31">
        <f t="shared" si="106"/>
        <v>0</v>
      </c>
      <c r="AH629" s="31">
        <f t="shared" si="107"/>
        <v>0</v>
      </c>
      <c r="AI629" s="31">
        <f t="shared" si="108"/>
        <v>0</v>
      </c>
      <c r="AJ629" s="31">
        <f t="shared" si="109"/>
        <v>5635640.6999999955</v>
      </c>
    </row>
    <row r="630" spans="1:36" x14ac:dyDescent="0.45">
      <c r="A630" s="9">
        <v>1000</v>
      </c>
      <c r="B630" s="9" t="s">
        <v>1408</v>
      </c>
      <c r="C630" s="21"/>
      <c r="D630" s="8" t="s">
        <v>103</v>
      </c>
      <c r="E630" s="9" t="s">
        <v>1410</v>
      </c>
      <c r="F630" s="9" t="s">
        <v>3255</v>
      </c>
      <c r="G630" s="9" t="s">
        <v>3266</v>
      </c>
      <c r="H630" s="8">
        <v>336</v>
      </c>
      <c r="I630" s="8">
        <f>VLOOKUP(B630,[1]Sheet1!$A:$D,4,0)</f>
        <v>543457112</v>
      </c>
      <c r="J630" s="8">
        <v>57312810</v>
      </c>
      <c r="K630" s="8">
        <v>8596921.5</v>
      </c>
      <c r="L630" s="10">
        <v>0</v>
      </c>
      <c r="M630" s="10">
        <v>0</v>
      </c>
      <c r="N630" s="10">
        <v>0</v>
      </c>
      <c r="O630" s="10">
        <v>0</v>
      </c>
      <c r="P630" s="10">
        <v>5000000</v>
      </c>
      <c r="Q630" s="10">
        <f>VLOOKUP(B630,[3]Sheet1!$B$1:$H$65536,7,0)</f>
        <v>4500000</v>
      </c>
      <c r="R630" s="10">
        <v>675000</v>
      </c>
      <c r="S630" s="10">
        <v>4800000</v>
      </c>
      <c r="T630" s="10">
        <v>480000</v>
      </c>
      <c r="U630" s="10">
        <v>0</v>
      </c>
      <c r="V630" s="10">
        <v>0</v>
      </c>
      <c r="W630" s="10">
        <f>VLOOKUP(B630,[2]Sheet1!$A:$E,5,0)</f>
        <v>18345712</v>
      </c>
      <c r="X630" s="10">
        <f t="shared" si="99"/>
        <v>615069922</v>
      </c>
      <c r="Y630" s="31">
        <f t="shared" si="100"/>
        <v>28097633.5</v>
      </c>
      <c r="Z630" s="31">
        <v>360000000</v>
      </c>
      <c r="AA630" s="31">
        <v>30000000</v>
      </c>
      <c r="AB630" s="31">
        <f t="shared" si="101"/>
        <v>192757112</v>
      </c>
      <c r="AC630" s="31">
        <f t="shared" si="102"/>
        <v>32312810</v>
      </c>
      <c r="AD630" s="31">
        <f t="shared" si="103"/>
        <v>225069922</v>
      </c>
      <c r="AE630" s="31">
        <f t="shared" si="104"/>
        <v>225069922</v>
      </c>
      <c r="AF630" s="31">
        <f t="shared" si="105"/>
        <v>22506992.200000003</v>
      </c>
      <c r="AG630" s="31">
        <f t="shared" si="106"/>
        <v>0</v>
      </c>
      <c r="AH630" s="31">
        <f t="shared" si="107"/>
        <v>0</v>
      </c>
      <c r="AI630" s="31">
        <f t="shared" si="108"/>
        <v>0</v>
      </c>
      <c r="AJ630" s="31">
        <f t="shared" si="109"/>
        <v>5590641.299999997</v>
      </c>
    </row>
    <row r="631" spans="1:36" x14ac:dyDescent="0.45">
      <c r="A631" s="9">
        <v>1019</v>
      </c>
      <c r="B631" s="9" t="s">
        <v>1411</v>
      </c>
      <c r="C631" s="21"/>
      <c r="D631" s="8" t="s">
        <v>1413</v>
      </c>
      <c r="E631" s="9" t="s">
        <v>1414</v>
      </c>
      <c r="F631" s="9" t="s">
        <v>3255</v>
      </c>
      <c r="G631" s="9" t="s">
        <v>3266</v>
      </c>
      <c r="H631" s="8">
        <v>336</v>
      </c>
      <c r="I631" s="8">
        <f>VLOOKUP(B631,[1]Sheet1!$A:$D,4,0)</f>
        <v>719211739</v>
      </c>
      <c r="J631" s="8">
        <v>57312810</v>
      </c>
      <c r="K631" s="8">
        <v>8596921.5</v>
      </c>
      <c r="L631" s="10">
        <v>0</v>
      </c>
      <c r="M631" s="10">
        <v>0</v>
      </c>
      <c r="N631" s="10">
        <v>0</v>
      </c>
      <c r="O631" s="10">
        <v>0</v>
      </c>
      <c r="P631" s="10">
        <v>5000000</v>
      </c>
      <c r="Q631" s="10">
        <f>VLOOKUP(B631,[3]Sheet1!$B$1:$H$65536,7,0)</f>
        <v>8100000</v>
      </c>
      <c r="R631" s="10">
        <v>1215000</v>
      </c>
      <c r="S631" s="10">
        <v>6300000</v>
      </c>
      <c r="T631" s="10">
        <v>630000</v>
      </c>
      <c r="U631" s="10">
        <v>0</v>
      </c>
      <c r="V631" s="10">
        <v>0</v>
      </c>
      <c r="W631" s="10">
        <f>VLOOKUP(B631,[2]Sheet1!$A:$E,5,0)</f>
        <v>35921174</v>
      </c>
      <c r="X631" s="10">
        <f t="shared" si="99"/>
        <v>795924549</v>
      </c>
      <c r="Y631" s="31">
        <f t="shared" si="100"/>
        <v>46363095.5</v>
      </c>
      <c r="Z631" s="31">
        <v>360000000</v>
      </c>
      <c r="AA631" s="31">
        <v>30000000</v>
      </c>
      <c r="AB631" s="31">
        <f t="shared" si="101"/>
        <v>373611739</v>
      </c>
      <c r="AC631" s="31">
        <f t="shared" si="102"/>
        <v>32312810</v>
      </c>
      <c r="AD631" s="31">
        <f t="shared" si="103"/>
        <v>405924549</v>
      </c>
      <c r="AE631" s="31">
        <f t="shared" si="104"/>
        <v>405924549</v>
      </c>
      <c r="AF631" s="31">
        <f t="shared" si="105"/>
        <v>40592454.900000006</v>
      </c>
      <c r="AG631" s="31">
        <f t="shared" si="106"/>
        <v>0</v>
      </c>
      <c r="AH631" s="31">
        <f t="shared" si="107"/>
        <v>0</v>
      </c>
      <c r="AI631" s="31">
        <f t="shared" si="108"/>
        <v>0</v>
      </c>
      <c r="AJ631" s="31">
        <f t="shared" si="109"/>
        <v>5770640.599999994</v>
      </c>
    </row>
    <row r="632" spans="1:36" x14ac:dyDescent="0.45">
      <c r="A632" s="9">
        <v>778</v>
      </c>
      <c r="B632" s="9" t="s">
        <v>1415</v>
      </c>
      <c r="C632" s="21"/>
      <c r="D632" s="8" t="s">
        <v>103</v>
      </c>
      <c r="E632" s="9" t="s">
        <v>1417</v>
      </c>
      <c r="F632" s="9" t="s">
        <v>3255</v>
      </c>
      <c r="G632" s="9" t="s">
        <v>3266</v>
      </c>
      <c r="H632" s="8">
        <v>336</v>
      </c>
      <c r="I632" s="8">
        <f>VLOOKUP(B632,[1]Sheet1!$A:$D,4,0)</f>
        <v>624225198</v>
      </c>
      <c r="J632" s="8">
        <v>57312810</v>
      </c>
      <c r="K632" s="8">
        <v>8596921.5</v>
      </c>
      <c r="L632" s="10">
        <v>0</v>
      </c>
      <c r="M632" s="10">
        <v>0</v>
      </c>
      <c r="N632" s="10">
        <v>0</v>
      </c>
      <c r="O632" s="10">
        <v>0</v>
      </c>
      <c r="P632" s="10">
        <v>5000000</v>
      </c>
      <c r="Q632" s="10">
        <f>VLOOKUP(B632,[3]Sheet1!$B$1:$H$65536,7,0)</f>
        <v>5100000</v>
      </c>
      <c r="R632" s="10">
        <v>765000</v>
      </c>
      <c r="S632" s="10">
        <v>5250000</v>
      </c>
      <c r="T632" s="10">
        <v>525000</v>
      </c>
      <c r="U632" s="10">
        <v>0</v>
      </c>
      <c r="V632" s="10">
        <v>0</v>
      </c>
      <c r="W632" s="10">
        <f>VLOOKUP(B632,[2]Sheet1!$A:$E,5,0)</f>
        <v>26422520</v>
      </c>
      <c r="X632" s="10">
        <f t="shared" si="99"/>
        <v>696888008</v>
      </c>
      <c r="Y632" s="31">
        <f t="shared" si="100"/>
        <v>36309441.5</v>
      </c>
      <c r="Z632" s="31">
        <v>360000000</v>
      </c>
      <c r="AA632" s="31">
        <v>30000000</v>
      </c>
      <c r="AB632" s="31">
        <f t="shared" si="101"/>
        <v>274575198</v>
      </c>
      <c r="AC632" s="31">
        <f t="shared" si="102"/>
        <v>32312810</v>
      </c>
      <c r="AD632" s="31">
        <f t="shared" si="103"/>
        <v>306888008</v>
      </c>
      <c r="AE632" s="31">
        <f t="shared" si="104"/>
        <v>306888008</v>
      </c>
      <c r="AF632" s="31">
        <f t="shared" si="105"/>
        <v>30688800.800000001</v>
      </c>
      <c r="AG632" s="31">
        <f t="shared" si="106"/>
        <v>0</v>
      </c>
      <c r="AH632" s="31">
        <f t="shared" si="107"/>
        <v>0</v>
      </c>
      <c r="AI632" s="31">
        <f t="shared" si="108"/>
        <v>0</v>
      </c>
      <c r="AJ632" s="31">
        <f t="shared" si="109"/>
        <v>5620640.6999999993</v>
      </c>
    </row>
    <row r="633" spans="1:36" x14ac:dyDescent="0.45">
      <c r="A633" s="9">
        <v>779</v>
      </c>
      <c r="B633" s="9" t="s">
        <v>1418</v>
      </c>
      <c r="C633" s="21"/>
      <c r="D633" s="8" t="s">
        <v>64</v>
      </c>
      <c r="E633" s="9" t="s">
        <v>1420</v>
      </c>
      <c r="F633" s="9" t="s">
        <v>3255</v>
      </c>
      <c r="G633" s="9" t="s">
        <v>3266</v>
      </c>
      <c r="H633" s="8">
        <v>336</v>
      </c>
      <c r="I633" s="8">
        <f>VLOOKUP(B633,[1]Sheet1!$A:$D,4,0)</f>
        <v>583051091</v>
      </c>
      <c r="J633" s="8">
        <v>57312810</v>
      </c>
      <c r="K633" s="8">
        <v>8596921.5</v>
      </c>
      <c r="L633" s="10">
        <v>0</v>
      </c>
      <c r="M633" s="10">
        <v>0</v>
      </c>
      <c r="N633" s="10">
        <v>0</v>
      </c>
      <c r="O633" s="10">
        <v>0</v>
      </c>
      <c r="P633" s="10">
        <v>5000000</v>
      </c>
      <c r="Q633" s="10">
        <f>VLOOKUP(B633,[3]Sheet1!$B$1:$H$65536,7,0)</f>
        <v>5100000</v>
      </c>
      <c r="R633" s="10">
        <v>765000</v>
      </c>
      <c r="S633" s="10">
        <v>4500000</v>
      </c>
      <c r="T633" s="10">
        <v>450000</v>
      </c>
      <c r="U633" s="10">
        <v>0</v>
      </c>
      <c r="V633" s="10">
        <v>0</v>
      </c>
      <c r="W633" s="10">
        <f>VLOOKUP(B633,[2]Sheet1!$A:$E,5,0)</f>
        <v>22305109</v>
      </c>
      <c r="X633" s="10">
        <f t="shared" si="99"/>
        <v>654963901</v>
      </c>
      <c r="Y633" s="31">
        <f t="shared" si="100"/>
        <v>32117030.5</v>
      </c>
      <c r="Z633" s="31">
        <v>360000000</v>
      </c>
      <c r="AA633" s="31">
        <v>30000000</v>
      </c>
      <c r="AB633" s="31">
        <f t="shared" si="101"/>
        <v>232651091</v>
      </c>
      <c r="AC633" s="31">
        <f t="shared" si="102"/>
        <v>32312810</v>
      </c>
      <c r="AD633" s="31">
        <f t="shared" si="103"/>
        <v>264963901</v>
      </c>
      <c r="AE633" s="31">
        <f t="shared" si="104"/>
        <v>264963901</v>
      </c>
      <c r="AF633" s="31">
        <f t="shared" si="105"/>
        <v>26496390.100000001</v>
      </c>
      <c r="AG633" s="31">
        <f t="shared" si="106"/>
        <v>0</v>
      </c>
      <c r="AH633" s="31">
        <f t="shared" si="107"/>
        <v>0</v>
      </c>
      <c r="AI633" s="31">
        <f t="shared" si="108"/>
        <v>0</v>
      </c>
      <c r="AJ633" s="31">
        <f t="shared" si="109"/>
        <v>5620640.3999999985</v>
      </c>
    </row>
    <row r="634" spans="1:36" x14ac:dyDescent="0.45">
      <c r="A634" s="9">
        <v>780</v>
      </c>
      <c r="B634" s="9" t="s">
        <v>1421</v>
      </c>
      <c r="C634" s="21"/>
      <c r="D634" s="8" t="s">
        <v>220</v>
      </c>
      <c r="E634" s="9" t="s">
        <v>1423</v>
      </c>
      <c r="F634" s="9" t="s">
        <v>3255</v>
      </c>
      <c r="G634" s="9" t="s">
        <v>3266</v>
      </c>
      <c r="H634" s="8">
        <v>336</v>
      </c>
      <c r="I634" s="8">
        <f>VLOOKUP(B634,[1]Sheet1!$A:$D,4,0)</f>
        <v>875043617</v>
      </c>
      <c r="J634" s="8">
        <v>57312810</v>
      </c>
      <c r="K634" s="8">
        <v>8596921.5</v>
      </c>
      <c r="L634" s="10">
        <v>0</v>
      </c>
      <c r="M634" s="10">
        <v>0</v>
      </c>
      <c r="N634" s="10">
        <v>0</v>
      </c>
      <c r="O634" s="10">
        <v>0</v>
      </c>
      <c r="P634" s="10">
        <v>5000000</v>
      </c>
      <c r="Q634" s="10">
        <f>VLOOKUP(B634,[3]Sheet1!$B$1:$H$65536,7,0)</f>
        <v>4200000</v>
      </c>
      <c r="R634" s="10">
        <v>630000</v>
      </c>
      <c r="S634" s="10">
        <v>4200000</v>
      </c>
      <c r="T634" s="10">
        <v>420000</v>
      </c>
      <c r="U634" s="10">
        <v>0</v>
      </c>
      <c r="V634" s="10">
        <v>0</v>
      </c>
      <c r="W634" s="10">
        <f>VLOOKUP(B634,[2]Sheet1!$A:$E,5,0)</f>
        <v>51504361</v>
      </c>
      <c r="X634" s="10">
        <f t="shared" si="99"/>
        <v>945756427</v>
      </c>
      <c r="Y634" s="31">
        <f t="shared" si="100"/>
        <v>61151282.5</v>
      </c>
      <c r="Z634" s="31">
        <v>360000000</v>
      </c>
      <c r="AA634" s="31">
        <v>30000000</v>
      </c>
      <c r="AB634" s="31">
        <f t="shared" si="101"/>
        <v>523443617</v>
      </c>
      <c r="AC634" s="31">
        <f t="shared" si="102"/>
        <v>32312810</v>
      </c>
      <c r="AD634" s="31">
        <f t="shared" si="103"/>
        <v>555756427</v>
      </c>
      <c r="AE634" s="31">
        <f t="shared" si="104"/>
        <v>555756427</v>
      </c>
      <c r="AF634" s="31">
        <f t="shared" si="105"/>
        <v>55575642.700000003</v>
      </c>
      <c r="AG634" s="31">
        <f t="shared" si="106"/>
        <v>0</v>
      </c>
      <c r="AH634" s="31">
        <f t="shared" si="107"/>
        <v>0</v>
      </c>
      <c r="AI634" s="31">
        <f t="shared" si="108"/>
        <v>0</v>
      </c>
      <c r="AJ634" s="31">
        <f t="shared" si="109"/>
        <v>5575639.799999997</v>
      </c>
    </row>
    <row r="635" spans="1:36" x14ac:dyDescent="0.45">
      <c r="A635" s="9">
        <v>781</v>
      </c>
      <c r="B635" s="9" t="s">
        <v>1424</v>
      </c>
      <c r="C635" s="21"/>
      <c r="D635" s="8" t="s">
        <v>895</v>
      </c>
      <c r="E635" s="9" t="s">
        <v>1426</v>
      </c>
      <c r="F635" s="9" t="s">
        <v>3255</v>
      </c>
      <c r="G635" s="9" t="s">
        <v>3266</v>
      </c>
      <c r="H635" s="8">
        <v>336</v>
      </c>
      <c r="I635" s="8">
        <f>VLOOKUP(B635,[1]Sheet1!$A:$D,4,0)</f>
        <v>632225506</v>
      </c>
      <c r="J635" s="8">
        <v>57312810</v>
      </c>
      <c r="K635" s="8">
        <v>8596921.5</v>
      </c>
      <c r="L635" s="10">
        <v>0</v>
      </c>
      <c r="M635" s="10">
        <v>0</v>
      </c>
      <c r="N635" s="10">
        <v>0</v>
      </c>
      <c r="O635" s="10">
        <v>0</v>
      </c>
      <c r="P635" s="10">
        <v>5000000</v>
      </c>
      <c r="Q635" s="10">
        <f>VLOOKUP(B635,[3]Sheet1!$B$1:$H$65536,7,0)</f>
        <v>5400000</v>
      </c>
      <c r="R635" s="10">
        <v>810000</v>
      </c>
      <c r="S635" s="10">
        <v>5250000</v>
      </c>
      <c r="T635" s="10">
        <v>525000</v>
      </c>
      <c r="U635" s="10">
        <v>0</v>
      </c>
      <c r="V635" s="10">
        <v>0</v>
      </c>
      <c r="W635" s="10">
        <f>VLOOKUP(B635,[2]Sheet1!$A:$E,5,0)</f>
        <v>27222551</v>
      </c>
      <c r="X635" s="10">
        <f t="shared" si="99"/>
        <v>705188316</v>
      </c>
      <c r="Y635" s="31">
        <f t="shared" si="100"/>
        <v>37154472.5</v>
      </c>
      <c r="Z635" s="31">
        <v>360000000</v>
      </c>
      <c r="AA635" s="31">
        <v>30000000</v>
      </c>
      <c r="AB635" s="31">
        <f t="shared" si="101"/>
        <v>282875506</v>
      </c>
      <c r="AC635" s="31">
        <f t="shared" si="102"/>
        <v>32312810</v>
      </c>
      <c r="AD635" s="31">
        <f t="shared" si="103"/>
        <v>315188316</v>
      </c>
      <c r="AE635" s="31">
        <f t="shared" si="104"/>
        <v>315188316</v>
      </c>
      <c r="AF635" s="31">
        <f t="shared" si="105"/>
        <v>31518831.600000001</v>
      </c>
      <c r="AG635" s="31">
        <f t="shared" si="106"/>
        <v>0</v>
      </c>
      <c r="AH635" s="31">
        <f t="shared" si="107"/>
        <v>0</v>
      </c>
      <c r="AI635" s="31">
        <f t="shared" si="108"/>
        <v>0</v>
      </c>
      <c r="AJ635" s="31">
        <f t="shared" si="109"/>
        <v>5635640.8999999985</v>
      </c>
    </row>
    <row r="636" spans="1:36" x14ac:dyDescent="0.45">
      <c r="A636" s="9">
        <v>782</v>
      </c>
      <c r="B636" s="9" t="s">
        <v>1427</v>
      </c>
      <c r="C636" s="21"/>
      <c r="D636" s="8" t="s">
        <v>80</v>
      </c>
      <c r="E636" s="9" t="s">
        <v>1429</v>
      </c>
      <c r="F636" s="9" t="s">
        <v>3255</v>
      </c>
      <c r="G636" s="9" t="s">
        <v>3265</v>
      </c>
      <c r="H636" s="8">
        <v>336</v>
      </c>
      <c r="I636" s="8">
        <f>VLOOKUP(B636,[1]Sheet1!$A:$D,4,0)</f>
        <v>1209911675</v>
      </c>
      <c r="J636" s="8">
        <v>15000000</v>
      </c>
      <c r="K636" s="8">
        <v>0</v>
      </c>
      <c r="L636" s="10">
        <v>42347397</v>
      </c>
      <c r="M636" s="10">
        <v>42347745</v>
      </c>
      <c r="N636" s="10">
        <v>6352110</v>
      </c>
      <c r="O636" s="10">
        <v>6352161.75</v>
      </c>
      <c r="P636" s="10">
        <v>0</v>
      </c>
      <c r="Q636" s="10">
        <v>16143656</v>
      </c>
      <c r="R636" s="10">
        <v>2421548</v>
      </c>
      <c r="S636" s="10">
        <v>17559167.324999999</v>
      </c>
      <c r="T636" s="10">
        <v>2633875.0987499999</v>
      </c>
      <c r="U636" s="10">
        <v>12962658.666666666</v>
      </c>
      <c r="V636" s="10">
        <v>1944398.7999999998</v>
      </c>
      <c r="W636" s="10">
        <f>VLOOKUP(B636,[2]Sheet1!$A:$E,5,0)</f>
        <v>100486751</v>
      </c>
      <c r="X636" s="10">
        <f t="shared" si="99"/>
        <v>1356272298.9916668</v>
      </c>
      <c r="Y636" s="31">
        <f t="shared" si="100"/>
        <v>120190844.64875001</v>
      </c>
      <c r="Z636" s="31">
        <v>360000000</v>
      </c>
      <c r="AA636" s="31">
        <v>30000000</v>
      </c>
      <c r="AB636" s="31">
        <f t="shared" si="101"/>
        <v>896577156.99166679</v>
      </c>
      <c r="AC636" s="31">
        <f t="shared" si="102"/>
        <v>69695142</v>
      </c>
      <c r="AD636" s="31">
        <f t="shared" si="103"/>
        <v>966272298.99166679</v>
      </c>
      <c r="AE636" s="31">
        <f t="shared" si="104"/>
        <v>966272298.99166679</v>
      </c>
      <c r="AF636" s="31">
        <f t="shared" si="105"/>
        <v>90000000</v>
      </c>
      <c r="AG636" s="31">
        <f t="shared" si="106"/>
        <v>9940844.8487500194</v>
      </c>
      <c r="AH636" s="31">
        <f t="shared" si="107"/>
        <v>0</v>
      </c>
      <c r="AI636" s="31">
        <f t="shared" si="108"/>
        <v>0</v>
      </c>
      <c r="AJ636" s="31">
        <f t="shared" si="109"/>
        <v>20249999.79999999</v>
      </c>
    </row>
    <row r="637" spans="1:36" x14ac:dyDescent="0.45">
      <c r="A637" s="9">
        <v>784</v>
      </c>
      <c r="B637" s="9" t="s">
        <v>1430</v>
      </c>
      <c r="C637" s="21"/>
      <c r="D637" s="8" t="s">
        <v>91</v>
      </c>
      <c r="E637" s="9" t="s">
        <v>1344</v>
      </c>
      <c r="F637" s="9" t="s">
        <v>3255</v>
      </c>
      <c r="G637" s="9" t="s">
        <v>3266</v>
      </c>
      <c r="H637" s="8">
        <v>336</v>
      </c>
      <c r="I637" s="8">
        <f>VLOOKUP(B637,[1]Sheet1!$A:$D,4,0)</f>
        <v>721097947</v>
      </c>
      <c r="J637" s="8">
        <v>57312810</v>
      </c>
      <c r="K637" s="8">
        <v>8596921.5</v>
      </c>
      <c r="L637" s="10">
        <v>0</v>
      </c>
      <c r="M637" s="10">
        <v>0</v>
      </c>
      <c r="N637" s="10">
        <v>0</v>
      </c>
      <c r="O637" s="10">
        <v>0</v>
      </c>
      <c r="P637" s="10">
        <v>5000000</v>
      </c>
      <c r="Q637" s="10">
        <f>VLOOKUP(B637,[3]Sheet1!$B$1:$H$65536,7,0)</f>
        <v>4350000</v>
      </c>
      <c r="R637" s="10">
        <v>652500</v>
      </c>
      <c r="S637" s="10">
        <v>5100000</v>
      </c>
      <c r="T637" s="10">
        <v>510000</v>
      </c>
      <c r="U637" s="10">
        <v>0</v>
      </c>
      <c r="V637" s="10">
        <v>0</v>
      </c>
      <c r="W637" s="10">
        <f>VLOOKUP(B637,[2]Sheet1!$A:$E,5,0)</f>
        <v>36109795</v>
      </c>
      <c r="X637" s="10">
        <f t="shared" si="99"/>
        <v>792860757</v>
      </c>
      <c r="Y637" s="31">
        <f t="shared" si="100"/>
        <v>45869216.5</v>
      </c>
      <c r="Z637" s="31">
        <v>360000000</v>
      </c>
      <c r="AA637" s="31">
        <v>30000000</v>
      </c>
      <c r="AB637" s="31">
        <f t="shared" si="101"/>
        <v>370547947</v>
      </c>
      <c r="AC637" s="31">
        <f t="shared" si="102"/>
        <v>32312810</v>
      </c>
      <c r="AD637" s="31">
        <f t="shared" si="103"/>
        <v>402860757</v>
      </c>
      <c r="AE637" s="31">
        <f t="shared" si="104"/>
        <v>402860757</v>
      </c>
      <c r="AF637" s="31">
        <f t="shared" si="105"/>
        <v>40286075.700000003</v>
      </c>
      <c r="AG637" s="31">
        <f t="shared" si="106"/>
        <v>0</v>
      </c>
      <c r="AH637" s="31">
        <f t="shared" si="107"/>
        <v>0</v>
      </c>
      <c r="AI637" s="31">
        <f t="shared" si="108"/>
        <v>0</v>
      </c>
      <c r="AJ637" s="31">
        <f t="shared" si="109"/>
        <v>5583140.799999997</v>
      </c>
    </row>
    <row r="638" spans="1:36" x14ac:dyDescent="0.45">
      <c r="A638" s="9">
        <v>785</v>
      </c>
      <c r="B638" s="9" t="s">
        <v>1432</v>
      </c>
      <c r="C638" s="21"/>
      <c r="D638" s="8" t="s">
        <v>469</v>
      </c>
      <c r="E638" s="9" t="s">
        <v>1434</v>
      </c>
      <c r="F638" s="9" t="s">
        <v>3255</v>
      </c>
      <c r="G638" s="9" t="s">
        <v>3266</v>
      </c>
      <c r="H638" s="8">
        <v>336</v>
      </c>
      <c r="I638" s="8">
        <f>VLOOKUP(B638,[1]Sheet1!$A:$D,4,0)</f>
        <v>523735592</v>
      </c>
      <c r="J638" s="8">
        <v>57312810</v>
      </c>
      <c r="K638" s="8">
        <v>8596921.5</v>
      </c>
      <c r="L638" s="10">
        <v>0</v>
      </c>
      <c r="M638" s="10">
        <v>0</v>
      </c>
      <c r="N638" s="10">
        <v>0</v>
      </c>
      <c r="O638" s="10">
        <v>0</v>
      </c>
      <c r="P638" s="10">
        <v>5000000</v>
      </c>
      <c r="Q638" s="10">
        <f>VLOOKUP(B638,[3]Sheet1!$B$1:$H$65536,7,0)</f>
        <v>3000000</v>
      </c>
      <c r="R638" s="10">
        <v>450000</v>
      </c>
      <c r="S638" s="10">
        <v>3000000</v>
      </c>
      <c r="T638" s="10">
        <v>300000</v>
      </c>
      <c r="U638" s="10">
        <v>0</v>
      </c>
      <c r="V638" s="10">
        <v>0</v>
      </c>
      <c r="W638" s="10">
        <f>VLOOKUP(B638,[2]Sheet1!$A:$E,5,0)</f>
        <v>16373560</v>
      </c>
      <c r="X638" s="10">
        <f t="shared" si="99"/>
        <v>592048402</v>
      </c>
      <c r="Y638" s="31">
        <f t="shared" si="100"/>
        <v>25720481.5</v>
      </c>
      <c r="Z638" s="31">
        <v>360000000</v>
      </c>
      <c r="AA638" s="31">
        <v>30000000</v>
      </c>
      <c r="AB638" s="31">
        <f t="shared" si="101"/>
        <v>169735592</v>
      </c>
      <c r="AC638" s="31">
        <f t="shared" si="102"/>
        <v>32312810</v>
      </c>
      <c r="AD638" s="31">
        <f t="shared" si="103"/>
        <v>202048402</v>
      </c>
      <c r="AE638" s="31">
        <f t="shared" si="104"/>
        <v>202048402</v>
      </c>
      <c r="AF638" s="31">
        <f t="shared" si="105"/>
        <v>20204840.200000003</v>
      </c>
      <c r="AG638" s="31">
        <f t="shared" si="106"/>
        <v>0</v>
      </c>
      <c r="AH638" s="31">
        <f t="shared" si="107"/>
        <v>0</v>
      </c>
      <c r="AI638" s="31">
        <f t="shared" si="108"/>
        <v>0</v>
      </c>
      <c r="AJ638" s="31">
        <f t="shared" si="109"/>
        <v>5515641.299999997</v>
      </c>
    </row>
    <row r="639" spans="1:36" x14ac:dyDescent="0.45">
      <c r="A639" s="9">
        <v>783</v>
      </c>
      <c r="B639" s="9" t="s">
        <v>1435</v>
      </c>
      <c r="C639" s="21"/>
      <c r="D639" s="8" t="s">
        <v>220</v>
      </c>
      <c r="E639" s="9" t="s">
        <v>1437</v>
      </c>
      <c r="F639" s="9" t="s">
        <v>3255</v>
      </c>
      <c r="G639" s="9" t="s">
        <v>3266</v>
      </c>
      <c r="H639" s="8">
        <v>336</v>
      </c>
      <c r="I639" s="8">
        <f>VLOOKUP(B639,[1]Sheet1!$A:$D,4,0)</f>
        <v>834966826</v>
      </c>
      <c r="J639" s="8">
        <v>57312810</v>
      </c>
      <c r="K639" s="8">
        <v>8596921.5</v>
      </c>
      <c r="L639" s="10">
        <v>0</v>
      </c>
      <c r="M639" s="10">
        <v>0</v>
      </c>
      <c r="N639" s="10">
        <v>0</v>
      </c>
      <c r="O639" s="10">
        <v>0</v>
      </c>
      <c r="P639" s="10">
        <v>5000000</v>
      </c>
      <c r="Q639" s="10">
        <f>VLOOKUP(B639,[3]Sheet1!$B$1:$H$65536,7,0)</f>
        <v>5400000</v>
      </c>
      <c r="R639" s="10">
        <v>810000</v>
      </c>
      <c r="S639" s="10">
        <v>4500000</v>
      </c>
      <c r="T639" s="10">
        <v>450000</v>
      </c>
      <c r="U639" s="10">
        <v>0</v>
      </c>
      <c r="V639" s="10">
        <v>0</v>
      </c>
      <c r="W639" s="10">
        <f>VLOOKUP(B639,[2]Sheet1!$A:$E,5,0)</f>
        <v>47496683</v>
      </c>
      <c r="X639" s="10">
        <f t="shared" si="99"/>
        <v>907179636</v>
      </c>
      <c r="Y639" s="31">
        <f t="shared" si="100"/>
        <v>57353604.5</v>
      </c>
      <c r="Z639" s="31">
        <v>360000000</v>
      </c>
      <c r="AA639" s="31">
        <v>30000000</v>
      </c>
      <c r="AB639" s="31">
        <f t="shared" si="101"/>
        <v>484866826</v>
      </c>
      <c r="AC639" s="31">
        <f t="shared" si="102"/>
        <v>32312810</v>
      </c>
      <c r="AD639" s="31">
        <f t="shared" si="103"/>
        <v>517179636</v>
      </c>
      <c r="AE639" s="31">
        <f t="shared" si="104"/>
        <v>517179636</v>
      </c>
      <c r="AF639" s="31">
        <f t="shared" si="105"/>
        <v>51717963.600000001</v>
      </c>
      <c r="AG639" s="31">
        <f t="shared" si="106"/>
        <v>0</v>
      </c>
      <c r="AH639" s="31">
        <f t="shared" si="107"/>
        <v>0</v>
      </c>
      <c r="AI639" s="31">
        <f t="shared" si="108"/>
        <v>0</v>
      </c>
      <c r="AJ639" s="31">
        <f t="shared" si="109"/>
        <v>5635640.8999999985</v>
      </c>
    </row>
    <row r="640" spans="1:36" x14ac:dyDescent="0.45">
      <c r="A640" s="9">
        <v>1143</v>
      </c>
      <c r="B640" s="9" t="s">
        <v>1438</v>
      </c>
      <c r="C640" s="21"/>
      <c r="D640" s="8" t="s">
        <v>1440</v>
      </c>
      <c r="E640" s="9" t="s">
        <v>1441</v>
      </c>
      <c r="F640" s="9" t="s">
        <v>3255</v>
      </c>
      <c r="G640" s="9" t="s">
        <v>3266</v>
      </c>
      <c r="H640" s="8">
        <v>336</v>
      </c>
      <c r="I640" s="8">
        <f>VLOOKUP(B640,[1]Sheet1!$A:$D,4,0)</f>
        <v>828048938</v>
      </c>
      <c r="J640" s="8">
        <v>57312810</v>
      </c>
      <c r="K640" s="8">
        <v>8596921.5</v>
      </c>
      <c r="L640" s="10">
        <v>0</v>
      </c>
      <c r="M640" s="10">
        <v>0</v>
      </c>
      <c r="N640" s="10">
        <v>0</v>
      </c>
      <c r="O640" s="10">
        <v>0</v>
      </c>
      <c r="P640" s="10">
        <v>5000000</v>
      </c>
      <c r="Q640" s="10">
        <f>VLOOKUP(B640,[3]Sheet1!$B$1:$H$65536,7,0)</f>
        <v>5100000</v>
      </c>
      <c r="R640" s="10">
        <v>765000</v>
      </c>
      <c r="S640" s="10">
        <v>4500000</v>
      </c>
      <c r="T640" s="10">
        <v>450000</v>
      </c>
      <c r="U640" s="10">
        <v>0</v>
      </c>
      <c r="V640" s="10">
        <v>0</v>
      </c>
      <c r="W640" s="10">
        <f>VLOOKUP(B640,[2]Sheet1!$A:$E,5,0)</f>
        <v>49846686</v>
      </c>
      <c r="X640" s="10">
        <f t="shared" si="99"/>
        <v>899961748</v>
      </c>
      <c r="Y640" s="31">
        <f t="shared" si="100"/>
        <v>59658607.5</v>
      </c>
      <c r="Z640" s="31">
        <v>360000000</v>
      </c>
      <c r="AA640" s="31">
        <v>30000000</v>
      </c>
      <c r="AB640" s="31">
        <f t="shared" si="101"/>
        <v>477648938</v>
      </c>
      <c r="AC640" s="31">
        <f t="shared" si="102"/>
        <v>32312810</v>
      </c>
      <c r="AD640" s="31">
        <f t="shared" si="103"/>
        <v>509961748</v>
      </c>
      <c r="AE640" s="31">
        <f t="shared" si="104"/>
        <v>509961748</v>
      </c>
      <c r="AF640" s="31">
        <f t="shared" si="105"/>
        <v>50996174.800000004</v>
      </c>
      <c r="AG640" s="31">
        <f t="shared" si="106"/>
        <v>0</v>
      </c>
      <c r="AH640" s="31">
        <f t="shared" si="107"/>
        <v>0</v>
      </c>
      <c r="AI640" s="31">
        <f t="shared" si="108"/>
        <v>0</v>
      </c>
      <c r="AJ640" s="31">
        <f t="shared" si="109"/>
        <v>8662432.6999999955</v>
      </c>
    </row>
    <row r="641" spans="1:36" x14ac:dyDescent="0.45">
      <c r="A641" s="9">
        <v>830</v>
      </c>
      <c r="B641" s="9" t="s">
        <v>1442</v>
      </c>
      <c r="C641" s="21"/>
      <c r="D641" s="8" t="s">
        <v>526</v>
      </c>
      <c r="E641" s="9" t="s">
        <v>868</v>
      </c>
      <c r="F641" s="9" t="s">
        <v>3255</v>
      </c>
      <c r="G641" s="9" t="s">
        <v>3266</v>
      </c>
      <c r="H641" s="8">
        <v>336</v>
      </c>
      <c r="I641" s="8">
        <f>VLOOKUP(B641,[1]Sheet1!$A:$D,4,0)</f>
        <v>664181738</v>
      </c>
      <c r="J641" s="8">
        <v>57312810</v>
      </c>
      <c r="K641" s="8">
        <v>8596921.5</v>
      </c>
      <c r="L641" s="10">
        <v>0</v>
      </c>
      <c r="M641" s="10">
        <v>0</v>
      </c>
      <c r="N641" s="10">
        <v>0</v>
      </c>
      <c r="O641" s="10">
        <v>0</v>
      </c>
      <c r="P641" s="10">
        <v>5000000</v>
      </c>
      <c r="Q641" s="10">
        <f>VLOOKUP(B641,[3]Sheet1!$B$1:$H$65536,7,0)</f>
        <v>4350000</v>
      </c>
      <c r="R641" s="10">
        <v>652500</v>
      </c>
      <c r="S641" s="10">
        <v>4350000</v>
      </c>
      <c r="T641" s="10">
        <v>435000</v>
      </c>
      <c r="U641" s="10">
        <v>0</v>
      </c>
      <c r="V641" s="10">
        <v>0</v>
      </c>
      <c r="W641" s="10">
        <f>VLOOKUP(B641,[2]Sheet1!$A:$E,5,0)</f>
        <v>30418174</v>
      </c>
      <c r="X641" s="10">
        <f t="shared" si="99"/>
        <v>735194548</v>
      </c>
      <c r="Y641" s="31">
        <f t="shared" si="100"/>
        <v>40102595.5</v>
      </c>
      <c r="Z641" s="31">
        <v>360000000</v>
      </c>
      <c r="AA641" s="31">
        <v>30000000</v>
      </c>
      <c r="AB641" s="31">
        <f t="shared" si="101"/>
        <v>312881738</v>
      </c>
      <c r="AC641" s="31">
        <f t="shared" si="102"/>
        <v>32312810</v>
      </c>
      <c r="AD641" s="31">
        <f t="shared" si="103"/>
        <v>345194548</v>
      </c>
      <c r="AE641" s="31">
        <f t="shared" si="104"/>
        <v>345194548</v>
      </c>
      <c r="AF641" s="31">
        <f t="shared" si="105"/>
        <v>34519454.800000004</v>
      </c>
      <c r="AG641" s="31">
        <f t="shared" si="106"/>
        <v>0</v>
      </c>
      <c r="AH641" s="31">
        <f t="shared" si="107"/>
        <v>0</v>
      </c>
      <c r="AI641" s="31">
        <f t="shared" si="108"/>
        <v>0</v>
      </c>
      <c r="AJ641" s="31">
        <f t="shared" si="109"/>
        <v>5583140.6999999955</v>
      </c>
    </row>
    <row r="642" spans="1:36" x14ac:dyDescent="0.45">
      <c r="A642" s="9">
        <v>1142</v>
      </c>
      <c r="B642" s="9" t="s">
        <v>1444</v>
      </c>
      <c r="C642" s="21"/>
      <c r="D642" s="8" t="s">
        <v>173</v>
      </c>
      <c r="E642" s="9" t="s">
        <v>1446</v>
      </c>
      <c r="F642" s="9" t="s">
        <v>3255</v>
      </c>
      <c r="G642" s="9" t="s">
        <v>3266</v>
      </c>
      <c r="H642" s="8">
        <v>336</v>
      </c>
      <c r="I642" s="8">
        <f>VLOOKUP(B642,[1]Sheet1!$A:$D,4,0)</f>
        <v>543170724</v>
      </c>
      <c r="J642" s="8">
        <v>57312810</v>
      </c>
      <c r="K642" s="8">
        <v>8596921.5</v>
      </c>
      <c r="L642" s="10">
        <v>0</v>
      </c>
      <c r="M642" s="10">
        <v>0</v>
      </c>
      <c r="N642" s="10">
        <v>0</v>
      </c>
      <c r="O642" s="10">
        <v>0</v>
      </c>
      <c r="P642" s="10">
        <v>5000000</v>
      </c>
      <c r="Q642" s="10">
        <f>VLOOKUP(B642,[3]Sheet1!$B$1:$H$65536,7,0)</f>
        <v>3600000</v>
      </c>
      <c r="R642" s="10">
        <v>540000</v>
      </c>
      <c r="S642" s="10">
        <v>3900000</v>
      </c>
      <c r="T642" s="10">
        <v>390000</v>
      </c>
      <c r="U642" s="10">
        <v>0</v>
      </c>
      <c r="V642" s="10">
        <v>0</v>
      </c>
      <c r="W642" s="10">
        <f>VLOOKUP(B642,[2]Sheet1!$A:$E,5,0)</f>
        <v>18317072</v>
      </c>
      <c r="X642" s="10">
        <f t="shared" si="99"/>
        <v>612983534</v>
      </c>
      <c r="Y642" s="31">
        <f t="shared" si="100"/>
        <v>27843993.5</v>
      </c>
      <c r="Z642" s="31">
        <v>360000000</v>
      </c>
      <c r="AA642" s="31">
        <v>30000000</v>
      </c>
      <c r="AB642" s="31">
        <f t="shared" si="101"/>
        <v>190670724</v>
      </c>
      <c r="AC642" s="31">
        <f t="shared" si="102"/>
        <v>32312810</v>
      </c>
      <c r="AD642" s="31">
        <f t="shared" si="103"/>
        <v>222983534</v>
      </c>
      <c r="AE642" s="31">
        <f t="shared" si="104"/>
        <v>222983534</v>
      </c>
      <c r="AF642" s="31">
        <f t="shared" si="105"/>
        <v>22298353.400000002</v>
      </c>
      <c r="AG642" s="31">
        <f t="shared" si="106"/>
        <v>0</v>
      </c>
      <c r="AH642" s="31">
        <f t="shared" si="107"/>
        <v>0</v>
      </c>
      <c r="AI642" s="31">
        <f t="shared" si="108"/>
        <v>0</v>
      </c>
      <c r="AJ642" s="31">
        <f t="shared" si="109"/>
        <v>5545640.0999999978</v>
      </c>
    </row>
    <row r="643" spans="1:36" x14ac:dyDescent="0.45">
      <c r="A643" s="9">
        <v>824</v>
      </c>
      <c r="B643" s="9" t="s">
        <v>1447</v>
      </c>
      <c r="C643" s="21"/>
      <c r="D643" s="8" t="s">
        <v>80</v>
      </c>
      <c r="E643" s="9" t="s">
        <v>1449</v>
      </c>
      <c r="F643" s="9" t="s">
        <v>3255</v>
      </c>
      <c r="G643" s="9" t="s">
        <v>3266</v>
      </c>
      <c r="H643" s="8">
        <v>336</v>
      </c>
      <c r="I643" s="8">
        <f>VLOOKUP(B643,[1]Sheet1!$A:$D,4,0)</f>
        <v>484146740</v>
      </c>
      <c r="J643" s="8">
        <v>57312810</v>
      </c>
      <c r="K643" s="8">
        <v>8596921.5</v>
      </c>
      <c r="L643" s="10">
        <v>0</v>
      </c>
      <c r="M643" s="10">
        <v>0</v>
      </c>
      <c r="N643" s="10">
        <v>0</v>
      </c>
      <c r="O643" s="10">
        <v>0</v>
      </c>
      <c r="P643" s="10">
        <v>5000000</v>
      </c>
      <c r="Q643" s="10">
        <f>VLOOKUP(B643,[3]Sheet1!$B$1:$H$65536,7,0)</f>
        <v>4500000</v>
      </c>
      <c r="R643" s="10">
        <v>675000</v>
      </c>
      <c r="S643" s="10">
        <v>4500000</v>
      </c>
      <c r="T643" s="10">
        <v>450000</v>
      </c>
      <c r="U643" s="10">
        <v>0</v>
      </c>
      <c r="V643" s="10">
        <v>0</v>
      </c>
      <c r="W643" s="10">
        <f>VLOOKUP(B643,[2]Sheet1!$A:$E,5,0)</f>
        <v>12414674</v>
      </c>
      <c r="X643" s="10">
        <f t="shared" ref="X643:X706" si="110">I643+J643+L643+M643+P643+Q643+S643+U643</f>
        <v>555459550</v>
      </c>
      <c r="Y643" s="31">
        <f t="shared" ref="Y643:Y706" si="111">K643+N643+O643+R643+T643+V643+W643</f>
        <v>22136595.5</v>
      </c>
      <c r="Z643" s="31">
        <v>360000000</v>
      </c>
      <c r="AA643" s="31">
        <v>30000000</v>
      </c>
      <c r="AB643" s="31">
        <f t="shared" ref="AB643:AB706" si="112">I643+Q643+S643+U643-Z643</f>
        <v>133146740</v>
      </c>
      <c r="AC643" s="31">
        <f t="shared" ref="AC643:AC706" si="113">J643+L643+M643+P643-AA643</f>
        <v>32312810</v>
      </c>
      <c r="AD643" s="31">
        <f t="shared" ref="AD643:AD706" si="114">AC643+AB643</f>
        <v>165459550</v>
      </c>
      <c r="AE643" s="31">
        <f t="shared" ref="AE643:AE706" si="115">IF(AD643&gt;0,AD643,0)</f>
        <v>165459550</v>
      </c>
      <c r="AF643" s="31">
        <f t="shared" ref="AF643:AF706" si="116">IF(AE643&lt;=900000000,AE643*0.1,90000000)</f>
        <v>16545955</v>
      </c>
      <c r="AG643" s="31">
        <f t="shared" ref="AG643:AG706" si="117">IF(AND(AE643&lt;=1260000000,AE643&gt;900000000),(AE643-900000000)*0.15,0)</f>
        <v>0</v>
      </c>
      <c r="AH643" s="31">
        <f t="shared" ref="AH643:AH706" si="118">IF(AND(AE643&lt;=1800000000,AE643&gt;1260000000),(AE643-1260000000)*0.2,0)</f>
        <v>0</v>
      </c>
      <c r="AI643" s="31">
        <f t="shared" ref="AI643:AI706" si="119">IF(AE643&gt;1800000000,(AE643-1800000000)*0.25,0)</f>
        <v>0</v>
      </c>
      <c r="AJ643" s="31">
        <f t="shared" ref="AJ643:AJ706" si="120">Y643-AF643-AG643-AH643-AI643</f>
        <v>5590640.5</v>
      </c>
    </row>
    <row r="644" spans="1:36" x14ac:dyDescent="0.45">
      <c r="A644" s="9">
        <v>825</v>
      </c>
      <c r="B644" s="9" t="s">
        <v>1450</v>
      </c>
      <c r="C644" s="21"/>
      <c r="D644" s="8" t="s">
        <v>220</v>
      </c>
      <c r="E644" s="9" t="s">
        <v>1452</v>
      </c>
      <c r="F644" s="9" t="s">
        <v>3255</v>
      </c>
      <c r="G644" s="9" t="s">
        <v>3266</v>
      </c>
      <c r="H644" s="8">
        <v>336</v>
      </c>
      <c r="I644" s="8">
        <f>VLOOKUP(B644,[1]Sheet1!$A:$D,4,0)</f>
        <v>405940504</v>
      </c>
      <c r="J644" s="8">
        <v>57312810</v>
      </c>
      <c r="K644" s="8">
        <v>8596921.5</v>
      </c>
      <c r="L644" s="10">
        <v>0</v>
      </c>
      <c r="M644" s="10">
        <v>0</v>
      </c>
      <c r="N644" s="10">
        <v>0</v>
      </c>
      <c r="O644" s="10">
        <v>0</v>
      </c>
      <c r="P644" s="10">
        <v>5000000</v>
      </c>
      <c r="Q644" s="10">
        <f>VLOOKUP(B644,[3]Sheet1!$B$1:$H$65536,7,0)</f>
        <v>4500000</v>
      </c>
      <c r="R644" s="10">
        <v>675000</v>
      </c>
      <c r="S644" s="10">
        <v>4500000</v>
      </c>
      <c r="T644" s="10">
        <v>450000</v>
      </c>
      <c r="U644" s="10">
        <v>0</v>
      </c>
      <c r="V644" s="10">
        <v>0</v>
      </c>
      <c r="W644" s="10">
        <f>VLOOKUP(B644,[2]Sheet1!$A:$E,5,0)</f>
        <v>4594050</v>
      </c>
      <c r="X644" s="10">
        <f t="shared" si="110"/>
        <v>477253314</v>
      </c>
      <c r="Y644" s="31">
        <f t="shared" si="111"/>
        <v>14315971.5</v>
      </c>
      <c r="Z644" s="31">
        <v>360000000</v>
      </c>
      <c r="AA644" s="31">
        <v>30000000</v>
      </c>
      <c r="AB644" s="31">
        <f t="shared" si="112"/>
        <v>54940504</v>
      </c>
      <c r="AC644" s="31">
        <f t="shared" si="113"/>
        <v>32312810</v>
      </c>
      <c r="AD644" s="31">
        <f t="shared" si="114"/>
        <v>87253314</v>
      </c>
      <c r="AE644" s="31">
        <f t="shared" si="115"/>
        <v>87253314</v>
      </c>
      <c r="AF644" s="31">
        <f t="shared" si="116"/>
        <v>8725331.4000000004</v>
      </c>
      <c r="AG644" s="31">
        <f t="shared" si="117"/>
        <v>0</v>
      </c>
      <c r="AH644" s="31">
        <f t="shared" si="118"/>
        <v>0</v>
      </c>
      <c r="AI644" s="31">
        <f t="shared" si="119"/>
        <v>0</v>
      </c>
      <c r="AJ644" s="31">
        <f t="shared" si="120"/>
        <v>5590640.0999999996</v>
      </c>
    </row>
    <row r="645" spans="1:36" x14ac:dyDescent="0.45">
      <c r="A645" s="9">
        <v>1077</v>
      </c>
      <c r="B645" s="9" t="s">
        <v>1453</v>
      </c>
      <c r="C645" s="21"/>
      <c r="D645" s="8" t="s">
        <v>91</v>
      </c>
      <c r="E645" s="9" t="s">
        <v>1455</v>
      </c>
      <c r="F645" s="9" t="s">
        <v>3255</v>
      </c>
      <c r="G645" s="9" t="s">
        <v>3266</v>
      </c>
      <c r="H645" s="8">
        <v>336</v>
      </c>
      <c r="I645" s="8">
        <f>VLOOKUP(B645,[1]Sheet1!$A:$D,4,0)</f>
        <v>483804895</v>
      </c>
      <c r="J645" s="8">
        <v>57312810</v>
      </c>
      <c r="K645" s="8">
        <v>8596921.5</v>
      </c>
      <c r="L645" s="10">
        <v>0</v>
      </c>
      <c r="M645" s="10">
        <v>0</v>
      </c>
      <c r="N645" s="10">
        <v>0</v>
      </c>
      <c r="O645" s="10">
        <v>0</v>
      </c>
      <c r="P645" s="10">
        <v>5000000</v>
      </c>
      <c r="Q645" s="10">
        <f>VLOOKUP(B645,[3]Sheet1!$B$1:$H$65536,7,0)</f>
        <v>3900000</v>
      </c>
      <c r="R645" s="10">
        <v>585000</v>
      </c>
      <c r="S645" s="10">
        <v>3600000</v>
      </c>
      <c r="T645" s="10">
        <v>360000</v>
      </c>
      <c r="U645" s="10">
        <v>0</v>
      </c>
      <c r="V645" s="10">
        <v>0</v>
      </c>
      <c r="W645" s="10">
        <f>VLOOKUP(B645,[2]Sheet1!$A:$E,5,0)</f>
        <v>12380490</v>
      </c>
      <c r="X645" s="10">
        <f t="shared" si="110"/>
        <v>553617705</v>
      </c>
      <c r="Y645" s="31">
        <f t="shared" si="111"/>
        <v>21922411.5</v>
      </c>
      <c r="Z645" s="31">
        <v>360000000</v>
      </c>
      <c r="AA645" s="31">
        <v>30000000</v>
      </c>
      <c r="AB645" s="31">
        <f t="shared" si="112"/>
        <v>131304895</v>
      </c>
      <c r="AC645" s="31">
        <f t="shared" si="113"/>
        <v>32312810</v>
      </c>
      <c r="AD645" s="31">
        <f t="shared" si="114"/>
        <v>163617705</v>
      </c>
      <c r="AE645" s="31">
        <f t="shared" si="115"/>
        <v>163617705</v>
      </c>
      <c r="AF645" s="31">
        <f t="shared" si="116"/>
        <v>16361770.5</v>
      </c>
      <c r="AG645" s="31">
        <f t="shared" si="117"/>
        <v>0</v>
      </c>
      <c r="AH645" s="31">
        <f t="shared" si="118"/>
        <v>0</v>
      </c>
      <c r="AI645" s="31">
        <f t="shared" si="119"/>
        <v>0</v>
      </c>
      <c r="AJ645" s="31">
        <f t="shared" si="120"/>
        <v>5560641</v>
      </c>
    </row>
    <row r="646" spans="1:36" x14ac:dyDescent="0.45">
      <c r="A646" s="9">
        <v>523</v>
      </c>
      <c r="B646" s="9" t="s">
        <v>1456</v>
      </c>
      <c r="C646" s="21"/>
      <c r="D646" s="8" t="s">
        <v>380</v>
      </c>
      <c r="E646" s="9" t="s">
        <v>1458</v>
      </c>
      <c r="F646" s="9" t="s">
        <v>3255</v>
      </c>
      <c r="G646" s="9" t="s">
        <v>3265</v>
      </c>
      <c r="H646" s="8">
        <v>336</v>
      </c>
      <c r="I646" s="8">
        <f>VLOOKUP(B646,[1]Sheet1!$A:$D,4,0)</f>
        <v>984447594</v>
      </c>
      <c r="J646" s="8">
        <v>15000000</v>
      </c>
      <c r="K646" s="8">
        <v>0</v>
      </c>
      <c r="L646" s="10">
        <v>38125164</v>
      </c>
      <c r="M646" s="10">
        <v>38124883</v>
      </c>
      <c r="N646" s="10">
        <v>5718775</v>
      </c>
      <c r="O646" s="10">
        <v>5718732.4500000002</v>
      </c>
      <c r="P646" s="10">
        <v>0</v>
      </c>
      <c r="Q646" s="10">
        <v>14206531</v>
      </c>
      <c r="R646" s="10">
        <v>2130980</v>
      </c>
      <c r="S646" s="10">
        <v>16263205.699999999</v>
      </c>
      <c r="T646" s="10">
        <v>2439480.855</v>
      </c>
      <c r="U646" s="10">
        <v>12819689</v>
      </c>
      <c r="V646" s="10">
        <v>1922953.3499999999</v>
      </c>
      <c r="W646" s="10">
        <f>VLOOKUP(B646,[2]Sheet1!$A:$E,5,0)</f>
        <v>66667140</v>
      </c>
      <c r="X646" s="10">
        <f t="shared" si="110"/>
        <v>1118987066.7</v>
      </c>
      <c r="Y646" s="31">
        <f t="shared" si="111"/>
        <v>84598061.655000001</v>
      </c>
      <c r="Z646" s="31">
        <v>360000000</v>
      </c>
      <c r="AA646" s="31">
        <v>30000000</v>
      </c>
      <c r="AB646" s="31">
        <f t="shared" si="112"/>
        <v>667737019.70000005</v>
      </c>
      <c r="AC646" s="31">
        <f t="shared" si="113"/>
        <v>61250047</v>
      </c>
      <c r="AD646" s="31">
        <f t="shared" si="114"/>
        <v>728987066.70000005</v>
      </c>
      <c r="AE646" s="31">
        <f t="shared" si="115"/>
        <v>728987066.70000005</v>
      </c>
      <c r="AF646" s="31">
        <f t="shared" si="116"/>
        <v>72898706.670000002</v>
      </c>
      <c r="AG646" s="31">
        <f t="shared" si="117"/>
        <v>0</v>
      </c>
      <c r="AH646" s="31">
        <f t="shared" si="118"/>
        <v>0</v>
      </c>
      <c r="AI646" s="31">
        <f t="shared" si="119"/>
        <v>0</v>
      </c>
      <c r="AJ646" s="31">
        <f t="shared" si="120"/>
        <v>11699354.984999999</v>
      </c>
    </row>
    <row r="647" spans="1:36" x14ac:dyDescent="0.45">
      <c r="A647" s="9">
        <v>1069</v>
      </c>
      <c r="B647" s="9" t="s">
        <v>1459</v>
      </c>
      <c r="C647" s="21"/>
      <c r="D647" s="8" t="s">
        <v>502</v>
      </c>
      <c r="E647" s="9" t="s">
        <v>1461</v>
      </c>
      <c r="F647" s="9" t="s">
        <v>3255</v>
      </c>
      <c r="G647" s="9" t="s">
        <v>3265</v>
      </c>
      <c r="H647" s="8">
        <v>336</v>
      </c>
      <c r="I647" s="8">
        <f>VLOOKUP(B647,[1]Sheet1!$A:$D,4,0)</f>
        <v>1026657746</v>
      </c>
      <c r="J647" s="8">
        <v>15000000</v>
      </c>
      <c r="K647" s="8">
        <v>0</v>
      </c>
      <c r="L647" s="10">
        <v>44106536</v>
      </c>
      <c r="M647" s="10">
        <v>44106535.5</v>
      </c>
      <c r="N647" s="10">
        <v>6615980</v>
      </c>
      <c r="O647" s="10">
        <v>6615980.3250000002</v>
      </c>
      <c r="P647" s="10">
        <v>0</v>
      </c>
      <c r="Q647" s="10">
        <v>17454444</v>
      </c>
      <c r="R647" s="10">
        <v>2618167</v>
      </c>
      <c r="S647" s="10">
        <v>19729609.759999998</v>
      </c>
      <c r="T647" s="10">
        <v>2959441.4639999997</v>
      </c>
      <c r="U647" s="10">
        <v>12414605.083333334</v>
      </c>
      <c r="V647" s="10">
        <v>1862190.7625</v>
      </c>
      <c r="W647" s="10">
        <f>VLOOKUP(B647,[2]Sheet1!$A:$E,5,0)</f>
        <v>72998662</v>
      </c>
      <c r="X647" s="10">
        <f t="shared" si="110"/>
        <v>1179469476.3433332</v>
      </c>
      <c r="Y647" s="31">
        <f t="shared" si="111"/>
        <v>93670421.551499993</v>
      </c>
      <c r="Z647" s="31">
        <v>360000000</v>
      </c>
      <c r="AA647" s="31">
        <v>30000000</v>
      </c>
      <c r="AB647" s="31">
        <f t="shared" si="112"/>
        <v>716256404.84333324</v>
      </c>
      <c r="AC647" s="31">
        <f t="shared" si="113"/>
        <v>73213071.5</v>
      </c>
      <c r="AD647" s="31">
        <f t="shared" si="114"/>
        <v>789469476.34333324</v>
      </c>
      <c r="AE647" s="31">
        <f t="shared" si="115"/>
        <v>789469476.34333324</v>
      </c>
      <c r="AF647" s="31">
        <f t="shared" si="116"/>
        <v>78946947.634333327</v>
      </c>
      <c r="AG647" s="31">
        <f t="shared" si="117"/>
        <v>0</v>
      </c>
      <c r="AH647" s="31">
        <f t="shared" si="118"/>
        <v>0</v>
      </c>
      <c r="AI647" s="31">
        <f t="shared" si="119"/>
        <v>0</v>
      </c>
      <c r="AJ647" s="31">
        <f t="shared" si="120"/>
        <v>14723473.917166665</v>
      </c>
    </row>
    <row r="648" spans="1:36" x14ac:dyDescent="0.45">
      <c r="A648" s="9">
        <v>838</v>
      </c>
      <c r="B648" s="9" t="s">
        <v>1462</v>
      </c>
      <c r="C648" s="21"/>
      <c r="D648" s="8" t="s">
        <v>374</v>
      </c>
      <c r="E648" s="9" t="s">
        <v>1464</v>
      </c>
      <c r="F648" s="9" t="s">
        <v>3255</v>
      </c>
      <c r="G648" s="9" t="s">
        <v>3266</v>
      </c>
      <c r="H648" s="8">
        <v>336</v>
      </c>
      <c r="I648" s="8">
        <f>VLOOKUP(B648,[1]Sheet1!$A:$D,4,0)</f>
        <v>763947654</v>
      </c>
      <c r="J648" s="8">
        <v>57312810</v>
      </c>
      <c r="K648" s="8">
        <v>8596921.5</v>
      </c>
      <c r="L648" s="10">
        <v>0</v>
      </c>
      <c r="M648" s="10">
        <v>0</v>
      </c>
      <c r="N648" s="10">
        <v>0</v>
      </c>
      <c r="O648" s="10">
        <v>0</v>
      </c>
      <c r="P648" s="10">
        <v>5000000</v>
      </c>
      <c r="Q648" s="10">
        <f>VLOOKUP(B648,[3]Sheet1!$B$1:$H$65536,7,0)</f>
        <v>4440000</v>
      </c>
      <c r="R648" s="10">
        <v>666000</v>
      </c>
      <c r="S648" s="10">
        <v>4500000</v>
      </c>
      <c r="T648" s="10">
        <v>450000</v>
      </c>
      <c r="U648" s="10">
        <v>0</v>
      </c>
      <c r="V648" s="10">
        <v>0</v>
      </c>
      <c r="W648" s="10">
        <f>VLOOKUP(B648,[2]Sheet1!$A:$E,5,0)</f>
        <v>40394766</v>
      </c>
      <c r="X648" s="10">
        <f t="shared" si="110"/>
        <v>835200464</v>
      </c>
      <c r="Y648" s="31">
        <f t="shared" si="111"/>
        <v>50107687.5</v>
      </c>
      <c r="Z648" s="31">
        <v>360000000</v>
      </c>
      <c r="AA648" s="31">
        <v>30000000</v>
      </c>
      <c r="AB648" s="31">
        <f t="shared" si="112"/>
        <v>412887654</v>
      </c>
      <c r="AC648" s="31">
        <f t="shared" si="113"/>
        <v>32312810</v>
      </c>
      <c r="AD648" s="31">
        <f t="shared" si="114"/>
        <v>445200464</v>
      </c>
      <c r="AE648" s="31">
        <f t="shared" si="115"/>
        <v>445200464</v>
      </c>
      <c r="AF648" s="31">
        <f t="shared" si="116"/>
        <v>44520046.400000006</v>
      </c>
      <c r="AG648" s="31">
        <f t="shared" si="117"/>
        <v>0</v>
      </c>
      <c r="AH648" s="31">
        <f t="shared" si="118"/>
        <v>0</v>
      </c>
      <c r="AI648" s="31">
        <f t="shared" si="119"/>
        <v>0</v>
      </c>
      <c r="AJ648" s="31">
        <f t="shared" si="120"/>
        <v>5587641.099999994</v>
      </c>
    </row>
    <row r="649" spans="1:36" x14ac:dyDescent="0.2">
      <c r="A649" s="9">
        <v>97</v>
      </c>
      <c r="B649" s="9" t="s">
        <v>1465</v>
      </c>
      <c r="C649" s="7"/>
      <c r="D649" s="8" t="s">
        <v>1467</v>
      </c>
      <c r="E649" s="9" t="s">
        <v>1468</v>
      </c>
      <c r="F649" s="9" t="s">
        <v>3255</v>
      </c>
      <c r="G649" s="9" t="s">
        <v>3266</v>
      </c>
      <c r="H649" s="8">
        <v>336</v>
      </c>
      <c r="I649" s="8">
        <f>VLOOKUP(B649,[1]Sheet1!$A:$D,4,0)</f>
        <v>539357195</v>
      </c>
      <c r="J649" s="8">
        <v>57312810</v>
      </c>
      <c r="K649" s="8">
        <v>8596921.5</v>
      </c>
      <c r="L649" s="10">
        <v>0</v>
      </c>
      <c r="M649" s="10">
        <v>0</v>
      </c>
      <c r="N649" s="10">
        <v>0</v>
      </c>
      <c r="O649" s="10">
        <v>0</v>
      </c>
      <c r="P649" s="10">
        <v>5000000</v>
      </c>
      <c r="Q649" s="10">
        <f>VLOOKUP(B649,[3]Sheet1!$B$1:$H$65536,7,0)</f>
        <v>4500000</v>
      </c>
      <c r="R649" s="10">
        <v>675000</v>
      </c>
      <c r="S649" s="10">
        <v>4200000</v>
      </c>
      <c r="T649" s="10">
        <v>420000</v>
      </c>
      <c r="U649" s="10">
        <v>0</v>
      </c>
      <c r="V649" s="10">
        <v>0</v>
      </c>
      <c r="W649" s="10">
        <f>VLOOKUP(B649,[2]Sheet1!$A:$E,5,0)</f>
        <v>17935720</v>
      </c>
      <c r="X649" s="10">
        <f t="shared" si="110"/>
        <v>610370005</v>
      </c>
      <c r="Y649" s="31">
        <f t="shared" si="111"/>
        <v>27627641.5</v>
      </c>
      <c r="Z649" s="31">
        <v>360000000</v>
      </c>
      <c r="AA649" s="31">
        <v>30000000</v>
      </c>
      <c r="AB649" s="31">
        <f t="shared" si="112"/>
        <v>188057195</v>
      </c>
      <c r="AC649" s="31">
        <f t="shared" si="113"/>
        <v>32312810</v>
      </c>
      <c r="AD649" s="31">
        <f t="shared" si="114"/>
        <v>220370005</v>
      </c>
      <c r="AE649" s="31">
        <f t="shared" si="115"/>
        <v>220370005</v>
      </c>
      <c r="AF649" s="31">
        <f t="shared" si="116"/>
        <v>22037000.5</v>
      </c>
      <c r="AG649" s="31">
        <f t="shared" si="117"/>
        <v>0</v>
      </c>
      <c r="AH649" s="31">
        <f t="shared" si="118"/>
        <v>0</v>
      </c>
      <c r="AI649" s="31">
        <f t="shared" si="119"/>
        <v>0</v>
      </c>
      <c r="AJ649" s="31">
        <f t="shared" si="120"/>
        <v>5590641</v>
      </c>
    </row>
    <row r="650" spans="1:36" x14ac:dyDescent="0.45">
      <c r="A650" s="9">
        <v>164</v>
      </c>
      <c r="B650" s="9" t="s">
        <v>1469</v>
      </c>
      <c r="C650" s="21"/>
      <c r="D650" s="8" t="s">
        <v>95</v>
      </c>
      <c r="E650" s="9" t="s">
        <v>1471</v>
      </c>
      <c r="F650" s="9" t="s">
        <v>3255</v>
      </c>
      <c r="G650" s="9" t="s">
        <v>3265</v>
      </c>
      <c r="H650" s="8">
        <v>336</v>
      </c>
      <c r="I650" s="8">
        <f>VLOOKUP(B650,[1]Sheet1!$A:$D,4,0)</f>
        <v>809382747</v>
      </c>
      <c r="J650" s="8">
        <v>15000000</v>
      </c>
      <c r="K650" s="8">
        <v>0</v>
      </c>
      <c r="L650" s="10">
        <v>34289893</v>
      </c>
      <c r="M650" s="10">
        <v>34290464</v>
      </c>
      <c r="N650" s="10">
        <v>5143484</v>
      </c>
      <c r="O650" s="10">
        <v>5143569.5999999996</v>
      </c>
      <c r="P650" s="10">
        <v>0</v>
      </c>
      <c r="Q650" s="10">
        <v>8813329</v>
      </c>
      <c r="R650" s="10">
        <v>1321999</v>
      </c>
      <c r="S650" s="10">
        <v>12630369.449999999</v>
      </c>
      <c r="T650" s="10">
        <v>1894555.4174999997</v>
      </c>
      <c r="U650" s="10">
        <v>11606513</v>
      </c>
      <c r="V650" s="10">
        <v>1740976.95</v>
      </c>
      <c r="W650" s="10">
        <f>VLOOKUP(B650,[2]Sheet1!$A:$E,5,0)</f>
        <v>44938274</v>
      </c>
      <c r="X650" s="10">
        <f t="shared" si="110"/>
        <v>926013315.45000005</v>
      </c>
      <c r="Y650" s="31">
        <f t="shared" si="111"/>
        <v>60182858.967500001</v>
      </c>
      <c r="Z650" s="31">
        <v>360000000</v>
      </c>
      <c r="AA650" s="31">
        <v>30000000</v>
      </c>
      <c r="AB650" s="31">
        <f t="shared" si="112"/>
        <v>482432958.45000005</v>
      </c>
      <c r="AC650" s="31">
        <f t="shared" si="113"/>
        <v>53580357</v>
      </c>
      <c r="AD650" s="31">
        <f t="shared" si="114"/>
        <v>536013315.45000005</v>
      </c>
      <c r="AE650" s="31">
        <f t="shared" si="115"/>
        <v>536013315.45000005</v>
      </c>
      <c r="AF650" s="31">
        <f t="shared" si="116"/>
        <v>53601331.545000009</v>
      </c>
      <c r="AG650" s="31">
        <f t="shared" si="117"/>
        <v>0</v>
      </c>
      <c r="AH650" s="31">
        <f t="shared" si="118"/>
        <v>0</v>
      </c>
      <c r="AI650" s="31">
        <f t="shared" si="119"/>
        <v>0</v>
      </c>
      <c r="AJ650" s="31">
        <f t="shared" si="120"/>
        <v>6581527.422499992</v>
      </c>
    </row>
    <row r="651" spans="1:36" x14ac:dyDescent="0.2">
      <c r="A651" s="9">
        <v>101</v>
      </c>
      <c r="B651" s="9" t="s">
        <v>1472</v>
      </c>
      <c r="C651" s="7"/>
      <c r="D651" s="8" t="s">
        <v>356</v>
      </c>
      <c r="E651" s="9" t="s">
        <v>57</v>
      </c>
      <c r="F651" s="9" t="s">
        <v>3255</v>
      </c>
      <c r="G651" s="9" t="s">
        <v>3266</v>
      </c>
      <c r="H651" s="8">
        <v>336</v>
      </c>
      <c r="I651" s="8">
        <f>VLOOKUP(B651,[1]Sheet1!$A:$D,4,0)</f>
        <v>490900373</v>
      </c>
      <c r="J651" s="8">
        <v>57312810</v>
      </c>
      <c r="K651" s="8">
        <v>8596921.5</v>
      </c>
      <c r="L651" s="10">
        <v>0</v>
      </c>
      <c r="M651" s="10">
        <v>0</v>
      </c>
      <c r="N651" s="10">
        <v>0</v>
      </c>
      <c r="O651" s="10">
        <v>0</v>
      </c>
      <c r="P651" s="10">
        <v>5000000</v>
      </c>
      <c r="Q651" s="10">
        <f>VLOOKUP(B651,[3]Sheet1!$B$1:$H$65536,7,0)</f>
        <v>4500000</v>
      </c>
      <c r="R651" s="10">
        <v>675000</v>
      </c>
      <c r="S651" s="10">
        <v>4800000</v>
      </c>
      <c r="T651" s="10">
        <v>480000</v>
      </c>
      <c r="U651" s="10">
        <v>0</v>
      </c>
      <c r="V651" s="10">
        <v>0</v>
      </c>
      <c r="W651" s="10">
        <f>VLOOKUP(B651,[2]Sheet1!$A:$E,5,0)</f>
        <v>13090037</v>
      </c>
      <c r="X651" s="10">
        <f t="shared" si="110"/>
        <v>562513183</v>
      </c>
      <c r="Y651" s="31">
        <f t="shared" si="111"/>
        <v>22841958.5</v>
      </c>
      <c r="Z651" s="31">
        <v>360000000</v>
      </c>
      <c r="AA651" s="31">
        <v>30000000</v>
      </c>
      <c r="AB651" s="31">
        <f t="shared" si="112"/>
        <v>140200373</v>
      </c>
      <c r="AC651" s="31">
        <f t="shared" si="113"/>
        <v>32312810</v>
      </c>
      <c r="AD651" s="31">
        <f t="shared" si="114"/>
        <v>172513183</v>
      </c>
      <c r="AE651" s="31">
        <f t="shared" si="115"/>
        <v>172513183</v>
      </c>
      <c r="AF651" s="31">
        <f t="shared" si="116"/>
        <v>17251318.300000001</v>
      </c>
      <c r="AG651" s="31">
        <f t="shared" si="117"/>
        <v>0</v>
      </c>
      <c r="AH651" s="31">
        <f t="shared" si="118"/>
        <v>0</v>
      </c>
      <c r="AI651" s="31">
        <f t="shared" si="119"/>
        <v>0</v>
      </c>
      <c r="AJ651" s="31">
        <f t="shared" si="120"/>
        <v>5590640.1999999993</v>
      </c>
    </row>
    <row r="652" spans="1:36" x14ac:dyDescent="0.2">
      <c r="A652" s="9">
        <v>100</v>
      </c>
      <c r="B652" s="9" t="s">
        <v>1474</v>
      </c>
      <c r="C652" s="7"/>
      <c r="D652" s="8" t="s">
        <v>641</v>
      </c>
      <c r="E652" s="9" t="s">
        <v>69</v>
      </c>
      <c r="F652" s="9" t="s">
        <v>3255</v>
      </c>
      <c r="G652" s="9" t="s">
        <v>3266</v>
      </c>
      <c r="H652" s="8">
        <v>336</v>
      </c>
      <c r="I652" s="8">
        <f>VLOOKUP(B652,[1]Sheet1!$A:$D,4,0)</f>
        <v>567771592</v>
      </c>
      <c r="J652" s="8">
        <v>57312810</v>
      </c>
      <c r="K652" s="8">
        <v>8596921.5</v>
      </c>
      <c r="L652" s="10">
        <v>0</v>
      </c>
      <c r="M652" s="10">
        <v>0</v>
      </c>
      <c r="N652" s="10">
        <v>0</v>
      </c>
      <c r="O652" s="10">
        <v>0</v>
      </c>
      <c r="P652" s="10">
        <v>5000000</v>
      </c>
      <c r="Q652" s="10">
        <f>VLOOKUP(B652,[3]Sheet1!$B$1:$H$65536,7,0)</f>
        <v>3000000</v>
      </c>
      <c r="R652" s="10">
        <v>450000</v>
      </c>
      <c r="S652" s="10">
        <v>4500000</v>
      </c>
      <c r="T652" s="10">
        <v>450000</v>
      </c>
      <c r="U652" s="10">
        <v>0</v>
      </c>
      <c r="V652" s="10">
        <v>0</v>
      </c>
      <c r="W652" s="10">
        <f>VLOOKUP(B652,[2]Sheet1!$A:$E,5,0)</f>
        <v>20777159</v>
      </c>
      <c r="X652" s="10">
        <f t="shared" si="110"/>
        <v>637584402</v>
      </c>
      <c r="Y652" s="31">
        <f t="shared" si="111"/>
        <v>30274080.5</v>
      </c>
      <c r="Z652" s="31">
        <v>360000000</v>
      </c>
      <c r="AA652" s="31">
        <v>30000000</v>
      </c>
      <c r="AB652" s="31">
        <f t="shared" si="112"/>
        <v>215271592</v>
      </c>
      <c r="AC652" s="31">
        <f t="shared" si="113"/>
        <v>32312810</v>
      </c>
      <c r="AD652" s="31">
        <f t="shared" si="114"/>
        <v>247584402</v>
      </c>
      <c r="AE652" s="31">
        <f t="shared" si="115"/>
        <v>247584402</v>
      </c>
      <c r="AF652" s="31">
        <f t="shared" si="116"/>
        <v>24758440.200000003</v>
      </c>
      <c r="AG652" s="31">
        <f t="shared" si="117"/>
        <v>0</v>
      </c>
      <c r="AH652" s="31">
        <f t="shared" si="118"/>
        <v>0</v>
      </c>
      <c r="AI652" s="31">
        <f t="shared" si="119"/>
        <v>0</v>
      </c>
      <c r="AJ652" s="31">
        <f t="shared" si="120"/>
        <v>5515640.299999997</v>
      </c>
    </row>
    <row r="653" spans="1:36" x14ac:dyDescent="0.2">
      <c r="A653" s="9">
        <v>99</v>
      </c>
      <c r="B653" s="9" t="s">
        <v>1476</v>
      </c>
      <c r="C653" s="7"/>
      <c r="D653" s="8" t="s">
        <v>760</v>
      </c>
      <c r="E653" s="9" t="s">
        <v>1452</v>
      </c>
      <c r="F653" s="9" t="s">
        <v>3255</v>
      </c>
      <c r="G653" s="9" t="s">
        <v>3266</v>
      </c>
      <c r="H653" s="8">
        <v>336</v>
      </c>
      <c r="I653" s="8">
        <f>VLOOKUP(B653,[1]Sheet1!$A:$D,4,0)</f>
        <v>629828797</v>
      </c>
      <c r="J653" s="8">
        <v>57312810</v>
      </c>
      <c r="K653" s="8">
        <v>8596921.5</v>
      </c>
      <c r="L653" s="10">
        <v>0</v>
      </c>
      <c r="M653" s="10">
        <v>0</v>
      </c>
      <c r="N653" s="10">
        <v>0</v>
      </c>
      <c r="O653" s="10">
        <v>0</v>
      </c>
      <c r="P653" s="10">
        <v>5000000</v>
      </c>
      <c r="Q653" s="10">
        <f>VLOOKUP(B653,[3]Sheet1!$B$1:$H$65536,7,0)</f>
        <v>4200000</v>
      </c>
      <c r="R653" s="10">
        <v>630000</v>
      </c>
      <c r="S653" s="10">
        <v>4800000</v>
      </c>
      <c r="T653" s="10">
        <v>480000</v>
      </c>
      <c r="U653" s="10">
        <v>0</v>
      </c>
      <c r="V653" s="10">
        <v>0</v>
      </c>
      <c r="W653" s="10">
        <f>VLOOKUP(B653,[2]Sheet1!$A:$E,5,0)</f>
        <v>26982880</v>
      </c>
      <c r="X653" s="10">
        <f t="shared" si="110"/>
        <v>701141607</v>
      </c>
      <c r="Y653" s="31">
        <f t="shared" si="111"/>
        <v>36689801.5</v>
      </c>
      <c r="Z653" s="31">
        <v>360000000</v>
      </c>
      <c r="AA653" s="31">
        <v>30000000</v>
      </c>
      <c r="AB653" s="31">
        <f t="shared" si="112"/>
        <v>278828797</v>
      </c>
      <c r="AC653" s="31">
        <f t="shared" si="113"/>
        <v>32312810</v>
      </c>
      <c r="AD653" s="31">
        <f t="shared" si="114"/>
        <v>311141607</v>
      </c>
      <c r="AE653" s="31">
        <f t="shared" si="115"/>
        <v>311141607</v>
      </c>
      <c r="AF653" s="31">
        <f t="shared" si="116"/>
        <v>31114160.700000003</v>
      </c>
      <c r="AG653" s="31">
        <f t="shared" si="117"/>
        <v>0</v>
      </c>
      <c r="AH653" s="31">
        <f t="shared" si="118"/>
        <v>0</v>
      </c>
      <c r="AI653" s="31">
        <f t="shared" si="119"/>
        <v>0</v>
      </c>
      <c r="AJ653" s="31">
        <f t="shared" si="120"/>
        <v>5575640.799999997</v>
      </c>
    </row>
    <row r="654" spans="1:36" x14ac:dyDescent="0.2">
      <c r="A654" s="9">
        <v>98</v>
      </c>
      <c r="B654" s="9" t="s">
        <v>1478</v>
      </c>
      <c r="C654" s="7"/>
      <c r="D654" s="8" t="s">
        <v>29</v>
      </c>
      <c r="E654" s="9" t="s">
        <v>1480</v>
      </c>
      <c r="F654" s="9" t="s">
        <v>3255</v>
      </c>
      <c r="G654" s="9" t="s">
        <v>3266</v>
      </c>
      <c r="H654" s="8">
        <v>336</v>
      </c>
      <c r="I654" s="8">
        <f>VLOOKUP(B654,[1]Sheet1!$A:$D,4,0)</f>
        <v>667202545</v>
      </c>
      <c r="J654" s="8">
        <v>57312810</v>
      </c>
      <c r="K654" s="8">
        <v>8596921.5</v>
      </c>
      <c r="L654" s="10">
        <v>0</v>
      </c>
      <c r="M654" s="10">
        <v>0</v>
      </c>
      <c r="N654" s="10">
        <v>0</v>
      </c>
      <c r="O654" s="10">
        <v>0</v>
      </c>
      <c r="P654" s="10">
        <v>5000000</v>
      </c>
      <c r="Q654" s="10">
        <f>VLOOKUP(B654,[3]Sheet1!$B$1:$H$65536,7,0)</f>
        <v>6000000</v>
      </c>
      <c r="R654" s="10">
        <v>900000</v>
      </c>
      <c r="S654" s="10">
        <v>4800000</v>
      </c>
      <c r="T654" s="10">
        <v>480000</v>
      </c>
      <c r="U654" s="10">
        <v>0</v>
      </c>
      <c r="V654" s="10">
        <v>0</v>
      </c>
      <c r="W654" s="10">
        <f>VLOOKUP(B654,[2]Sheet1!$A:$E,5,0)</f>
        <v>30720254</v>
      </c>
      <c r="X654" s="10">
        <f t="shared" si="110"/>
        <v>740315355</v>
      </c>
      <c r="Y654" s="31">
        <f t="shared" si="111"/>
        <v>40697175.5</v>
      </c>
      <c r="Z654" s="31">
        <v>360000000</v>
      </c>
      <c r="AA654" s="31">
        <v>30000000</v>
      </c>
      <c r="AB654" s="31">
        <f t="shared" si="112"/>
        <v>318002545</v>
      </c>
      <c r="AC654" s="31">
        <f t="shared" si="113"/>
        <v>32312810</v>
      </c>
      <c r="AD654" s="31">
        <f t="shared" si="114"/>
        <v>350315355</v>
      </c>
      <c r="AE654" s="31">
        <f t="shared" si="115"/>
        <v>350315355</v>
      </c>
      <c r="AF654" s="31">
        <f t="shared" si="116"/>
        <v>35031535.5</v>
      </c>
      <c r="AG654" s="31">
        <f t="shared" si="117"/>
        <v>0</v>
      </c>
      <c r="AH654" s="31">
        <f t="shared" si="118"/>
        <v>0</v>
      </c>
      <c r="AI654" s="31">
        <f t="shared" si="119"/>
        <v>0</v>
      </c>
      <c r="AJ654" s="31">
        <f t="shared" si="120"/>
        <v>5665640</v>
      </c>
    </row>
    <row r="655" spans="1:36" x14ac:dyDescent="0.2">
      <c r="A655" s="9">
        <v>95</v>
      </c>
      <c r="B655" s="9" t="s">
        <v>1481</v>
      </c>
      <c r="C655" s="7"/>
      <c r="D655" s="8" t="s">
        <v>526</v>
      </c>
      <c r="E655" s="9" t="s">
        <v>303</v>
      </c>
      <c r="F655" s="9" t="s">
        <v>3255</v>
      </c>
      <c r="G655" s="9" t="s">
        <v>3266</v>
      </c>
      <c r="H655" s="8">
        <v>336</v>
      </c>
      <c r="I655" s="8">
        <f>VLOOKUP(B655,[1]Sheet1!$A:$D,4,0)</f>
        <v>608076147</v>
      </c>
      <c r="J655" s="8">
        <v>57312810</v>
      </c>
      <c r="K655" s="8">
        <v>8596921.5</v>
      </c>
      <c r="L655" s="10">
        <v>0</v>
      </c>
      <c r="M655" s="10">
        <v>0</v>
      </c>
      <c r="N655" s="10">
        <v>0</v>
      </c>
      <c r="O655" s="10">
        <v>0</v>
      </c>
      <c r="P655" s="10">
        <v>5000000</v>
      </c>
      <c r="Q655" s="10">
        <f>VLOOKUP(B655,[3]Sheet1!$B$1:$H$65536,7,0)</f>
        <v>3000000</v>
      </c>
      <c r="R655" s="10">
        <v>450000</v>
      </c>
      <c r="S655" s="10">
        <v>3900000</v>
      </c>
      <c r="T655" s="10">
        <v>390000</v>
      </c>
      <c r="U655" s="10">
        <v>0</v>
      </c>
      <c r="V655" s="10">
        <v>0</v>
      </c>
      <c r="W655" s="10">
        <f>VLOOKUP(B655,[2]Sheet1!$A:$E,5,0)</f>
        <v>24807614</v>
      </c>
      <c r="X655" s="10">
        <f t="shared" si="110"/>
        <v>677288957</v>
      </c>
      <c r="Y655" s="31">
        <f t="shared" si="111"/>
        <v>34244535.5</v>
      </c>
      <c r="Z655" s="31">
        <v>360000000</v>
      </c>
      <c r="AA655" s="31">
        <v>30000000</v>
      </c>
      <c r="AB655" s="31">
        <f t="shared" si="112"/>
        <v>254976147</v>
      </c>
      <c r="AC655" s="31">
        <f t="shared" si="113"/>
        <v>32312810</v>
      </c>
      <c r="AD655" s="31">
        <f t="shared" si="114"/>
        <v>287288957</v>
      </c>
      <c r="AE655" s="31">
        <f t="shared" si="115"/>
        <v>287288957</v>
      </c>
      <c r="AF655" s="31">
        <f t="shared" si="116"/>
        <v>28728895.700000003</v>
      </c>
      <c r="AG655" s="31">
        <f t="shared" si="117"/>
        <v>0</v>
      </c>
      <c r="AH655" s="31">
        <f t="shared" si="118"/>
        <v>0</v>
      </c>
      <c r="AI655" s="31">
        <f t="shared" si="119"/>
        <v>0</v>
      </c>
      <c r="AJ655" s="31">
        <f t="shared" si="120"/>
        <v>5515639.799999997</v>
      </c>
    </row>
    <row r="656" spans="1:36" x14ac:dyDescent="0.2">
      <c r="A656" s="9">
        <v>94</v>
      </c>
      <c r="B656" s="9" t="s">
        <v>1483</v>
      </c>
      <c r="C656" s="7"/>
      <c r="D656" s="8" t="s">
        <v>526</v>
      </c>
      <c r="E656" s="9" t="s">
        <v>553</v>
      </c>
      <c r="F656" s="9" t="s">
        <v>3255</v>
      </c>
      <c r="G656" s="9" t="s">
        <v>3266</v>
      </c>
      <c r="H656" s="8">
        <v>336</v>
      </c>
      <c r="I656" s="8">
        <f>VLOOKUP(B656,[1]Sheet1!$A:$D,4,0)</f>
        <v>577634731</v>
      </c>
      <c r="J656" s="8">
        <v>57312810</v>
      </c>
      <c r="K656" s="8">
        <v>8596921.5</v>
      </c>
      <c r="L656" s="10">
        <v>0</v>
      </c>
      <c r="M656" s="10">
        <v>0</v>
      </c>
      <c r="N656" s="10">
        <v>0</v>
      </c>
      <c r="O656" s="10">
        <v>0</v>
      </c>
      <c r="P656" s="10">
        <v>5000000</v>
      </c>
      <c r="Q656" s="10">
        <f>VLOOKUP(B656,[3]Sheet1!$B$1:$H$65536,7,0)</f>
        <v>3900000</v>
      </c>
      <c r="R656" s="10">
        <v>585000</v>
      </c>
      <c r="S656" s="10">
        <v>3900000</v>
      </c>
      <c r="T656" s="10">
        <v>390000</v>
      </c>
      <c r="U656" s="10">
        <v>0</v>
      </c>
      <c r="V656" s="10">
        <v>0</v>
      </c>
      <c r="W656" s="10">
        <f>VLOOKUP(B656,[2]Sheet1!$A:$E,5,0)</f>
        <v>21763474</v>
      </c>
      <c r="X656" s="10">
        <f t="shared" si="110"/>
        <v>647747541</v>
      </c>
      <c r="Y656" s="31">
        <f t="shared" si="111"/>
        <v>31335395.5</v>
      </c>
      <c r="Z656" s="31">
        <v>360000000</v>
      </c>
      <c r="AA656" s="31">
        <v>30000000</v>
      </c>
      <c r="AB656" s="31">
        <f t="shared" si="112"/>
        <v>225434731</v>
      </c>
      <c r="AC656" s="31">
        <f t="shared" si="113"/>
        <v>32312810</v>
      </c>
      <c r="AD656" s="31">
        <f t="shared" si="114"/>
        <v>257747541</v>
      </c>
      <c r="AE656" s="31">
        <f t="shared" si="115"/>
        <v>257747541</v>
      </c>
      <c r="AF656" s="31">
        <f t="shared" si="116"/>
        <v>25774754.100000001</v>
      </c>
      <c r="AG656" s="31">
        <f t="shared" si="117"/>
        <v>0</v>
      </c>
      <c r="AH656" s="31">
        <f t="shared" si="118"/>
        <v>0</v>
      </c>
      <c r="AI656" s="31">
        <f t="shared" si="119"/>
        <v>0</v>
      </c>
      <c r="AJ656" s="31">
        <f t="shared" si="120"/>
        <v>5560641.3999999985</v>
      </c>
    </row>
    <row r="657" spans="1:36" x14ac:dyDescent="0.2">
      <c r="A657" s="9">
        <v>92</v>
      </c>
      <c r="B657" s="9" t="s">
        <v>1485</v>
      </c>
      <c r="C657" s="7"/>
      <c r="D657" s="8" t="s">
        <v>322</v>
      </c>
      <c r="E657" s="9" t="s">
        <v>624</v>
      </c>
      <c r="F657" s="9" t="s">
        <v>3255</v>
      </c>
      <c r="G657" s="9" t="s">
        <v>3266</v>
      </c>
      <c r="H657" s="8">
        <v>336</v>
      </c>
      <c r="I657" s="8">
        <f>VLOOKUP(B657,[1]Sheet1!$A:$D,4,0)</f>
        <v>518178509</v>
      </c>
      <c r="J657" s="8">
        <v>57312810</v>
      </c>
      <c r="K657" s="8">
        <v>8596921.5</v>
      </c>
      <c r="L657" s="10">
        <v>0</v>
      </c>
      <c r="M657" s="10">
        <v>0</v>
      </c>
      <c r="N657" s="10">
        <v>0</v>
      </c>
      <c r="O657" s="10">
        <v>0</v>
      </c>
      <c r="P657" s="10">
        <v>5000000</v>
      </c>
      <c r="Q657" s="10">
        <f>VLOOKUP(B657,[3]Sheet1!$B$1:$H$65536,7,0)</f>
        <v>4200000</v>
      </c>
      <c r="R657" s="10">
        <v>630000</v>
      </c>
      <c r="S657" s="10">
        <v>4500000</v>
      </c>
      <c r="T657" s="10">
        <v>450000</v>
      </c>
      <c r="U657" s="10">
        <v>0</v>
      </c>
      <c r="V657" s="10">
        <v>0</v>
      </c>
      <c r="W657" s="10">
        <f>VLOOKUP(B657,[2]Sheet1!$A:$E,5,0)</f>
        <v>15817850</v>
      </c>
      <c r="X657" s="10">
        <f t="shared" si="110"/>
        <v>589191319</v>
      </c>
      <c r="Y657" s="31">
        <f t="shared" si="111"/>
        <v>25494771.5</v>
      </c>
      <c r="Z657" s="31">
        <v>360000000</v>
      </c>
      <c r="AA657" s="31">
        <v>30000000</v>
      </c>
      <c r="AB657" s="31">
        <f t="shared" si="112"/>
        <v>166878509</v>
      </c>
      <c r="AC657" s="31">
        <f t="shared" si="113"/>
        <v>32312810</v>
      </c>
      <c r="AD657" s="31">
        <f t="shared" si="114"/>
        <v>199191319</v>
      </c>
      <c r="AE657" s="31">
        <f t="shared" si="115"/>
        <v>199191319</v>
      </c>
      <c r="AF657" s="31">
        <f t="shared" si="116"/>
        <v>19919131.900000002</v>
      </c>
      <c r="AG657" s="31">
        <f t="shared" si="117"/>
        <v>0</v>
      </c>
      <c r="AH657" s="31">
        <f t="shared" si="118"/>
        <v>0</v>
      </c>
      <c r="AI657" s="31">
        <f t="shared" si="119"/>
        <v>0</v>
      </c>
      <c r="AJ657" s="31">
        <f t="shared" si="120"/>
        <v>5575639.5999999978</v>
      </c>
    </row>
    <row r="658" spans="1:36" x14ac:dyDescent="0.2">
      <c r="A658" s="9">
        <v>93</v>
      </c>
      <c r="B658" s="9" t="s">
        <v>1487</v>
      </c>
      <c r="C658" s="7"/>
      <c r="D658" s="8" t="s">
        <v>1489</v>
      </c>
      <c r="E658" s="9" t="s">
        <v>1490</v>
      </c>
      <c r="F658" s="9" t="s">
        <v>3255</v>
      </c>
      <c r="G658" s="9" t="s">
        <v>3266</v>
      </c>
      <c r="H658" s="8">
        <v>336</v>
      </c>
      <c r="I658" s="8">
        <f>VLOOKUP(B658,[1]Sheet1!$A:$D,4,0)</f>
        <v>561715700</v>
      </c>
      <c r="J658" s="8">
        <v>57312810</v>
      </c>
      <c r="K658" s="8">
        <v>8596921.5</v>
      </c>
      <c r="L658" s="10">
        <v>0</v>
      </c>
      <c r="M658" s="10">
        <v>0</v>
      </c>
      <c r="N658" s="10">
        <v>0</v>
      </c>
      <c r="O658" s="10">
        <v>0</v>
      </c>
      <c r="P658" s="10">
        <v>5000000</v>
      </c>
      <c r="Q658" s="10">
        <f>VLOOKUP(B658,[3]Sheet1!$B$1:$H$65536,7,0)</f>
        <v>5250000</v>
      </c>
      <c r="R658" s="10">
        <v>787500</v>
      </c>
      <c r="S658" s="10">
        <v>4800000</v>
      </c>
      <c r="T658" s="10">
        <v>480000</v>
      </c>
      <c r="U658" s="10">
        <v>0</v>
      </c>
      <c r="V658" s="10">
        <v>0</v>
      </c>
      <c r="W658" s="10">
        <f>VLOOKUP(B658,[2]Sheet1!$A:$E,5,0)</f>
        <v>20171570</v>
      </c>
      <c r="X658" s="10">
        <f t="shared" si="110"/>
        <v>634078510</v>
      </c>
      <c r="Y658" s="31">
        <f t="shared" si="111"/>
        <v>30035991.5</v>
      </c>
      <c r="Z658" s="31">
        <v>360000000</v>
      </c>
      <c r="AA658" s="31">
        <v>30000000</v>
      </c>
      <c r="AB658" s="31">
        <f t="shared" si="112"/>
        <v>211765700</v>
      </c>
      <c r="AC658" s="31">
        <f t="shared" si="113"/>
        <v>32312810</v>
      </c>
      <c r="AD658" s="31">
        <f t="shared" si="114"/>
        <v>244078510</v>
      </c>
      <c r="AE658" s="31">
        <f t="shared" si="115"/>
        <v>244078510</v>
      </c>
      <c r="AF658" s="31">
        <f t="shared" si="116"/>
        <v>24407851</v>
      </c>
      <c r="AG658" s="31">
        <f t="shared" si="117"/>
        <v>0</v>
      </c>
      <c r="AH658" s="31">
        <f t="shared" si="118"/>
        <v>0</v>
      </c>
      <c r="AI658" s="31">
        <f t="shared" si="119"/>
        <v>0</v>
      </c>
      <c r="AJ658" s="31">
        <f t="shared" si="120"/>
        <v>5628140.5</v>
      </c>
    </row>
    <row r="659" spans="1:36" x14ac:dyDescent="0.2">
      <c r="A659" s="9">
        <v>96</v>
      </c>
      <c r="B659" s="9" t="s">
        <v>1491</v>
      </c>
      <c r="C659" s="7"/>
      <c r="D659" s="8" t="s">
        <v>123</v>
      </c>
      <c r="E659" s="9" t="s">
        <v>533</v>
      </c>
      <c r="F659" s="9" t="s">
        <v>3255</v>
      </c>
      <c r="G659" s="9" t="s">
        <v>3266</v>
      </c>
      <c r="H659" s="8">
        <v>335</v>
      </c>
      <c r="I659" s="8">
        <f>VLOOKUP(B659,[1]Sheet1!$A:$D,4,0)</f>
        <v>519207510</v>
      </c>
      <c r="J659" s="8">
        <v>57312810</v>
      </c>
      <c r="K659" s="8">
        <v>8596921.5</v>
      </c>
      <c r="L659" s="10">
        <v>0</v>
      </c>
      <c r="M659" s="10">
        <v>0</v>
      </c>
      <c r="N659" s="10">
        <v>0</v>
      </c>
      <c r="O659" s="10">
        <v>0</v>
      </c>
      <c r="P659" s="10">
        <v>4986338.7978142081</v>
      </c>
      <c r="Q659" s="10">
        <f>VLOOKUP(B659,[3]Sheet1!$B$1:$H$65536,7,0)</f>
        <v>3300000</v>
      </c>
      <c r="R659" s="10">
        <v>495000</v>
      </c>
      <c r="S659" s="10">
        <v>3000000</v>
      </c>
      <c r="T659" s="10">
        <v>300000</v>
      </c>
      <c r="U659" s="10">
        <v>0</v>
      </c>
      <c r="V659" s="10">
        <v>0</v>
      </c>
      <c r="W659" s="10">
        <f>VLOOKUP(B659,[2]Sheet1!$A:$E,5,0)</f>
        <v>16019112</v>
      </c>
      <c r="X659" s="10">
        <f t="shared" si="110"/>
        <v>587806658.79781425</v>
      </c>
      <c r="Y659" s="31">
        <f t="shared" si="111"/>
        <v>25411033.5</v>
      </c>
      <c r="Z659" s="31">
        <v>360000000</v>
      </c>
      <c r="AA659" s="31">
        <v>30000000</v>
      </c>
      <c r="AB659" s="31">
        <f t="shared" si="112"/>
        <v>165507510</v>
      </c>
      <c r="AC659" s="31">
        <f t="shared" si="113"/>
        <v>32299148.797814205</v>
      </c>
      <c r="AD659" s="31">
        <f t="shared" si="114"/>
        <v>197806658.79781419</v>
      </c>
      <c r="AE659" s="31">
        <f t="shared" si="115"/>
        <v>197806658.79781419</v>
      </c>
      <c r="AF659" s="31">
        <f t="shared" si="116"/>
        <v>19780665.879781421</v>
      </c>
      <c r="AG659" s="31">
        <f t="shared" si="117"/>
        <v>0</v>
      </c>
      <c r="AH659" s="31">
        <f t="shared" si="118"/>
        <v>0</v>
      </c>
      <c r="AI659" s="31">
        <f t="shared" si="119"/>
        <v>0</v>
      </c>
      <c r="AJ659" s="31">
        <f t="shared" si="120"/>
        <v>5630367.6202185787</v>
      </c>
    </row>
    <row r="660" spans="1:36" x14ac:dyDescent="0.45">
      <c r="A660" s="9">
        <v>829</v>
      </c>
      <c r="B660" s="9" t="s">
        <v>1493</v>
      </c>
      <c r="C660" s="21"/>
      <c r="D660" s="8" t="s">
        <v>91</v>
      </c>
      <c r="E660" s="9" t="s">
        <v>1495</v>
      </c>
      <c r="F660" s="9" t="s">
        <v>3255</v>
      </c>
      <c r="G660" s="9" t="s">
        <v>3266</v>
      </c>
      <c r="H660" s="8">
        <v>336</v>
      </c>
      <c r="I660" s="8">
        <f>VLOOKUP(B660,[1]Sheet1!$A:$D,4,0)</f>
        <v>736457087</v>
      </c>
      <c r="J660" s="8">
        <v>57312810</v>
      </c>
      <c r="K660" s="8">
        <v>8596921.5</v>
      </c>
      <c r="L660" s="10">
        <v>0</v>
      </c>
      <c r="M660" s="10">
        <v>0</v>
      </c>
      <c r="N660" s="10">
        <v>0</v>
      </c>
      <c r="O660" s="10">
        <v>0</v>
      </c>
      <c r="P660" s="10">
        <v>5000000</v>
      </c>
      <c r="Q660" s="10">
        <f>VLOOKUP(B660,[3]Sheet1!$B$1:$H$65536,7,0)</f>
        <v>4500000</v>
      </c>
      <c r="R660" s="10">
        <v>675000</v>
      </c>
      <c r="S660" s="10">
        <v>4500000</v>
      </c>
      <c r="T660" s="10">
        <v>450000</v>
      </c>
      <c r="U660" s="10">
        <v>0</v>
      </c>
      <c r="V660" s="10">
        <v>0</v>
      </c>
      <c r="W660" s="10">
        <f>VLOOKUP(B660,[2]Sheet1!$A:$E,5,0)</f>
        <v>37645709</v>
      </c>
      <c r="X660" s="10">
        <f t="shared" si="110"/>
        <v>807769897</v>
      </c>
      <c r="Y660" s="31">
        <f t="shared" si="111"/>
        <v>47367630.5</v>
      </c>
      <c r="Z660" s="31">
        <v>360000000</v>
      </c>
      <c r="AA660" s="31">
        <v>30000000</v>
      </c>
      <c r="AB660" s="31">
        <f t="shared" si="112"/>
        <v>385457087</v>
      </c>
      <c r="AC660" s="31">
        <f t="shared" si="113"/>
        <v>32312810</v>
      </c>
      <c r="AD660" s="31">
        <f t="shared" si="114"/>
        <v>417769897</v>
      </c>
      <c r="AE660" s="31">
        <f t="shared" si="115"/>
        <v>417769897</v>
      </c>
      <c r="AF660" s="31">
        <f t="shared" si="116"/>
        <v>41776989.700000003</v>
      </c>
      <c r="AG660" s="31">
        <f t="shared" si="117"/>
        <v>0</v>
      </c>
      <c r="AH660" s="31">
        <f t="shared" si="118"/>
        <v>0</v>
      </c>
      <c r="AI660" s="31">
        <f t="shared" si="119"/>
        <v>0</v>
      </c>
      <c r="AJ660" s="31">
        <f t="shared" si="120"/>
        <v>5590640.799999997</v>
      </c>
    </row>
    <row r="661" spans="1:36" x14ac:dyDescent="0.2">
      <c r="A661" s="9">
        <v>129</v>
      </c>
      <c r="B661" s="9" t="s">
        <v>1496</v>
      </c>
      <c r="C661" s="7"/>
      <c r="D661" s="8" t="s">
        <v>111</v>
      </c>
      <c r="E661" s="9" t="s">
        <v>1498</v>
      </c>
      <c r="F661" s="9" t="s">
        <v>3255</v>
      </c>
      <c r="G661" s="9" t="s">
        <v>3265</v>
      </c>
      <c r="H661" s="8">
        <v>336</v>
      </c>
      <c r="I661" s="8">
        <f>VLOOKUP(B661,[1]Sheet1!$A:$D,4,0)</f>
        <v>1156367039</v>
      </c>
      <c r="J661" s="8">
        <v>15000000</v>
      </c>
      <c r="K661" s="8">
        <v>0</v>
      </c>
      <c r="L661" s="10">
        <v>53997812</v>
      </c>
      <c r="M661" s="10">
        <v>53997249.5</v>
      </c>
      <c r="N661" s="10">
        <v>8099672</v>
      </c>
      <c r="O661" s="10">
        <v>8099587.4249999998</v>
      </c>
      <c r="P661" s="10">
        <v>0</v>
      </c>
      <c r="Q661" s="10">
        <v>21446934</v>
      </c>
      <c r="R661" s="10">
        <v>3217040</v>
      </c>
      <c r="S661" s="10">
        <v>21684810.559999999</v>
      </c>
      <c r="T661" s="10">
        <v>3252721.5839999998</v>
      </c>
      <c r="U661" s="10">
        <v>11247013</v>
      </c>
      <c r="V661" s="10">
        <v>1687051.95</v>
      </c>
      <c r="W661" s="10">
        <f>VLOOKUP(B661,[2]Sheet1!$A:$E,5,0)</f>
        <v>92455056</v>
      </c>
      <c r="X661" s="10">
        <f t="shared" si="110"/>
        <v>1333740858.0599999</v>
      </c>
      <c r="Y661" s="31">
        <f t="shared" si="111"/>
        <v>116811128.95899999</v>
      </c>
      <c r="Z661" s="31">
        <v>360000000</v>
      </c>
      <c r="AA661" s="31">
        <v>30000000</v>
      </c>
      <c r="AB661" s="31">
        <f t="shared" si="112"/>
        <v>850745796.55999994</v>
      </c>
      <c r="AC661" s="31">
        <f t="shared" si="113"/>
        <v>92995061.5</v>
      </c>
      <c r="AD661" s="31">
        <f t="shared" si="114"/>
        <v>943740858.05999994</v>
      </c>
      <c r="AE661" s="31">
        <f t="shared" si="115"/>
        <v>943740858.05999994</v>
      </c>
      <c r="AF661" s="31">
        <f t="shared" si="116"/>
        <v>90000000</v>
      </c>
      <c r="AG661" s="31">
        <f t="shared" si="117"/>
        <v>6561128.7089999914</v>
      </c>
      <c r="AH661" s="31">
        <f t="shared" si="118"/>
        <v>0</v>
      </c>
      <c r="AI661" s="31">
        <f t="shared" si="119"/>
        <v>0</v>
      </c>
      <c r="AJ661" s="31">
        <f t="shared" si="120"/>
        <v>20250000.25</v>
      </c>
    </row>
    <row r="662" spans="1:36" x14ac:dyDescent="0.45">
      <c r="A662" s="9">
        <v>871</v>
      </c>
      <c r="B662" s="9" t="s">
        <v>1499</v>
      </c>
      <c r="C662" s="21"/>
      <c r="D662" s="8" t="s">
        <v>84</v>
      </c>
      <c r="E662" s="9" t="s">
        <v>1501</v>
      </c>
      <c r="F662" s="9" t="s">
        <v>3255</v>
      </c>
      <c r="G662" s="9" t="s">
        <v>3266</v>
      </c>
      <c r="H662" s="8">
        <v>336</v>
      </c>
      <c r="I662" s="8">
        <f>VLOOKUP(B662,[1]Sheet1!$A:$D,4,0)</f>
        <v>694651967</v>
      </c>
      <c r="J662" s="8">
        <v>57312810</v>
      </c>
      <c r="K662" s="8">
        <v>8596921.5</v>
      </c>
      <c r="L662" s="10">
        <v>0</v>
      </c>
      <c r="M662" s="10">
        <v>0</v>
      </c>
      <c r="N662" s="10">
        <v>0</v>
      </c>
      <c r="O662" s="10">
        <v>0</v>
      </c>
      <c r="P662" s="10">
        <v>5000000</v>
      </c>
      <c r="Q662" s="10">
        <f>VLOOKUP(B662,[3]Sheet1!$B$1:$H$65536,7,0)</f>
        <v>4500000</v>
      </c>
      <c r="R662" s="10">
        <v>675000</v>
      </c>
      <c r="S662" s="10">
        <v>4500000</v>
      </c>
      <c r="T662" s="10">
        <v>450000</v>
      </c>
      <c r="U662" s="10">
        <v>0</v>
      </c>
      <c r="V662" s="10">
        <v>0</v>
      </c>
      <c r="W662" s="10">
        <f>VLOOKUP(B662,[2]Sheet1!$A:$E,5,0)</f>
        <v>33465197</v>
      </c>
      <c r="X662" s="10">
        <f t="shared" si="110"/>
        <v>765964777</v>
      </c>
      <c r="Y662" s="31">
        <f t="shared" si="111"/>
        <v>43187118.5</v>
      </c>
      <c r="Z662" s="31">
        <v>360000000</v>
      </c>
      <c r="AA662" s="31">
        <v>30000000</v>
      </c>
      <c r="AB662" s="31">
        <f t="shared" si="112"/>
        <v>343651967</v>
      </c>
      <c r="AC662" s="31">
        <f t="shared" si="113"/>
        <v>32312810</v>
      </c>
      <c r="AD662" s="31">
        <f t="shared" si="114"/>
        <v>375964777</v>
      </c>
      <c r="AE662" s="31">
        <f t="shared" si="115"/>
        <v>375964777</v>
      </c>
      <c r="AF662" s="31">
        <f t="shared" si="116"/>
        <v>37596477.700000003</v>
      </c>
      <c r="AG662" s="31">
        <f t="shared" si="117"/>
        <v>0</v>
      </c>
      <c r="AH662" s="31">
        <f t="shared" si="118"/>
        <v>0</v>
      </c>
      <c r="AI662" s="31">
        <f t="shared" si="119"/>
        <v>0</v>
      </c>
      <c r="AJ662" s="31">
        <f t="shared" si="120"/>
        <v>5590640.799999997</v>
      </c>
    </row>
    <row r="663" spans="1:36" x14ac:dyDescent="0.45">
      <c r="A663" s="9">
        <v>1068</v>
      </c>
      <c r="B663" s="9" t="s">
        <v>1502</v>
      </c>
      <c r="C663" s="21"/>
      <c r="D663" s="8" t="s">
        <v>177</v>
      </c>
      <c r="E663" s="9" t="s">
        <v>553</v>
      </c>
      <c r="F663" s="9" t="s">
        <v>3255</v>
      </c>
      <c r="G663" s="9" t="s">
        <v>3266</v>
      </c>
      <c r="H663" s="8">
        <v>336</v>
      </c>
      <c r="I663" s="8">
        <f>VLOOKUP(B663,[1]Sheet1!$A:$D,4,0)</f>
        <v>728998567</v>
      </c>
      <c r="J663" s="8">
        <v>57312810</v>
      </c>
      <c r="K663" s="8">
        <v>8596921.5</v>
      </c>
      <c r="L663" s="10">
        <v>0</v>
      </c>
      <c r="M663" s="10">
        <v>0</v>
      </c>
      <c r="N663" s="10">
        <v>0</v>
      </c>
      <c r="O663" s="10">
        <v>0</v>
      </c>
      <c r="P663" s="10">
        <v>5000000</v>
      </c>
      <c r="Q663" s="10">
        <f>VLOOKUP(B663,[3]Sheet1!$B$1:$H$65536,7,0)</f>
        <v>4500000</v>
      </c>
      <c r="R663" s="10">
        <v>675000</v>
      </c>
      <c r="S663" s="10">
        <v>4350000</v>
      </c>
      <c r="T663" s="10">
        <v>435000</v>
      </c>
      <c r="U663" s="10">
        <v>0</v>
      </c>
      <c r="V663" s="10">
        <v>0</v>
      </c>
      <c r="W663" s="10">
        <f>VLOOKUP(B663,[2]Sheet1!$A:$E,5,0)</f>
        <v>36899857</v>
      </c>
      <c r="X663" s="10">
        <f t="shared" si="110"/>
        <v>800161377</v>
      </c>
      <c r="Y663" s="31">
        <f t="shared" si="111"/>
        <v>46606778.5</v>
      </c>
      <c r="Z663" s="31">
        <v>360000000</v>
      </c>
      <c r="AA663" s="31">
        <v>30000000</v>
      </c>
      <c r="AB663" s="31">
        <f t="shared" si="112"/>
        <v>377848567</v>
      </c>
      <c r="AC663" s="31">
        <f t="shared" si="113"/>
        <v>32312810</v>
      </c>
      <c r="AD663" s="31">
        <f t="shared" si="114"/>
        <v>410161377</v>
      </c>
      <c r="AE663" s="31">
        <f t="shared" si="115"/>
        <v>410161377</v>
      </c>
      <c r="AF663" s="31">
        <f t="shared" si="116"/>
        <v>41016137.700000003</v>
      </c>
      <c r="AG663" s="31">
        <f t="shared" si="117"/>
        <v>0</v>
      </c>
      <c r="AH663" s="31">
        <f t="shared" si="118"/>
        <v>0</v>
      </c>
      <c r="AI663" s="31">
        <f t="shared" si="119"/>
        <v>0</v>
      </c>
      <c r="AJ663" s="31">
        <f t="shared" si="120"/>
        <v>5590640.799999997</v>
      </c>
    </row>
    <row r="664" spans="1:36" x14ac:dyDescent="0.45">
      <c r="A664" s="9">
        <v>416</v>
      </c>
      <c r="B664" s="9" t="s">
        <v>1504</v>
      </c>
      <c r="C664" s="21"/>
      <c r="D664" s="8" t="s">
        <v>1506</v>
      </c>
      <c r="E664" s="9" t="s">
        <v>1507</v>
      </c>
      <c r="F664" s="9" t="s">
        <v>3255</v>
      </c>
      <c r="G664" s="9" t="s">
        <v>3265</v>
      </c>
      <c r="H664" s="8">
        <v>336</v>
      </c>
      <c r="I664" s="8">
        <f>VLOOKUP(B664,[1]Sheet1!$A:$D,4,0)</f>
        <v>976989596</v>
      </c>
      <c r="J664" s="8">
        <v>15000000</v>
      </c>
      <c r="K664" s="8">
        <v>0</v>
      </c>
      <c r="L664" s="10">
        <v>44792722</v>
      </c>
      <c r="M664" s="10">
        <v>44793188.5</v>
      </c>
      <c r="N664" s="10">
        <v>6718908</v>
      </c>
      <c r="O664" s="10">
        <v>6718978.2749999994</v>
      </c>
      <c r="P664" s="10">
        <v>0</v>
      </c>
      <c r="Q664" s="10">
        <v>12097813</v>
      </c>
      <c r="R664" s="10">
        <v>1814672</v>
      </c>
      <c r="S664" s="10">
        <v>15830801.880000001</v>
      </c>
      <c r="T664" s="10">
        <v>2374620.2820000001</v>
      </c>
      <c r="U664" s="10">
        <v>10547762</v>
      </c>
      <c r="V664" s="10">
        <v>1582164.3</v>
      </c>
      <c r="W664" s="10">
        <f>VLOOKUP(B664,[2]Sheet1!$A:$E,5,0)</f>
        <v>65548440</v>
      </c>
      <c r="X664" s="10">
        <f t="shared" si="110"/>
        <v>1120051883.3800001</v>
      </c>
      <c r="Y664" s="31">
        <f t="shared" si="111"/>
        <v>84757782.856999993</v>
      </c>
      <c r="Z664" s="31">
        <v>360000000</v>
      </c>
      <c r="AA664" s="31">
        <v>30000000</v>
      </c>
      <c r="AB664" s="31">
        <f t="shared" si="112"/>
        <v>655465972.88</v>
      </c>
      <c r="AC664" s="31">
        <f t="shared" si="113"/>
        <v>74585910.5</v>
      </c>
      <c r="AD664" s="31">
        <f t="shared" si="114"/>
        <v>730051883.38</v>
      </c>
      <c r="AE664" s="31">
        <f t="shared" si="115"/>
        <v>730051883.38</v>
      </c>
      <c r="AF664" s="31">
        <f t="shared" si="116"/>
        <v>73005188.338</v>
      </c>
      <c r="AG664" s="31">
        <f t="shared" si="117"/>
        <v>0</v>
      </c>
      <c r="AH664" s="31">
        <f t="shared" si="118"/>
        <v>0</v>
      </c>
      <c r="AI664" s="31">
        <f t="shared" si="119"/>
        <v>0</v>
      </c>
      <c r="AJ664" s="31">
        <f t="shared" si="120"/>
        <v>11752594.518999994</v>
      </c>
    </row>
    <row r="665" spans="1:36" x14ac:dyDescent="0.45">
      <c r="A665" s="9">
        <v>417</v>
      </c>
      <c r="B665" s="9" t="s">
        <v>2738</v>
      </c>
      <c r="C665" s="21"/>
      <c r="D665" s="8" t="s">
        <v>2123</v>
      </c>
      <c r="E665" s="9" t="s">
        <v>2739</v>
      </c>
      <c r="F665" s="9" t="s">
        <v>3255</v>
      </c>
      <c r="G665" s="9" t="s">
        <v>3265</v>
      </c>
      <c r="H665" s="8">
        <v>336</v>
      </c>
      <c r="I665" s="8">
        <f>VLOOKUP(B665,[1]Sheet1!$A:$D,4,0)</f>
        <v>1156811636</v>
      </c>
      <c r="J665" s="8">
        <v>15000000</v>
      </c>
      <c r="K665" s="8">
        <v>0</v>
      </c>
      <c r="L665" s="10">
        <v>48609602</v>
      </c>
      <c r="M665" s="10">
        <v>48609348.500000007</v>
      </c>
      <c r="N665" s="10">
        <v>7291440</v>
      </c>
      <c r="O665" s="10">
        <v>7291402.2750000013</v>
      </c>
      <c r="P665" s="10">
        <v>0</v>
      </c>
      <c r="Q665" s="10">
        <v>13408208</v>
      </c>
      <c r="R665" s="10">
        <v>2011231</v>
      </c>
      <c r="S665" s="10">
        <v>17143761.460000001</v>
      </c>
      <c r="T665" s="10">
        <v>2571564.219</v>
      </c>
      <c r="U665" s="10">
        <v>12772031</v>
      </c>
      <c r="V665" s="10">
        <v>1915804.65</v>
      </c>
      <c r="W665" s="10">
        <f>VLOOKUP(B665,[2]Sheet1!$A:$E,5,0)</f>
        <v>92521746</v>
      </c>
      <c r="X665" s="10">
        <f t="shared" si="110"/>
        <v>1312354586.96</v>
      </c>
      <c r="Y665" s="31">
        <f t="shared" si="111"/>
        <v>113603188.14399999</v>
      </c>
      <c r="Z665" s="31">
        <v>360000000</v>
      </c>
      <c r="AA665" s="31">
        <v>30000000</v>
      </c>
      <c r="AB665" s="31">
        <f t="shared" si="112"/>
        <v>840135636.46000004</v>
      </c>
      <c r="AC665" s="31">
        <f t="shared" si="113"/>
        <v>82218950.5</v>
      </c>
      <c r="AD665" s="31">
        <f t="shared" si="114"/>
        <v>922354586.96000004</v>
      </c>
      <c r="AE665" s="31">
        <f t="shared" si="115"/>
        <v>922354586.96000004</v>
      </c>
      <c r="AF665" s="31">
        <f t="shared" si="116"/>
        <v>90000000</v>
      </c>
      <c r="AG665" s="31">
        <f t="shared" si="117"/>
        <v>3353188.0440000058</v>
      </c>
      <c r="AH665" s="31">
        <f t="shared" si="118"/>
        <v>0</v>
      </c>
      <c r="AI665" s="31">
        <f t="shared" si="119"/>
        <v>0</v>
      </c>
      <c r="AJ665" s="31">
        <f t="shared" si="120"/>
        <v>20250000.099999987</v>
      </c>
    </row>
    <row r="666" spans="1:36" x14ac:dyDescent="0.45">
      <c r="A666" s="9">
        <v>1075</v>
      </c>
      <c r="B666" s="9" t="s">
        <v>1508</v>
      </c>
      <c r="C666" s="21"/>
      <c r="D666" s="8" t="s">
        <v>1510</v>
      </c>
      <c r="E666" s="9" t="s">
        <v>1511</v>
      </c>
      <c r="F666" s="9" t="s">
        <v>3255</v>
      </c>
      <c r="G666" s="9" t="s">
        <v>3266</v>
      </c>
      <c r="H666" s="8">
        <v>336</v>
      </c>
      <c r="I666" s="8">
        <f>VLOOKUP(B666,[1]Sheet1!$A:$D,4,0)</f>
        <v>647002123</v>
      </c>
      <c r="J666" s="8">
        <v>57312810</v>
      </c>
      <c r="K666" s="8">
        <v>8596921.5</v>
      </c>
      <c r="L666" s="10">
        <v>0</v>
      </c>
      <c r="M666" s="10">
        <v>0</v>
      </c>
      <c r="N666" s="10">
        <v>0</v>
      </c>
      <c r="O666" s="10">
        <v>0</v>
      </c>
      <c r="P666" s="10">
        <v>5000000</v>
      </c>
      <c r="Q666" s="10">
        <f>VLOOKUP(B666,[3]Sheet1!$B$1:$H$65536,7,0)</f>
        <v>4500000</v>
      </c>
      <c r="R666" s="10">
        <v>675000</v>
      </c>
      <c r="S666" s="10">
        <v>4800000</v>
      </c>
      <c r="T666" s="10">
        <v>480000</v>
      </c>
      <c r="U666" s="10">
        <v>0</v>
      </c>
      <c r="V666" s="10">
        <v>0</v>
      </c>
      <c r="W666" s="10">
        <f>VLOOKUP(B666,[2]Sheet1!$A:$E,5,0)</f>
        <v>28700213</v>
      </c>
      <c r="X666" s="10">
        <f t="shared" si="110"/>
        <v>718614933</v>
      </c>
      <c r="Y666" s="31">
        <f t="shared" si="111"/>
        <v>38452134.5</v>
      </c>
      <c r="Z666" s="31">
        <v>360000000</v>
      </c>
      <c r="AA666" s="31">
        <v>30000000</v>
      </c>
      <c r="AB666" s="31">
        <f t="shared" si="112"/>
        <v>296302123</v>
      </c>
      <c r="AC666" s="31">
        <f t="shared" si="113"/>
        <v>32312810</v>
      </c>
      <c r="AD666" s="31">
        <f t="shared" si="114"/>
        <v>328614933</v>
      </c>
      <c r="AE666" s="31">
        <f t="shared" si="115"/>
        <v>328614933</v>
      </c>
      <c r="AF666" s="31">
        <f t="shared" si="116"/>
        <v>32861493.300000001</v>
      </c>
      <c r="AG666" s="31">
        <f t="shared" si="117"/>
        <v>0</v>
      </c>
      <c r="AH666" s="31">
        <f t="shared" si="118"/>
        <v>0</v>
      </c>
      <c r="AI666" s="31">
        <f t="shared" si="119"/>
        <v>0</v>
      </c>
      <c r="AJ666" s="31">
        <f t="shared" si="120"/>
        <v>5590641.1999999993</v>
      </c>
    </row>
    <row r="667" spans="1:36" x14ac:dyDescent="0.45">
      <c r="A667" s="9">
        <v>621</v>
      </c>
      <c r="B667" s="9" t="s">
        <v>2935</v>
      </c>
      <c r="C667" s="21"/>
      <c r="D667" s="8" t="s">
        <v>2936</v>
      </c>
      <c r="E667" s="9" t="s">
        <v>2937</v>
      </c>
      <c r="F667" s="9" t="s">
        <v>3255</v>
      </c>
      <c r="G667" s="9" t="s">
        <v>3265</v>
      </c>
      <c r="H667" s="8">
        <v>336</v>
      </c>
      <c r="I667" s="8">
        <f>VLOOKUP(B667,[1]Sheet1!$A:$D,4,0)</f>
        <v>1075134377</v>
      </c>
      <c r="J667" s="8">
        <v>15000000</v>
      </c>
      <c r="K667" s="8">
        <v>0</v>
      </c>
      <c r="L667" s="10">
        <v>42823059</v>
      </c>
      <c r="M667" s="10">
        <v>42822422.5</v>
      </c>
      <c r="N667" s="10">
        <v>6423459</v>
      </c>
      <c r="O667" s="10">
        <v>6423363.375</v>
      </c>
      <c r="P667" s="10">
        <v>0</v>
      </c>
      <c r="Q667" s="10">
        <v>14331834</v>
      </c>
      <c r="R667" s="10">
        <v>2149775</v>
      </c>
      <c r="S667" s="10">
        <v>16772745.887178365</v>
      </c>
      <c r="T667" s="10">
        <v>2515911.8830767549</v>
      </c>
      <c r="U667" s="10">
        <v>12581404</v>
      </c>
      <c r="V667" s="10">
        <v>1887210.5999999999</v>
      </c>
      <c r="W667" s="10">
        <f>VLOOKUP(B667,[2]Sheet1!$A:$E,5,0)</f>
        <v>80270156</v>
      </c>
      <c r="X667" s="10">
        <f t="shared" si="110"/>
        <v>1219465842.3871784</v>
      </c>
      <c r="Y667" s="31">
        <f t="shared" si="111"/>
        <v>99669875.858076751</v>
      </c>
      <c r="Z667" s="31">
        <v>360000000</v>
      </c>
      <c r="AA667" s="31">
        <v>30000000</v>
      </c>
      <c r="AB667" s="31">
        <f t="shared" si="112"/>
        <v>758820360.88717842</v>
      </c>
      <c r="AC667" s="31">
        <f t="shared" si="113"/>
        <v>70645481.5</v>
      </c>
      <c r="AD667" s="31">
        <f t="shared" si="114"/>
        <v>829465842.38717842</v>
      </c>
      <c r="AE667" s="31">
        <f t="shared" si="115"/>
        <v>829465842.38717842</v>
      </c>
      <c r="AF667" s="31">
        <f t="shared" si="116"/>
        <v>82946584.238717854</v>
      </c>
      <c r="AG667" s="31">
        <f t="shared" si="117"/>
        <v>0</v>
      </c>
      <c r="AH667" s="31">
        <f t="shared" si="118"/>
        <v>0</v>
      </c>
      <c r="AI667" s="31">
        <f t="shared" si="119"/>
        <v>0</v>
      </c>
      <c r="AJ667" s="31">
        <f t="shared" si="120"/>
        <v>16723291.619358897</v>
      </c>
    </row>
    <row r="668" spans="1:36" x14ac:dyDescent="0.45">
      <c r="A668" s="9">
        <v>755</v>
      </c>
      <c r="B668" s="9" t="s">
        <v>1512</v>
      </c>
      <c r="C668" s="21"/>
      <c r="D668" s="8" t="s">
        <v>1514</v>
      </c>
      <c r="E668" s="9" t="s">
        <v>1515</v>
      </c>
      <c r="F668" s="9" t="s">
        <v>3255</v>
      </c>
      <c r="G668" s="9" t="s">
        <v>3265</v>
      </c>
      <c r="H668" s="8">
        <v>336</v>
      </c>
      <c r="I668" s="8">
        <f>VLOOKUP(B668,[1]Sheet1!$A:$D,4,0)</f>
        <v>847828015</v>
      </c>
      <c r="J668" s="8">
        <v>15000000</v>
      </c>
      <c r="K668" s="8">
        <v>0</v>
      </c>
      <c r="L668" s="10">
        <v>35497622</v>
      </c>
      <c r="M668" s="10">
        <v>35498462</v>
      </c>
      <c r="N668" s="10">
        <v>5324643</v>
      </c>
      <c r="O668" s="10">
        <v>5324769.3</v>
      </c>
      <c r="P668" s="10">
        <v>0</v>
      </c>
      <c r="Q668" s="10">
        <v>13974511</v>
      </c>
      <c r="R668" s="10">
        <v>2096177</v>
      </c>
      <c r="S668" s="10">
        <v>14325791.3488</v>
      </c>
      <c r="T668" s="10">
        <v>2148868.7023199997</v>
      </c>
      <c r="U668" s="10">
        <v>11723581</v>
      </c>
      <c r="V668" s="10">
        <v>1758537.15</v>
      </c>
      <c r="W668" s="10">
        <f>VLOOKUP(B668,[2]Sheet1!$A:$E,5,0)</f>
        <v>48782802</v>
      </c>
      <c r="X668" s="10">
        <f t="shared" si="110"/>
        <v>973847982.34879994</v>
      </c>
      <c r="Y668" s="31">
        <f t="shared" si="111"/>
        <v>65435797.152319998</v>
      </c>
      <c r="Z668" s="31">
        <v>360000000</v>
      </c>
      <c r="AA668" s="31">
        <v>30000000</v>
      </c>
      <c r="AB668" s="31">
        <f t="shared" si="112"/>
        <v>527851898.34879994</v>
      </c>
      <c r="AC668" s="31">
        <f t="shared" si="113"/>
        <v>55996084</v>
      </c>
      <c r="AD668" s="31">
        <f t="shared" si="114"/>
        <v>583847982.34879994</v>
      </c>
      <c r="AE668" s="31">
        <f t="shared" si="115"/>
        <v>583847982.34879994</v>
      </c>
      <c r="AF668" s="31">
        <f t="shared" si="116"/>
        <v>58384798.23488</v>
      </c>
      <c r="AG668" s="31">
        <f t="shared" si="117"/>
        <v>0</v>
      </c>
      <c r="AH668" s="31">
        <f t="shared" si="118"/>
        <v>0</v>
      </c>
      <c r="AI668" s="31">
        <f t="shared" si="119"/>
        <v>0</v>
      </c>
      <c r="AJ668" s="31">
        <f t="shared" si="120"/>
        <v>7050998.9174399972</v>
      </c>
    </row>
    <row r="669" spans="1:36" x14ac:dyDescent="0.45">
      <c r="A669" s="9">
        <v>299</v>
      </c>
      <c r="B669" s="9" t="s">
        <v>1516</v>
      </c>
      <c r="C669" s="21"/>
      <c r="D669" s="8" t="s">
        <v>1518</v>
      </c>
      <c r="E669" s="9" t="s">
        <v>1519</v>
      </c>
      <c r="F669" s="9" t="s">
        <v>3255</v>
      </c>
      <c r="G669" s="9" t="s">
        <v>3265</v>
      </c>
      <c r="H669" s="8">
        <v>336</v>
      </c>
      <c r="I669" s="8">
        <f>VLOOKUP(B669,[1]Sheet1!$A:$D,4,0)</f>
        <v>932223772</v>
      </c>
      <c r="J669" s="8">
        <v>15000000</v>
      </c>
      <c r="K669" s="8">
        <v>0</v>
      </c>
      <c r="L669" s="10">
        <v>39885865</v>
      </c>
      <c r="M669" s="10">
        <v>39885071.5</v>
      </c>
      <c r="N669" s="10">
        <v>5982880</v>
      </c>
      <c r="O669" s="10">
        <v>5982760.7249999996</v>
      </c>
      <c r="P669" s="10">
        <v>0</v>
      </c>
      <c r="Q669" s="10">
        <v>9572882</v>
      </c>
      <c r="R669" s="10">
        <v>1435932</v>
      </c>
      <c r="S669" s="10">
        <v>12555146.497977251</v>
      </c>
      <c r="T669" s="10">
        <v>1883271.9746965875</v>
      </c>
      <c r="U669" s="10">
        <v>13701339</v>
      </c>
      <c r="V669" s="10">
        <v>2055200.8499999999</v>
      </c>
      <c r="W669" s="10">
        <f>VLOOKUP(B669,[2]Sheet1!$A:$E,5,0)</f>
        <v>58833565</v>
      </c>
      <c r="X669" s="10">
        <f t="shared" si="110"/>
        <v>1062824075.9979773</v>
      </c>
      <c r="Y669" s="31">
        <f t="shared" si="111"/>
        <v>76173610.549696594</v>
      </c>
      <c r="Z669" s="31">
        <v>360000000</v>
      </c>
      <c r="AA669" s="31">
        <v>30000000</v>
      </c>
      <c r="AB669" s="31">
        <f t="shared" si="112"/>
        <v>608053139.49797726</v>
      </c>
      <c r="AC669" s="31">
        <f t="shared" si="113"/>
        <v>64770936.5</v>
      </c>
      <c r="AD669" s="31">
        <f t="shared" si="114"/>
        <v>672824075.99797726</v>
      </c>
      <c r="AE669" s="31">
        <f t="shared" si="115"/>
        <v>672824075.99797726</v>
      </c>
      <c r="AF669" s="31">
        <f t="shared" si="116"/>
        <v>67282407.599797726</v>
      </c>
      <c r="AG669" s="31">
        <f t="shared" si="117"/>
        <v>0</v>
      </c>
      <c r="AH669" s="31">
        <f t="shared" si="118"/>
        <v>0</v>
      </c>
      <c r="AI669" s="31">
        <f t="shared" si="119"/>
        <v>0</v>
      </c>
      <c r="AJ669" s="31">
        <f t="shared" si="120"/>
        <v>8891202.9498988688</v>
      </c>
    </row>
    <row r="670" spans="1:36" x14ac:dyDescent="0.45">
      <c r="A670" s="9">
        <v>538</v>
      </c>
      <c r="B670" s="9" t="s">
        <v>2836</v>
      </c>
      <c r="C670" s="21"/>
      <c r="D670" s="8" t="s">
        <v>652</v>
      </c>
      <c r="E670" s="9" t="s">
        <v>2837</v>
      </c>
      <c r="F670" s="9" t="s">
        <v>3255</v>
      </c>
      <c r="G670" s="9" t="s">
        <v>3265</v>
      </c>
      <c r="H670" s="8">
        <v>336</v>
      </c>
      <c r="I670" s="8">
        <f>VLOOKUP(B670,[1]Sheet1!$A:$D,4,0)</f>
        <v>1397609574</v>
      </c>
      <c r="J670" s="8">
        <v>15000000</v>
      </c>
      <c r="K670" s="8">
        <v>0</v>
      </c>
      <c r="L670" s="10">
        <v>54776657</v>
      </c>
      <c r="M670" s="10">
        <v>54776219</v>
      </c>
      <c r="N670" s="10">
        <v>8216499</v>
      </c>
      <c r="O670" s="10">
        <v>8216432.8499999996</v>
      </c>
      <c r="P670" s="10">
        <v>0</v>
      </c>
      <c r="Q670" s="10">
        <v>19403846</v>
      </c>
      <c r="R670" s="10">
        <v>2910577</v>
      </c>
      <c r="S670" s="10">
        <v>17586773.909354132</v>
      </c>
      <c r="T670" s="10">
        <v>2638016.0864031198</v>
      </c>
      <c r="U670" s="10">
        <v>11652096</v>
      </c>
      <c r="V670" s="10">
        <v>1747814.3999999999</v>
      </c>
      <c r="W670" s="10">
        <f>VLOOKUP(B670,[2]Sheet1!$A:$E,5,0)</f>
        <v>135521916</v>
      </c>
      <c r="X670" s="10">
        <f t="shared" si="110"/>
        <v>1570805165.9093542</v>
      </c>
      <c r="Y670" s="31">
        <f t="shared" si="111"/>
        <v>159251255.33640313</v>
      </c>
      <c r="Z670" s="31">
        <v>360000000</v>
      </c>
      <c r="AA670" s="31">
        <v>30000000</v>
      </c>
      <c r="AB670" s="31">
        <f t="shared" si="112"/>
        <v>1086252289.9093542</v>
      </c>
      <c r="AC670" s="31">
        <f t="shared" si="113"/>
        <v>94552876</v>
      </c>
      <c r="AD670" s="31">
        <f t="shared" si="114"/>
        <v>1180805165.9093542</v>
      </c>
      <c r="AE670" s="31">
        <f t="shared" si="115"/>
        <v>1180805165.9093542</v>
      </c>
      <c r="AF670" s="31">
        <f t="shared" si="116"/>
        <v>90000000</v>
      </c>
      <c r="AG670" s="31">
        <f t="shared" si="117"/>
        <v>42120774.886403129</v>
      </c>
      <c r="AH670" s="31">
        <f t="shared" si="118"/>
        <v>0</v>
      </c>
      <c r="AI670" s="31">
        <f t="shared" si="119"/>
        <v>0</v>
      </c>
      <c r="AJ670" s="31">
        <f t="shared" si="120"/>
        <v>27130480.450000003</v>
      </c>
    </row>
    <row r="671" spans="1:36" x14ac:dyDescent="0.45">
      <c r="A671" s="9">
        <v>261</v>
      </c>
      <c r="B671" s="9" t="s">
        <v>1520</v>
      </c>
      <c r="C671" s="21"/>
      <c r="D671" s="8" t="s">
        <v>1522</v>
      </c>
      <c r="E671" s="9" t="s">
        <v>1523</v>
      </c>
      <c r="F671" s="9" t="s">
        <v>3255</v>
      </c>
      <c r="G671" s="9" t="s">
        <v>3265</v>
      </c>
      <c r="H671" s="8">
        <v>336</v>
      </c>
      <c r="I671" s="8">
        <f>VLOOKUP(B671,[1]Sheet1!$A:$D,4,0)</f>
        <v>832838974</v>
      </c>
      <c r="J671" s="8">
        <v>15000000</v>
      </c>
      <c r="K671" s="8">
        <v>0</v>
      </c>
      <c r="L671" s="10">
        <v>36172523</v>
      </c>
      <c r="M671" s="10">
        <v>36173376.5</v>
      </c>
      <c r="N671" s="10">
        <v>5425878</v>
      </c>
      <c r="O671" s="10">
        <v>5426006.4749999996</v>
      </c>
      <c r="P671" s="10">
        <v>0</v>
      </c>
      <c r="Q671" s="10">
        <v>9744226</v>
      </c>
      <c r="R671" s="10">
        <v>1461634</v>
      </c>
      <c r="S671" s="10">
        <v>13068406</v>
      </c>
      <c r="T671" s="10">
        <v>1960260.9</v>
      </c>
      <c r="U671" s="10">
        <v>10484503</v>
      </c>
      <c r="V671" s="10">
        <v>1572675.45</v>
      </c>
      <c r="W671" s="10">
        <f>VLOOKUP(B671,[2]Sheet1!$A:$E,5,0)</f>
        <v>47283898</v>
      </c>
      <c r="X671" s="10">
        <f t="shared" si="110"/>
        <v>953482008.5</v>
      </c>
      <c r="Y671" s="31">
        <f t="shared" si="111"/>
        <v>63130352.825000003</v>
      </c>
      <c r="Z671" s="31">
        <v>360000000</v>
      </c>
      <c r="AA671" s="31">
        <v>30000000</v>
      </c>
      <c r="AB671" s="31">
        <f t="shared" si="112"/>
        <v>506136109</v>
      </c>
      <c r="AC671" s="31">
        <f t="shared" si="113"/>
        <v>57345899.5</v>
      </c>
      <c r="AD671" s="31">
        <f t="shared" si="114"/>
        <v>563482008.5</v>
      </c>
      <c r="AE671" s="31">
        <f t="shared" si="115"/>
        <v>563482008.5</v>
      </c>
      <c r="AF671" s="31">
        <f t="shared" si="116"/>
        <v>56348200.850000001</v>
      </c>
      <c r="AG671" s="31">
        <f t="shared" si="117"/>
        <v>0</v>
      </c>
      <c r="AH671" s="31">
        <f t="shared" si="118"/>
        <v>0</v>
      </c>
      <c r="AI671" s="31">
        <f t="shared" si="119"/>
        <v>0</v>
      </c>
      <c r="AJ671" s="31">
        <f t="shared" si="120"/>
        <v>6782151.9750000015</v>
      </c>
    </row>
    <row r="672" spans="1:36" x14ac:dyDescent="0.45">
      <c r="A672" s="9">
        <v>618</v>
      </c>
      <c r="B672" s="9" t="s">
        <v>2932</v>
      </c>
      <c r="C672" s="21"/>
      <c r="D672" s="8" t="s">
        <v>123</v>
      </c>
      <c r="E672" s="9" t="s">
        <v>757</v>
      </c>
      <c r="F672" s="9" t="s">
        <v>3255</v>
      </c>
      <c r="G672" s="9" t="s">
        <v>3265</v>
      </c>
      <c r="H672" s="8">
        <v>336</v>
      </c>
      <c r="I672" s="8">
        <f>VLOOKUP(B672,[1]Sheet1!$A:$D,4,0)</f>
        <v>1058796205</v>
      </c>
      <c r="J672" s="8">
        <v>15000000</v>
      </c>
      <c r="K672" s="8">
        <v>0</v>
      </c>
      <c r="L672" s="10">
        <v>42210263</v>
      </c>
      <c r="M672" s="10">
        <v>42209660.5</v>
      </c>
      <c r="N672" s="10">
        <v>6331539</v>
      </c>
      <c r="O672" s="10">
        <v>6331449.0750000002</v>
      </c>
      <c r="P672" s="10">
        <v>0</v>
      </c>
      <c r="Q672" s="10">
        <v>14313399</v>
      </c>
      <c r="R672" s="10">
        <v>2147010</v>
      </c>
      <c r="S672" s="10">
        <v>13900330.063181795</v>
      </c>
      <c r="T672" s="10">
        <v>2085049.5094772691</v>
      </c>
      <c r="U672" s="10">
        <v>12533748</v>
      </c>
      <c r="V672" s="10">
        <v>1880062.2</v>
      </c>
      <c r="W672" s="10">
        <f>VLOOKUP(B672,[2]Sheet1!$A:$E,5,0)</f>
        <v>77819431</v>
      </c>
      <c r="X672" s="10">
        <f t="shared" si="110"/>
        <v>1198963605.5631819</v>
      </c>
      <c r="Y672" s="31">
        <f t="shared" si="111"/>
        <v>96594540.784477264</v>
      </c>
      <c r="Z672" s="31">
        <v>360000000</v>
      </c>
      <c r="AA672" s="31">
        <v>30000000</v>
      </c>
      <c r="AB672" s="31">
        <f t="shared" si="112"/>
        <v>739543682.06318188</v>
      </c>
      <c r="AC672" s="31">
        <f t="shared" si="113"/>
        <v>69419923.5</v>
      </c>
      <c r="AD672" s="31">
        <f t="shared" si="114"/>
        <v>808963605.56318188</v>
      </c>
      <c r="AE672" s="31">
        <f t="shared" si="115"/>
        <v>808963605.56318188</v>
      </c>
      <c r="AF672" s="31">
        <f t="shared" si="116"/>
        <v>80896360.556318194</v>
      </c>
      <c r="AG672" s="31">
        <f t="shared" si="117"/>
        <v>0</v>
      </c>
      <c r="AH672" s="31">
        <f t="shared" si="118"/>
        <v>0</v>
      </c>
      <c r="AI672" s="31">
        <f t="shared" si="119"/>
        <v>0</v>
      </c>
      <c r="AJ672" s="31">
        <f t="shared" si="120"/>
        <v>15698180.22815907</v>
      </c>
    </row>
    <row r="673" spans="1:36" x14ac:dyDescent="0.45">
      <c r="A673" s="9">
        <v>619</v>
      </c>
      <c r="B673" s="9" t="s">
        <v>2933</v>
      </c>
      <c r="C673" s="21"/>
      <c r="D673" s="8" t="s">
        <v>194</v>
      </c>
      <c r="E673" s="9" t="s">
        <v>2934</v>
      </c>
      <c r="F673" s="9" t="s">
        <v>3255</v>
      </c>
      <c r="G673" s="9" t="s">
        <v>3265</v>
      </c>
      <c r="H673" s="8">
        <v>336</v>
      </c>
      <c r="I673" s="8">
        <f>VLOOKUP(B673,[1]Sheet1!$A:$D,4,0)</f>
        <v>1064312224</v>
      </c>
      <c r="J673" s="8">
        <v>15000000</v>
      </c>
      <c r="K673" s="8">
        <v>0</v>
      </c>
      <c r="L673" s="10">
        <v>41565063</v>
      </c>
      <c r="M673" s="10">
        <v>41565802</v>
      </c>
      <c r="N673" s="10">
        <v>6234759</v>
      </c>
      <c r="O673" s="10">
        <v>6234870.2999999998</v>
      </c>
      <c r="P673" s="10">
        <v>0</v>
      </c>
      <c r="Q673" s="10">
        <v>12555496</v>
      </c>
      <c r="R673" s="10">
        <v>1883324</v>
      </c>
      <c r="S673" s="10">
        <v>14953618.540676232</v>
      </c>
      <c r="T673" s="10">
        <v>2243042.781101435</v>
      </c>
      <c r="U673" s="10">
        <v>12581404</v>
      </c>
      <c r="V673" s="10">
        <v>1887210.5999999999</v>
      </c>
      <c r="W673" s="10">
        <f>VLOOKUP(B673,[2]Sheet1!$A:$E,5,0)</f>
        <v>78646833</v>
      </c>
      <c r="X673" s="10">
        <f t="shared" si="110"/>
        <v>1202533607.5406761</v>
      </c>
      <c r="Y673" s="31">
        <f t="shared" si="111"/>
        <v>97130039.681101441</v>
      </c>
      <c r="Z673" s="31">
        <v>360000000</v>
      </c>
      <c r="AA673" s="31">
        <v>30000000</v>
      </c>
      <c r="AB673" s="31">
        <f t="shared" si="112"/>
        <v>744402742.54067612</v>
      </c>
      <c r="AC673" s="31">
        <f t="shared" si="113"/>
        <v>68130865</v>
      </c>
      <c r="AD673" s="31">
        <f t="shared" si="114"/>
        <v>812533607.54067612</v>
      </c>
      <c r="AE673" s="31">
        <f t="shared" si="115"/>
        <v>812533607.54067612</v>
      </c>
      <c r="AF673" s="31">
        <f t="shared" si="116"/>
        <v>81253360.754067615</v>
      </c>
      <c r="AG673" s="31">
        <f t="shared" si="117"/>
        <v>0</v>
      </c>
      <c r="AH673" s="31">
        <f t="shared" si="118"/>
        <v>0</v>
      </c>
      <c r="AI673" s="31">
        <f t="shared" si="119"/>
        <v>0</v>
      </c>
      <c r="AJ673" s="31">
        <f t="shared" si="120"/>
        <v>15876678.927033827</v>
      </c>
    </row>
    <row r="674" spans="1:36" x14ac:dyDescent="0.45">
      <c r="A674" s="9">
        <v>185</v>
      </c>
      <c r="B674" s="9" t="s">
        <v>1524</v>
      </c>
      <c r="C674" s="21"/>
      <c r="D674" s="8" t="s">
        <v>72</v>
      </c>
      <c r="E674" s="9" t="s">
        <v>1526</v>
      </c>
      <c r="F674" s="9" t="s">
        <v>3255</v>
      </c>
      <c r="G674" s="9" t="s">
        <v>3265</v>
      </c>
      <c r="H674" s="8">
        <v>336</v>
      </c>
      <c r="I674" s="8">
        <f>VLOOKUP(B674,[1]Sheet1!$A:$D,4,0)</f>
        <v>778781724</v>
      </c>
      <c r="J674" s="8">
        <v>15000000</v>
      </c>
      <c r="K674" s="8">
        <v>0</v>
      </c>
      <c r="L674" s="10">
        <v>37513020</v>
      </c>
      <c r="M674" s="10">
        <v>37512890.5</v>
      </c>
      <c r="N674" s="10">
        <v>5626953</v>
      </c>
      <c r="O674" s="10">
        <v>5626933.5750000002</v>
      </c>
      <c r="P674" s="10">
        <v>0</v>
      </c>
      <c r="Q674" s="10">
        <v>16995908</v>
      </c>
      <c r="R674" s="10">
        <v>2549386</v>
      </c>
      <c r="S674" s="10">
        <v>17400021.48</v>
      </c>
      <c r="T674" s="10">
        <v>2610003.2220000001</v>
      </c>
      <c r="U674" s="10">
        <v>12414605</v>
      </c>
      <c r="V674" s="10">
        <v>1862190.75</v>
      </c>
      <c r="W674" s="10">
        <f>VLOOKUP(B674,[2]Sheet1!$A:$E,5,0)</f>
        <v>41878172</v>
      </c>
      <c r="X674" s="10">
        <f t="shared" si="110"/>
        <v>915618168.98000002</v>
      </c>
      <c r="Y674" s="31">
        <f t="shared" si="111"/>
        <v>60153638.546999998</v>
      </c>
      <c r="Z674" s="31">
        <v>360000000</v>
      </c>
      <c r="AA674" s="31">
        <v>30000000</v>
      </c>
      <c r="AB674" s="31">
        <f t="shared" si="112"/>
        <v>465592258.48000002</v>
      </c>
      <c r="AC674" s="31">
        <f t="shared" si="113"/>
        <v>60025910.5</v>
      </c>
      <c r="AD674" s="31">
        <f t="shared" si="114"/>
        <v>525618168.98000002</v>
      </c>
      <c r="AE674" s="31">
        <f t="shared" si="115"/>
        <v>525618168.98000002</v>
      </c>
      <c r="AF674" s="31">
        <f t="shared" si="116"/>
        <v>52561816.898000002</v>
      </c>
      <c r="AG674" s="31">
        <f t="shared" si="117"/>
        <v>0</v>
      </c>
      <c r="AH674" s="31">
        <f t="shared" si="118"/>
        <v>0</v>
      </c>
      <c r="AI674" s="31">
        <f t="shared" si="119"/>
        <v>0</v>
      </c>
      <c r="AJ674" s="31">
        <f t="shared" si="120"/>
        <v>7591821.6489999965</v>
      </c>
    </row>
    <row r="675" spans="1:36" x14ac:dyDescent="0.45">
      <c r="A675" s="9">
        <v>186</v>
      </c>
      <c r="B675" s="9" t="s">
        <v>1527</v>
      </c>
      <c r="C675" s="21"/>
      <c r="D675" s="8" t="s">
        <v>119</v>
      </c>
      <c r="E675" s="9" t="s">
        <v>1529</v>
      </c>
      <c r="F675" s="9" t="s">
        <v>3255</v>
      </c>
      <c r="G675" s="9" t="s">
        <v>3265</v>
      </c>
      <c r="H675" s="8">
        <v>336</v>
      </c>
      <c r="I675" s="8">
        <f>VLOOKUP(B675,[1]Sheet1!$A:$D,4,0)</f>
        <v>966454617</v>
      </c>
      <c r="J675" s="8">
        <v>15000000</v>
      </c>
      <c r="K675" s="8">
        <v>0</v>
      </c>
      <c r="L675" s="10">
        <v>42903867</v>
      </c>
      <c r="M675" s="10">
        <v>42904623</v>
      </c>
      <c r="N675" s="10">
        <v>6435580</v>
      </c>
      <c r="O675" s="10">
        <v>6435693.4500000002</v>
      </c>
      <c r="P675" s="10">
        <v>0</v>
      </c>
      <c r="Q675" s="10">
        <v>7974165</v>
      </c>
      <c r="R675" s="10">
        <v>1196125</v>
      </c>
      <c r="S675" s="10">
        <v>14989622.4</v>
      </c>
      <c r="T675" s="10">
        <v>2248443.36</v>
      </c>
      <c r="U675" s="10">
        <v>12748203</v>
      </c>
      <c r="V675" s="10">
        <v>1912230.45</v>
      </c>
      <c r="W675" s="10">
        <f>VLOOKUP(B675,[2]Sheet1!$A:$E,5,0)</f>
        <v>63968193</v>
      </c>
      <c r="X675" s="10">
        <f t="shared" si="110"/>
        <v>1102975097.4000001</v>
      </c>
      <c r="Y675" s="31">
        <f t="shared" si="111"/>
        <v>82196265.25999999</v>
      </c>
      <c r="Z675" s="31">
        <v>360000000</v>
      </c>
      <c r="AA675" s="31">
        <v>30000000</v>
      </c>
      <c r="AB675" s="31">
        <f t="shared" si="112"/>
        <v>642166607.39999998</v>
      </c>
      <c r="AC675" s="31">
        <f t="shared" si="113"/>
        <v>70808490</v>
      </c>
      <c r="AD675" s="31">
        <f t="shared" si="114"/>
        <v>712975097.39999998</v>
      </c>
      <c r="AE675" s="31">
        <f t="shared" si="115"/>
        <v>712975097.39999998</v>
      </c>
      <c r="AF675" s="31">
        <f t="shared" si="116"/>
        <v>71297509.739999995</v>
      </c>
      <c r="AG675" s="31">
        <f t="shared" si="117"/>
        <v>0</v>
      </c>
      <c r="AH675" s="31">
        <f t="shared" si="118"/>
        <v>0</v>
      </c>
      <c r="AI675" s="31">
        <f t="shared" si="119"/>
        <v>0</v>
      </c>
      <c r="AJ675" s="31">
        <f t="shared" si="120"/>
        <v>10898755.519999996</v>
      </c>
    </row>
    <row r="676" spans="1:36" x14ac:dyDescent="0.45">
      <c r="A676" s="9">
        <v>300</v>
      </c>
      <c r="B676" s="9" t="s">
        <v>1530</v>
      </c>
      <c r="C676" s="21"/>
      <c r="D676" s="8" t="s">
        <v>1518</v>
      </c>
      <c r="E676" s="9" t="s">
        <v>1532</v>
      </c>
      <c r="F676" s="9" t="s">
        <v>3255</v>
      </c>
      <c r="G676" s="9" t="s">
        <v>3265</v>
      </c>
      <c r="H676" s="8">
        <v>336</v>
      </c>
      <c r="I676" s="8">
        <f>VLOOKUP(B676,[1]Sheet1!$A:$D,4,0)</f>
        <v>1001998574</v>
      </c>
      <c r="J676" s="8">
        <v>15000000</v>
      </c>
      <c r="K676" s="8">
        <v>0</v>
      </c>
      <c r="L676" s="10">
        <v>41752952</v>
      </c>
      <c r="M676" s="10">
        <v>41752151.5</v>
      </c>
      <c r="N676" s="10">
        <v>6262943</v>
      </c>
      <c r="O676" s="10">
        <v>6262822.7249999996</v>
      </c>
      <c r="P676" s="10">
        <v>0</v>
      </c>
      <c r="Q676" s="10">
        <v>7945926</v>
      </c>
      <c r="R676" s="10">
        <v>1191889</v>
      </c>
      <c r="S676" s="10">
        <v>12657533.280000001</v>
      </c>
      <c r="T676" s="10">
        <v>1898629.9920000001</v>
      </c>
      <c r="U676" s="10">
        <v>13653683</v>
      </c>
      <c r="V676" s="10">
        <v>2048052.45</v>
      </c>
      <c r="W676" s="10">
        <f>VLOOKUP(B676,[2]Sheet1!$A:$E,5,0)</f>
        <v>69299786</v>
      </c>
      <c r="X676" s="10">
        <f t="shared" si="110"/>
        <v>1134760819.78</v>
      </c>
      <c r="Y676" s="31">
        <f t="shared" si="111"/>
        <v>86964123.166999996</v>
      </c>
      <c r="Z676" s="31">
        <v>360000000</v>
      </c>
      <c r="AA676" s="31">
        <v>30000000</v>
      </c>
      <c r="AB676" s="31">
        <f t="shared" si="112"/>
        <v>676255716.27999997</v>
      </c>
      <c r="AC676" s="31">
        <f t="shared" si="113"/>
        <v>68505103.5</v>
      </c>
      <c r="AD676" s="31">
        <f t="shared" si="114"/>
        <v>744760819.77999997</v>
      </c>
      <c r="AE676" s="31">
        <f t="shared" si="115"/>
        <v>744760819.77999997</v>
      </c>
      <c r="AF676" s="31">
        <f t="shared" si="116"/>
        <v>74476081.978</v>
      </c>
      <c r="AG676" s="31">
        <f t="shared" si="117"/>
        <v>0</v>
      </c>
      <c r="AH676" s="31">
        <f t="shared" si="118"/>
        <v>0</v>
      </c>
      <c r="AI676" s="31">
        <f t="shared" si="119"/>
        <v>0</v>
      </c>
      <c r="AJ676" s="31">
        <f t="shared" si="120"/>
        <v>12488041.188999996</v>
      </c>
    </row>
    <row r="677" spans="1:36" x14ac:dyDescent="0.45">
      <c r="A677" s="9">
        <v>620</v>
      </c>
      <c r="B677" s="9" t="s">
        <v>1533</v>
      </c>
      <c r="C677" s="21"/>
      <c r="D677" s="8" t="s">
        <v>310</v>
      </c>
      <c r="E677" s="9" t="s">
        <v>1535</v>
      </c>
      <c r="F677" s="9" t="s">
        <v>3255</v>
      </c>
      <c r="G677" s="9" t="s">
        <v>3265</v>
      </c>
      <c r="H677" s="8">
        <v>336</v>
      </c>
      <c r="I677" s="8">
        <f>VLOOKUP(B677,[1]Sheet1!$A:$D,4,0)</f>
        <v>925970722</v>
      </c>
      <c r="J677" s="8">
        <v>15000000</v>
      </c>
      <c r="K677" s="8">
        <v>0</v>
      </c>
      <c r="L677" s="10">
        <v>43031270</v>
      </c>
      <c r="M677" s="10">
        <v>43030291</v>
      </c>
      <c r="N677" s="10">
        <v>6454691</v>
      </c>
      <c r="O677" s="10">
        <v>6454543.6499999994</v>
      </c>
      <c r="P677" s="10">
        <v>0</v>
      </c>
      <c r="Q677" s="10">
        <v>21849037</v>
      </c>
      <c r="R677" s="10">
        <v>3277356</v>
      </c>
      <c r="S677" s="10">
        <v>26552230.761600003</v>
      </c>
      <c r="T677" s="10">
        <v>3982834.61424</v>
      </c>
      <c r="U677" s="10">
        <v>11723581</v>
      </c>
      <c r="V677" s="10">
        <v>1758537.15</v>
      </c>
      <c r="W677" s="10">
        <f>VLOOKUP(B677,[2]Sheet1!$A:$E,5,0)</f>
        <v>57895609</v>
      </c>
      <c r="X677" s="10">
        <f t="shared" si="110"/>
        <v>1087157131.7616</v>
      </c>
      <c r="Y677" s="31">
        <f t="shared" si="111"/>
        <v>79823571.414240003</v>
      </c>
      <c r="Z677" s="31">
        <v>360000000</v>
      </c>
      <c r="AA677" s="31">
        <v>30000000</v>
      </c>
      <c r="AB677" s="31">
        <f t="shared" si="112"/>
        <v>626095570.76160002</v>
      </c>
      <c r="AC677" s="31">
        <f t="shared" si="113"/>
        <v>71061561</v>
      </c>
      <c r="AD677" s="31">
        <f t="shared" si="114"/>
        <v>697157131.76160002</v>
      </c>
      <c r="AE677" s="31">
        <f t="shared" si="115"/>
        <v>697157131.76160002</v>
      </c>
      <c r="AF677" s="31">
        <f t="shared" si="116"/>
        <v>69715713.176160008</v>
      </c>
      <c r="AG677" s="31">
        <f t="shared" si="117"/>
        <v>0</v>
      </c>
      <c r="AH677" s="31">
        <f t="shared" si="118"/>
        <v>0</v>
      </c>
      <c r="AI677" s="31">
        <f t="shared" si="119"/>
        <v>0</v>
      </c>
      <c r="AJ677" s="31">
        <f t="shared" si="120"/>
        <v>10107858.238079995</v>
      </c>
    </row>
    <row r="678" spans="1:36" x14ac:dyDescent="0.45">
      <c r="A678" s="9">
        <v>301</v>
      </c>
      <c r="B678" s="9" t="s">
        <v>2643</v>
      </c>
      <c r="C678" s="21"/>
      <c r="D678" s="8" t="s">
        <v>177</v>
      </c>
      <c r="E678" s="9" t="s">
        <v>2644</v>
      </c>
      <c r="F678" s="9" t="s">
        <v>3255</v>
      </c>
      <c r="G678" s="9" t="s">
        <v>3265</v>
      </c>
      <c r="H678" s="8">
        <v>336</v>
      </c>
      <c r="I678" s="8">
        <f>VLOOKUP(B678,[1]Sheet1!$A:$D,4,0)</f>
        <v>1166052824</v>
      </c>
      <c r="J678" s="8">
        <v>15000000</v>
      </c>
      <c r="K678" s="8">
        <v>0</v>
      </c>
      <c r="L678" s="10">
        <v>45901696</v>
      </c>
      <c r="M678" s="10">
        <v>45901765.5</v>
      </c>
      <c r="N678" s="10">
        <v>6885254</v>
      </c>
      <c r="O678" s="10">
        <v>6885264.8250000002</v>
      </c>
      <c r="P678" s="10">
        <v>0</v>
      </c>
      <c r="Q678" s="10">
        <v>13469094</v>
      </c>
      <c r="R678" s="10">
        <v>2020364</v>
      </c>
      <c r="S678" s="10">
        <v>15042840.466145683</v>
      </c>
      <c r="T678" s="10">
        <v>2256426.0699218526</v>
      </c>
      <c r="U678" s="10">
        <v>13701339</v>
      </c>
      <c r="V678" s="10">
        <v>2055200.8499999999</v>
      </c>
      <c r="W678" s="10">
        <f>VLOOKUP(B678,[2]Sheet1!$A:$E,5,0)</f>
        <v>93907924</v>
      </c>
      <c r="X678" s="10">
        <f t="shared" si="110"/>
        <v>1315069558.9661458</v>
      </c>
      <c r="Y678" s="31">
        <f t="shared" si="111"/>
        <v>114010433.74492185</v>
      </c>
      <c r="Z678" s="31">
        <v>360000000</v>
      </c>
      <c r="AA678" s="31">
        <v>30000000</v>
      </c>
      <c r="AB678" s="31">
        <f t="shared" si="112"/>
        <v>848266097.46614575</v>
      </c>
      <c r="AC678" s="31">
        <f t="shared" si="113"/>
        <v>76803461.5</v>
      </c>
      <c r="AD678" s="31">
        <f t="shared" si="114"/>
        <v>925069558.96614575</v>
      </c>
      <c r="AE678" s="31">
        <f t="shared" si="115"/>
        <v>925069558.96614575</v>
      </c>
      <c r="AF678" s="31">
        <f t="shared" si="116"/>
        <v>90000000</v>
      </c>
      <c r="AG678" s="31">
        <f t="shared" si="117"/>
        <v>3760433.8449218632</v>
      </c>
      <c r="AH678" s="31">
        <f t="shared" si="118"/>
        <v>0</v>
      </c>
      <c r="AI678" s="31">
        <f t="shared" si="119"/>
        <v>0</v>
      </c>
      <c r="AJ678" s="31">
        <f t="shared" si="120"/>
        <v>20249999.899999984</v>
      </c>
    </row>
    <row r="679" spans="1:36" x14ac:dyDescent="0.45">
      <c r="A679" s="9">
        <v>896</v>
      </c>
      <c r="B679" s="9" t="s">
        <v>1536</v>
      </c>
      <c r="C679" s="21"/>
      <c r="D679" s="8" t="s">
        <v>934</v>
      </c>
      <c r="E679" s="9" t="s">
        <v>670</v>
      </c>
      <c r="F679" s="9" t="s">
        <v>3255</v>
      </c>
      <c r="G679" s="9" t="s">
        <v>3266</v>
      </c>
      <c r="H679" s="8">
        <v>336</v>
      </c>
      <c r="I679" s="8">
        <f>VLOOKUP(B679,[1]Sheet1!$A:$D,4,0)</f>
        <v>443878978</v>
      </c>
      <c r="J679" s="8">
        <v>57312810</v>
      </c>
      <c r="K679" s="8">
        <v>8596921.5</v>
      </c>
      <c r="L679" s="10">
        <v>0</v>
      </c>
      <c r="M679" s="10">
        <v>0</v>
      </c>
      <c r="N679" s="10">
        <v>0</v>
      </c>
      <c r="O679" s="10">
        <v>0</v>
      </c>
      <c r="P679" s="10">
        <v>5000000</v>
      </c>
      <c r="Q679" s="10">
        <f>VLOOKUP(B679,[3]Sheet1!$B$1:$H$65536,7,0)</f>
        <v>4500000</v>
      </c>
      <c r="R679" s="10">
        <v>675000</v>
      </c>
      <c r="S679" s="10">
        <v>4500000</v>
      </c>
      <c r="T679" s="10">
        <v>450000</v>
      </c>
      <c r="U679" s="10">
        <v>0</v>
      </c>
      <c r="V679" s="10">
        <v>0</v>
      </c>
      <c r="W679" s="10">
        <f>VLOOKUP(B679,[2]Sheet1!$A:$E,5,0)</f>
        <v>8387898</v>
      </c>
      <c r="X679" s="10">
        <f t="shared" si="110"/>
        <v>515191788</v>
      </c>
      <c r="Y679" s="31">
        <f t="shared" si="111"/>
        <v>18109819.5</v>
      </c>
      <c r="Z679" s="31">
        <v>360000000</v>
      </c>
      <c r="AA679" s="31">
        <v>30000000</v>
      </c>
      <c r="AB679" s="31">
        <f t="shared" si="112"/>
        <v>92878978</v>
      </c>
      <c r="AC679" s="31">
        <f t="shared" si="113"/>
        <v>32312810</v>
      </c>
      <c r="AD679" s="31">
        <f t="shared" si="114"/>
        <v>125191788</v>
      </c>
      <c r="AE679" s="31">
        <f t="shared" si="115"/>
        <v>125191788</v>
      </c>
      <c r="AF679" s="31">
        <f t="shared" si="116"/>
        <v>12519178.800000001</v>
      </c>
      <c r="AG679" s="31">
        <f t="shared" si="117"/>
        <v>0</v>
      </c>
      <c r="AH679" s="31">
        <f t="shared" si="118"/>
        <v>0</v>
      </c>
      <c r="AI679" s="31">
        <f t="shared" si="119"/>
        <v>0</v>
      </c>
      <c r="AJ679" s="31">
        <f t="shared" si="120"/>
        <v>5590640.6999999993</v>
      </c>
    </row>
    <row r="680" spans="1:36" x14ac:dyDescent="0.45">
      <c r="A680" s="9">
        <v>302</v>
      </c>
      <c r="B680" s="9" t="s">
        <v>1538</v>
      </c>
      <c r="C680" s="21"/>
      <c r="D680" s="8" t="s">
        <v>91</v>
      </c>
      <c r="E680" s="9" t="s">
        <v>1540</v>
      </c>
      <c r="F680" s="9" t="s">
        <v>3255</v>
      </c>
      <c r="G680" s="9" t="s">
        <v>3265</v>
      </c>
      <c r="H680" s="8">
        <v>336</v>
      </c>
      <c r="I680" s="8">
        <f>VLOOKUP(B680,[1]Sheet1!$A:$D,4,0)</f>
        <v>929064285</v>
      </c>
      <c r="J680" s="8">
        <v>15000000</v>
      </c>
      <c r="K680" s="8">
        <v>0</v>
      </c>
      <c r="L680" s="10">
        <v>38016929</v>
      </c>
      <c r="M680" s="10">
        <v>38017825</v>
      </c>
      <c r="N680" s="10">
        <v>5702539</v>
      </c>
      <c r="O680" s="10">
        <v>5702673.75</v>
      </c>
      <c r="P680" s="10">
        <v>0</v>
      </c>
      <c r="Q680" s="10">
        <v>7848791</v>
      </c>
      <c r="R680" s="10">
        <v>1177319</v>
      </c>
      <c r="S680" s="10">
        <v>9787118.3410822581</v>
      </c>
      <c r="T680" s="10">
        <v>1468067.7511623388</v>
      </c>
      <c r="U680" s="10">
        <v>13653683</v>
      </c>
      <c r="V680" s="10">
        <v>2048052.45</v>
      </c>
      <c r="W680" s="10">
        <f>VLOOKUP(B680,[2]Sheet1!$A:$E,5,0)</f>
        <v>58359643</v>
      </c>
      <c r="X680" s="10">
        <f t="shared" si="110"/>
        <v>1051388631.3410822</v>
      </c>
      <c r="Y680" s="31">
        <f t="shared" si="111"/>
        <v>74458294.951162338</v>
      </c>
      <c r="Z680" s="31">
        <v>360000000</v>
      </c>
      <c r="AA680" s="31">
        <v>30000000</v>
      </c>
      <c r="AB680" s="31">
        <f t="shared" si="112"/>
        <v>600353877.34108222</v>
      </c>
      <c r="AC680" s="31">
        <f t="shared" si="113"/>
        <v>61034754</v>
      </c>
      <c r="AD680" s="31">
        <f t="shared" si="114"/>
        <v>661388631.34108222</v>
      </c>
      <c r="AE680" s="31">
        <f t="shared" si="115"/>
        <v>661388631.34108222</v>
      </c>
      <c r="AF680" s="31">
        <f t="shared" si="116"/>
        <v>66138863.134108223</v>
      </c>
      <c r="AG680" s="31">
        <f t="shared" si="117"/>
        <v>0</v>
      </c>
      <c r="AH680" s="31">
        <f t="shared" si="118"/>
        <v>0</v>
      </c>
      <c r="AI680" s="31">
        <f t="shared" si="119"/>
        <v>0</v>
      </c>
      <c r="AJ680" s="31">
        <f t="shared" si="120"/>
        <v>8319431.8170541152</v>
      </c>
    </row>
    <row r="681" spans="1:36" x14ac:dyDescent="0.45">
      <c r="A681" s="9">
        <v>759</v>
      </c>
      <c r="B681" s="9" t="s">
        <v>1541</v>
      </c>
      <c r="C681" s="21"/>
      <c r="D681" s="8" t="s">
        <v>119</v>
      </c>
      <c r="E681" s="9" t="s">
        <v>1543</v>
      </c>
      <c r="F681" s="9" t="s">
        <v>3255</v>
      </c>
      <c r="G681" s="9" t="s">
        <v>3265</v>
      </c>
      <c r="H681" s="8">
        <v>336</v>
      </c>
      <c r="I681" s="8">
        <f>VLOOKUP(B681,[1]Sheet1!$A:$D,4,0)</f>
        <v>853070940</v>
      </c>
      <c r="J681" s="8">
        <v>15000000</v>
      </c>
      <c r="K681" s="8">
        <v>0</v>
      </c>
      <c r="L681" s="10">
        <v>35928801</v>
      </c>
      <c r="M681" s="10">
        <v>35929636</v>
      </c>
      <c r="N681" s="10">
        <v>5389320</v>
      </c>
      <c r="O681" s="10">
        <v>5389445.3999999994</v>
      </c>
      <c r="P681" s="10">
        <v>0</v>
      </c>
      <c r="Q681" s="10">
        <v>10804698</v>
      </c>
      <c r="R681" s="10">
        <v>1620705</v>
      </c>
      <c r="S681" s="10">
        <v>13236962.509359088</v>
      </c>
      <c r="T681" s="10">
        <v>1985544.3764038631</v>
      </c>
      <c r="U681" s="10">
        <v>11723581</v>
      </c>
      <c r="V681" s="10">
        <v>1758537.15</v>
      </c>
      <c r="W681" s="10">
        <f>VLOOKUP(B681,[2]Sheet1!$A:$E,5,0)</f>
        <v>49307094</v>
      </c>
      <c r="X681" s="10">
        <f t="shared" si="110"/>
        <v>975694618.50935912</v>
      </c>
      <c r="Y681" s="31">
        <f t="shared" si="111"/>
        <v>65450645.926403865</v>
      </c>
      <c r="Z681" s="31">
        <v>360000000</v>
      </c>
      <c r="AA681" s="31">
        <v>30000000</v>
      </c>
      <c r="AB681" s="31">
        <f t="shared" si="112"/>
        <v>528836181.50935912</v>
      </c>
      <c r="AC681" s="31">
        <f t="shared" si="113"/>
        <v>56858437</v>
      </c>
      <c r="AD681" s="31">
        <f t="shared" si="114"/>
        <v>585694618.50935912</v>
      </c>
      <c r="AE681" s="31">
        <f t="shared" si="115"/>
        <v>585694618.50935912</v>
      </c>
      <c r="AF681" s="31">
        <f t="shared" si="116"/>
        <v>58569461.850935914</v>
      </c>
      <c r="AG681" s="31">
        <f t="shared" si="117"/>
        <v>0</v>
      </c>
      <c r="AH681" s="31">
        <f t="shared" si="118"/>
        <v>0</v>
      </c>
      <c r="AI681" s="31">
        <f t="shared" si="119"/>
        <v>0</v>
      </c>
      <c r="AJ681" s="31">
        <f t="shared" si="120"/>
        <v>6881184.0754679516</v>
      </c>
    </row>
    <row r="682" spans="1:36" x14ac:dyDescent="0.45">
      <c r="A682" s="9">
        <v>307</v>
      </c>
      <c r="B682" s="9" t="s">
        <v>1544</v>
      </c>
      <c r="C682" s="21"/>
      <c r="D682" s="8" t="s">
        <v>291</v>
      </c>
      <c r="E682" s="9" t="s">
        <v>1546</v>
      </c>
      <c r="F682" s="9" t="s">
        <v>3255</v>
      </c>
      <c r="G682" s="9" t="s">
        <v>3265</v>
      </c>
      <c r="H682" s="8">
        <v>336</v>
      </c>
      <c r="I682" s="8">
        <f>VLOOKUP(B682,[1]Sheet1!$A:$D,4,0)</f>
        <v>930069358</v>
      </c>
      <c r="J682" s="8">
        <v>15000000</v>
      </c>
      <c r="K682" s="8">
        <v>0</v>
      </c>
      <c r="L682" s="10">
        <v>39316749</v>
      </c>
      <c r="M682" s="10">
        <v>39317346</v>
      </c>
      <c r="N682" s="10">
        <v>5897512</v>
      </c>
      <c r="O682" s="10">
        <v>5897601.8999999994</v>
      </c>
      <c r="P682" s="10">
        <v>0</v>
      </c>
      <c r="Q682" s="10">
        <v>10596905</v>
      </c>
      <c r="R682" s="10">
        <v>1589536</v>
      </c>
      <c r="S682" s="10">
        <v>12098483.756595796</v>
      </c>
      <c r="T682" s="10">
        <v>1814772.5634893693</v>
      </c>
      <c r="U682" s="10">
        <v>13701339</v>
      </c>
      <c r="V682" s="10">
        <v>2055200.8499999999</v>
      </c>
      <c r="W682" s="10">
        <f>VLOOKUP(B682,[2]Sheet1!$A:$E,5,0)</f>
        <v>58510404</v>
      </c>
      <c r="X682" s="10">
        <f t="shared" si="110"/>
        <v>1060100180.7565958</v>
      </c>
      <c r="Y682" s="31">
        <f t="shared" si="111"/>
        <v>75765027.313489377</v>
      </c>
      <c r="Z682" s="31">
        <v>360000000</v>
      </c>
      <c r="AA682" s="31">
        <v>30000000</v>
      </c>
      <c r="AB682" s="31">
        <f t="shared" si="112"/>
        <v>606466085.75659585</v>
      </c>
      <c r="AC682" s="31">
        <f t="shared" si="113"/>
        <v>63634095</v>
      </c>
      <c r="AD682" s="31">
        <f t="shared" si="114"/>
        <v>670100180.75659585</v>
      </c>
      <c r="AE682" s="31">
        <f t="shared" si="115"/>
        <v>670100180.75659585</v>
      </c>
      <c r="AF682" s="31">
        <f t="shared" si="116"/>
        <v>67010018.075659588</v>
      </c>
      <c r="AG682" s="31">
        <f t="shared" si="117"/>
        <v>0</v>
      </c>
      <c r="AH682" s="31">
        <f t="shared" si="118"/>
        <v>0</v>
      </c>
      <c r="AI682" s="31">
        <f t="shared" si="119"/>
        <v>0</v>
      </c>
      <c r="AJ682" s="31">
        <f t="shared" si="120"/>
        <v>8755009.2378297895</v>
      </c>
    </row>
    <row r="683" spans="1:36" x14ac:dyDescent="0.45">
      <c r="A683" s="9">
        <v>308</v>
      </c>
      <c r="B683" s="9" t="s">
        <v>1547</v>
      </c>
      <c r="C683" s="21"/>
      <c r="D683" s="8" t="s">
        <v>72</v>
      </c>
      <c r="E683" s="9" t="s">
        <v>1549</v>
      </c>
      <c r="F683" s="9" t="s">
        <v>3255</v>
      </c>
      <c r="G683" s="9" t="s">
        <v>3265</v>
      </c>
      <c r="H683" s="8">
        <v>336</v>
      </c>
      <c r="I683" s="8">
        <f>VLOOKUP(B683,[1]Sheet1!$A:$D,4,0)</f>
        <v>905062342</v>
      </c>
      <c r="J683" s="8">
        <v>15000000</v>
      </c>
      <c r="K683" s="8">
        <v>0</v>
      </c>
      <c r="L683" s="10">
        <v>38424457</v>
      </c>
      <c r="M683" s="10">
        <v>38425388</v>
      </c>
      <c r="N683" s="10">
        <v>5763669</v>
      </c>
      <c r="O683" s="10">
        <v>5763808.2000000002</v>
      </c>
      <c r="P683" s="10">
        <v>0</v>
      </c>
      <c r="Q683" s="10">
        <v>8222077</v>
      </c>
      <c r="R683" s="10">
        <v>1233312</v>
      </c>
      <c r="S683" s="10">
        <v>11841595.124317031</v>
      </c>
      <c r="T683" s="10">
        <v>1776239.2686475546</v>
      </c>
      <c r="U683" s="10">
        <v>13629854</v>
      </c>
      <c r="V683" s="10">
        <v>2044478.0999999999</v>
      </c>
      <c r="W683" s="10">
        <f>VLOOKUP(B683,[2]Sheet1!$A:$E,5,0)</f>
        <v>54759352</v>
      </c>
      <c r="X683" s="10">
        <f t="shared" si="110"/>
        <v>1030605713.124317</v>
      </c>
      <c r="Y683" s="31">
        <f t="shared" si="111"/>
        <v>71340858.568647549</v>
      </c>
      <c r="Z683" s="31">
        <v>360000000</v>
      </c>
      <c r="AA683" s="31">
        <v>30000000</v>
      </c>
      <c r="AB683" s="31">
        <f t="shared" si="112"/>
        <v>578755868.12431705</v>
      </c>
      <c r="AC683" s="31">
        <f t="shared" si="113"/>
        <v>61849845</v>
      </c>
      <c r="AD683" s="31">
        <f t="shared" si="114"/>
        <v>640605713.12431705</v>
      </c>
      <c r="AE683" s="31">
        <f t="shared" si="115"/>
        <v>640605713.12431705</v>
      </c>
      <c r="AF683" s="31">
        <f t="shared" si="116"/>
        <v>64060571.312431708</v>
      </c>
      <c r="AG683" s="31">
        <f t="shared" si="117"/>
        <v>0</v>
      </c>
      <c r="AH683" s="31">
        <f t="shared" si="118"/>
        <v>0</v>
      </c>
      <c r="AI683" s="31">
        <f t="shared" si="119"/>
        <v>0</v>
      </c>
      <c r="AJ683" s="31">
        <f t="shared" si="120"/>
        <v>7280287.2562158406</v>
      </c>
    </row>
    <row r="684" spans="1:36" x14ac:dyDescent="0.45">
      <c r="A684" s="9">
        <v>187</v>
      </c>
      <c r="B684" s="9" t="s">
        <v>1550</v>
      </c>
      <c r="C684" s="21"/>
      <c r="D684" s="8" t="s">
        <v>123</v>
      </c>
      <c r="E684" s="9" t="s">
        <v>1552</v>
      </c>
      <c r="F684" s="9" t="s">
        <v>3255</v>
      </c>
      <c r="G684" s="9" t="s">
        <v>3265</v>
      </c>
      <c r="H684" s="8">
        <v>336</v>
      </c>
      <c r="I684" s="8">
        <f>VLOOKUP(B684,[1]Sheet1!$A:$D,4,0)</f>
        <v>873135980</v>
      </c>
      <c r="J684" s="8">
        <v>15000000</v>
      </c>
      <c r="K684" s="8">
        <v>0</v>
      </c>
      <c r="L684" s="10">
        <v>37654823</v>
      </c>
      <c r="M684" s="10">
        <v>37654013</v>
      </c>
      <c r="N684" s="10">
        <v>5648223</v>
      </c>
      <c r="O684" s="10">
        <v>5648101.9500000002</v>
      </c>
      <c r="P684" s="10">
        <v>0</v>
      </c>
      <c r="Q684" s="10">
        <v>7650933</v>
      </c>
      <c r="R684" s="10">
        <v>1147640</v>
      </c>
      <c r="S684" s="10">
        <v>16362365.575128309</v>
      </c>
      <c r="T684" s="10">
        <v>2454354.8362692464</v>
      </c>
      <c r="U684" s="10">
        <v>12938830</v>
      </c>
      <c r="V684" s="10">
        <v>1940824.5</v>
      </c>
      <c r="W684" s="10">
        <f>VLOOKUP(B684,[2]Sheet1!$A:$E,5,0)</f>
        <v>51313598</v>
      </c>
      <c r="X684" s="10">
        <f t="shared" si="110"/>
        <v>1000396944.5751283</v>
      </c>
      <c r="Y684" s="31">
        <f t="shared" si="111"/>
        <v>68152742.286269248</v>
      </c>
      <c r="Z684" s="31">
        <v>360000000</v>
      </c>
      <c r="AA684" s="31">
        <v>30000000</v>
      </c>
      <c r="AB684" s="31">
        <f t="shared" si="112"/>
        <v>550088108.57512832</v>
      </c>
      <c r="AC684" s="31">
        <f t="shared" si="113"/>
        <v>60308836</v>
      </c>
      <c r="AD684" s="31">
        <f t="shared" si="114"/>
        <v>610396944.57512832</v>
      </c>
      <c r="AE684" s="31">
        <f t="shared" si="115"/>
        <v>610396944.57512832</v>
      </c>
      <c r="AF684" s="31">
        <f t="shared" si="116"/>
        <v>61039694.457512833</v>
      </c>
      <c r="AG684" s="31">
        <f t="shared" si="117"/>
        <v>0</v>
      </c>
      <c r="AH684" s="31">
        <f t="shared" si="118"/>
        <v>0</v>
      </c>
      <c r="AI684" s="31">
        <f t="shared" si="119"/>
        <v>0</v>
      </c>
      <c r="AJ684" s="31">
        <f t="shared" si="120"/>
        <v>7113047.8287564144</v>
      </c>
    </row>
    <row r="685" spans="1:36" x14ac:dyDescent="0.45">
      <c r="A685" s="9">
        <v>415</v>
      </c>
      <c r="B685" s="9" t="s">
        <v>1553</v>
      </c>
      <c r="C685" s="21"/>
      <c r="D685" s="8" t="s">
        <v>356</v>
      </c>
      <c r="E685" s="9" t="s">
        <v>1555</v>
      </c>
      <c r="F685" s="9" t="s">
        <v>3255</v>
      </c>
      <c r="G685" s="9" t="s">
        <v>3265</v>
      </c>
      <c r="H685" s="8">
        <v>336</v>
      </c>
      <c r="I685" s="8">
        <f>VLOOKUP(B685,[1]Sheet1!$A:$D,4,0)</f>
        <v>947816238</v>
      </c>
      <c r="J685" s="8">
        <v>15000000</v>
      </c>
      <c r="K685" s="8">
        <v>0</v>
      </c>
      <c r="L685" s="10">
        <v>39496888</v>
      </c>
      <c r="M685" s="10">
        <v>39496582.5</v>
      </c>
      <c r="N685" s="10">
        <v>5924533</v>
      </c>
      <c r="O685" s="10">
        <v>5924487.375</v>
      </c>
      <c r="P685" s="10">
        <v>0</v>
      </c>
      <c r="Q685" s="10">
        <v>11725582</v>
      </c>
      <c r="R685" s="10">
        <v>1758837</v>
      </c>
      <c r="S685" s="10">
        <v>12477090.904904746</v>
      </c>
      <c r="T685" s="10">
        <v>1871563.6357357118</v>
      </c>
      <c r="U685" s="10">
        <v>13725168</v>
      </c>
      <c r="V685" s="10">
        <v>2058775.2</v>
      </c>
      <c r="W685" s="10">
        <f>VLOOKUP(B685,[2]Sheet1!$A:$E,5,0)</f>
        <v>61172437</v>
      </c>
      <c r="X685" s="10">
        <f t="shared" si="110"/>
        <v>1079737549.4049048</v>
      </c>
      <c r="Y685" s="31">
        <f t="shared" si="111"/>
        <v>78710633.210735708</v>
      </c>
      <c r="Z685" s="31">
        <v>360000000</v>
      </c>
      <c r="AA685" s="31">
        <v>30000000</v>
      </c>
      <c r="AB685" s="31">
        <f t="shared" si="112"/>
        <v>625744078.90490472</v>
      </c>
      <c r="AC685" s="31">
        <f t="shared" si="113"/>
        <v>63993470.5</v>
      </c>
      <c r="AD685" s="31">
        <f t="shared" si="114"/>
        <v>689737549.40490472</v>
      </c>
      <c r="AE685" s="31">
        <f t="shared" si="115"/>
        <v>689737549.40490472</v>
      </c>
      <c r="AF685" s="31">
        <f t="shared" si="116"/>
        <v>68973754.940490469</v>
      </c>
      <c r="AG685" s="31">
        <f t="shared" si="117"/>
        <v>0</v>
      </c>
      <c r="AH685" s="31">
        <f t="shared" si="118"/>
        <v>0</v>
      </c>
      <c r="AI685" s="31">
        <f t="shared" si="119"/>
        <v>0</v>
      </c>
      <c r="AJ685" s="31">
        <f t="shared" si="120"/>
        <v>9736878.2702452391</v>
      </c>
    </row>
    <row r="686" spans="1:36" x14ac:dyDescent="0.45">
      <c r="A686" s="9">
        <v>756</v>
      </c>
      <c r="B686" s="9" t="s">
        <v>1556</v>
      </c>
      <c r="C686" s="21"/>
      <c r="D686" s="8" t="s">
        <v>389</v>
      </c>
      <c r="E686" s="9" t="s">
        <v>1558</v>
      </c>
      <c r="F686" s="9" t="s">
        <v>3255</v>
      </c>
      <c r="G686" s="9" t="s">
        <v>3265</v>
      </c>
      <c r="H686" s="8">
        <v>336</v>
      </c>
      <c r="I686" s="8">
        <f>VLOOKUP(B686,[1]Sheet1!$A:$D,4,0)</f>
        <v>923258623</v>
      </c>
      <c r="J686" s="8">
        <v>15000000</v>
      </c>
      <c r="K686" s="8">
        <v>0</v>
      </c>
      <c r="L686" s="10">
        <v>38290348</v>
      </c>
      <c r="M686" s="10">
        <v>38289748</v>
      </c>
      <c r="N686" s="10">
        <v>5743552</v>
      </c>
      <c r="O686" s="10">
        <v>5743462.2000000002</v>
      </c>
      <c r="P686" s="10">
        <v>0</v>
      </c>
      <c r="Q686" s="10">
        <v>8547888</v>
      </c>
      <c r="R686" s="10">
        <v>1282183</v>
      </c>
      <c r="S686" s="10">
        <v>12486963.056734825</v>
      </c>
      <c r="T686" s="10">
        <v>1873044.4585102235</v>
      </c>
      <c r="U686" s="10">
        <v>13677512</v>
      </c>
      <c r="V686" s="10">
        <v>2051626.7999999998</v>
      </c>
      <c r="W686" s="10">
        <f>VLOOKUP(B686,[2]Sheet1!$A:$E,5,0)</f>
        <v>57488794</v>
      </c>
      <c r="X686" s="10">
        <f t="shared" si="110"/>
        <v>1049551082.0567348</v>
      </c>
      <c r="Y686" s="31">
        <f t="shared" si="111"/>
        <v>74182662.45851022</v>
      </c>
      <c r="Z686" s="31">
        <v>360000000</v>
      </c>
      <c r="AA686" s="31">
        <v>30000000</v>
      </c>
      <c r="AB686" s="31">
        <f t="shared" si="112"/>
        <v>597970986.0567348</v>
      </c>
      <c r="AC686" s="31">
        <f t="shared" si="113"/>
        <v>61580096</v>
      </c>
      <c r="AD686" s="31">
        <f t="shared" si="114"/>
        <v>659551082.0567348</v>
      </c>
      <c r="AE686" s="31">
        <f t="shared" si="115"/>
        <v>659551082.0567348</v>
      </c>
      <c r="AF686" s="31">
        <f t="shared" si="116"/>
        <v>65955108.205673486</v>
      </c>
      <c r="AG686" s="31">
        <f t="shared" si="117"/>
        <v>0</v>
      </c>
      <c r="AH686" s="31">
        <f t="shared" si="118"/>
        <v>0</v>
      </c>
      <c r="AI686" s="31">
        <f t="shared" si="119"/>
        <v>0</v>
      </c>
      <c r="AJ686" s="31">
        <f t="shared" si="120"/>
        <v>8227554.2528367341</v>
      </c>
    </row>
    <row r="687" spans="1:36" x14ac:dyDescent="0.45">
      <c r="A687" s="9">
        <v>757</v>
      </c>
      <c r="B687" s="9" t="s">
        <v>1559</v>
      </c>
      <c r="C687" s="21"/>
      <c r="D687" s="8" t="s">
        <v>29</v>
      </c>
      <c r="E687" s="9" t="s">
        <v>1561</v>
      </c>
      <c r="F687" s="9" t="s">
        <v>3255</v>
      </c>
      <c r="G687" s="9" t="s">
        <v>3265</v>
      </c>
      <c r="H687" s="8">
        <v>336</v>
      </c>
      <c r="I687" s="8">
        <f>VLOOKUP(B687,[1]Sheet1!$A:$D,4,0)</f>
        <v>987088724</v>
      </c>
      <c r="J687" s="8">
        <v>15000000</v>
      </c>
      <c r="K687" s="8">
        <v>0</v>
      </c>
      <c r="L687" s="10">
        <v>38639730</v>
      </c>
      <c r="M687" s="10">
        <v>38640330.5</v>
      </c>
      <c r="N687" s="10">
        <v>5795960</v>
      </c>
      <c r="O687" s="10">
        <v>5796049.5750000002</v>
      </c>
      <c r="P687" s="10">
        <v>0</v>
      </c>
      <c r="Q687" s="10">
        <v>11373539</v>
      </c>
      <c r="R687" s="10">
        <v>1706031</v>
      </c>
      <c r="S687" s="10">
        <v>11359532.3072</v>
      </c>
      <c r="T687" s="10">
        <v>1703929.8460799998</v>
      </c>
      <c r="U687" s="10">
        <v>13701339</v>
      </c>
      <c r="V687" s="10">
        <v>2055200.8499999999</v>
      </c>
      <c r="W687" s="10">
        <f>VLOOKUP(B687,[2]Sheet1!$A:$E,5,0)</f>
        <v>67063309</v>
      </c>
      <c r="X687" s="10">
        <f t="shared" si="110"/>
        <v>1115803194.8072</v>
      </c>
      <c r="Y687" s="31">
        <f t="shared" si="111"/>
        <v>84120480.271080002</v>
      </c>
      <c r="Z687" s="31">
        <v>360000000</v>
      </c>
      <c r="AA687" s="31">
        <v>30000000</v>
      </c>
      <c r="AB687" s="31">
        <f t="shared" si="112"/>
        <v>663523134.30719995</v>
      </c>
      <c r="AC687" s="31">
        <f t="shared" si="113"/>
        <v>62280060.5</v>
      </c>
      <c r="AD687" s="31">
        <f t="shared" si="114"/>
        <v>725803194.80719995</v>
      </c>
      <c r="AE687" s="31">
        <f t="shared" si="115"/>
        <v>725803194.80719995</v>
      </c>
      <c r="AF687" s="31">
        <f t="shared" si="116"/>
        <v>72580319.480719998</v>
      </c>
      <c r="AG687" s="31">
        <f t="shared" si="117"/>
        <v>0</v>
      </c>
      <c r="AH687" s="31">
        <f t="shared" si="118"/>
        <v>0</v>
      </c>
      <c r="AI687" s="31">
        <f t="shared" si="119"/>
        <v>0</v>
      </c>
      <c r="AJ687" s="31">
        <f t="shared" si="120"/>
        <v>11540160.790360004</v>
      </c>
    </row>
    <row r="688" spans="1:36" x14ac:dyDescent="0.45">
      <c r="A688" s="9">
        <v>758</v>
      </c>
      <c r="B688" s="9" t="s">
        <v>1562</v>
      </c>
      <c r="C688" s="21"/>
      <c r="D688" s="8" t="s">
        <v>1518</v>
      </c>
      <c r="E688" s="9" t="s">
        <v>1564</v>
      </c>
      <c r="F688" s="9" t="s">
        <v>3255</v>
      </c>
      <c r="G688" s="9" t="s">
        <v>3265</v>
      </c>
      <c r="H688" s="8">
        <v>336</v>
      </c>
      <c r="I688" s="8">
        <f>VLOOKUP(B688,[1]Sheet1!$A:$D,4,0)</f>
        <v>879249542</v>
      </c>
      <c r="J688" s="8">
        <v>15000000</v>
      </c>
      <c r="K688" s="8">
        <v>0</v>
      </c>
      <c r="L688" s="10">
        <v>36152851</v>
      </c>
      <c r="M688" s="10">
        <v>36153753</v>
      </c>
      <c r="N688" s="10">
        <v>5422928</v>
      </c>
      <c r="O688" s="10">
        <v>5423062.9500000002</v>
      </c>
      <c r="P688" s="10">
        <v>0</v>
      </c>
      <c r="Q688" s="10">
        <v>11678163</v>
      </c>
      <c r="R688" s="10">
        <v>1751724</v>
      </c>
      <c r="S688" s="10">
        <v>13345347.75746119</v>
      </c>
      <c r="T688" s="10">
        <v>2001802.1636191783</v>
      </c>
      <c r="U688" s="10">
        <v>12557575</v>
      </c>
      <c r="V688" s="10">
        <v>1883636.25</v>
      </c>
      <c r="W688" s="10">
        <f>VLOOKUP(B688,[2]Sheet1!$A:$E,5,0)</f>
        <v>51924954</v>
      </c>
      <c r="X688" s="10">
        <f t="shared" si="110"/>
        <v>1004137231.7574612</v>
      </c>
      <c r="Y688" s="31">
        <f t="shared" si="111"/>
        <v>68408107.363619179</v>
      </c>
      <c r="Z688" s="31">
        <v>360000000</v>
      </c>
      <c r="AA688" s="31">
        <v>30000000</v>
      </c>
      <c r="AB688" s="31">
        <f t="shared" si="112"/>
        <v>556830627.75746119</v>
      </c>
      <c r="AC688" s="31">
        <f t="shared" si="113"/>
        <v>57306604</v>
      </c>
      <c r="AD688" s="31">
        <f t="shared" si="114"/>
        <v>614137231.75746119</v>
      </c>
      <c r="AE688" s="31">
        <f t="shared" si="115"/>
        <v>614137231.75746119</v>
      </c>
      <c r="AF688" s="31">
        <f t="shared" si="116"/>
        <v>61413723.175746121</v>
      </c>
      <c r="AG688" s="31">
        <f t="shared" si="117"/>
        <v>0</v>
      </c>
      <c r="AH688" s="31">
        <f t="shared" si="118"/>
        <v>0</v>
      </c>
      <c r="AI688" s="31">
        <f t="shared" si="119"/>
        <v>0</v>
      </c>
      <c r="AJ688" s="31">
        <f t="shared" si="120"/>
        <v>6994384.187873058</v>
      </c>
    </row>
    <row r="689" spans="1:36" x14ac:dyDescent="0.45">
      <c r="A689" s="9">
        <v>305</v>
      </c>
      <c r="B689" s="9" t="s">
        <v>1565</v>
      </c>
      <c r="C689" s="21"/>
      <c r="D689" s="8" t="s">
        <v>604</v>
      </c>
      <c r="E689" s="9" t="s">
        <v>1567</v>
      </c>
      <c r="F689" s="9" t="s">
        <v>3255</v>
      </c>
      <c r="G689" s="9" t="s">
        <v>3265</v>
      </c>
      <c r="H689" s="8">
        <v>336</v>
      </c>
      <c r="I689" s="8">
        <f>VLOOKUP(B689,[1]Sheet1!$A:$D,4,0)</f>
        <v>1036070379</v>
      </c>
      <c r="J689" s="8">
        <v>15000000</v>
      </c>
      <c r="K689" s="8">
        <v>0</v>
      </c>
      <c r="L689" s="10">
        <v>43338499</v>
      </c>
      <c r="M689" s="10">
        <v>43337554.5</v>
      </c>
      <c r="N689" s="10">
        <v>6500775</v>
      </c>
      <c r="O689" s="10">
        <v>6500633.1749999998</v>
      </c>
      <c r="P689" s="10">
        <v>0</v>
      </c>
      <c r="Q689" s="10">
        <v>11545687</v>
      </c>
      <c r="R689" s="10">
        <v>1731853</v>
      </c>
      <c r="S689" s="10">
        <v>13798686.600432782</v>
      </c>
      <c r="T689" s="10">
        <v>2069802.9900649171</v>
      </c>
      <c r="U689" s="10">
        <v>13582198</v>
      </c>
      <c r="V689" s="10">
        <v>2037329.7</v>
      </c>
      <c r="W689" s="10">
        <f>VLOOKUP(B689,[2]Sheet1!$A:$E,5,0)</f>
        <v>74410556</v>
      </c>
      <c r="X689" s="10">
        <f t="shared" si="110"/>
        <v>1176673004.1004329</v>
      </c>
      <c r="Y689" s="31">
        <f t="shared" si="111"/>
        <v>93250949.865064919</v>
      </c>
      <c r="Z689" s="31">
        <v>360000000</v>
      </c>
      <c r="AA689" s="31">
        <v>30000000</v>
      </c>
      <c r="AB689" s="31">
        <f t="shared" si="112"/>
        <v>714996950.60043287</v>
      </c>
      <c r="AC689" s="31">
        <f t="shared" si="113"/>
        <v>71676053.5</v>
      </c>
      <c r="AD689" s="31">
        <f t="shared" si="114"/>
        <v>786673004.10043287</v>
      </c>
      <c r="AE689" s="31">
        <f t="shared" si="115"/>
        <v>786673004.10043287</v>
      </c>
      <c r="AF689" s="31">
        <f t="shared" si="116"/>
        <v>78667300.410043284</v>
      </c>
      <c r="AG689" s="31">
        <f t="shared" si="117"/>
        <v>0</v>
      </c>
      <c r="AH689" s="31">
        <f t="shared" si="118"/>
        <v>0</v>
      </c>
      <c r="AI689" s="31">
        <f t="shared" si="119"/>
        <v>0</v>
      </c>
      <c r="AJ689" s="31">
        <f t="shared" si="120"/>
        <v>14583649.455021635</v>
      </c>
    </row>
    <row r="690" spans="1:36" x14ac:dyDescent="0.45">
      <c r="A690" s="9">
        <v>306</v>
      </c>
      <c r="B690" s="9" t="s">
        <v>1568</v>
      </c>
      <c r="C690" s="21"/>
      <c r="D690" s="8" t="s">
        <v>80</v>
      </c>
      <c r="E690" s="9" t="s">
        <v>1570</v>
      </c>
      <c r="F690" s="9" t="s">
        <v>3255</v>
      </c>
      <c r="G690" s="9" t="s">
        <v>3265</v>
      </c>
      <c r="H690" s="8">
        <v>336</v>
      </c>
      <c r="I690" s="8">
        <f>VLOOKUP(B690,[1]Sheet1!$A:$D,4,0)</f>
        <v>927540098</v>
      </c>
      <c r="J690" s="8">
        <v>15000000</v>
      </c>
      <c r="K690" s="8">
        <v>0</v>
      </c>
      <c r="L690" s="10">
        <v>40488508</v>
      </c>
      <c r="M690" s="10">
        <v>40488704</v>
      </c>
      <c r="N690" s="10">
        <v>6073276</v>
      </c>
      <c r="O690" s="10">
        <v>6073305.5999999996</v>
      </c>
      <c r="P690" s="10">
        <v>0</v>
      </c>
      <c r="Q690" s="10">
        <v>9382184</v>
      </c>
      <c r="R690" s="10">
        <v>1407328</v>
      </c>
      <c r="S690" s="10">
        <v>12437873</v>
      </c>
      <c r="T690" s="10">
        <v>1865680.95</v>
      </c>
      <c r="U690" s="10">
        <v>13653683</v>
      </c>
      <c r="V690" s="10">
        <v>2048052.45</v>
      </c>
      <c r="W690" s="10">
        <f>VLOOKUP(B690,[2]Sheet1!$A:$E,5,0)</f>
        <v>58131014</v>
      </c>
      <c r="X690" s="10">
        <f t="shared" si="110"/>
        <v>1058991050</v>
      </c>
      <c r="Y690" s="31">
        <f t="shared" si="111"/>
        <v>75598657</v>
      </c>
      <c r="Z690" s="31">
        <v>360000000</v>
      </c>
      <c r="AA690" s="31">
        <v>30000000</v>
      </c>
      <c r="AB690" s="31">
        <f t="shared" si="112"/>
        <v>603013838</v>
      </c>
      <c r="AC690" s="31">
        <f t="shared" si="113"/>
        <v>65977212</v>
      </c>
      <c r="AD690" s="31">
        <f t="shared" si="114"/>
        <v>668991050</v>
      </c>
      <c r="AE690" s="31">
        <f t="shared" si="115"/>
        <v>668991050</v>
      </c>
      <c r="AF690" s="31">
        <f t="shared" si="116"/>
        <v>66899105</v>
      </c>
      <c r="AG690" s="31">
        <f t="shared" si="117"/>
        <v>0</v>
      </c>
      <c r="AH690" s="31">
        <f t="shared" si="118"/>
        <v>0</v>
      </c>
      <c r="AI690" s="31">
        <f t="shared" si="119"/>
        <v>0</v>
      </c>
      <c r="AJ690" s="31">
        <f t="shared" si="120"/>
        <v>8699552</v>
      </c>
    </row>
    <row r="691" spans="1:36" x14ac:dyDescent="0.45">
      <c r="A691" s="9">
        <v>540</v>
      </c>
      <c r="B691" s="9" t="s">
        <v>1571</v>
      </c>
      <c r="C691" s="21"/>
      <c r="D691" s="8" t="s">
        <v>275</v>
      </c>
      <c r="E691" s="9" t="s">
        <v>1573</v>
      </c>
      <c r="F691" s="9" t="s">
        <v>3255</v>
      </c>
      <c r="G691" s="9" t="s">
        <v>3265</v>
      </c>
      <c r="H691" s="8">
        <v>336</v>
      </c>
      <c r="I691" s="8">
        <f>VLOOKUP(B691,[1]Sheet1!$A:$D,4,0)</f>
        <v>1041973987</v>
      </c>
      <c r="J691" s="8">
        <v>15000000</v>
      </c>
      <c r="K691" s="8">
        <v>0</v>
      </c>
      <c r="L691" s="10">
        <v>42057939</v>
      </c>
      <c r="M691" s="10">
        <v>42057809</v>
      </c>
      <c r="N691" s="10">
        <v>6308691</v>
      </c>
      <c r="O691" s="10">
        <v>6308671.3499999996</v>
      </c>
      <c r="P691" s="10">
        <v>0</v>
      </c>
      <c r="Q691" s="10">
        <v>13791979</v>
      </c>
      <c r="R691" s="10">
        <v>2068797</v>
      </c>
      <c r="S691" s="10">
        <v>12348079.013727089</v>
      </c>
      <c r="T691" s="10">
        <v>1852211.8520590633</v>
      </c>
      <c r="U691" s="10">
        <v>11699752</v>
      </c>
      <c r="V691" s="10">
        <v>1754962.8</v>
      </c>
      <c r="W691" s="10">
        <f>VLOOKUP(B691,[2]Sheet1!$A:$E,5,0)</f>
        <v>75296099</v>
      </c>
      <c r="X691" s="10">
        <f t="shared" si="110"/>
        <v>1178929545.0137272</v>
      </c>
      <c r="Y691" s="31">
        <f t="shared" si="111"/>
        <v>93589433.002059057</v>
      </c>
      <c r="Z691" s="31">
        <v>360000000</v>
      </c>
      <c r="AA691" s="31">
        <v>30000000</v>
      </c>
      <c r="AB691" s="31">
        <f t="shared" si="112"/>
        <v>719813797.01372719</v>
      </c>
      <c r="AC691" s="31">
        <f t="shared" si="113"/>
        <v>69115748</v>
      </c>
      <c r="AD691" s="31">
        <f t="shared" si="114"/>
        <v>788929545.01372719</v>
      </c>
      <c r="AE691" s="31">
        <f t="shared" si="115"/>
        <v>788929545.01372719</v>
      </c>
      <c r="AF691" s="31">
        <f t="shared" si="116"/>
        <v>78892954.501372725</v>
      </c>
      <c r="AG691" s="31">
        <f t="shared" si="117"/>
        <v>0</v>
      </c>
      <c r="AH691" s="31">
        <f t="shared" si="118"/>
        <v>0</v>
      </c>
      <c r="AI691" s="31">
        <f t="shared" si="119"/>
        <v>0</v>
      </c>
      <c r="AJ691" s="31">
        <f t="shared" si="120"/>
        <v>14696478.500686333</v>
      </c>
    </row>
    <row r="692" spans="1:36" x14ac:dyDescent="0.45">
      <c r="A692" s="9">
        <v>539</v>
      </c>
      <c r="B692" s="9" t="s">
        <v>1574</v>
      </c>
      <c r="C692" s="21"/>
      <c r="D692" s="8" t="s">
        <v>1576</v>
      </c>
      <c r="E692" s="9" t="s">
        <v>1577</v>
      </c>
      <c r="F692" s="9" t="s">
        <v>3255</v>
      </c>
      <c r="G692" s="9" t="s">
        <v>3265</v>
      </c>
      <c r="H692" s="8">
        <v>336</v>
      </c>
      <c r="I692" s="8">
        <f>VLOOKUP(B692,[1]Sheet1!$A:$D,4,0)</f>
        <v>1124530768</v>
      </c>
      <c r="J692" s="8">
        <v>15000000</v>
      </c>
      <c r="K692" s="8">
        <v>0</v>
      </c>
      <c r="L692" s="10">
        <v>44261169</v>
      </c>
      <c r="M692" s="10">
        <v>44260889.5</v>
      </c>
      <c r="N692" s="10">
        <v>6639175</v>
      </c>
      <c r="O692" s="10">
        <v>6639133.4249999998</v>
      </c>
      <c r="P692" s="10">
        <v>0</v>
      </c>
      <c r="Q692" s="10">
        <v>17841940</v>
      </c>
      <c r="R692" s="10">
        <v>2676291</v>
      </c>
      <c r="S692" s="10">
        <v>20983866.190000001</v>
      </c>
      <c r="T692" s="10">
        <v>3147579.9284999999</v>
      </c>
      <c r="U692" s="10">
        <v>11699752</v>
      </c>
      <c r="V692" s="10">
        <v>1754962.8</v>
      </c>
      <c r="W692" s="10">
        <f>VLOOKUP(B692,[2]Sheet1!$A:$E,5,0)</f>
        <v>87679615</v>
      </c>
      <c r="X692" s="10">
        <f t="shared" si="110"/>
        <v>1278578384.6900001</v>
      </c>
      <c r="Y692" s="31">
        <f t="shared" si="111"/>
        <v>108536757.15350001</v>
      </c>
      <c r="Z692" s="31">
        <v>360000000</v>
      </c>
      <c r="AA692" s="31">
        <v>30000000</v>
      </c>
      <c r="AB692" s="31">
        <f t="shared" si="112"/>
        <v>815056326.19000006</v>
      </c>
      <c r="AC692" s="31">
        <f t="shared" si="113"/>
        <v>73522058.5</v>
      </c>
      <c r="AD692" s="31">
        <f t="shared" si="114"/>
        <v>888578384.69000006</v>
      </c>
      <c r="AE692" s="31">
        <f t="shared" si="115"/>
        <v>888578384.69000006</v>
      </c>
      <c r="AF692" s="31">
        <f t="shared" si="116"/>
        <v>88857838.469000012</v>
      </c>
      <c r="AG692" s="31">
        <f t="shared" si="117"/>
        <v>0</v>
      </c>
      <c r="AH692" s="31">
        <f t="shared" si="118"/>
        <v>0</v>
      </c>
      <c r="AI692" s="31">
        <f t="shared" si="119"/>
        <v>0</v>
      </c>
      <c r="AJ692" s="31">
        <f t="shared" si="120"/>
        <v>19678918.684499994</v>
      </c>
    </row>
    <row r="693" spans="1:36" x14ac:dyDescent="0.45">
      <c r="A693" s="9">
        <v>754</v>
      </c>
      <c r="B693" s="9" t="s">
        <v>1578</v>
      </c>
      <c r="C693" s="21"/>
      <c r="D693" s="8" t="s">
        <v>91</v>
      </c>
      <c r="E693" s="9" t="s">
        <v>982</v>
      </c>
      <c r="F693" s="9" t="s">
        <v>3255</v>
      </c>
      <c r="G693" s="9" t="s">
        <v>3265</v>
      </c>
      <c r="H693" s="8">
        <v>336</v>
      </c>
      <c r="I693" s="8">
        <f>VLOOKUP(B693,[1]Sheet1!$A:$D,4,0)</f>
        <v>758385360</v>
      </c>
      <c r="J693" s="8">
        <v>15000000</v>
      </c>
      <c r="K693" s="8">
        <v>0</v>
      </c>
      <c r="L693" s="10">
        <v>33249216</v>
      </c>
      <c r="M693" s="10">
        <v>33250072</v>
      </c>
      <c r="N693" s="10">
        <v>4987382</v>
      </c>
      <c r="O693" s="10">
        <v>4987510.8</v>
      </c>
      <c r="P693" s="10">
        <v>0</v>
      </c>
      <c r="Q693" s="10">
        <v>8582876</v>
      </c>
      <c r="R693" s="10">
        <v>1287431</v>
      </c>
      <c r="S693" s="10">
        <v>11588590.16</v>
      </c>
      <c r="T693" s="10">
        <v>1738288.524</v>
      </c>
      <c r="U693" s="10">
        <v>12581404</v>
      </c>
      <c r="V693" s="10">
        <v>1887210.5999999999</v>
      </c>
      <c r="W693" s="10">
        <f>VLOOKUP(B693,[2]Sheet1!$A:$E,5,0)</f>
        <v>39838536</v>
      </c>
      <c r="X693" s="10">
        <f t="shared" si="110"/>
        <v>872637518.15999997</v>
      </c>
      <c r="Y693" s="31">
        <f t="shared" si="111"/>
        <v>54726358.924000002</v>
      </c>
      <c r="Z693" s="31">
        <v>360000000</v>
      </c>
      <c r="AA693" s="31">
        <v>30000000</v>
      </c>
      <c r="AB693" s="31">
        <f t="shared" si="112"/>
        <v>431138230.15999997</v>
      </c>
      <c r="AC693" s="31">
        <f t="shared" si="113"/>
        <v>51499288</v>
      </c>
      <c r="AD693" s="31">
        <f t="shared" si="114"/>
        <v>482637518.15999997</v>
      </c>
      <c r="AE693" s="31">
        <f t="shared" si="115"/>
        <v>482637518.15999997</v>
      </c>
      <c r="AF693" s="31">
        <f t="shared" si="116"/>
        <v>48263751.816</v>
      </c>
      <c r="AG693" s="31">
        <f t="shared" si="117"/>
        <v>0</v>
      </c>
      <c r="AH693" s="31">
        <f t="shared" si="118"/>
        <v>0</v>
      </c>
      <c r="AI693" s="31">
        <f t="shared" si="119"/>
        <v>0</v>
      </c>
      <c r="AJ693" s="31">
        <f t="shared" si="120"/>
        <v>6462607.1080000028</v>
      </c>
    </row>
    <row r="694" spans="1:36" x14ac:dyDescent="0.45">
      <c r="A694" s="9">
        <v>617</v>
      </c>
      <c r="B694" s="9" t="s">
        <v>1580</v>
      </c>
      <c r="C694" s="21"/>
      <c r="D694" s="8" t="s">
        <v>275</v>
      </c>
      <c r="E694" s="9" t="s">
        <v>1582</v>
      </c>
      <c r="F694" s="9" t="s">
        <v>3255</v>
      </c>
      <c r="G694" s="9" t="s">
        <v>3265</v>
      </c>
      <c r="H694" s="8">
        <v>336</v>
      </c>
      <c r="I694" s="8">
        <f>VLOOKUP(B694,[1]Sheet1!$A:$D,4,0)</f>
        <v>917706850</v>
      </c>
      <c r="J694" s="8">
        <v>15000000</v>
      </c>
      <c r="K694" s="8">
        <v>0</v>
      </c>
      <c r="L694" s="10">
        <v>39114016</v>
      </c>
      <c r="M694" s="10">
        <v>39113258.5</v>
      </c>
      <c r="N694" s="10">
        <v>5867102</v>
      </c>
      <c r="O694" s="10">
        <v>5866988.7749999994</v>
      </c>
      <c r="P694" s="10">
        <v>0</v>
      </c>
      <c r="Q694" s="10">
        <v>13319293</v>
      </c>
      <c r="R694" s="10">
        <v>1997894</v>
      </c>
      <c r="S694" s="10">
        <v>12975311.255399998</v>
      </c>
      <c r="T694" s="10">
        <v>1946296.6883099996</v>
      </c>
      <c r="U694" s="10">
        <v>11723581</v>
      </c>
      <c r="V694" s="10">
        <v>1758537.15</v>
      </c>
      <c r="W694" s="10">
        <f>VLOOKUP(B694,[2]Sheet1!$A:$E,5,0)</f>
        <v>56656028</v>
      </c>
      <c r="X694" s="10">
        <f t="shared" si="110"/>
        <v>1048952309.7553999</v>
      </c>
      <c r="Y694" s="31">
        <f t="shared" si="111"/>
        <v>74092846.613309994</v>
      </c>
      <c r="Z694" s="31">
        <v>360000000</v>
      </c>
      <c r="AA694" s="31">
        <v>30000000</v>
      </c>
      <c r="AB694" s="31">
        <f t="shared" si="112"/>
        <v>595725035.25539994</v>
      </c>
      <c r="AC694" s="31">
        <f t="shared" si="113"/>
        <v>63227274.5</v>
      </c>
      <c r="AD694" s="31">
        <f t="shared" si="114"/>
        <v>658952309.75539994</v>
      </c>
      <c r="AE694" s="31">
        <f t="shared" si="115"/>
        <v>658952309.75539994</v>
      </c>
      <c r="AF694" s="31">
        <f t="shared" si="116"/>
        <v>65895230.975539997</v>
      </c>
      <c r="AG694" s="31">
        <f t="shared" si="117"/>
        <v>0</v>
      </c>
      <c r="AH694" s="31">
        <f t="shared" si="118"/>
        <v>0</v>
      </c>
      <c r="AI694" s="31">
        <f t="shared" si="119"/>
        <v>0</v>
      </c>
      <c r="AJ694" s="31">
        <f t="shared" si="120"/>
        <v>8197615.6377699971</v>
      </c>
    </row>
    <row r="695" spans="1:36" x14ac:dyDescent="0.45">
      <c r="A695" s="9">
        <v>418</v>
      </c>
      <c r="B695" s="9" t="s">
        <v>1583</v>
      </c>
      <c r="C695" s="21"/>
      <c r="D695" s="8" t="s">
        <v>1585</v>
      </c>
      <c r="E695" s="9" t="s">
        <v>1586</v>
      </c>
      <c r="F695" s="9" t="s">
        <v>3255</v>
      </c>
      <c r="G695" s="9" t="s">
        <v>3265</v>
      </c>
      <c r="H695" s="8">
        <v>336</v>
      </c>
      <c r="I695" s="8">
        <f>VLOOKUP(B695,[1]Sheet1!$A:$D,4,0)</f>
        <v>1135597204</v>
      </c>
      <c r="J695" s="8">
        <v>15000000</v>
      </c>
      <c r="K695" s="8">
        <v>0</v>
      </c>
      <c r="L695" s="10">
        <v>47272619</v>
      </c>
      <c r="M695" s="10">
        <v>47272939.5</v>
      </c>
      <c r="N695" s="10">
        <v>7090893</v>
      </c>
      <c r="O695" s="10">
        <v>7090940.9249999998</v>
      </c>
      <c r="P695" s="10">
        <v>0</v>
      </c>
      <c r="Q695" s="10">
        <v>19482770</v>
      </c>
      <c r="R695" s="10">
        <v>2922416</v>
      </c>
      <c r="S695" s="10">
        <v>18513896.52</v>
      </c>
      <c r="T695" s="10">
        <v>2777084.4779999997</v>
      </c>
      <c r="U695" s="10">
        <v>11270841</v>
      </c>
      <c r="V695" s="10">
        <v>1690626.15</v>
      </c>
      <c r="W695" s="10">
        <f>VLOOKUP(B695,[2]Sheet1!$A:$E,5,0)</f>
        <v>89339580</v>
      </c>
      <c r="X695" s="10">
        <f t="shared" si="110"/>
        <v>1294410270.02</v>
      </c>
      <c r="Y695" s="31">
        <f t="shared" si="111"/>
        <v>110911540.553</v>
      </c>
      <c r="Z695" s="31">
        <v>360000000</v>
      </c>
      <c r="AA695" s="31">
        <v>30000000</v>
      </c>
      <c r="AB695" s="31">
        <f t="shared" si="112"/>
        <v>824864711.51999998</v>
      </c>
      <c r="AC695" s="31">
        <f t="shared" si="113"/>
        <v>79545558.5</v>
      </c>
      <c r="AD695" s="31">
        <f t="shared" si="114"/>
        <v>904410270.01999998</v>
      </c>
      <c r="AE695" s="31">
        <f t="shared" si="115"/>
        <v>904410270.01999998</v>
      </c>
      <c r="AF695" s="31">
        <f t="shared" si="116"/>
        <v>90000000</v>
      </c>
      <c r="AG695" s="31">
        <f t="shared" si="117"/>
        <v>661540.50299999712</v>
      </c>
      <c r="AH695" s="31">
        <f t="shared" si="118"/>
        <v>0</v>
      </c>
      <c r="AI695" s="31">
        <f t="shared" si="119"/>
        <v>0</v>
      </c>
      <c r="AJ695" s="31">
        <f t="shared" si="120"/>
        <v>20250000.050000004</v>
      </c>
    </row>
    <row r="696" spans="1:36" x14ac:dyDescent="0.45">
      <c r="A696" s="9">
        <v>627</v>
      </c>
      <c r="B696" s="9" t="s">
        <v>1587</v>
      </c>
      <c r="C696" s="21"/>
      <c r="D696" s="8" t="s">
        <v>874</v>
      </c>
      <c r="E696" s="9" t="s">
        <v>1589</v>
      </c>
      <c r="F696" s="9" t="s">
        <v>3255</v>
      </c>
      <c r="G696" s="9" t="s">
        <v>3265</v>
      </c>
      <c r="H696" s="8">
        <v>336</v>
      </c>
      <c r="I696" s="8">
        <f>VLOOKUP(B696,[1]Sheet1!$A:$D,4,0)</f>
        <v>805273327</v>
      </c>
      <c r="J696" s="8">
        <v>15000000</v>
      </c>
      <c r="K696" s="8">
        <v>0</v>
      </c>
      <c r="L696" s="10">
        <v>38945576</v>
      </c>
      <c r="M696" s="10">
        <v>38945576</v>
      </c>
      <c r="N696" s="10">
        <v>5841836</v>
      </c>
      <c r="O696" s="10">
        <v>5841836.3999999994</v>
      </c>
      <c r="P696" s="10">
        <v>0</v>
      </c>
      <c r="Q696" s="10">
        <v>16465814</v>
      </c>
      <c r="R696" s="10">
        <v>2469872</v>
      </c>
      <c r="S696" s="10">
        <v>20818800.799999997</v>
      </c>
      <c r="T696" s="10">
        <v>3122820.1199999996</v>
      </c>
      <c r="U696" s="10">
        <v>11485297</v>
      </c>
      <c r="V696" s="10">
        <v>1722794.55</v>
      </c>
      <c r="W696" s="10">
        <f>VLOOKUP(B696,[2]Sheet1!$A:$E,5,0)</f>
        <v>44527333</v>
      </c>
      <c r="X696" s="10">
        <f t="shared" si="110"/>
        <v>946934390.79999995</v>
      </c>
      <c r="Y696" s="31">
        <f t="shared" si="111"/>
        <v>63526492.07</v>
      </c>
      <c r="Z696" s="31">
        <v>360000000</v>
      </c>
      <c r="AA696" s="31">
        <v>30000000</v>
      </c>
      <c r="AB696" s="31">
        <f t="shared" si="112"/>
        <v>494043238.79999995</v>
      </c>
      <c r="AC696" s="31">
        <f t="shared" si="113"/>
        <v>62891152</v>
      </c>
      <c r="AD696" s="31">
        <f t="shared" si="114"/>
        <v>556934390.79999995</v>
      </c>
      <c r="AE696" s="31">
        <f t="shared" si="115"/>
        <v>556934390.79999995</v>
      </c>
      <c r="AF696" s="31">
        <f t="shared" si="116"/>
        <v>55693439.079999998</v>
      </c>
      <c r="AG696" s="31">
        <f t="shared" si="117"/>
        <v>0</v>
      </c>
      <c r="AH696" s="31">
        <f t="shared" si="118"/>
        <v>0</v>
      </c>
      <c r="AI696" s="31">
        <f t="shared" si="119"/>
        <v>0</v>
      </c>
      <c r="AJ696" s="31">
        <f t="shared" si="120"/>
        <v>7833052.9900000021</v>
      </c>
    </row>
    <row r="697" spans="1:36" x14ac:dyDescent="0.45">
      <c r="A697" s="9">
        <v>188</v>
      </c>
      <c r="B697" s="9" t="s">
        <v>1590</v>
      </c>
      <c r="C697" s="21"/>
      <c r="D697" s="8" t="s">
        <v>76</v>
      </c>
      <c r="E697" s="9" t="s">
        <v>1592</v>
      </c>
      <c r="F697" s="9" t="s">
        <v>3255</v>
      </c>
      <c r="G697" s="9" t="s">
        <v>3265</v>
      </c>
      <c r="H697" s="8">
        <v>336</v>
      </c>
      <c r="I697" s="8">
        <f>VLOOKUP(B697,[1]Sheet1!$A:$D,4,0)</f>
        <v>917483461</v>
      </c>
      <c r="J697" s="8">
        <v>15000000</v>
      </c>
      <c r="K697" s="8">
        <v>0</v>
      </c>
      <c r="L697" s="10">
        <v>39535401</v>
      </c>
      <c r="M697" s="10">
        <v>39534917</v>
      </c>
      <c r="N697" s="10">
        <v>5930310</v>
      </c>
      <c r="O697" s="10">
        <v>5930237.5499999998</v>
      </c>
      <c r="P697" s="10">
        <v>0</v>
      </c>
      <c r="Q697" s="10">
        <v>17024620</v>
      </c>
      <c r="R697" s="10">
        <v>2553693</v>
      </c>
      <c r="S697" s="10">
        <v>17132918.7465402</v>
      </c>
      <c r="T697" s="10">
        <v>2569937.8119810298</v>
      </c>
      <c r="U697" s="10">
        <v>12819689</v>
      </c>
      <c r="V697" s="10">
        <v>1922953.3499999999</v>
      </c>
      <c r="W697" s="10">
        <f>VLOOKUP(B697,[2]Sheet1!$A:$E,5,0)</f>
        <v>56622519</v>
      </c>
      <c r="X697" s="10">
        <f t="shared" si="110"/>
        <v>1058531006.7465402</v>
      </c>
      <c r="Y697" s="31">
        <f t="shared" si="111"/>
        <v>75529650.711981028</v>
      </c>
      <c r="Z697" s="31">
        <v>360000000</v>
      </c>
      <c r="AA697" s="31">
        <v>30000000</v>
      </c>
      <c r="AB697" s="31">
        <f t="shared" si="112"/>
        <v>604460688.74654019</v>
      </c>
      <c r="AC697" s="31">
        <f t="shared" si="113"/>
        <v>64070318</v>
      </c>
      <c r="AD697" s="31">
        <f t="shared" si="114"/>
        <v>668531006.74654019</v>
      </c>
      <c r="AE697" s="31">
        <f t="shared" si="115"/>
        <v>668531006.74654019</v>
      </c>
      <c r="AF697" s="31">
        <f t="shared" si="116"/>
        <v>66853100.674654022</v>
      </c>
      <c r="AG697" s="31">
        <f t="shared" si="117"/>
        <v>0</v>
      </c>
      <c r="AH697" s="31">
        <f t="shared" si="118"/>
        <v>0</v>
      </c>
      <c r="AI697" s="31">
        <f t="shared" si="119"/>
        <v>0</v>
      </c>
      <c r="AJ697" s="31">
        <f t="shared" si="120"/>
        <v>8676550.0373270065</v>
      </c>
    </row>
    <row r="698" spans="1:36" x14ac:dyDescent="0.45">
      <c r="A698" s="9">
        <v>303</v>
      </c>
      <c r="B698" s="9" t="s">
        <v>2645</v>
      </c>
      <c r="C698" s="21"/>
      <c r="D698" s="8" t="s">
        <v>1984</v>
      </c>
      <c r="E698" s="9" t="s">
        <v>2646</v>
      </c>
      <c r="F698" s="9" t="s">
        <v>3255</v>
      </c>
      <c r="G698" s="9" t="s">
        <v>3265</v>
      </c>
      <c r="H698" s="8">
        <v>336</v>
      </c>
      <c r="I698" s="8">
        <f>VLOOKUP(B698,[1]Sheet1!$A:$D,4,0)</f>
        <v>1320433479</v>
      </c>
      <c r="J698" s="8">
        <v>15000000</v>
      </c>
      <c r="K698" s="8">
        <v>0</v>
      </c>
      <c r="L698" s="10">
        <v>51475067</v>
      </c>
      <c r="M698" s="10">
        <v>51475401.5</v>
      </c>
      <c r="N698" s="10">
        <v>7721260</v>
      </c>
      <c r="O698" s="10">
        <v>7721310.2249999996</v>
      </c>
      <c r="P698" s="10">
        <v>0</v>
      </c>
      <c r="Q698" s="10">
        <v>16902514</v>
      </c>
      <c r="R698" s="10">
        <v>2535377</v>
      </c>
      <c r="S698" s="10">
        <v>19455975.039999999</v>
      </c>
      <c r="T698" s="10">
        <v>2918396.2559999996</v>
      </c>
      <c r="U698" s="10">
        <v>13629854</v>
      </c>
      <c r="V698" s="10">
        <v>2044478.0999999999</v>
      </c>
      <c r="W698" s="10">
        <f>VLOOKUP(B698,[2]Sheet1!$A:$E,5,0)</f>
        <v>120086695</v>
      </c>
      <c r="X698" s="10">
        <f t="shared" si="110"/>
        <v>1488372290.54</v>
      </c>
      <c r="Y698" s="31">
        <f t="shared" si="111"/>
        <v>143027516.581</v>
      </c>
      <c r="Z698" s="31">
        <v>360000000</v>
      </c>
      <c r="AA698" s="31">
        <v>30000000</v>
      </c>
      <c r="AB698" s="31">
        <f t="shared" si="112"/>
        <v>1010421822.04</v>
      </c>
      <c r="AC698" s="31">
        <f t="shared" si="113"/>
        <v>87950468.5</v>
      </c>
      <c r="AD698" s="31">
        <f t="shared" si="114"/>
        <v>1098372290.54</v>
      </c>
      <c r="AE698" s="31">
        <f t="shared" si="115"/>
        <v>1098372290.54</v>
      </c>
      <c r="AF698" s="31">
        <f t="shared" si="116"/>
        <v>90000000</v>
      </c>
      <c r="AG698" s="31">
        <f t="shared" si="117"/>
        <v>29755843.580999993</v>
      </c>
      <c r="AH698" s="31">
        <f t="shared" si="118"/>
        <v>0</v>
      </c>
      <c r="AI698" s="31">
        <f t="shared" si="119"/>
        <v>0</v>
      </c>
      <c r="AJ698" s="31">
        <f t="shared" si="120"/>
        <v>23271673.000000007</v>
      </c>
    </row>
    <row r="699" spans="1:36" x14ac:dyDescent="0.45">
      <c r="A699" s="9">
        <v>304</v>
      </c>
      <c r="B699" s="9" t="s">
        <v>2647</v>
      </c>
      <c r="C699" s="21"/>
      <c r="D699" s="8" t="s">
        <v>91</v>
      </c>
      <c r="E699" s="9" t="s">
        <v>2323</v>
      </c>
      <c r="F699" s="9" t="s">
        <v>3255</v>
      </c>
      <c r="G699" s="9" t="s">
        <v>3265</v>
      </c>
      <c r="H699" s="8">
        <v>336</v>
      </c>
      <c r="I699" s="8">
        <f>VLOOKUP(B699,[1]Sheet1!$A:$D,4,0)</f>
        <v>1526388001</v>
      </c>
      <c r="J699" s="8">
        <v>15000000</v>
      </c>
      <c r="K699" s="8">
        <v>0</v>
      </c>
      <c r="L699" s="10">
        <v>60142312</v>
      </c>
      <c r="M699" s="10">
        <v>60141090</v>
      </c>
      <c r="N699" s="10">
        <v>9021347</v>
      </c>
      <c r="O699" s="10">
        <v>9021163.5</v>
      </c>
      <c r="P699" s="10">
        <v>0</v>
      </c>
      <c r="Q699" s="10">
        <v>27355757</v>
      </c>
      <c r="R699" s="10">
        <v>4103364</v>
      </c>
      <c r="S699" s="10">
        <v>23192022.456</v>
      </c>
      <c r="T699" s="10">
        <v>3478803.3684</v>
      </c>
      <c r="U699" s="10">
        <v>13629854</v>
      </c>
      <c r="V699" s="10">
        <v>2044478.0999999999</v>
      </c>
      <c r="W699" s="10">
        <f>VLOOKUP(B699,[2]Sheet1!$A:$E,5,0)</f>
        <v>161277600</v>
      </c>
      <c r="X699" s="10">
        <f t="shared" si="110"/>
        <v>1725849036.4560001</v>
      </c>
      <c r="Y699" s="31">
        <f t="shared" si="111"/>
        <v>188946755.9684</v>
      </c>
      <c r="Z699" s="31">
        <v>360000000</v>
      </c>
      <c r="AA699" s="31">
        <v>30000000</v>
      </c>
      <c r="AB699" s="31">
        <f t="shared" si="112"/>
        <v>1230565634.4560001</v>
      </c>
      <c r="AC699" s="31">
        <f t="shared" si="113"/>
        <v>105283402</v>
      </c>
      <c r="AD699" s="31">
        <f t="shared" si="114"/>
        <v>1335849036.4560001</v>
      </c>
      <c r="AE699" s="31">
        <f t="shared" si="115"/>
        <v>1335849036.4560001</v>
      </c>
      <c r="AF699" s="31">
        <f t="shared" si="116"/>
        <v>90000000</v>
      </c>
      <c r="AG699" s="31">
        <f t="shared" si="117"/>
        <v>0</v>
      </c>
      <c r="AH699" s="31">
        <f t="shared" si="118"/>
        <v>15169807.291200019</v>
      </c>
      <c r="AI699" s="31">
        <f t="shared" si="119"/>
        <v>0</v>
      </c>
      <c r="AJ699" s="31">
        <f t="shared" si="120"/>
        <v>83776948.67719999</v>
      </c>
    </row>
    <row r="700" spans="1:36" x14ac:dyDescent="0.45">
      <c r="A700" s="9">
        <v>541</v>
      </c>
      <c r="B700" s="9" t="s">
        <v>2838</v>
      </c>
      <c r="C700" s="21"/>
      <c r="D700" s="8" t="s">
        <v>2839</v>
      </c>
      <c r="E700" s="9" t="s">
        <v>2840</v>
      </c>
      <c r="F700" s="9" t="s">
        <v>3255</v>
      </c>
      <c r="G700" s="9" t="s">
        <v>3265</v>
      </c>
      <c r="H700" s="8">
        <v>336</v>
      </c>
      <c r="I700" s="8">
        <f>VLOOKUP(B700,[1]Sheet1!$A:$D,4,0)</f>
        <v>1277129635</v>
      </c>
      <c r="J700" s="8">
        <v>15000000</v>
      </c>
      <c r="K700" s="8">
        <v>0</v>
      </c>
      <c r="L700" s="10">
        <v>50646655</v>
      </c>
      <c r="M700" s="10">
        <v>50646587.5</v>
      </c>
      <c r="N700" s="10">
        <v>7596998</v>
      </c>
      <c r="O700" s="10">
        <v>7596988.125</v>
      </c>
      <c r="P700" s="10">
        <v>0</v>
      </c>
      <c r="Q700" s="10">
        <v>7932726</v>
      </c>
      <c r="R700" s="10">
        <v>1189909</v>
      </c>
      <c r="S700" s="10">
        <v>15275775.937364681</v>
      </c>
      <c r="T700" s="10">
        <v>2291366.3906047018</v>
      </c>
      <c r="U700" s="10">
        <v>11652096</v>
      </c>
      <c r="V700" s="10">
        <v>1747814.3999999999</v>
      </c>
      <c r="W700" s="10">
        <f>VLOOKUP(B700,[2]Sheet1!$A:$E,5,0)</f>
        <v>111425928</v>
      </c>
      <c r="X700" s="10">
        <f t="shared" si="110"/>
        <v>1428283475.4373646</v>
      </c>
      <c r="Y700" s="31">
        <f t="shared" si="111"/>
        <v>131849003.9156047</v>
      </c>
      <c r="Z700" s="31">
        <v>360000000</v>
      </c>
      <c r="AA700" s="31">
        <v>30000000</v>
      </c>
      <c r="AB700" s="31">
        <f t="shared" si="112"/>
        <v>951990232.93736458</v>
      </c>
      <c r="AC700" s="31">
        <f t="shared" si="113"/>
        <v>86293242.5</v>
      </c>
      <c r="AD700" s="31">
        <f t="shared" si="114"/>
        <v>1038283475.4373646</v>
      </c>
      <c r="AE700" s="31">
        <f t="shared" si="115"/>
        <v>1038283475.4373646</v>
      </c>
      <c r="AF700" s="31">
        <f t="shared" si="116"/>
        <v>90000000</v>
      </c>
      <c r="AG700" s="31">
        <f t="shared" si="117"/>
        <v>20742521.315604687</v>
      </c>
      <c r="AH700" s="31">
        <f t="shared" si="118"/>
        <v>0</v>
      </c>
      <c r="AI700" s="31">
        <f t="shared" si="119"/>
        <v>0</v>
      </c>
      <c r="AJ700" s="31">
        <f t="shared" si="120"/>
        <v>21106482.600000009</v>
      </c>
    </row>
    <row r="701" spans="1:36" x14ac:dyDescent="0.45">
      <c r="A701" s="9">
        <v>615</v>
      </c>
      <c r="B701" s="9" t="s">
        <v>1593</v>
      </c>
      <c r="C701" s="21"/>
      <c r="D701" s="8" t="s">
        <v>356</v>
      </c>
      <c r="E701" s="9" t="s">
        <v>1586</v>
      </c>
      <c r="F701" s="9" t="s">
        <v>3255</v>
      </c>
      <c r="G701" s="9" t="s">
        <v>3265</v>
      </c>
      <c r="H701" s="8">
        <v>336</v>
      </c>
      <c r="I701" s="8">
        <f>VLOOKUP(B701,[1]Sheet1!$A:$D,4,0)</f>
        <v>842451808</v>
      </c>
      <c r="J701" s="8">
        <v>15000000</v>
      </c>
      <c r="K701" s="8">
        <v>0</v>
      </c>
      <c r="L701" s="10">
        <v>33921527</v>
      </c>
      <c r="M701" s="10">
        <v>33921257</v>
      </c>
      <c r="N701" s="10">
        <v>5088229</v>
      </c>
      <c r="O701" s="10">
        <v>5088188.55</v>
      </c>
      <c r="P701" s="10">
        <v>0</v>
      </c>
      <c r="Q701" s="10">
        <v>11860014</v>
      </c>
      <c r="R701" s="10">
        <v>1779002</v>
      </c>
      <c r="S701" s="10">
        <v>12791504.640459243</v>
      </c>
      <c r="T701" s="10">
        <v>1918725.6960688864</v>
      </c>
      <c r="U701" s="10">
        <v>11723581</v>
      </c>
      <c r="V701" s="10">
        <v>1758537.15</v>
      </c>
      <c r="W701" s="10">
        <f>VLOOKUP(B701,[2]Sheet1!$A:$E,5,0)</f>
        <v>48245180</v>
      </c>
      <c r="X701" s="10">
        <f t="shared" si="110"/>
        <v>961669691.6404593</v>
      </c>
      <c r="Y701" s="31">
        <f t="shared" si="111"/>
        <v>63877862.396068886</v>
      </c>
      <c r="Z701" s="31">
        <v>360000000</v>
      </c>
      <c r="AA701" s="31">
        <v>30000000</v>
      </c>
      <c r="AB701" s="31">
        <f t="shared" si="112"/>
        <v>518826907.6404593</v>
      </c>
      <c r="AC701" s="31">
        <f t="shared" si="113"/>
        <v>52842784</v>
      </c>
      <c r="AD701" s="31">
        <f t="shared" si="114"/>
        <v>571669691.6404593</v>
      </c>
      <c r="AE701" s="31">
        <f t="shared" si="115"/>
        <v>571669691.6404593</v>
      </c>
      <c r="AF701" s="31">
        <f t="shared" si="116"/>
        <v>57166969.16404593</v>
      </c>
      <c r="AG701" s="31">
        <f t="shared" si="117"/>
        <v>0</v>
      </c>
      <c r="AH701" s="31">
        <f t="shared" si="118"/>
        <v>0</v>
      </c>
      <c r="AI701" s="31">
        <f t="shared" si="119"/>
        <v>0</v>
      </c>
      <c r="AJ701" s="31">
        <f t="shared" si="120"/>
        <v>6710893.232022956</v>
      </c>
    </row>
    <row r="702" spans="1:36" x14ac:dyDescent="0.45">
      <c r="A702" s="9">
        <v>189</v>
      </c>
      <c r="B702" s="9" t="s">
        <v>1595</v>
      </c>
      <c r="C702" s="21"/>
      <c r="D702" s="8" t="s">
        <v>1597</v>
      </c>
      <c r="E702" s="9" t="s">
        <v>1598</v>
      </c>
      <c r="F702" s="9" t="s">
        <v>3255</v>
      </c>
      <c r="G702" s="9" t="s">
        <v>3265</v>
      </c>
      <c r="H702" s="8">
        <v>336</v>
      </c>
      <c r="I702" s="8">
        <f>VLOOKUP(B702,[1]Sheet1!$A:$D,4,0)</f>
        <v>911205733</v>
      </c>
      <c r="J702" s="8">
        <v>15000000</v>
      </c>
      <c r="K702" s="8">
        <v>0</v>
      </c>
      <c r="L702" s="10">
        <v>38471290</v>
      </c>
      <c r="M702" s="10">
        <v>38470958.5</v>
      </c>
      <c r="N702" s="10">
        <v>5770694</v>
      </c>
      <c r="O702" s="10">
        <v>5770643.7749999994</v>
      </c>
      <c r="P702" s="10">
        <v>0</v>
      </c>
      <c r="Q702" s="10">
        <v>12797507</v>
      </c>
      <c r="R702" s="10">
        <v>1919626</v>
      </c>
      <c r="S702" s="10">
        <v>11743699.199999999</v>
      </c>
      <c r="T702" s="10">
        <v>1761554.88</v>
      </c>
      <c r="U702" s="10">
        <v>11963059</v>
      </c>
      <c r="V702" s="10">
        <v>1794458.8499999999</v>
      </c>
      <c r="W702" s="10">
        <f>VLOOKUP(B702,[2]Sheet1!$A:$E,5,0)</f>
        <v>55680860</v>
      </c>
      <c r="X702" s="10">
        <f t="shared" si="110"/>
        <v>1039652246.7</v>
      </c>
      <c r="Y702" s="31">
        <f t="shared" si="111"/>
        <v>72697837.504999995</v>
      </c>
      <c r="Z702" s="31">
        <v>360000000</v>
      </c>
      <c r="AA702" s="31">
        <v>30000000</v>
      </c>
      <c r="AB702" s="31">
        <f t="shared" si="112"/>
        <v>587709998.20000005</v>
      </c>
      <c r="AC702" s="31">
        <f t="shared" si="113"/>
        <v>61942248.5</v>
      </c>
      <c r="AD702" s="31">
        <f t="shared" si="114"/>
        <v>649652246.70000005</v>
      </c>
      <c r="AE702" s="31">
        <f t="shared" si="115"/>
        <v>649652246.70000005</v>
      </c>
      <c r="AF702" s="31">
        <f t="shared" si="116"/>
        <v>64965224.670000009</v>
      </c>
      <c r="AG702" s="31">
        <f t="shared" si="117"/>
        <v>0</v>
      </c>
      <c r="AH702" s="31">
        <f t="shared" si="118"/>
        <v>0</v>
      </c>
      <c r="AI702" s="31">
        <f t="shared" si="119"/>
        <v>0</v>
      </c>
      <c r="AJ702" s="31">
        <f t="shared" si="120"/>
        <v>7732612.834999986</v>
      </c>
    </row>
    <row r="703" spans="1:36" x14ac:dyDescent="0.45">
      <c r="A703" s="9">
        <v>616</v>
      </c>
      <c r="B703" s="9" t="s">
        <v>1599</v>
      </c>
      <c r="C703" s="21"/>
      <c r="D703" s="8" t="s">
        <v>1601</v>
      </c>
      <c r="E703" s="9" t="s">
        <v>1602</v>
      </c>
      <c r="F703" s="9" t="s">
        <v>3255</v>
      </c>
      <c r="G703" s="9" t="s">
        <v>3265</v>
      </c>
      <c r="H703" s="8">
        <v>336</v>
      </c>
      <c r="I703" s="8">
        <f>VLOOKUP(B703,[1]Sheet1!$A:$D,4,0)</f>
        <v>858043306</v>
      </c>
      <c r="J703" s="8">
        <v>15000000</v>
      </c>
      <c r="K703" s="8">
        <v>0</v>
      </c>
      <c r="L703" s="10">
        <v>37328479</v>
      </c>
      <c r="M703" s="10">
        <v>37328775</v>
      </c>
      <c r="N703" s="10">
        <v>5599272</v>
      </c>
      <c r="O703" s="10">
        <v>5599316.25</v>
      </c>
      <c r="P703" s="10">
        <v>0</v>
      </c>
      <c r="Q703" s="10">
        <v>11613750</v>
      </c>
      <c r="R703" s="10">
        <v>1742063</v>
      </c>
      <c r="S703" s="10">
        <v>13149964.846649926</v>
      </c>
      <c r="T703" s="10">
        <v>1972494.7269974889</v>
      </c>
      <c r="U703" s="10">
        <v>11723581</v>
      </c>
      <c r="V703" s="10">
        <v>1758537.15</v>
      </c>
      <c r="W703" s="10">
        <f>VLOOKUP(B703,[2]Sheet1!$A:$E,5,0)</f>
        <v>49804331</v>
      </c>
      <c r="X703" s="10">
        <f t="shared" si="110"/>
        <v>984187855.84664989</v>
      </c>
      <c r="Y703" s="31">
        <f t="shared" si="111"/>
        <v>66476014.126997486</v>
      </c>
      <c r="Z703" s="31">
        <v>360000000</v>
      </c>
      <c r="AA703" s="31">
        <v>30000000</v>
      </c>
      <c r="AB703" s="31">
        <f t="shared" si="112"/>
        <v>534530601.84664989</v>
      </c>
      <c r="AC703" s="31">
        <f t="shared" si="113"/>
        <v>59657254</v>
      </c>
      <c r="AD703" s="31">
        <f t="shared" si="114"/>
        <v>594187855.84664989</v>
      </c>
      <c r="AE703" s="31">
        <f t="shared" si="115"/>
        <v>594187855.84664989</v>
      </c>
      <c r="AF703" s="31">
        <f t="shared" si="116"/>
        <v>59418785.584664993</v>
      </c>
      <c r="AG703" s="31">
        <f t="shared" si="117"/>
        <v>0</v>
      </c>
      <c r="AH703" s="31">
        <f t="shared" si="118"/>
        <v>0</v>
      </c>
      <c r="AI703" s="31">
        <f t="shared" si="119"/>
        <v>0</v>
      </c>
      <c r="AJ703" s="31">
        <f t="shared" si="120"/>
        <v>7057228.5423324928</v>
      </c>
    </row>
    <row r="704" spans="1:36" x14ac:dyDescent="0.45">
      <c r="A704" s="9">
        <v>190</v>
      </c>
      <c r="B704" s="9" t="s">
        <v>1603</v>
      </c>
      <c r="C704" s="21"/>
      <c r="D704" s="8" t="s">
        <v>275</v>
      </c>
      <c r="E704" s="9" t="s">
        <v>1605</v>
      </c>
      <c r="F704" s="9" t="s">
        <v>3255</v>
      </c>
      <c r="G704" s="9" t="s">
        <v>3265</v>
      </c>
      <c r="H704" s="8">
        <v>336</v>
      </c>
      <c r="I704" s="8">
        <f>VLOOKUP(B704,[1]Sheet1!$A:$D,4,0)</f>
        <v>926532910</v>
      </c>
      <c r="J704" s="8">
        <v>15000000</v>
      </c>
      <c r="K704" s="8">
        <v>0</v>
      </c>
      <c r="L704" s="10">
        <v>39149756</v>
      </c>
      <c r="M704" s="10">
        <v>39150761.5</v>
      </c>
      <c r="N704" s="10">
        <v>5872463</v>
      </c>
      <c r="O704" s="10">
        <v>5872614.2249999996</v>
      </c>
      <c r="P704" s="10">
        <v>0</v>
      </c>
      <c r="Q704" s="10">
        <v>11851380</v>
      </c>
      <c r="R704" s="10">
        <v>1777707</v>
      </c>
      <c r="S704" s="10">
        <v>15820995.52</v>
      </c>
      <c r="T704" s="10">
        <v>2373149.3279999997</v>
      </c>
      <c r="U704" s="10">
        <v>12045813</v>
      </c>
      <c r="V704" s="10">
        <v>1806871.95</v>
      </c>
      <c r="W704" s="10">
        <f>VLOOKUP(B704,[2]Sheet1!$A:$E,5,0)</f>
        <v>57979937</v>
      </c>
      <c r="X704" s="10">
        <f t="shared" si="110"/>
        <v>1059551616.02</v>
      </c>
      <c r="Y704" s="31">
        <f t="shared" si="111"/>
        <v>75682742.502999991</v>
      </c>
      <c r="Z704" s="31">
        <v>360000000</v>
      </c>
      <c r="AA704" s="31">
        <v>30000000</v>
      </c>
      <c r="AB704" s="31">
        <f t="shared" si="112"/>
        <v>606251098.51999998</v>
      </c>
      <c r="AC704" s="31">
        <f t="shared" si="113"/>
        <v>63300517.5</v>
      </c>
      <c r="AD704" s="31">
        <f t="shared" si="114"/>
        <v>669551616.01999998</v>
      </c>
      <c r="AE704" s="31">
        <f t="shared" si="115"/>
        <v>669551616.01999998</v>
      </c>
      <c r="AF704" s="31">
        <f t="shared" si="116"/>
        <v>66955161.601999998</v>
      </c>
      <c r="AG704" s="31">
        <f t="shared" si="117"/>
        <v>0</v>
      </c>
      <c r="AH704" s="31">
        <f t="shared" si="118"/>
        <v>0</v>
      </c>
      <c r="AI704" s="31">
        <f t="shared" si="119"/>
        <v>0</v>
      </c>
      <c r="AJ704" s="31">
        <f t="shared" si="120"/>
        <v>8727580.9009999931</v>
      </c>
    </row>
    <row r="705" spans="1:36" x14ac:dyDescent="0.45">
      <c r="A705" s="9">
        <v>542</v>
      </c>
      <c r="B705" s="9" t="s">
        <v>1606</v>
      </c>
      <c r="C705" s="21"/>
      <c r="D705" s="8" t="s">
        <v>652</v>
      </c>
      <c r="E705" s="9" t="s">
        <v>1608</v>
      </c>
      <c r="F705" s="9" t="s">
        <v>3255</v>
      </c>
      <c r="G705" s="9" t="s">
        <v>3265</v>
      </c>
      <c r="H705" s="8">
        <v>336</v>
      </c>
      <c r="I705" s="8">
        <f>VLOOKUP(B705,[1]Sheet1!$A:$D,4,0)</f>
        <v>916675883</v>
      </c>
      <c r="J705" s="8">
        <v>15000000</v>
      </c>
      <c r="K705" s="8">
        <v>0</v>
      </c>
      <c r="L705" s="10">
        <v>37137096</v>
      </c>
      <c r="M705" s="10">
        <v>37136793</v>
      </c>
      <c r="N705" s="10">
        <v>5570564</v>
      </c>
      <c r="O705" s="10">
        <v>5570518.9500000002</v>
      </c>
      <c r="P705" s="10">
        <v>0</v>
      </c>
      <c r="Q705" s="10">
        <v>5097660</v>
      </c>
      <c r="R705" s="10">
        <v>764649</v>
      </c>
      <c r="S705" s="10">
        <v>9600697.4494042806</v>
      </c>
      <c r="T705" s="10">
        <v>1440104.6174106421</v>
      </c>
      <c r="U705" s="10">
        <v>11723581</v>
      </c>
      <c r="V705" s="10">
        <v>1758537.15</v>
      </c>
      <c r="W705" s="10">
        <f>VLOOKUP(B705,[2]Sheet1!$A:$E,5,0)</f>
        <v>56501383</v>
      </c>
      <c r="X705" s="10">
        <f t="shared" si="110"/>
        <v>1032371710.4494042</v>
      </c>
      <c r="Y705" s="31">
        <f t="shared" si="111"/>
        <v>71605756.717410639</v>
      </c>
      <c r="Z705" s="31">
        <v>360000000</v>
      </c>
      <c r="AA705" s="31">
        <v>30000000</v>
      </c>
      <c r="AB705" s="31">
        <f t="shared" si="112"/>
        <v>583097821.44940424</v>
      </c>
      <c r="AC705" s="31">
        <f t="shared" si="113"/>
        <v>59273889</v>
      </c>
      <c r="AD705" s="31">
        <f t="shared" si="114"/>
        <v>642371710.44940424</v>
      </c>
      <c r="AE705" s="31">
        <f t="shared" si="115"/>
        <v>642371710.44940424</v>
      </c>
      <c r="AF705" s="31">
        <f t="shared" si="116"/>
        <v>64237171.044940427</v>
      </c>
      <c r="AG705" s="31">
        <f t="shared" si="117"/>
        <v>0</v>
      </c>
      <c r="AH705" s="31">
        <f t="shared" si="118"/>
        <v>0</v>
      </c>
      <c r="AI705" s="31">
        <f t="shared" si="119"/>
        <v>0</v>
      </c>
      <c r="AJ705" s="31">
        <f t="shared" si="120"/>
        <v>7368585.672470212</v>
      </c>
    </row>
    <row r="706" spans="1:36" x14ac:dyDescent="0.45">
      <c r="A706" s="9">
        <v>614</v>
      </c>
      <c r="B706" s="9" t="s">
        <v>1609</v>
      </c>
      <c r="C706" s="21"/>
      <c r="D706" s="8" t="s">
        <v>64</v>
      </c>
      <c r="E706" s="9" t="s">
        <v>311</v>
      </c>
      <c r="F706" s="9" t="s">
        <v>3255</v>
      </c>
      <c r="G706" s="9" t="s">
        <v>3265</v>
      </c>
      <c r="H706" s="8">
        <v>336</v>
      </c>
      <c r="I706" s="8">
        <f>VLOOKUP(B706,[1]Sheet1!$A:$D,4,0)</f>
        <v>992279415</v>
      </c>
      <c r="J706" s="8">
        <v>15000000</v>
      </c>
      <c r="K706" s="8">
        <v>0</v>
      </c>
      <c r="L706" s="10">
        <v>40666471</v>
      </c>
      <c r="M706" s="10">
        <v>40666027.5</v>
      </c>
      <c r="N706" s="10">
        <v>6099971</v>
      </c>
      <c r="O706" s="10">
        <v>6099904.125</v>
      </c>
      <c r="P706" s="10">
        <v>0</v>
      </c>
      <c r="Q706" s="10">
        <v>14255027</v>
      </c>
      <c r="R706" s="10">
        <v>2138254</v>
      </c>
      <c r="S706" s="10">
        <v>14034774.978975255</v>
      </c>
      <c r="T706" s="10">
        <v>2105216.246846288</v>
      </c>
      <c r="U706" s="10">
        <v>11723581</v>
      </c>
      <c r="V706" s="10">
        <v>1758537.15</v>
      </c>
      <c r="W706" s="10">
        <f>VLOOKUP(B706,[2]Sheet1!$A:$E,5,0)</f>
        <v>67841912</v>
      </c>
      <c r="X706" s="10">
        <f t="shared" si="110"/>
        <v>1128625296.4789753</v>
      </c>
      <c r="Y706" s="31">
        <f t="shared" si="111"/>
        <v>86043794.521846294</v>
      </c>
      <c r="Z706" s="31">
        <v>360000000</v>
      </c>
      <c r="AA706" s="31">
        <v>30000000</v>
      </c>
      <c r="AB706" s="31">
        <f t="shared" si="112"/>
        <v>672292797.9789753</v>
      </c>
      <c r="AC706" s="31">
        <f t="shared" si="113"/>
        <v>66332498.5</v>
      </c>
      <c r="AD706" s="31">
        <f t="shared" si="114"/>
        <v>738625296.4789753</v>
      </c>
      <c r="AE706" s="31">
        <f t="shared" si="115"/>
        <v>738625296.4789753</v>
      </c>
      <c r="AF706" s="31">
        <f t="shared" si="116"/>
        <v>73862529.647897527</v>
      </c>
      <c r="AG706" s="31">
        <f t="shared" si="117"/>
        <v>0</v>
      </c>
      <c r="AH706" s="31">
        <f t="shared" si="118"/>
        <v>0</v>
      </c>
      <c r="AI706" s="31">
        <f t="shared" si="119"/>
        <v>0</v>
      </c>
      <c r="AJ706" s="31">
        <f t="shared" si="120"/>
        <v>12181264.873948768</v>
      </c>
    </row>
    <row r="707" spans="1:36" x14ac:dyDescent="0.45">
      <c r="A707" s="9">
        <v>309</v>
      </c>
      <c r="B707" s="9" t="s">
        <v>1611</v>
      </c>
      <c r="C707" s="21"/>
      <c r="D707" s="8" t="s">
        <v>119</v>
      </c>
      <c r="E707" s="9" t="s">
        <v>1613</v>
      </c>
      <c r="F707" s="9" t="s">
        <v>3255</v>
      </c>
      <c r="G707" s="9" t="s">
        <v>3265</v>
      </c>
      <c r="H707" s="8">
        <v>336</v>
      </c>
      <c r="I707" s="8">
        <f>VLOOKUP(B707,[1]Sheet1!$A:$D,4,0)</f>
        <v>1014288442</v>
      </c>
      <c r="J707" s="8">
        <v>15000000</v>
      </c>
      <c r="K707" s="8">
        <v>0</v>
      </c>
      <c r="L707" s="10">
        <v>43853096</v>
      </c>
      <c r="M707" s="10">
        <v>43852120.5</v>
      </c>
      <c r="N707" s="10">
        <v>6577964</v>
      </c>
      <c r="O707" s="10">
        <v>6577818.0750000002</v>
      </c>
      <c r="P707" s="10">
        <v>0</v>
      </c>
      <c r="Q707" s="10">
        <v>15390612</v>
      </c>
      <c r="R707" s="10">
        <v>2308592</v>
      </c>
      <c r="S707" s="10">
        <v>15242132.16</v>
      </c>
      <c r="T707" s="10">
        <v>2286319.824</v>
      </c>
      <c r="U707" s="10">
        <v>13558369</v>
      </c>
      <c r="V707" s="10">
        <v>2033755.3499999999</v>
      </c>
      <c r="W707" s="10">
        <f>VLOOKUP(B707,[2]Sheet1!$A:$E,5,0)</f>
        <v>71143267</v>
      </c>
      <c r="X707" s="10">
        <f t="shared" ref="X707:X770" si="121">I707+J707+L707+M707+P707+Q707+S707+U707</f>
        <v>1161184771.6600001</v>
      </c>
      <c r="Y707" s="31">
        <f t="shared" ref="Y707:Y770" si="122">K707+N707+O707+R707+T707+V707+W707</f>
        <v>90927716.248999998</v>
      </c>
      <c r="Z707" s="31">
        <v>360000000</v>
      </c>
      <c r="AA707" s="31">
        <v>30000000</v>
      </c>
      <c r="AB707" s="31">
        <f t="shared" ref="AB707:AB770" si="123">I707+Q707+S707+U707-Z707</f>
        <v>698479555.15999997</v>
      </c>
      <c r="AC707" s="31">
        <f t="shared" ref="AC707:AC770" si="124">J707+L707+M707+P707-AA707</f>
        <v>72705216.5</v>
      </c>
      <c r="AD707" s="31">
        <f t="shared" ref="AD707:AD770" si="125">AC707+AB707</f>
        <v>771184771.65999997</v>
      </c>
      <c r="AE707" s="31">
        <f t="shared" ref="AE707:AE770" si="126">IF(AD707&gt;0,AD707,0)</f>
        <v>771184771.65999997</v>
      </c>
      <c r="AF707" s="31">
        <f t="shared" ref="AF707:AF770" si="127">IF(AE707&lt;=900000000,AE707*0.1,90000000)</f>
        <v>77118477.165999994</v>
      </c>
      <c r="AG707" s="31">
        <f t="shared" ref="AG707:AG770" si="128">IF(AND(AE707&lt;=1260000000,AE707&gt;900000000),(AE707-900000000)*0.15,0)</f>
        <v>0</v>
      </c>
      <c r="AH707" s="31">
        <f t="shared" ref="AH707:AH770" si="129">IF(AND(AE707&lt;=1800000000,AE707&gt;1260000000),(AE707-1260000000)*0.2,0)</f>
        <v>0</v>
      </c>
      <c r="AI707" s="31">
        <f t="shared" ref="AI707:AI770" si="130">IF(AE707&gt;1800000000,(AE707-1800000000)*0.25,0)</f>
        <v>0</v>
      </c>
      <c r="AJ707" s="31">
        <f t="shared" ref="AJ707:AJ770" si="131">Y707-AF707-AG707-AH707-AI707</f>
        <v>13809239.083000004</v>
      </c>
    </row>
    <row r="708" spans="1:36" x14ac:dyDescent="0.45">
      <c r="A708" s="9">
        <v>310</v>
      </c>
      <c r="B708" s="9" t="s">
        <v>1614</v>
      </c>
      <c r="C708" s="21"/>
      <c r="D708" s="8" t="s">
        <v>72</v>
      </c>
      <c r="E708" s="9" t="s">
        <v>326</v>
      </c>
      <c r="F708" s="9" t="s">
        <v>3255</v>
      </c>
      <c r="G708" s="9" t="s">
        <v>3265</v>
      </c>
      <c r="H708" s="8">
        <v>31</v>
      </c>
      <c r="I708" s="8">
        <f>VLOOKUP(B708,[1]Sheet1!$A:$D,4,0)</f>
        <v>78809699</v>
      </c>
      <c r="J708" s="8">
        <v>15000000</v>
      </c>
      <c r="K708" s="8">
        <v>0</v>
      </c>
      <c r="L708" s="10">
        <v>9113160</v>
      </c>
      <c r="M708" s="10">
        <v>40568128.5</v>
      </c>
      <c r="N708" s="10">
        <v>1366974</v>
      </c>
      <c r="O708" s="10">
        <v>6085219.2749999994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13558369</v>
      </c>
      <c r="V708" s="10">
        <v>2033755.3499999999</v>
      </c>
      <c r="W708" s="10">
        <f>VLOOKUP(B708,[2]Sheet1!$A:$E,5,0)</f>
        <v>4960799</v>
      </c>
      <c r="X708" s="10">
        <f t="shared" si="121"/>
        <v>157049356.5</v>
      </c>
      <c r="Y708" s="31">
        <f t="shared" si="122"/>
        <v>14446747.625</v>
      </c>
      <c r="Z708" s="31">
        <v>360000000</v>
      </c>
      <c r="AA708" s="31">
        <v>30000000</v>
      </c>
      <c r="AB708" s="31">
        <f t="shared" si="123"/>
        <v>-267631932</v>
      </c>
      <c r="AC708" s="31">
        <f t="shared" si="124"/>
        <v>34681288.5</v>
      </c>
      <c r="AD708" s="31">
        <f t="shared" si="125"/>
        <v>-232950643.5</v>
      </c>
      <c r="AE708" s="31">
        <f t="shared" si="126"/>
        <v>0</v>
      </c>
      <c r="AF708" s="31">
        <f t="shared" si="127"/>
        <v>0</v>
      </c>
      <c r="AG708" s="31">
        <f t="shared" si="128"/>
        <v>0</v>
      </c>
      <c r="AH708" s="31">
        <f t="shared" si="129"/>
        <v>0</v>
      </c>
      <c r="AI708" s="31">
        <f t="shared" si="130"/>
        <v>0</v>
      </c>
      <c r="AJ708" s="31">
        <f t="shared" si="131"/>
        <v>14446747.625</v>
      </c>
    </row>
    <row r="709" spans="1:36" x14ac:dyDescent="0.45">
      <c r="A709" s="9">
        <v>826</v>
      </c>
      <c r="B709" s="9" t="s">
        <v>3078</v>
      </c>
      <c r="C709" s="21"/>
      <c r="D709" s="8" t="s">
        <v>91</v>
      </c>
      <c r="E709" s="9" t="s">
        <v>3079</v>
      </c>
      <c r="F709" s="9" t="s">
        <v>3255</v>
      </c>
      <c r="G709" s="9" t="s">
        <v>3265</v>
      </c>
      <c r="H709" s="8">
        <v>336</v>
      </c>
      <c r="I709" s="8">
        <f>VLOOKUP(B709,[1]Sheet1!$A:$D,4,0)</f>
        <v>1321669906</v>
      </c>
      <c r="J709" s="8">
        <v>15000000</v>
      </c>
      <c r="K709" s="8">
        <v>0</v>
      </c>
      <c r="L709" s="10">
        <v>47848869</v>
      </c>
      <c r="M709" s="10">
        <v>47849694.499999993</v>
      </c>
      <c r="N709" s="10">
        <v>7177330</v>
      </c>
      <c r="O709" s="10">
        <v>7177454.1749999989</v>
      </c>
      <c r="P709" s="10">
        <v>0</v>
      </c>
      <c r="Q709" s="10">
        <v>22031205</v>
      </c>
      <c r="R709" s="10">
        <v>3304681</v>
      </c>
      <c r="S709" s="10">
        <v>23943713.939999998</v>
      </c>
      <c r="T709" s="10">
        <v>3591557.0909999995</v>
      </c>
      <c r="U709" s="10">
        <v>10484503.333333332</v>
      </c>
      <c r="V709" s="10">
        <v>1572675.4999999998</v>
      </c>
      <c r="W709" s="10">
        <f>VLOOKUP(B709,[2]Sheet1!$A:$E,5,0)</f>
        <v>120333982</v>
      </c>
      <c r="X709" s="10">
        <f t="shared" si="121"/>
        <v>1488827891.7733333</v>
      </c>
      <c r="Y709" s="31">
        <f t="shared" si="122"/>
        <v>143157679.766</v>
      </c>
      <c r="Z709" s="31">
        <v>360000000</v>
      </c>
      <c r="AA709" s="31">
        <v>30000000</v>
      </c>
      <c r="AB709" s="31">
        <f t="shared" si="123"/>
        <v>1018129328.2733333</v>
      </c>
      <c r="AC709" s="31">
        <f t="shared" si="124"/>
        <v>80698563.5</v>
      </c>
      <c r="AD709" s="31">
        <f t="shared" si="125"/>
        <v>1098827891.7733333</v>
      </c>
      <c r="AE709" s="31">
        <f t="shared" si="126"/>
        <v>1098827891.7733333</v>
      </c>
      <c r="AF709" s="31">
        <f t="shared" si="127"/>
        <v>90000000</v>
      </c>
      <c r="AG709" s="31">
        <f t="shared" si="128"/>
        <v>29824183.765999995</v>
      </c>
      <c r="AH709" s="31">
        <f t="shared" si="129"/>
        <v>0</v>
      </c>
      <c r="AI709" s="31">
        <f t="shared" si="130"/>
        <v>0</v>
      </c>
      <c r="AJ709" s="31">
        <f t="shared" si="131"/>
        <v>23333496.000000007</v>
      </c>
    </row>
    <row r="710" spans="1:36" x14ac:dyDescent="0.45">
      <c r="A710" s="9">
        <v>1065</v>
      </c>
      <c r="B710" s="9" t="s">
        <v>1616</v>
      </c>
      <c r="C710" s="21"/>
      <c r="D710" s="8" t="s">
        <v>91</v>
      </c>
      <c r="E710" s="9" t="s">
        <v>1618</v>
      </c>
      <c r="F710" s="9" t="s">
        <v>3255</v>
      </c>
      <c r="G710" s="9" t="s">
        <v>3266</v>
      </c>
      <c r="H710" s="8">
        <v>336</v>
      </c>
      <c r="I710" s="8">
        <f>VLOOKUP(B710,[1]Sheet1!$A:$D,4,0)</f>
        <v>691502738</v>
      </c>
      <c r="J710" s="8">
        <v>57312810</v>
      </c>
      <c r="K710" s="8">
        <v>8596921.5</v>
      </c>
      <c r="L710" s="10">
        <v>0</v>
      </c>
      <c r="M710" s="10">
        <v>0</v>
      </c>
      <c r="N710" s="10">
        <v>0</v>
      </c>
      <c r="O710" s="10">
        <v>0</v>
      </c>
      <c r="P710" s="10">
        <v>5000000</v>
      </c>
      <c r="Q710" s="10">
        <f>VLOOKUP(B710,[3]Sheet1!$B$1:$H$65536,7,0)</f>
        <v>4350000</v>
      </c>
      <c r="R710" s="10">
        <v>652500</v>
      </c>
      <c r="S710" s="10">
        <v>4350000</v>
      </c>
      <c r="T710" s="10">
        <v>435000</v>
      </c>
      <c r="U710" s="10">
        <v>0</v>
      </c>
      <c r="V710" s="10">
        <v>0</v>
      </c>
      <c r="W710" s="10">
        <f>VLOOKUP(B710,[2]Sheet1!$A:$E,5,0)</f>
        <v>33150274</v>
      </c>
      <c r="X710" s="10">
        <f t="shared" si="121"/>
        <v>762515548</v>
      </c>
      <c r="Y710" s="31">
        <f t="shared" si="122"/>
        <v>42834695.5</v>
      </c>
      <c r="Z710" s="31">
        <v>360000000</v>
      </c>
      <c r="AA710" s="31">
        <v>30000000</v>
      </c>
      <c r="AB710" s="31">
        <f t="shared" si="123"/>
        <v>340202738</v>
      </c>
      <c r="AC710" s="31">
        <f t="shared" si="124"/>
        <v>32312810</v>
      </c>
      <c r="AD710" s="31">
        <f t="shared" si="125"/>
        <v>372515548</v>
      </c>
      <c r="AE710" s="31">
        <f t="shared" si="126"/>
        <v>372515548</v>
      </c>
      <c r="AF710" s="31">
        <f t="shared" si="127"/>
        <v>37251554.800000004</v>
      </c>
      <c r="AG710" s="31">
        <f t="shared" si="128"/>
        <v>0</v>
      </c>
      <c r="AH710" s="31">
        <f t="shared" si="129"/>
        <v>0</v>
      </c>
      <c r="AI710" s="31">
        <f t="shared" si="130"/>
        <v>0</v>
      </c>
      <c r="AJ710" s="31">
        <f t="shared" si="131"/>
        <v>5583140.6999999955</v>
      </c>
    </row>
    <row r="711" spans="1:36" x14ac:dyDescent="0.45">
      <c r="A711" s="9">
        <v>1080</v>
      </c>
      <c r="B711" s="9" t="s">
        <v>1619</v>
      </c>
      <c r="C711" s="21"/>
      <c r="D711" s="8" t="s">
        <v>1253</v>
      </c>
      <c r="E711" s="9" t="s">
        <v>371</v>
      </c>
      <c r="F711" s="9" t="s">
        <v>3255</v>
      </c>
      <c r="G711" s="9" t="s">
        <v>3266</v>
      </c>
      <c r="H711" s="8">
        <v>336</v>
      </c>
      <c r="I711" s="8">
        <f>VLOOKUP(B711,[1]Sheet1!$A:$D,4,0)</f>
        <v>675735043</v>
      </c>
      <c r="J711" s="8">
        <v>57312810</v>
      </c>
      <c r="K711" s="8">
        <v>8596921.5</v>
      </c>
      <c r="L711" s="10">
        <v>0</v>
      </c>
      <c r="M711" s="10">
        <v>0</v>
      </c>
      <c r="N711" s="10">
        <v>0</v>
      </c>
      <c r="O711" s="10">
        <v>0</v>
      </c>
      <c r="P711" s="10">
        <v>5000000</v>
      </c>
      <c r="Q711" s="10">
        <f>VLOOKUP(B711,[3]Sheet1!$B$1:$H$65536,7,0)</f>
        <v>5400000</v>
      </c>
      <c r="R711" s="10">
        <v>810000</v>
      </c>
      <c r="S711" s="10">
        <v>4800000</v>
      </c>
      <c r="T711" s="10">
        <v>480000</v>
      </c>
      <c r="U711" s="10">
        <v>0</v>
      </c>
      <c r="V711" s="10">
        <v>0</v>
      </c>
      <c r="W711" s="10">
        <f>VLOOKUP(B711,[2]Sheet1!$A:$E,5,0)</f>
        <v>31573505</v>
      </c>
      <c r="X711" s="10">
        <f t="shared" si="121"/>
        <v>748247853</v>
      </c>
      <c r="Y711" s="31">
        <f t="shared" si="122"/>
        <v>41460426.5</v>
      </c>
      <c r="Z711" s="31">
        <v>360000000</v>
      </c>
      <c r="AA711" s="31">
        <v>30000000</v>
      </c>
      <c r="AB711" s="31">
        <f t="shared" si="123"/>
        <v>325935043</v>
      </c>
      <c r="AC711" s="31">
        <f t="shared" si="124"/>
        <v>32312810</v>
      </c>
      <c r="AD711" s="31">
        <f t="shared" si="125"/>
        <v>358247853</v>
      </c>
      <c r="AE711" s="31">
        <f t="shared" si="126"/>
        <v>358247853</v>
      </c>
      <c r="AF711" s="31">
        <f t="shared" si="127"/>
        <v>35824785.300000004</v>
      </c>
      <c r="AG711" s="31">
        <f t="shared" si="128"/>
        <v>0</v>
      </c>
      <c r="AH711" s="31">
        <f t="shared" si="129"/>
        <v>0</v>
      </c>
      <c r="AI711" s="31">
        <f t="shared" si="130"/>
        <v>0</v>
      </c>
      <c r="AJ711" s="31">
        <f t="shared" si="131"/>
        <v>5635641.1999999955</v>
      </c>
    </row>
    <row r="712" spans="1:36" x14ac:dyDescent="0.45">
      <c r="A712" s="9">
        <v>1050</v>
      </c>
      <c r="B712" s="9" t="s">
        <v>1621</v>
      </c>
      <c r="C712" s="21"/>
      <c r="D712" s="8" t="s">
        <v>508</v>
      </c>
      <c r="E712" s="9" t="s">
        <v>206</v>
      </c>
      <c r="F712" s="9" t="s">
        <v>3255</v>
      </c>
      <c r="G712" s="9" t="s">
        <v>3266</v>
      </c>
      <c r="H712" s="8">
        <v>336</v>
      </c>
      <c r="I712" s="8">
        <f>VLOOKUP(B712,[1]Sheet1!$A:$D,4,0)</f>
        <v>580657782</v>
      </c>
      <c r="J712" s="8">
        <v>57312810</v>
      </c>
      <c r="K712" s="8">
        <v>8596921.5</v>
      </c>
      <c r="L712" s="10">
        <v>0</v>
      </c>
      <c r="M712" s="10">
        <v>0</v>
      </c>
      <c r="N712" s="10">
        <v>0</v>
      </c>
      <c r="O712" s="10">
        <v>0</v>
      </c>
      <c r="P712" s="10">
        <v>5000000</v>
      </c>
      <c r="Q712" s="10">
        <f>VLOOKUP(B712,[3]Sheet1!$B$1:$H$65536,7,0)</f>
        <v>5100000</v>
      </c>
      <c r="R712" s="10">
        <v>765000</v>
      </c>
      <c r="S712" s="10">
        <v>4500000</v>
      </c>
      <c r="T712" s="10">
        <v>450000</v>
      </c>
      <c r="U712" s="10">
        <v>0</v>
      </c>
      <c r="V712" s="10">
        <v>0</v>
      </c>
      <c r="W712" s="10">
        <f>VLOOKUP(B712,[2]Sheet1!$A:$E,5,0)</f>
        <v>22065779</v>
      </c>
      <c r="X712" s="10">
        <f t="shared" si="121"/>
        <v>652570592</v>
      </c>
      <c r="Y712" s="31">
        <f t="shared" si="122"/>
        <v>31877700.5</v>
      </c>
      <c r="Z712" s="31">
        <v>360000000</v>
      </c>
      <c r="AA712" s="31">
        <v>30000000</v>
      </c>
      <c r="AB712" s="31">
        <f t="shared" si="123"/>
        <v>230257782</v>
      </c>
      <c r="AC712" s="31">
        <f t="shared" si="124"/>
        <v>32312810</v>
      </c>
      <c r="AD712" s="31">
        <f t="shared" si="125"/>
        <v>262570592</v>
      </c>
      <c r="AE712" s="31">
        <f t="shared" si="126"/>
        <v>262570592</v>
      </c>
      <c r="AF712" s="31">
        <f t="shared" si="127"/>
        <v>26257059.200000003</v>
      </c>
      <c r="AG712" s="31">
        <f t="shared" si="128"/>
        <v>0</v>
      </c>
      <c r="AH712" s="31">
        <f t="shared" si="129"/>
        <v>0</v>
      </c>
      <c r="AI712" s="31">
        <f t="shared" si="130"/>
        <v>0</v>
      </c>
      <c r="AJ712" s="31">
        <f t="shared" si="131"/>
        <v>5620641.299999997</v>
      </c>
    </row>
    <row r="713" spans="1:36" x14ac:dyDescent="0.2">
      <c r="A713" s="9">
        <v>5</v>
      </c>
      <c r="B713" s="9" t="s">
        <v>1623</v>
      </c>
      <c r="C713" s="7"/>
      <c r="D713" s="8" t="s">
        <v>1518</v>
      </c>
      <c r="E713" s="9" t="s">
        <v>1625</v>
      </c>
      <c r="F713" s="9" t="s">
        <v>3255</v>
      </c>
      <c r="G713" s="9" t="s">
        <v>3266</v>
      </c>
      <c r="H713" s="8">
        <v>336</v>
      </c>
      <c r="I713" s="8">
        <f>VLOOKUP(B713,[1]Sheet1!$A:$D,4,0)</f>
        <v>673985926</v>
      </c>
      <c r="J713" s="8">
        <v>57312810</v>
      </c>
      <c r="K713" s="8">
        <v>8596921.5</v>
      </c>
      <c r="L713" s="10">
        <v>0</v>
      </c>
      <c r="M713" s="10">
        <v>0</v>
      </c>
      <c r="N713" s="10">
        <v>0</v>
      </c>
      <c r="O713" s="10">
        <v>0</v>
      </c>
      <c r="P713" s="10">
        <v>5000000</v>
      </c>
      <c r="Q713" s="10">
        <f>VLOOKUP(B713,[3]Sheet1!$B$1:$H$65536,7,0)</f>
        <v>4500000</v>
      </c>
      <c r="R713" s="10">
        <v>675000</v>
      </c>
      <c r="S713" s="10">
        <v>4800000</v>
      </c>
      <c r="T713" s="10">
        <v>480000</v>
      </c>
      <c r="U713" s="10">
        <v>0</v>
      </c>
      <c r="V713" s="10">
        <v>0</v>
      </c>
      <c r="W713" s="10">
        <f>VLOOKUP(B713,[2]Sheet1!$A:$E,5,0)</f>
        <v>31398593</v>
      </c>
      <c r="X713" s="10">
        <f t="shared" si="121"/>
        <v>745598736</v>
      </c>
      <c r="Y713" s="31">
        <f t="shared" si="122"/>
        <v>41150514.5</v>
      </c>
      <c r="Z713" s="31">
        <v>360000000</v>
      </c>
      <c r="AA713" s="31">
        <v>30000000</v>
      </c>
      <c r="AB713" s="31">
        <f t="shared" si="123"/>
        <v>323285926</v>
      </c>
      <c r="AC713" s="31">
        <f t="shared" si="124"/>
        <v>32312810</v>
      </c>
      <c r="AD713" s="31">
        <f t="shared" si="125"/>
        <v>355598736</v>
      </c>
      <c r="AE713" s="31">
        <f t="shared" si="126"/>
        <v>355598736</v>
      </c>
      <c r="AF713" s="31">
        <f t="shared" si="127"/>
        <v>35559873.600000001</v>
      </c>
      <c r="AG713" s="31">
        <f t="shared" si="128"/>
        <v>0</v>
      </c>
      <c r="AH713" s="31">
        <f t="shared" si="129"/>
        <v>0</v>
      </c>
      <c r="AI713" s="31">
        <f t="shared" si="130"/>
        <v>0</v>
      </c>
      <c r="AJ713" s="31">
        <f t="shared" si="131"/>
        <v>5590640.8999999985</v>
      </c>
    </row>
    <row r="714" spans="1:36" x14ac:dyDescent="0.2">
      <c r="A714" s="9">
        <v>6</v>
      </c>
      <c r="B714" s="9" t="s">
        <v>1626</v>
      </c>
      <c r="C714" s="7"/>
      <c r="D714" s="8" t="s">
        <v>220</v>
      </c>
      <c r="E714" s="9" t="s">
        <v>1628</v>
      </c>
      <c r="F714" s="9" t="s">
        <v>3255</v>
      </c>
      <c r="G714" s="9" t="s">
        <v>3266</v>
      </c>
      <c r="H714" s="8">
        <v>335</v>
      </c>
      <c r="I714" s="8">
        <f>VLOOKUP(B714,[1]Sheet1!$A:$D,4,0)</f>
        <v>481939610</v>
      </c>
      <c r="J714" s="8">
        <v>57312810</v>
      </c>
      <c r="K714" s="8">
        <v>8596921.5</v>
      </c>
      <c r="L714" s="10">
        <v>0</v>
      </c>
      <c r="M714" s="10">
        <v>0</v>
      </c>
      <c r="N714" s="10">
        <v>0</v>
      </c>
      <c r="O714" s="10">
        <v>0</v>
      </c>
      <c r="P714" s="10">
        <v>4986338.7978142081</v>
      </c>
      <c r="Q714" s="10">
        <f>VLOOKUP(B714,[3]Sheet1!$B$1:$H$65536,7,0)</f>
        <v>3900000</v>
      </c>
      <c r="R714" s="10">
        <v>585000</v>
      </c>
      <c r="S714" s="10">
        <v>4500000</v>
      </c>
      <c r="T714" s="10">
        <v>450000</v>
      </c>
      <c r="U714" s="10">
        <v>0</v>
      </c>
      <c r="V714" s="10">
        <v>0</v>
      </c>
      <c r="W714" s="10">
        <f>VLOOKUP(B714,[2]Sheet1!$A:$E,5,0)</f>
        <v>12292322</v>
      </c>
      <c r="X714" s="10">
        <f t="shared" si="121"/>
        <v>552638758.79781425</v>
      </c>
      <c r="Y714" s="31">
        <f t="shared" si="122"/>
        <v>21924243.5</v>
      </c>
      <c r="Z714" s="31">
        <v>360000000</v>
      </c>
      <c r="AA714" s="31">
        <v>30000000</v>
      </c>
      <c r="AB714" s="31">
        <f t="shared" si="123"/>
        <v>130339610</v>
      </c>
      <c r="AC714" s="31">
        <f t="shared" si="124"/>
        <v>32299148.797814205</v>
      </c>
      <c r="AD714" s="31">
        <f t="shared" si="125"/>
        <v>162638758.79781419</v>
      </c>
      <c r="AE714" s="31">
        <f t="shared" si="126"/>
        <v>162638758.79781419</v>
      </c>
      <c r="AF714" s="31">
        <f t="shared" si="127"/>
        <v>16263875.879781419</v>
      </c>
      <c r="AG714" s="31">
        <f t="shared" si="128"/>
        <v>0</v>
      </c>
      <c r="AH714" s="31">
        <f t="shared" si="129"/>
        <v>0</v>
      </c>
      <c r="AI714" s="31">
        <f t="shared" si="130"/>
        <v>0</v>
      </c>
      <c r="AJ714" s="31">
        <f t="shared" si="131"/>
        <v>5660367.6202185806</v>
      </c>
    </row>
    <row r="715" spans="1:36" x14ac:dyDescent="0.45">
      <c r="A715" s="9">
        <v>1051</v>
      </c>
      <c r="B715" s="9" t="s">
        <v>1629</v>
      </c>
      <c r="C715" s="21"/>
      <c r="D715" s="8" t="s">
        <v>275</v>
      </c>
      <c r="E715" s="9" t="s">
        <v>1628</v>
      </c>
      <c r="F715" s="9" t="s">
        <v>3255</v>
      </c>
      <c r="G715" s="9" t="s">
        <v>3266</v>
      </c>
      <c r="H715" s="8">
        <v>336</v>
      </c>
      <c r="I715" s="8">
        <f>VLOOKUP(B715,[1]Sheet1!$A:$D,4,0)</f>
        <v>651673159</v>
      </c>
      <c r="J715" s="8">
        <v>57312810</v>
      </c>
      <c r="K715" s="8">
        <v>8596921.5</v>
      </c>
      <c r="L715" s="10">
        <v>0</v>
      </c>
      <c r="M715" s="10">
        <v>0</v>
      </c>
      <c r="N715" s="10">
        <v>0</v>
      </c>
      <c r="O715" s="10">
        <v>0</v>
      </c>
      <c r="P715" s="10">
        <v>5000000</v>
      </c>
      <c r="Q715" s="10">
        <f>VLOOKUP(B715,[3]Sheet1!$B$1:$H$65536,7,0)</f>
        <v>4500000</v>
      </c>
      <c r="R715" s="10">
        <v>675000</v>
      </c>
      <c r="S715" s="10">
        <v>4500000</v>
      </c>
      <c r="T715" s="10">
        <v>450000</v>
      </c>
      <c r="U715" s="10">
        <v>0</v>
      </c>
      <c r="V715" s="10">
        <v>0</v>
      </c>
      <c r="W715" s="10">
        <f>VLOOKUP(B715,[2]Sheet1!$A:$E,5,0)</f>
        <v>29167316</v>
      </c>
      <c r="X715" s="10">
        <f t="shared" si="121"/>
        <v>722985969</v>
      </c>
      <c r="Y715" s="31">
        <f t="shared" si="122"/>
        <v>38889237.5</v>
      </c>
      <c r="Z715" s="31">
        <v>360000000</v>
      </c>
      <c r="AA715" s="31">
        <v>30000000</v>
      </c>
      <c r="AB715" s="31">
        <f t="shared" si="123"/>
        <v>300673159</v>
      </c>
      <c r="AC715" s="31">
        <f t="shared" si="124"/>
        <v>32312810</v>
      </c>
      <c r="AD715" s="31">
        <f t="shared" si="125"/>
        <v>332985969</v>
      </c>
      <c r="AE715" s="31">
        <f t="shared" si="126"/>
        <v>332985969</v>
      </c>
      <c r="AF715" s="31">
        <f t="shared" si="127"/>
        <v>33298596.900000002</v>
      </c>
      <c r="AG715" s="31">
        <f t="shared" si="128"/>
        <v>0</v>
      </c>
      <c r="AH715" s="31">
        <f t="shared" si="129"/>
        <v>0</v>
      </c>
      <c r="AI715" s="31">
        <f t="shared" si="130"/>
        <v>0</v>
      </c>
      <c r="AJ715" s="31">
        <f t="shared" si="131"/>
        <v>5590640.5999999978</v>
      </c>
    </row>
    <row r="716" spans="1:36" x14ac:dyDescent="0.45">
      <c r="A716" s="9">
        <v>1052</v>
      </c>
      <c r="B716" s="9" t="s">
        <v>1631</v>
      </c>
      <c r="C716" s="21"/>
      <c r="D716" s="8" t="s">
        <v>275</v>
      </c>
      <c r="E716" s="9" t="s">
        <v>1633</v>
      </c>
      <c r="F716" s="9" t="s">
        <v>3255</v>
      </c>
      <c r="G716" s="9" t="s">
        <v>3266</v>
      </c>
      <c r="H716" s="8">
        <v>336</v>
      </c>
      <c r="I716" s="8">
        <f>VLOOKUP(B716,[1]Sheet1!$A:$D,4,0)</f>
        <v>586726267</v>
      </c>
      <c r="J716" s="8">
        <v>57312810</v>
      </c>
      <c r="K716" s="8">
        <v>8596921.5</v>
      </c>
      <c r="L716" s="10">
        <v>0</v>
      </c>
      <c r="M716" s="10">
        <v>0</v>
      </c>
      <c r="N716" s="10">
        <v>0</v>
      </c>
      <c r="O716" s="10">
        <v>0</v>
      </c>
      <c r="P716" s="10">
        <v>5000000</v>
      </c>
      <c r="Q716" s="10">
        <f>VLOOKUP(B716,[3]Sheet1!$B$1:$H$65536,7,0)</f>
        <v>3900000</v>
      </c>
      <c r="R716" s="10">
        <v>585000</v>
      </c>
      <c r="S716" s="10">
        <v>4500000</v>
      </c>
      <c r="T716" s="10">
        <v>450000</v>
      </c>
      <c r="U716" s="10">
        <v>0</v>
      </c>
      <c r="V716" s="10">
        <v>0</v>
      </c>
      <c r="W716" s="10">
        <f>VLOOKUP(B716,[2]Sheet1!$A:$E,5,0)</f>
        <v>22672627</v>
      </c>
      <c r="X716" s="10">
        <f t="shared" si="121"/>
        <v>657439077</v>
      </c>
      <c r="Y716" s="31">
        <f t="shared" si="122"/>
        <v>32304548.5</v>
      </c>
      <c r="Z716" s="31">
        <v>360000000</v>
      </c>
      <c r="AA716" s="31">
        <v>30000000</v>
      </c>
      <c r="AB716" s="31">
        <f t="shared" si="123"/>
        <v>235126267</v>
      </c>
      <c r="AC716" s="31">
        <f t="shared" si="124"/>
        <v>32312810</v>
      </c>
      <c r="AD716" s="31">
        <f t="shared" si="125"/>
        <v>267439077</v>
      </c>
      <c r="AE716" s="31">
        <f t="shared" si="126"/>
        <v>267439077</v>
      </c>
      <c r="AF716" s="31">
        <f t="shared" si="127"/>
        <v>26743907.700000003</v>
      </c>
      <c r="AG716" s="31">
        <f t="shared" si="128"/>
        <v>0</v>
      </c>
      <c r="AH716" s="31">
        <f t="shared" si="129"/>
        <v>0</v>
      </c>
      <c r="AI716" s="31">
        <f t="shared" si="130"/>
        <v>0</v>
      </c>
      <c r="AJ716" s="31">
        <f t="shared" si="131"/>
        <v>5560640.799999997</v>
      </c>
    </row>
    <row r="717" spans="1:36" x14ac:dyDescent="0.45">
      <c r="A717" s="9">
        <v>1053</v>
      </c>
      <c r="B717" s="9" t="s">
        <v>1634</v>
      </c>
      <c r="C717" s="21"/>
      <c r="D717" s="8" t="s">
        <v>205</v>
      </c>
      <c r="E717" s="9" t="s">
        <v>116</v>
      </c>
      <c r="F717" s="9" t="s">
        <v>3255</v>
      </c>
      <c r="G717" s="9" t="s">
        <v>3266</v>
      </c>
      <c r="H717" s="8">
        <v>336</v>
      </c>
      <c r="I717" s="8">
        <f>VLOOKUP(B717,[1]Sheet1!$A:$D,4,0)</f>
        <v>657222811</v>
      </c>
      <c r="J717" s="8">
        <v>57312810</v>
      </c>
      <c r="K717" s="8">
        <v>8596921.5</v>
      </c>
      <c r="L717" s="10">
        <v>0</v>
      </c>
      <c r="M717" s="10">
        <v>0</v>
      </c>
      <c r="N717" s="10">
        <v>0</v>
      </c>
      <c r="O717" s="10">
        <v>0</v>
      </c>
      <c r="P717" s="10">
        <v>5000000</v>
      </c>
      <c r="Q717" s="10">
        <f>VLOOKUP(B717,[3]Sheet1!$B$1:$H$65536,7,0)</f>
        <v>4500000</v>
      </c>
      <c r="R717" s="10">
        <v>675000</v>
      </c>
      <c r="S717" s="10">
        <v>4500000</v>
      </c>
      <c r="T717" s="10">
        <v>450000</v>
      </c>
      <c r="U717" s="10">
        <v>0</v>
      </c>
      <c r="V717" s="10">
        <v>0</v>
      </c>
      <c r="W717" s="10">
        <f>VLOOKUP(B717,[2]Sheet1!$A:$E,5,0)</f>
        <v>29722282</v>
      </c>
      <c r="X717" s="10">
        <f t="shared" si="121"/>
        <v>728535621</v>
      </c>
      <c r="Y717" s="31">
        <f t="shared" si="122"/>
        <v>39444203.5</v>
      </c>
      <c r="Z717" s="31">
        <v>360000000</v>
      </c>
      <c r="AA717" s="31">
        <v>30000000</v>
      </c>
      <c r="AB717" s="31">
        <f t="shared" si="123"/>
        <v>306222811</v>
      </c>
      <c r="AC717" s="31">
        <f t="shared" si="124"/>
        <v>32312810</v>
      </c>
      <c r="AD717" s="31">
        <f t="shared" si="125"/>
        <v>338535621</v>
      </c>
      <c r="AE717" s="31">
        <f t="shared" si="126"/>
        <v>338535621</v>
      </c>
      <c r="AF717" s="31">
        <f t="shared" si="127"/>
        <v>33853562.100000001</v>
      </c>
      <c r="AG717" s="31">
        <f t="shared" si="128"/>
        <v>0</v>
      </c>
      <c r="AH717" s="31">
        <f t="shared" si="129"/>
        <v>0</v>
      </c>
      <c r="AI717" s="31">
        <f t="shared" si="130"/>
        <v>0</v>
      </c>
      <c r="AJ717" s="31">
        <f t="shared" si="131"/>
        <v>5590641.3999999985</v>
      </c>
    </row>
    <row r="718" spans="1:36" x14ac:dyDescent="0.45">
      <c r="A718" s="9">
        <v>1001</v>
      </c>
      <c r="B718" s="9" t="s">
        <v>1636</v>
      </c>
      <c r="C718" s="21"/>
      <c r="D718" s="8" t="s">
        <v>1638</v>
      </c>
      <c r="E718" s="9" t="s">
        <v>1639</v>
      </c>
      <c r="F718" s="9" t="s">
        <v>3255</v>
      </c>
      <c r="G718" s="9" t="s">
        <v>3266</v>
      </c>
      <c r="H718" s="8">
        <v>336</v>
      </c>
      <c r="I718" s="8">
        <f>VLOOKUP(B718,[1]Sheet1!$A:$D,4,0)</f>
        <v>894973049</v>
      </c>
      <c r="J718" s="8">
        <v>57312810</v>
      </c>
      <c r="K718" s="8">
        <v>8596921.5</v>
      </c>
      <c r="L718" s="10">
        <v>0</v>
      </c>
      <c r="M718" s="10">
        <v>0</v>
      </c>
      <c r="N718" s="10">
        <v>0</v>
      </c>
      <c r="O718" s="10">
        <v>0</v>
      </c>
      <c r="P718" s="10">
        <v>5000000</v>
      </c>
      <c r="Q718" s="10">
        <f>VLOOKUP(B718,[3]Sheet1!$B$1:$H$65536,7,0)</f>
        <v>5100000</v>
      </c>
      <c r="R718" s="10">
        <v>765000</v>
      </c>
      <c r="S718" s="10">
        <v>5100000</v>
      </c>
      <c r="T718" s="10">
        <v>510000</v>
      </c>
      <c r="U718" s="10">
        <v>0</v>
      </c>
      <c r="V718" s="10">
        <v>0</v>
      </c>
      <c r="W718" s="10">
        <f>VLOOKUP(B718,[2]Sheet1!$A:$E,5,0)</f>
        <v>53497304</v>
      </c>
      <c r="X718" s="10">
        <f t="shared" si="121"/>
        <v>967485859</v>
      </c>
      <c r="Y718" s="31">
        <f t="shared" si="122"/>
        <v>63369225.5</v>
      </c>
      <c r="Z718" s="31">
        <v>360000000</v>
      </c>
      <c r="AA718" s="31">
        <v>30000000</v>
      </c>
      <c r="AB718" s="31">
        <f t="shared" si="123"/>
        <v>545173049</v>
      </c>
      <c r="AC718" s="31">
        <f t="shared" si="124"/>
        <v>32312810</v>
      </c>
      <c r="AD718" s="31">
        <f t="shared" si="125"/>
        <v>577485859</v>
      </c>
      <c r="AE718" s="31">
        <f t="shared" si="126"/>
        <v>577485859</v>
      </c>
      <c r="AF718" s="31">
        <f t="shared" si="127"/>
        <v>57748585.900000006</v>
      </c>
      <c r="AG718" s="31">
        <f t="shared" si="128"/>
        <v>0</v>
      </c>
      <c r="AH718" s="31">
        <f t="shared" si="129"/>
        <v>0</v>
      </c>
      <c r="AI718" s="31">
        <f t="shared" si="130"/>
        <v>0</v>
      </c>
      <c r="AJ718" s="31">
        <f t="shared" si="131"/>
        <v>5620639.599999994</v>
      </c>
    </row>
    <row r="719" spans="1:36" x14ac:dyDescent="0.45">
      <c r="A719" s="9">
        <v>1079</v>
      </c>
      <c r="B719" s="9" t="s">
        <v>1640</v>
      </c>
      <c r="C719" s="21"/>
      <c r="D719" s="8" t="s">
        <v>80</v>
      </c>
      <c r="E719" s="9" t="s">
        <v>1642</v>
      </c>
      <c r="F719" s="9" t="s">
        <v>3255</v>
      </c>
      <c r="G719" s="9" t="s">
        <v>3266</v>
      </c>
      <c r="H719" s="8">
        <v>336</v>
      </c>
      <c r="I719" s="8">
        <f>VLOOKUP(B719,[1]Sheet1!$A:$D,4,0)</f>
        <v>688218116</v>
      </c>
      <c r="J719" s="8">
        <v>57312810</v>
      </c>
      <c r="K719" s="8">
        <v>8596921.5</v>
      </c>
      <c r="L719" s="10">
        <v>0</v>
      </c>
      <c r="M719" s="10">
        <v>0</v>
      </c>
      <c r="N719" s="10">
        <v>0</v>
      </c>
      <c r="O719" s="10">
        <v>0</v>
      </c>
      <c r="P719" s="10">
        <v>5000000</v>
      </c>
      <c r="Q719" s="10">
        <f>VLOOKUP(B719,[3]Sheet1!$B$1:$H$65536,7,0)</f>
        <v>4950000</v>
      </c>
      <c r="R719" s="10">
        <v>742500</v>
      </c>
      <c r="S719" s="10">
        <v>5100000</v>
      </c>
      <c r="T719" s="10">
        <v>510000</v>
      </c>
      <c r="U719" s="10">
        <v>0</v>
      </c>
      <c r="V719" s="10">
        <v>0</v>
      </c>
      <c r="W719" s="10">
        <f>VLOOKUP(B719,[2]Sheet1!$A:$E,5,0)</f>
        <v>32821812</v>
      </c>
      <c r="X719" s="10">
        <f t="shared" si="121"/>
        <v>760580926</v>
      </c>
      <c r="Y719" s="31">
        <f t="shared" si="122"/>
        <v>42671233.5</v>
      </c>
      <c r="Z719" s="31">
        <v>360000000</v>
      </c>
      <c r="AA719" s="31">
        <v>30000000</v>
      </c>
      <c r="AB719" s="31">
        <f t="shared" si="123"/>
        <v>338268116</v>
      </c>
      <c r="AC719" s="31">
        <f t="shared" si="124"/>
        <v>32312810</v>
      </c>
      <c r="AD719" s="31">
        <f t="shared" si="125"/>
        <v>370580926</v>
      </c>
      <c r="AE719" s="31">
        <f t="shared" si="126"/>
        <v>370580926</v>
      </c>
      <c r="AF719" s="31">
        <f t="shared" si="127"/>
        <v>37058092.600000001</v>
      </c>
      <c r="AG719" s="31">
        <f t="shared" si="128"/>
        <v>0</v>
      </c>
      <c r="AH719" s="31">
        <f t="shared" si="129"/>
        <v>0</v>
      </c>
      <c r="AI719" s="31">
        <f t="shared" si="130"/>
        <v>0</v>
      </c>
      <c r="AJ719" s="31">
        <f t="shared" si="131"/>
        <v>5613140.8999999985</v>
      </c>
    </row>
    <row r="720" spans="1:36" x14ac:dyDescent="0.45">
      <c r="A720" s="9">
        <v>1066</v>
      </c>
      <c r="B720" s="9" t="s">
        <v>1643</v>
      </c>
      <c r="C720" s="21"/>
      <c r="D720" s="8" t="s">
        <v>72</v>
      </c>
      <c r="E720" s="9" t="s">
        <v>1645</v>
      </c>
      <c r="F720" s="9" t="s">
        <v>3255</v>
      </c>
      <c r="G720" s="9" t="s">
        <v>3266</v>
      </c>
      <c r="H720" s="8">
        <v>336</v>
      </c>
      <c r="I720" s="8">
        <f>VLOOKUP(B720,[1]Sheet1!$A:$D,4,0)</f>
        <v>824009221</v>
      </c>
      <c r="J720" s="8">
        <v>57312810</v>
      </c>
      <c r="K720" s="8">
        <v>8596921.5</v>
      </c>
      <c r="L720" s="10">
        <v>0</v>
      </c>
      <c r="M720" s="10">
        <v>0</v>
      </c>
      <c r="N720" s="10">
        <v>0</v>
      </c>
      <c r="O720" s="10">
        <v>0</v>
      </c>
      <c r="P720" s="10">
        <v>5000000</v>
      </c>
      <c r="Q720" s="10">
        <f>VLOOKUP(B720,[3]Sheet1!$B$1:$H$65536,7,0)</f>
        <v>4650000</v>
      </c>
      <c r="R720" s="10">
        <v>697500</v>
      </c>
      <c r="S720" s="10">
        <v>4800000</v>
      </c>
      <c r="T720" s="10">
        <v>480000</v>
      </c>
      <c r="U720" s="10">
        <v>0</v>
      </c>
      <c r="V720" s="10">
        <v>0</v>
      </c>
      <c r="W720" s="10">
        <f>VLOOKUP(B720,[2]Sheet1!$A:$E,5,0)</f>
        <v>46400922</v>
      </c>
      <c r="X720" s="10">
        <f t="shared" si="121"/>
        <v>895772031</v>
      </c>
      <c r="Y720" s="31">
        <f t="shared" si="122"/>
        <v>56175343.5</v>
      </c>
      <c r="Z720" s="31">
        <v>360000000</v>
      </c>
      <c r="AA720" s="31">
        <v>30000000</v>
      </c>
      <c r="AB720" s="31">
        <f t="shared" si="123"/>
        <v>473459221</v>
      </c>
      <c r="AC720" s="31">
        <f t="shared" si="124"/>
        <v>32312810</v>
      </c>
      <c r="AD720" s="31">
        <f t="shared" si="125"/>
        <v>505772031</v>
      </c>
      <c r="AE720" s="31">
        <f t="shared" si="126"/>
        <v>505772031</v>
      </c>
      <c r="AF720" s="31">
        <f t="shared" si="127"/>
        <v>50577203.100000001</v>
      </c>
      <c r="AG720" s="31">
        <f t="shared" si="128"/>
        <v>0</v>
      </c>
      <c r="AH720" s="31">
        <f t="shared" si="129"/>
        <v>0</v>
      </c>
      <c r="AI720" s="31">
        <f t="shared" si="130"/>
        <v>0</v>
      </c>
      <c r="AJ720" s="31">
        <f t="shared" si="131"/>
        <v>5598140.3999999985</v>
      </c>
    </row>
    <row r="721" spans="1:36" x14ac:dyDescent="0.45">
      <c r="A721" s="9">
        <v>1067</v>
      </c>
      <c r="B721" s="9" t="s">
        <v>1646</v>
      </c>
      <c r="C721" s="21"/>
      <c r="D721" s="8" t="s">
        <v>275</v>
      </c>
      <c r="E721" s="9" t="s">
        <v>1648</v>
      </c>
      <c r="F721" s="9" t="s">
        <v>3255</v>
      </c>
      <c r="G721" s="9" t="s">
        <v>3266</v>
      </c>
      <c r="H721" s="8">
        <v>336</v>
      </c>
      <c r="I721" s="8">
        <f>VLOOKUP(B721,[1]Sheet1!$A:$D,4,0)</f>
        <v>861996723</v>
      </c>
      <c r="J721" s="8">
        <v>57312810</v>
      </c>
      <c r="K721" s="8">
        <v>8596921.5</v>
      </c>
      <c r="L721" s="10">
        <v>0</v>
      </c>
      <c r="M721" s="10">
        <v>0</v>
      </c>
      <c r="N721" s="10">
        <v>0</v>
      </c>
      <c r="O721" s="10">
        <v>0</v>
      </c>
      <c r="P721" s="10">
        <v>5000000</v>
      </c>
      <c r="Q721" s="10">
        <f>VLOOKUP(B721,[3]Sheet1!$B$1:$H$65536,7,0)</f>
        <v>4650000</v>
      </c>
      <c r="R721" s="10">
        <v>697500</v>
      </c>
      <c r="S721" s="10">
        <v>4800000</v>
      </c>
      <c r="T721" s="10">
        <v>480000</v>
      </c>
      <c r="U721" s="10">
        <v>0</v>
      </c>
      <c r="V721" s="10">
        <v>0</v>
      </c>
      <c r="W721" s="10">
        <f>VLOOKUP(B721,[2]Sheet1!$A:$E,5,0)</f>
        <v>50199672</v>
      </c>
      <c r="X721" s="10">
        <f t="shared" si="121"/>
        <v>933759533</v>
      </c>
      <c r="Y721" s="31">
        <f t="shared" si="122"/>
        <v>59974093.5</v>
      </c>
      <c r="Z721" s="31">
        <v>360000000</v>
      </c>
      <c r="AA721" s="31">
        <v>30000000</v>
      </c>
      <c r="AB721" s="31">
        <f t="shared" si="123"/>
        <v>511446723</v>
      </c>
      <c r="AC721" s="31">
        <f t="shared" si="124"/>
        <v>32312810</v>
      </c>
      <c r="AD721" s="31">
        <f t="shared" si="125"/>
        <v>543759533</v>
      </c>
      <c r="AE721" s="31">
        <f t="shared" si="126"/>
        <v>543759533</v>
      </c>
      <c r="AF721" s="31">
        <f t="shared" si="127"/>
        <v>54375953.300000004</v>
      </c>
      <c r="AG721" s="31">
        <f t="shared" si="128"/>
        <v>0</v>
      </c>
      <c r="AH721" s="31">
        <f t="shared" si="129"/>
        <v>0</v>
      </c>
      <c r="AI721" s="31">
        <f t="shared" si="130"/>
        <v>0</v>
      </c>
      <c r="AJ721" s="31">
        <f t="shared" si="131"/>
        <v>5598140.1999999955</v>
      </c>
    </row>
    <row r="722" spans="1:36" x14ac:dyDescent="0.45">
      <c r="A722" s="9">
        <v>1078</v>
      </c>
      <c r="B722" s="9" t="s">
        <v>1649</v>
      </c>
      <c r="C722" s="21"/>
      <c r="D722" s="8" t="s">
        <v>1518</v>
      </c>
      <c r="E722" s="9" t="s">
        <v>1555</v>
      </c>
      <c r="F722" s="9" t="s">
        <v>3255</v>
      </c>
      <c r="G722" s="9" t="s">
        <v>3266</v>
      </c>
      <c r="H722" s="8">
        <v>336</v>
      </c>
      <c r="I722" s="8">
        <f>VLOOKUP(B722,[1]Sheet1!$A:$D,4,0)</f>
        <v>571354162</v>
      </c>
      <c r="J722" s="8">
        <v>57312810</v>
      </c>
      <c r="K722" s="8">
        <v>8596921.5</v>
      </c>
      <c r="L722" s="10">
        <v>0</v>
      </c>
      <c r="M722" s="10">
        <v>0</v>
      </c>
      <c r="N722" s="10">
        <v>0</v>
      </c>
      <c r="O722" s="10">
        <v>0</v>
      </c>
      <c r="P722" s="10">
        <v>5000000</v>
      </c>
      <c r="Q722" s="10">
        <f>VLOOKUP(B722,[3]Sheet1!$B$1:$H$65536,7,0)</f>
        <v>4350000</v>
      </c>
      <c r="R722" s="10">
        <v>652500</v>
      </c>
      <c r="S722" s="10">
        <v>4200000</v>
      </c>
      <c r="T722" s="10">
        <v>420000</v>
      </c>
      <c r="U722" s="10">
        <v>0</v>
      </c>
      <c r="V722" s="10">
        <v>0</v>
      </c>
      <c r="W722" s="10">
        <f>VLOOKUP(B722,[2]Sheet1!$A:$E,5,0)</f>
        <v>21135416</v>
      </c>
      <c r="X722" s="10">
        <f t="shared" si="121"/>
        <v>642216972</v>
      </c>
      <c r="Y722" s="31">
        <f t="shared" si="122"/>
        <v>30804837.5</v>
      </c>
      <c r="Z722" s="31">
        <v>360000000</v>
      </c>
      <c r="AA722" s="31">
        <v>30000000</v>
      </c>
      <c r="AB722" s="31">
        <f t="shared" si="123"/>
        <v>219904162</v>
      </c>
      <c r="AC722" s="31">
        <f t="shared" si="124"/>
        <v>32312810</v>
      </c>
      <c r="AD722" s="31">
        <f t="shared" si="125"/>
        <v>252216972</v>
      </c>
      <c r="AE722" s="31">
        <f t="shared" si="126"/>
        <v>252216972</v>
      </c>
      <c r="AF722" s="31">
        <f t="shared" si="127"/>
        <v>25221697.200000003</v>
      </c>
      <c r="AG722" s="31">
        <f t="shared" si="128"/>
        <v>0</v>
      </c>
      <c r="AH722" s="31">
        <f t="shared" si="129"/>
        <v>0</v>
      </c>
      <c r="AI722" s="31">
        <f t="shared" si="130"/>
        <v>0</v>
      </c>
      <c r="AJ722" s="31">
        <f t="shared" si="131"/>
        <v>5583140.299999997</v>
      </c>
    </row>
    <row r="723" spans="1:36" x14ac:dyDescent="0.45">
      <c r="A723" s="9">
        <v>894</v>
      </c>
      <c r="B723" s="9" t="s">
        <v>1651</v>
      </c>
      <c r="C723" s="21"/>
      <c r="D723" s="8" t="s">
        <v>49</v>
      </c>
      <c r="E723" s="9" t="s">
        <v>1653</v>
      </c>
      <c r="F723" s="9" t="s">
        <v>3255</v>
      </c>
      <c r="G723" s="9" t="s">
        <v>3266</v>
      </c>
      <c r="H723" s="8">
        <v>336</v>
      </c>
      <c r="I723" s="8">
        <f>VLOOKUP(B723,[1]Sheet1!$A:$D,4,0)</f>
        <v>577831527</v>
      </c>
      <c r="J723" s="8">
        <v>57312810</v>
      </c>
      <c r="K723" s="8">
        <v>8596921.5</v>
      </c>
      <c r="L723" s="10">
        <v>0</v>
      </c>
      <c r="M723" s="10">
        <v>0</v>
      </c>
      <c r="N723" s="10">
        <v>0</v>
      </c>
      <c r="O723" s="10">
        <v>0</v>
      </c>
      <c r="P723" s="10">
        <v>5000000</v>
      </c>
      <c r="Q723" s="10">
        <f>VLOOKUP(B723,[3]Sheet1!$B$1:$H$65536,7,0)</f>
        <v>4500000</v>
      </c>
      <c r="R723" s="10">
        <v>675000</v>
      </c>
      <c r="S723" s="10">
        <v>4500000</v>
      </c>
      <c r="T723" s="10">
        <v>450000</v>
      </c>
      <c r="U723" s="10">
        <v>0</v>
      </c>
      <c r="V723" s="10">
        <v>0</v>
      </c>
      <c r="W723" s="10">
        <f>VLOOKUP(B723,[2]Sheet1!$A:$E,5,0)</f>
        <v>21783152</v>
      </c>
      <c r="X723" s="10">
        <f t="shared" si="121"/>
        <v>649144337</v>
      </c>
      <c r="Y723" s="31">
        <f t="shared" si="122"/>
        <v>31505073.5</v>
      </c>
      <c r="Z723" s="31">
        <v>360000000</v>
      </c>
      <c r="AA723" s="31">
        <v>30000000</v>
      </c>
      <c r="AB723" s="31">
        <f t="shared" si="123"/>
        <v>226831527</v>
      </c>
      <c r="AC723" s="31">
        <f t="shared" si="124"/>
        <v>32312810</v>
      </c>
      <c r="AD723" s="31">
        <f t="shared" si="125"/>
        <v>259144337</v>
      </c>
      <c r="AE723" s="31">
        <f t="shared" si="126"/>
        <v>259144337</v>
      </c>
      <c r="AF723" s="31">
        <f t="shared" si="127"/>
        <v>25914433.700000003</v>
      </c>
      <c r="AG723" s="31">
        <f t="shared" si="128"/>
        <v>0</v>
      </c>
      <c r="AH723" s="31">
        <f t="shared" si="129"/>
        <v>0</v>
      </c>
      <c r="AI723" s="31">
        <f t="shared" si="130"/>
        <v>0</v>
      </c>
      <c r="AJ723" s="31">
        <f t="shared" si="131"/>
        <v>5590639.799999997</v>
      </c>
    </row>
    <row r="724" spans="1:36" x14ac:dyDescent="0.45">
      <c r="A724" s="9">
        <v>895</v>
      </c>
      <c r="B724" s="9" t="s">
        <v>1654</v>
      </c>
      <c r="C724" s="21"/>
      <c r="D724" s="8" t="s">
        <v>80</v>
      </c>
      <c r="E724" s="9" t="s">
        <v>1656</v>
      </c>
      <c r="F724" s="9" t="s">
        <v>3255</v>
      </c>
      <c r="G724" s="9" t="s">
        <v>3266</v>
      </c>
      <c r="H724" s="8">
        <v>336</v>
      </c>
      <c r="I724" s="8">
        <f>VLOOKUP(B724,[1]Sheet1!$A:$D,4,0)</f>
        <v>536808956</v>
      </c>
      <c r="J724" s="8">
        <v>57312810</v>
      </c>
      <c r="K724" s="8">
        <v>8596921.5</v>
      </c>
      <c r="L724" s="10">
        <v>0</v>
      </c>
      <c r="M724" s="10">
        <v>0</v>
      </c>
      <c r="N724" s="10">
        <v>0</v>
      </c>
      <c r="O724" s="10">
        <v>0</v>
      </c>
      <c r="P724" s="10">
        <v>5000000</v>
      </c>
      <c r="Q724" s="10">
        <f>VLOOKUP(B724,[3]Sheet1!$B$1:$H$65536,7,0)</f>
        <v>3000000</v>
      </c>
      <c r="R724" s="10">
        <v>450000</v>
      </c>
      <c r="S724" s="10">
        <v>4500000</v>
      </c>
      <c r="T724" s="10">
        <v>450000</v>
      </c>
      <c r="U724" s="10">
        <v>0</v>
      </c>
      <c r="V724" s="10">
        <v>0</v>
      </c>
      <c r="W724" s="10">
        <f>VLOOKUP(B724,[2]Sheet1!$A:$E,5,0)</f>
        <v>17680896</v>
      </c>
      <c r="X724" s="10">
        <f t="shared" si="121"/>
        <v>606621766</v>
      </c>
      <c r="Y724" s="31">
        <f t="shared" si="122"/>
        <v>27177817.5</v>
      </c>
      <c r="Z724" s="31">
        <v>360000000</v>
      </c>
      <c r="AA724" s="31">
        <v>30000000</v>
      </c>
      <c r="AB724" s="31">
        <f t="shared" si="123"/>
        <v>184308956</v>
      </c>
      <c r="AC724" s="31">
        <f t="shared" si="124"/>
        <v>32312810</v>
      </c>
      <c r="AD724" s="31">
        <f t="shared" si="125"/>
        <v>216621766</v>
      </c>
      <c r="AE724" s="31">
        <f t="shared" si="126"/>
        <v>216621766</v>
      </c>
      <c r="AF724" s="31">
        <f t="shared" si="127"/>
        <v>21662176.600000001</v>
      </c>
      <c r="AG724" s="31">
        <f t="shared" si="128"/>
        <v>0</v>
      </c>
      <c r="AH724" s="31">
        <f t="shared" si="129"/>
        <v>0</v>
      </c>
      <c r="AI724" s="31">
        <f t="shared" si="130"/>
        <v>0</v>
      </c>
      <c r="AJ724" s="31">
        <f t="shared" si="131"/>
        <v>5515640.8999999985</v>
      </c>
    </row>
    <row r="725" spans="1:36" x14ac:dyDescent="0.45">
      <c r="A725" s="9">
        <v>398</v>
      </c>
      <c r="B725" s="9" t="s">
        <v>2736</v>
      </c>
      <c r="C725" s="21"/>
      <c r="D725" s="8" t="s">
        <v>127</v>
      </c>
      <c r="E725" s="9" t="s">
        <v>131</v>
      </c>
      <c r="F725" s="9" t="s">
        <v>3255</v>
      </c>
      <c r="G725" s="9" t="s">
        <v>3265</v>
      </c>
      <c r="H725" s="8">
        <v>336</v>
      </c>
      <c r="I725" s="8">
        <f>VLOOKUP(B725,[1]Sheet1!$A:$D,4,0)</f>
        <v>988185933</v>
      </c>
      <c r="J725" s="8">
        <v>15000000</v>
      </c>
      <c r="K725" s="8">
        <v>0</v>
      </c>
      <c r="L725" s="10">
        <v>41400519</v>
      </c>
      <c r="M725" s="10">
        <v>41401460</v>
      </c>
      <c r="N725" s="10">
        <v>6210078</v>
      </c>
      <c r="O725" s="10">
        <v>6210219</v>
      </c>
      <c r="P725" s="10">
        <v>0</v>
      </c>
      <c r="Q725" s="10">
        <v>14899642</v>
      </c>
      <c r="R725" s="10">
        <v>2234946</v>
      </c>
      <c r="S725" s="10">
        <v>16640715.42</v>
      </c>
      <c r="T725" s="10">
        <v>2496107.3130000001</v>
      </c>
      <c r="U725" s="10">
        <v>10484503</v>
      </c>
      <c r="V725" s="10">
        <v>1572675.45</v>
      </c>
      <c r="W725" s="10">
        <f>VLOOKUP(B725,[2]Sheet1!$A:$E,5,0)</f>
        <v>67227890</v>
      </c>
      <c r="X725" s="10">
        <f t="shared" si="121"/>
        <v>1128012772.4200001</v>
      </c>
      <c r="Y725" s="31">
        <f t="shared" si="122"/>
        <v>85951915.762999997</v>
      </c>
      <c r="Z725" s="31">
        <v>360000000</v>
      </c>
      <c r="AA725" s="31">
        <v>30000000</v>
      </c>
      <c r="AB725" s="31">
        <f t="shared" si="123"/>
        <v>670210793.41999996</v>
      </c>
      <c r="AC725" s="31">
        <f t="shared" si="124"/>
        <v>67801979</v>
      </c>
      <c r="AD725" s="31">
        <f t="shared" si="125"/>
        <v>738012772.41999996</v>
      </c>
      <c r="AE725" s="31">
        <f t="shared" si="126"/>
        <v>738012772.41999996</v>
      </c>
      <c r="AF725" s="31">
        <f t="shared" si="127"/>
        <v>73801277.241999999</v>
      </c>
      <c r="AG725" s="31">
        <f t="shared" si="128"/>
        <v>0</v>
      </c>
      <c r="AH725" s="31">
        <f t="shared" si="129"/>
        <v>0</v>
      </c>
      <c r="AI725" s="31">
        <f t="shared" si="130"/>
        <v>0</v>
      </c>
      <c r="AJ725" s="31">
        <f t="shared" si="131"/>
        <v>12150638.520999998</v>
      </c>
    </row>
    <row r="726" spans="1:36" x14ac:dyDescent="0.45">
      <c r="A726" s="9">
        <v>1099</v>
      </c>
      <c r="B726" s="9" t="s">
        <v>1657</v>
      </c>
      <c r="C726" s="21"/>
      <c r="D726" s="8" t="s">
        <v>652</v>
      </c>
      <c r="E726" s="9" t="s">
        <v>1659</v>
      </c>
      <c r="F726" s="9" t="s">
        <v>3255</v>
      </c>
      <c r="G726" s="9" t="s">
        <v>3266</v>
      </c>
      <c r="H726" s="8">
        <v>336</v>
      </c>
      <c r="I726" s="8">
        <f>VLOOKUP(B726,[1]Sheet1!$A:$D,4,0)</f>
        <v>725355833</v>
      </c>
      <c r="J726" s="8">
        <v>57312810</v>
      </c>
      <c r="K726" s="8">
        <v>8596921.5</v>
      </c>
      <c r="L726" s="10">
        <v>0</v>
      </c>
      <c r="M726" s="10">
        <v>0</v>
      </c>
      <c r="N726" s="10">
        <v>0</v>
      </c>
      <c r="O726" s="10">
        <v>0</v>
      </c>
      <c r="P726" s="10">
        <v>5000000</v>
      </c>
      <c r="Q726" s="10">
        <f>VLOOKUP(B726,[3]Sheet1!$B$1:$H$65536,7,0)</f>
        <v>4800000</v>
      </c>
      <c r="R726" s="10">
        <v>720000</v>
      </c>
      <c r="S726" s="10">
        <v>4500000</v>
      </c>
      <c r="T726" s="10">
        <v>450000</v>
      </c>
      <c r="U726" s="10">
        <v>0</v>
      </c>
      <c r="V726" s="10">
        <v>0</v>
      </c>
      <c r="W726" s="10">
        <f>VLOOKUP(B726,[2]Sheet1!$A:$E,5,0)</f>
        <v>36535583</v>
      </c>
      <c r="X726" s="10">
        <f t="shared" si="121"/>
        <v>796968643</v>
      </c>
      <c r="Y726" s="31">
        <f t="shared" si="122"/>
        <v>46302504.5</v>
      </c>
      <c r="Z726" s="31">
        <v>360000000</v>
      </c>
      <c r="AA726" s="31">
        <v>30000000</v>
      </c>
      <c r="AB726" s="31">
        <f t="shared" si="123"/>
        <v>374655833</v>
      </c>
      <c r="AC726" s="31">
        <f t="shared" si="124"/>
        <v>32312810</v>
      </c>
      <c r="AD726" s="31">
        <f t="shared" si="125"/>
        <v>406968643</v>
      </c>
      <c r="AE726" s="31">
        <f t="shared" si="126"/>
        <v>406968643</v>
      </c>
      <c r="AF726" s="31">
        <f t="shared" si="127"/>
        <v>40696864.300000004</v>
      </c>
      <c r="AG726" s="31">
        <f t="shared" si="128"/>
        <v>0</v>
      </c>
      <c r="AH726" s="31">
        <f t="shared" si="129"/>
        <v>0</v>
      </c>
      <c r="AI726" s="31">
        <f t="shared" si="130"/>
        <v>0</v>
      </c>
      <c r="AJ726" s="31">
        <f t="shared" si="131"/>
        <v>5605640.1999999955</v>
      </c>
    </row>
    <row r="727" spans="1:36" x14ac:dyDescent="0.45">
      <c r="A727" s="9">
        <v>1082</v>
      </c>
      <c r="B727" s="9" t="s">
        <v>1660</v>
      </c>
      <c r="C727" s="21"/>
      <c r="D727" s="8" t="s">
        <v>1319</v>
      </c>
      <c r="E727" s="9" t="s">
        <v>1662</v>
      </c>
      <c r="F727" s="9" t="s">
        <v>3255</v>
      </c>
      <c r="G727" s="9" t="s">
        <v>3266</v>
      </c>
      <c r="H727" s="8">
        <v>336</v>
      </c>
      <c r="I727" s="8">
        <f>VLOOKUP(B727,[1]Sheet1!$A:$D,4,0)</f>
        <v>540252946</v>
      </c>
      <c r="J727" s="8">
        <v>57312810</v>
      </c>
      <c r="K727" s="8">
        <v>8596921.5</v>
      </c>
      <c r="L727" s="10">
        <v>0</v>
      </c>
      <c r="M727" s="10">
        <v>0</v>
      </c>
      <c r="N727" s="10">
        <v>0</v>
      </c>
      <c r="O727" s="10">
        <v>0</v>
      </c>
      <c r="P727" s="10">
        <v>5000000</v>
      </c>
      <c r="Q727" s="10">
        <f>VLOOKUP(B727,[3]Sheet1!$B$1:$H$65536,7,0)</f>
        <v>4500000</v>
      </c>
      <c r="R727" s="10">
        <v>675000</v>
      </c>
      <c r="S727" s="10">
        <v>4500000</v>
      </c>
      <c r="T727" s="10">
        <v>450000</v>
      </c>
      <c r="U727" s="10">
        <v>0</v>
      </c>
      <c r="V727" s="10">
        <v>0</v>
      </c>
      <c r="W727" s="10">
        <f>VLOOKUP(B727,[2]Sheet1!$A:$E,5,0)</f>
        <v>18025295</v>
      </c>
      <c r="X727" s="10">
        <f t="shared" si="121"/>
        <v>611565756</v>
      </c>
      <c r="Y727" s="31">
        <f t="shared" si="122"/>
        <v>27747216.5</v>
      </c>
      <c r="Z727" s="31">
        <v>360000000</v>
      </c>
      <c r="AA727" s="31">
        <v>30000000</v>
      </c>
      <c r="AB727" s="31">
        <f t="shared" si="123"/>
        <v>189252946</v>
      </c>
      <c r="AC727" s="31">
        <f t="shared" si="124"/>
        <v>32312810</v>
      </c>
      <c r="AD727" s="31">
        <f t="shared" si="125"/>
        <v>221565756</v>
      </c>
      <c r="AE727" s="31">
        <f t="shared" si="126"/>
        <v>221565756</v>
      </c>
      <c r="AF727" s="31">
        <f t="shared" si="127"/>
        <v>22156575.600000001</v>
      </c>
      <c r="AG727" s="31">
        <f t="shared" si="128"/>
        <v>0</v>
      </c>
      <c r="AH727" s="31">
        <f t="shared" si="129"/>
        <v>0</v>
      </c>
      <c r="AI727" s="31">
        <f t="shared" si="130"/>
        <v>0</v>
      </c>
      <c r="AJ727" s="31">
        <f t="shared" si="131"/>
        <v>5590640.8999999985</v>
      </c>
    </row>
    <row r="728" spans="1:36" x14ac:dyDescent="0.45">
      <c r="A728" s="9">
        <v>1097</v>
      </c>
      <c r="B728" s="9" t="s">
        <v>1663</v>
      </c>
      <c r="C728" s="21"/>
      <c r="D728" s="8" t="s">
        <v>190</v>
      </c>
      <c r="E728" s="9" t="s">
        <v>92</v>
      </c>
      <c r="F728" s="9" t="s">
        <v>3255</v>
      </c>
      <c r="G728" s="9" t="s">
        <v>3266</v>
      </c>
      <c r="H728" s="8">
        <v>336</v>
      </c>
      <c r="I728" s="8">
        <f>VLOOKUP(B728,[1]Sheet1!$A:$D,4,0)</f>
        <v>706450497</v>
      </c>
      <c r="J728" s="8">
        <v>57312810</v>
      </c>
      <c r="K728" s="8">
        <v>8596921.5</v>
      </c>
      <c r="L728" s="10">
        <v>0</v>
      </c>
      <c r="M728" s="10">
        <v>0</v>
      </c>
      <c r="N728" s="10">
        <v>0</v>
      </c>
      <c r="O728" s="10">
        <v>0</v>
      </c>
      <c r="P728" s="10">
        <v>5000000</v>
      </c>
      <c r="Q728" s="10">
        <f>VLOOKUP(B728,[3]Sheet1!$B$1:$H$65536,7,0)</f>
        <v>4800000</v>
      </c>
      <c r="R728" s="10">
        <v>720000</v>
      </c>
      <c r="S728" s="10">
        <v>4800000</v>
      </c>
      <c r="T728" s="10">
        <v>480000</v>
      </c>
      <c r="U728" s="10">
        <v>0</v>
      </c>
      <c r="V728" s="10">
        <v>0</v>
      </c>
      <c r="W728" s="10">
        <f>VLOOKUP(B728,[2]Sheet1!$A:$E,5,0)</f>
        <v>34645050</v>
      </c>
      <c r="X728" s="10">
        <f t="shared" si="121"/>
        <v>778363307</v>
      </c>
      <c r="Y728" s="31">
        <f t="shared" si="122"/>
        <v>44441971.5</v>
      </c>
      <c r="Z728" s="31">
        <v>360000000</v>
      </c>
      <c r="AA728" s="31">
        <v>30000000</v>
      </c>
      <c r="AB728" s="31">
        <f t="shared" si="123"/>
        <v>356050497</v>
      </c>
      <c r="AC728" s="31">
        <f t="shared" si="124"/>
        <v>32312810</v>
      </c>
      <c r="AD728" s="31">
        <f t="shared" si="125"/>
        <v>388363307</v>
      </c>
      <c r="AE728" s="31">
        <f t="shared" si="126"/>
        <v>388363307</v>
      </c>
      <c r="AF728" s="31">
        <f t="shared" si="127"/>
        <v>38836330.700000003</v>
      </c>
      <c r="AG728" s="31">
        <f t="shared" si="128"/>
        <v>0</v>
      </c>
      <c r="AH728" s="31">
        <f t="shared" si="129"/>
        <v>0</v>
      </c>
      <c r="AI728" s="31">
        <f t="shared" si="130"/>
        <v>0</v>
      </c>
      <c r="AJ728" s="31">
        <f t="shared" si="131"/>
        <v>5605640.799999997</v>
      </c>
    </row>
    <row r="729" spans="1:36" x14ac:dyDescent="0.45">
      <c r="A729" s="9">
        <v>1098</v>
      </c>
      <c r="B729" s="9" t="s">
        <v>1665</v>
      </c>
      <c r="C729" s="21"/>
      <c r="D729" s="8" t="s">
        <v>1667</v>
      </c>
      <c r="E729" s="9" t="s">
        <v>1668</v>
      </c>
      <c r="F729" s="9" t="s">
        <v>3255</v>
      </c>
      <c r="G729" s="9" t="s">
        <v>3266</v>
      </c>
      <c r="H729" s="8">
        <v>336</v>
      </c>
      <c r="I729" s="8">
        <f>VLOOKUP(B729,[1]Sheet1!$A:$D,4,0)</f>
        <v>635788532</v>
      </c>
      <c r="J729" s="8">
        <v>57312810</v>
      </c>
      <c r="K729" s="8">
        <v>8596921.5</v>
      </c>
      <c r="L729" s="10">
        <v>0</v>
      </c>
      <c r="M729" s="10">
        <v>0</v>
      </c>
      <c r="N729" s="10">
        <v>0</v>
      </c>
      <c r="O729" s="10">
        <v>0</v>
      </c>
      <c r="P729" s="10">
        <v>5000000</v>
      </c>
      <c r="Q729" s="10">
        <f>VLOOKUP(B729,[3]Sheet1!$B$1:$H$65536,7,0)</f>
        <v>5100000</v>
      </c>
      <c r="R729" s="10">
        <v>765000</v>
      </c>
      <c r="S729" s="10">
        <v>4500000</v>
      </c>
      <c r="T729" s="10">
        <v>450000</v>
      </c>
      <c r="U729" s="10">
        <v>0</v>
      </c>
      <c r="V729" s="10">
        <v>0</v>
      </c>
      <c r="W729" s="10">
        <f>VLOOKUP(B729,[2]Sheet1!$A:$E,5,0)</f>
        <v>27578854</v>
      </c>
      <c r="X729" s="10">
        <f t="shared" si="121"/>
        <v>707701342</v>
      </c>
      <c r="Y729" s="31">
        <f t="shared" si="122"/>
        <v>37390775.5</v>
      </c>
      <c r="Z729" s="31">
        <v>360000000</v>
      </c>
      <c r="AA729" s="31">
        <v>30000000</v>
      </c>
      <c r="AB729" s="31">
        <f t="shared" si="123"/>
        <v>285388532</v>
      </c>
      <c r="AC729" s="31">
        <f t="shared" si="124"/>
        <v>32312810</v>
      </c>
      <c r="AD729" s="31">
        <f t="shared" si="125"/>
        <v>317701342</v>
      </c>
      <c r="AE729" s="31">
        <f t="shared" si="126"/>
        <v>317701342</v>
      </c>
      <c r="AF729" s="31">
        <f t="shared" si="127"/>
        <v>31770134.200000003</v>
      </c>
      <c r="AG729" s="31">
        <f t="shared" si="128"/>
        <v>0</v>
      </c>
      <c r="AH729" s="31">
        <f t="shared" si="129"/>
        <v>0</v>
      </c>
      <c r="AI729" s="31">
        <f t="shared" si="130"/>
        <v>0</v>
      </c>
      <c r="AJ729" s="31">
        <f t="shared" si="131"/>
        <v>5620641.299999997</v>
      </c>
    </row>
    <row r="730" spans="1:36" x14ac:dyDescent="0.45">
      <c r="A730" s="9">
        <v>543</v>
      </c>
      <c r="B730" s="9" t="s">
        <v>2841</v>
      </c>
      <c r="C730" s="21"/>
      <c r="D730" s="8" t="s">
        <v>173</v>
      </c>
      <c r="E730" s="9" t="s">
        <v>2512</v>
      </c>
      <c r="F730" s="9" t="s">
        <v>3255</v>
      </c>
      <c r="G730" s="9" t="s">
        <v>3265</v>
      </c>
      <c r="H730" s="8">
        <v>336</v>
      </c>
      <c r="I730" s="8">
        <f>VLOOKUP(B730,[1]Sheet1!$A:$D,4,0)</f>
        <v>1275415910</v>
      </c>
      <c r="J730" s="8">
        <v>15000000</v>
      </c>
      <c r="K730" s="8">
        <v>0</v>
      </c>
      <c r="L730" s="10">
        <v>51741897</v>
      </c>
      <c r="M730" s="10">
        <v>51741829</v>
      </c>
      <c r="N730" s="10">
        <v>7761285</v>
      </c>
      <c r="O730" s="10">
        <v>7761274.3499999996</v>
      </c>
      <c r="P730" s="10">
        <v>0</v>
      </c>
      <c r="Q730" s="10">
        <v>15280025</v>
      </c>
      <c r="R730" s="10">
        <v>2292004</v>
      </c>
      <c r="S730" s="10">
        <v>17810782.789657984</v>
      </c>
      <c r="T730" s="10">
        <v>2671617.4184486973</v>
      </c>
      <c r="U730" s="10">
        <v>11652096</v>
      </c>
      <c r="V730" s="10">
        <v>1747814.3999999999</v>
      </c>
      <c r="W730" s="10">
        <f>VLOOKUP(B730,[2]Sheet1!$A:$E,5,0)</f>
        <v>111083182</v>
      </c>
      <c r="X730" s="10">
        <f t="shared" si="121"/>
        <v>1438642539.7896581</v>
      </c>
      <c r="Y730" s="31">
        <f t="shared" si="122"/>
        <v>133317177.1684487</v>
      </c>
      <c r="Z730" s="31">
        <v>360000000</v>
      </c>
      <c r="AA730" s="31">
        <v>30000000</v>
      </c>
      <c r="AB730" s="31">
        <f t="shared" si="123"/>
        <v>960158813.78965807</v>
      </c>
      <c r="AC730" s="31">
        <f t="shared" si="124"/>
        <v>88483726</v>
      </c>
      <c r="AD730" s="31">
        <f t="shared" si="125"/>
        <v>1048642539.7896581</v>
      </c>
      <c r="AE730" s="31">
        <f t="shared" si="126"/>
        <v>1048642539.7896581</v>
      </c>
      <c r="AF730" s="31">
        <f t="shared" si="127"/>
        <v>90000000</v>
      </c>
      <c r="AG730" s="31">
        <f t="shared" si="128"/>
        <v>22296380.96844871</v>
      </c>
      <c r="AH730" s="31">
        <f t="shared" si="129"/>
        <v>0</v>
      </c>
      <c r="AI730" s="31">
        <f t="shared" si="130"/>
        <v>0</v>
      </c>
      <c r="AJ730" s="31">
        <f t="shared" si="131"/>
        <v>21020796.199999992</v>
      </c>
    </row>
    <row r="731" spans="1:36" x14ac:dyDescent="0.45">
      <c r="A731" s="9">
        <v>1081</v>
      </c>
      <c r="B731" s="9" t="s">
        <v>1669</v>
      </c>
      <c r="C731" s="21"/>
      <c r="D731" s="8" t="s">
        <v>1671</v>
      </c>
      <c r="E731" s="9" t="s">
        <v>1672</v>
      </c>
      <c r="F731" s="9" t="s">
        <v>3255</v>
      </c>
      <c r="G731" s="9" t="s">
        <v>3265</v>
      </c>
      <c r="H731" s="8">
        <v>336</v>
      </c>
      <c r="I731" s="8">
        <f>VLOOKUP(B731,[1]Sheet1!$A:$D,4,0)</f>
        <v>698529065</v>
      </c>
      <c r="J731" s="8">
        <v>15000000</v>
      </c>
      <c r="K731" s="8">
        <v>0</v>
      </c>
      <c r="L731" s="10">
        <v>31631030</v>
      </c>
      <c r="M731" s="10">
        <v>31630277.499999996</v>
      </c>
      <c r="N731" s="10">
        <v>4744655</v>
      </c>
      <c r="O731" s="10">
        <v>4744541.6249999991</v>
      </c>
      <c r="P731" s="10">
        <v>0</v>
      </c>
      <c r="Q731" s="10">
        <v>9783106</v>
      </c>
      <c r="R731" s="10">
        <v>1467466</v>
      </c>
      <c r="S731" s="10">
        <v>12160399.335822718</v>
      </c>
      <c r="T731" s="10">
        <v>1824059.9003734076</v>
      </c>
      <c r="U731" s="10">
        <v>11437640</v>
      </c>
      <c r="V731" s="10">
        <v>1715646</v>
      </c>
      <c r="W731" s="10">
        <f>VLOOKUP(B731,[2]Sheet1!$A:$E,5,0)</f>
        <v>33852906</v>
      </c>
      <c r="X731" s="10">
        <f t="shared" si="121"/>
        <v>810171517.8358227</v>
      </c>
      <c r="Y731" s="31">
        <f t="shared" si="122"/>
        <v>48349274.525373407</v>
      </c>
      <c r="Z731" s="31">
        <v>360000000</v>
      </c>
      <c r="AA731" s="31">
        <v>30000000</v>
      </c>
      <c r="AB731" s="31">
        <f t="shared" si="123"/>
        <v>371910210.3358227</v>
      </c>
      <c r="AC731" s="31">
        <f t="shared" si="124"/>
        <v>48261307.5</v>
      </c>
      <c r="AD731" s="31">
        <f t="shared" si="125"/>
        <v>420171517.8358227</v>
      </c>
      <c r="AE731" s="31">
        <f t="shared" si="126"/>
        <v>420171517.8358227</v>
      </c>
      <c r="AF731" s="31">
        <f t="shared" si="127"/>
        <v>42017151.78358227</v>
      </c>
      <c r="AG731" s="31">
        <f t="shared" si="128"/>
        <v>0</v>
      </c>
      <c r="AH731" s="31">
        <f t="shared" si="129"/>
        <v>0</v>
      </c>
      <c r="AI731" s="31">
        <f t="shared" si="130"/>
        <v>0</v>
      </c>
      <c r="AJ731" s="31">
        <f t="shared" si="131"/>
        <v>6332122.7417911366</v>
      </c>
    </row>
    <row r="732" spans="1:36" x14ac:dyDescent="0.45">
      <c r="A732" s="9">
        <v>888</v>
      </c>
      <c r="B732" s="9" t="s">
        <v>1673</v>
      </c>
      <c r="C732" s="21"/>
      <c r="D732" s="8" t="s">
        <v>669</v>
      </c>
      <c r="E732" s="9" t="s">
        <v>1675</v>
      </c>
      <c r="F732" s="9" t="s">
        <v>3255</v>
      </c>
      <c r="G732" s="9" t="s">
        <v>3265</v>
      </c>
      <c r="H732" s="8">
        <v>336</v>
      </c>
      <c r="I732" s="8">
        <f>VLOOKUP(B732,[1]Sheet1!$A:$D,4,0)</f>
        <v>907992943</v>
      </c>
      <c r="J732" s="8">
        <v>15000000</v>
      </c>
      <c r="K732" s="8">
        <v>0</v>
      </c>
      <c r="L732" s="10">
        <v>38684205</v>
      </c>
      <c r="M732" s="10">
        <v>38683727</v>
      </c>
      <c r="N732" s="10">
        <v>5802631</v>
      </c>
      <c r="O732" s="10">
        <v>5802559.0499999998</v>
      </c>
      <c r="P732" s="10">
        <v>0</v>
      </c>
      <c r="Q732" s="10">
        <v>13949215</v>
      </c>
      <c r="R732" s="10">
        <v>2092382</v>
      </c>
      <c r="S732" s="10">
        <v>17269615.620000001</v>
      </c>
      <c r="T732" s="10">
        <v>2590442.3429999999</v>
      </c>
      <c r="U732" s="10">
        <v>12197590</v>
      </c>
      <c r="V732" s="10">
        <v>1829638.5</v>
      </c>
      <c r="W732" s="10">
        <f>VLOOKUP(B732,[2]Sheet1!$A:$E,5,0)</f>
        <v>55198942</v>
      </c>
      <c r="X732" s="10">
        <f t="shared" si="121"/>
        <v>1043777295.62</v>
      </c>
      <c r="Y732" s="31">
        <f t="shared" si="122"/>
        <v>73316594.893000007</v>
      </c>
      <c r="Z732" s="31">
        <v>360000000</v>
      </c>
      <c r="AA732" s="31">
        <v>30000000</v>
      </c>
      <c r="AB732" s="31">
        <f t="shared" si="123"/>
        <v>591409363.62</v>
      </c>
      <c r="AC732" s="31">
        <f t="shared" si="124"/>
        <v>62367932</v>
      </c>
      <c r="AD732" s="31">
        <f t="shared" si="125"/>
        <v>653777295.62</v>
      </c>
      <c r="AE732" s="31">
        <f t="shared" si="126"/>
        <v>653777295.62</v>
      </c>
      <c r="AF732" s="31">
        <f t="shared" si="127"/>
        <v>65377729.562000006</v>
      </c>
      <c r="AG732" s="31">
        <f t="shared" si="128"/>
        <v>0</v>
      </c>
      <c r="AH732" s="31">
        <f t="shared" si="129"/>
        <v>0</v>
      </c>
      <c r="AI732" s="31">
        <f t="shared" si="130"/>
        <v>0</v>
      </c>
      <c r="AJ732" s="31">
        <f t="shared" si="131"/>
        <v>7938865.3310000002</v>
      </c>
    </row>
    <row r="733" spans="1:36" x14ac:dyDescent="0.45">
      <c r="A733" s="9">
        <v>1007</v>
      </c>
      <c r="B733" s="9" t="s">
        <v>3106</v>
      </c>
      <c r="C733" s="21"/>
      <c r="D733" s="8" t="s">
        <v>72</v>
      </c>
      <c r="E733" s="9" t="s">
        <v>3107</v>
      </c>
      <c r="F733" s="9" t="s">
        <v>3255</v>
      </c>
      <c r="G733" s="9" t="s">
        <v>3265</v>
      </c>
      <c r="H733" s="8">
        <v>336</v>
      </c>
      <c r="I733" s="8">
        <f>VLOOKUP(B733,[1]Sheet1!$A:$D,4,0)</f>
        <v>1058790942</v>
      </c>
      <c r="J733" s="8">
        <v>15000000</v>
      </c>
      <c r="K733" s="8">
        <v>0</v>
      </c>
      <c r="L733" s="10">
        <v>43418787</v>
      </c>
      <c r="M733" s="10">
        <v>43419327</v>
      </c>
      <c r="N733" s="10">
        <v>6512818</v>
      </c>
      <c r="O733" s="10">
        <v>6512899.0499999998</v>
      </c>
      <c r="P733" s="10">
        <v>0</v>
      </c>
      <c r="Q733" s="10">
        <v>17764344</v>
      </c>
      <c r="R733" s="10">
        <v>2664652</v>
      </c>
      <c r="S733" s="10">
        <v>16354080.324000001</v>
      </c>
      <c r="T733" s="10">
        <v>2453112.0485999999</v>
      </c>
      <c r="U733" s="10">
        <v>13153286</v>
      </c>
      <c r="V733" s="10">
        <v>1972992.9</v>
      </c>
      <c r="W733" s="10">
        <f>VLOOKUP(B733,[2]Sheet1!$A:$E,5,0)</f>
        <v>77818642</v>
      </c>
      <c r="X733" s="10">
        <f t="shared" si="121"/>
        <v>1207900766.3239999</v>
      </c>
      <c r="Y733" s="31">
        <f t="shared" si="122"/>
        <v>97935115.998600006</v>
      </c>
      <c r="Z733" s="31">
        <v>360000000</v>
      </c>
      <c r="AA733" s="31">
        <v>30000000</v>
      </c>
      <c r="AB733" s="31">
        <f t="shared" si="123"/>
        <v>746062652.32399988</v>
      </c>
      <c r="AC733" s="31">
        <f t="shared" si="124"/>
        <v>71838114</v>
      </c>
      <c r="AD733" s="31">
        <f t="shared" si="125"/>
        <v>817900766.32399988</v>
      </c>
      <c r="AE733" s="31">
        <f t="shared" si="126"/>
        <v>817900766.32399988</v>
      </c>
      <c r="AF733" s="31">
        <f t="shared" si="127"/>
        <v>81790076.632399991</v>
      </c>
      <c r="AG733" s="31">
        <f t="shared" si="128"/>
        <v>0</v>
      </c>
      <c r="AH733" s="31">
        <f t="shared" si="129"/>
        <v>0</v>
      </c>
      <c r="AI733" s="31">
        <f t="shared" si="130"/>
        <v>0</v>
      </c>
      <c r="AJ733" s="31">
        <f t="shared" si="131"/>
        <v>16145039.366200015</v>
      </c>
    </row>
    <row r="734" spans="1:36" x14ac:dyDescent="0.45">
      <c r="A734" s="9">
        <v>884</v>
      </c>
      <c r="B734" s="9" t="s">
        <v>3080</v>
      </c>
      <c r="C734" s="21"/>
      <c r="D734" s="8" t="s">
        <v>84</v>
      </c>
      <c r="E734" s="9" t="s">
        <v>3081</v>
      </c>
      <c r="F734" s="9" t="s">
        <v>3255</v>
      </c>
      <c r="G734" s="9" t="s">
        <v>3265</v>
      </c>
      <c r="H734" s="8">
        <v>336</v>
      </c>
      <c r="I734" s="8">
        <f>VLOOKUP(B734,[1]Sheet1!$A:$D,4,0)</f>
        <v>1269933166</v>
      </c>
      <c r="J734" s="8">
        <v>15000000</v>
      </c>
      <c r="K734" s="8">
        <v>0</v>
      </c>
      <c r="L734" s="10">
        <v>49684948</v>
      </c>
      <c r="M734" s="10">
        <v>49684947.5</v>
      </c>
      <c r="N734" s="10">
        <v>7452742</v>
      </c>
      <c r="O734" s="10">
        <v>7452742.125</v>
      </c>
      <c r="P734" s="10">
        <v>0</v>
      </c>
      <c r="Q734" s="10">
        <v>23741464</v>
      </c>
      <c r="R734" s="10">
        <v>3561220</v>
      </c>
      <c r="S734" s="10">
        <v>19399927.950000003</v>
      </c>
      <c r="T734" s="10">
        <v>2909989.1925000004</v>
      </c>
      <c r="U734" s="10">
        <v>11723581</v>
      </c>
      <c r="V734" s="10">
        <v>1758537.15</v>
      </c>
      <c r="W734" s="10">
        <f>VLOOKUP(B734,[2]Sheet1!$A:$E,5,0)</f>
        <v>109986634</v>
      </c>
      <c r="X734" s="10">
        <f t="shared" si="121"/>
        <v>1439168034.45</v>
      </c>
      <c r="Y734" s="31">
        <f t="shared" si="122"/>
        <v>133121864.4675</v>
      </c>
      <c r="Z734" s="31">
        <v>360000000</v>
      </c>
      <c r="AA734" s="31">
        <v>30000000</v>
      </c>
      <c r="AB734" s="31">
        <f t="shared" si="123"/>
        <v>964798138.95000005</v>
      </c>
      <c r="AC734" s="31">
        <f t="shared" si="124"/>
        <v>84369895.5</v>
      </c>
      <c r="AD734" s="31">
        <f t="shared" si="125"/>
        <v>1049168034.45</v>
      </c>
      <c r="AE734" s="31">
        <f t="shared" si="126"/>
        <v>1049168034.45</v>
      </c>
      <c r="AF734" s="31">
        <f t="shared" si="127"/>
        <v>90000000</v>
      </c>
      <c r="AG734" s="31">
        <f t="shared" si="128"/>
        <v>22375205.167500008</v>
      </c>
      <c r="AH734" s="31">
        <f t="shared" si="129"/>
        <v>0</v>
      </c>
      <c r="AI734" s="31">
        <f t="shared" si="130"/>
        <v>0</v>
      </c>
      <c r="AJ734" s="31">
        <f t="shared" si="131"/>
        <v>20746659.299999993</v>
      </c>
    </row>
    <row r="735" spans="1:36" x14ac:dyDescent="0.45">
      <c r="A735" s="9">
        <v>887</v>
      </c>
      <c r="B735" s="9" t="s">
        <v>1676</v>
      </c>
      <c r="C735" s="21"/>
      <c r="D735" s="8" t="s">
        <v>652</v>
      </c>
      <c r="E735" s="9" t="s">
        <v>405</v>
      </c>
      <c r="F735" s="9" t="s">
        <v>3255</v>
      </c>
      <c r="G735" s="9" t="s">
        <v>3265</v>
      </c>
      <c r="H735" s="8">
        <v>336</v>
      </c>
      <c r="I735" s="8">
        <f>VLOOKUP(B735,[1]Sheet1!$A:$D,4,0)</f>
        <v>862888460</v>
      </c>
      <c r="J735" s="8">
        <v>15000000</v>
      </c>
      <c r="K735" s="8">
        <v>0</v>
      </c>
      <c r="L735" s="10">
        <v>38037925</v>
      </c>
      <c r="M735" s="10">
        <v>38038589</v>
      </c>
      <c r="N735" s="10">
        <v>5705689</v>
      </c>
      <c r="O735" s="10">
        <v>5705788.3499999996</v>
      </c>
      <c r="P735" s="10">
        <v>0</v>
      </c>
      <c r="Q735" s="10">
        <v>12292320</v>
      </c>
      <c r="R735" s="10">
        <v>1843848</v>
      </c>
      <c r="S735" s="10">
        <v>13134462.949999999</v>
      </c>
      <c r="T735" s="10">
        <v>1970169.4424999999</v>
      </c>
      <c r="U735" s="10">
        <v>13153286</v>
      </c>
      <c r="V735" s="10">
        <v>1972992.9</v>
      </c>
      <c r="W735" s="10">
        <f>VLOOKUP(B735,[2]Sheet1!$A:$E,5,0)</f>
        <v>50288846</v>
      </c>
      <c r="X735" s="10">
        <f t="shared" si="121"/>
        <v>992545042.95000005</v>
      </c>
      <c r="Y735" s="31">
        <f t="shared" si="122"/>
        <v>67487333.692499995</v>
      </c>
      <c r="Z735" s="31">
        <v>360000000</v>
      </c>
      <c r="AA735" s="31">
        <v>30000000</v>
      </c>
      <c r="AB735" s="31">
        <f t="shared" si="123"/>
        <v>541468528.95000005</v>
      </c>
      <c r="AC735" s="31">
        <f t="shared" si="124"/>
        <v>61076514</v>
      </c>
      <c r="AD735" s="31">
        <f t="shared" si="125"/>
        <v>602545042.95000005</v>
      </c>
      <c r="AE735" s="31">
        <f t="shared" si="126"/>
        <v>602545042.95000005</v>
      </c>
      <c r="AF735" s="31">
        <f t="shared" si="127"/>
        <v>60254504.295000009</v>
      </c>
      <c r="AG735" s="31">
        <f t="shared" si="128"/>
        <v>0</v>
      </c>
      <c r="AH735" s="31">
        <f t="shared" si="129"/>
        <v>0</v>
      </c>
      <c r="AI735" s="31">
        <f t="shared" si="130"/>
        <v>0</v>
      </c>
      <c r="AJ735" s="31">
        <f t="shared" si="131"/>
        <v>7232829.397499986</v>
      </c>
    </row>
    <row r="736" spans="1:36" x14ac:dyDescent="0.2">
      <c r="A736" s="9">
        <v>41</v>
      </c>
      <c r="B736" s="9" t="s">
        <v>1678</v>
      </c>
      <c r="C736" s="7"/>
      <c r="D736" s="8" t="s">
        <v>314</v>
      </c>
      <c r="E736" s="9" t="s">
        <v>1680</v>
      </c>
      <c r="F736" s="9" t="s">
        <v>3255</v>
      </c>
      <c r="G736" s="9" t="s">
        <v>3265</v>
      </c>
      <c r="H736" s="8">
        <v>336</v>
      </c>
      <c r="I736" s="8">
        <f>VLOOKUP(B736,[1]Sheet1!$A:$D,4,0)</f>
        <v>886830160</v>
      </c>
      <c r="J736" s="8">
        <v>15000000</v>
      </c>
      <c r="K736" s="8">
        <v>0</v>
      </c>
      <c r="L736" s="10">
        <v>40337776</v>
      </c>
      <c r="M736" s="10">
        <v>40338049.5</v>
      </c>
      <c r="N736" s="10">
        <v>6050666</v>
      </c>
      <c r="O736" s="10">
        <v>6050707.4249999998</v>
      </c>
      <c r="P736" s="10">
        <v>0</v>
      </c>
      <c r="Q736" s="10">
        <v>14324972</v>
      </c>
      <c r="R736" s="10">
        <v>2148746</v>
      </c>
      <c r="S736" s="10">
        <v>16068592.612500001</v>
      </c>
      <c r="T736" s="10">
        <v>2410288.8918750002</v>
      </c>
      <c r="U736" s="10">
        <v>11818894.666666666</v>
      </c>
      <c r="V736" s="10">
        <v>1772834.2</v>
      </c>
      <c r="W736" s="10">
        <f>VLOOKUP(B736,[2]Sheet1!$A:$E,5,0)</f>
        <v>52683016</v>
      </c>
      <c r="X736" s="10">
        <f t="shared" si="121"/>
        <v>1024718444.7791666</v>
      </c>
      <c r="Y736" s="31">
        <f t="shared" si="122"/>
        <v>71116258.516874999</v>
      </c>
      <c r="Z736" s="31">
        <v>360000000</v>
      </c>
      <c r="AA736" s="31">
        <v>30000000</v>
      </c>
      <c r="AB736" s="31">
        <f t="shared" si="123"/>
        <v>569042619.27916658</v>
      </c>
      <c r="AC736" s="31">
        <f t="shared" si="124"/>
        <v>65675825.5</v>
      </c>
      <c r="AD736" s="31">
        <f t="shared" si="125"/>
        <v>634718444.77916658</v>
      </c>
      <c r="AE736" s="31">
        <f t="shared" si="126"/>
        <v>634718444.77916658</v>
      </c>
      <c r="AF736" s="31">
        <f t="shared" si="127"/>
        <v>63471844.477916658</v>
      </c>
      <c r="AG736" s="31">
        <f t="shared" si="128"/>
        <v>0</v>
      </c>
      <c r="AH736" s="31">
        <f t="shared" si="129"/>
        <v>0</v>
      </c>
      <c r="AI736" s="31">
        <f t="shared" si="130"/>
        <v>0</v>
      </c>
      <c r="AJ736" s="31">
        <f t="shared" si="131"/>
        <v>7644414.0389583409</v>
      </c>
    </row>
    <row r="737" spans="1:36" x14ac:dyDescent="0.45">
      <c r="A737" s="9">
        <v>1018</v>
      </c>
      <c r="B737" s="9" t="s">
        <v>1681</v>
      </c>
      <c r="C737" s="21"/>
      <c r="D737" s="8" t="s">
        <v>1683</v>
      </c>
      <c r="E737" s="9" t="s">
        <v>1684</v>
      </c>
      <c r="F737" s="9" t="s">
        <v>3255</v>
      </c>
      <c r="G737" s="9" t="s">
        <v>3265</v>
      </c>
      <c r="H737" s="8">
        <v>336</v>
      </c>
      <c r="I737" s="8">
        <f>VLOOKUP(B737,[1]Sheet1!$A:$D,4,0)</f>
        <v>667994949</v>
      </c>
      <c r="J737" s="8">
        <v>15000000</v>
      </c>
      <c r="K737" s="8">
        <v>0</v>
      </c>
      <c r="L737" s="10">
        <v>31391592</v>
      </c>
      <c r="M737" s="10">
        <v>31392395</v>
      </c>
      <c r="N737" s="10">
        <v>4708739</v>
      </c>
      <c r="O737" s="10">
        <v>4708859.25</v>
      </c>
      <c r="P737" s="10">
        <v>0</v>
      </c>
      <c r="Q737" s="10">
        <v>14092473</v>
      </c>
      <c r="R737" s="10">
        <v>2113871</v>
      </c>
      <c r="S737" s="10">
        <v>18018931.392000001</v>
      </c>
      <c r="T737" s="10">
        <v>2702839.7088000001</v>
      </c>
      <c r="U737" s="10">
        <v>10831799</v>
      </c>
      <c r="V737" s="10">
        <v>1624769.8499999999</v>
      </c>
      <c r="W737" s="10">
        <f>VLOOKUP(B737,[2]Sheet1!$A:$E,5,0)</f>
        <v>30799495</v>
      </c>
      <c r="X737" s="10">
        <f t="shared" si="121"/>
        <v>788722139.39199996</v>
      </c>
      <c r="Y737" s="31">
        <f t="shared" si="122"/>
        <v>46658573.808799997</v>
      </c>
      <c r="Z737" s="31">
        <v>360000000</v>
      </c>
      <c r="AA737" s="31">
        <v>30000000</v>
      </c>
      <c r="AB737" s="31">
        <f t="shared" si="123"/>
        <v>350938152.39199996</v>
      </c>
      <c r="AC737" s="31">
        <f t="shared" si="124"/>
        <v>47783987</v>
      </c>
      <c r="AD737" s="31">
        <f t="shared" si="125"/>
        <v>398722139.39199996</v>
      </c>
      <c r="AE737" s="31">
        <f t="shared" si="126"/>
        <v>398722139.39199996</v>
      </c>
      <c r="AF737" s="31">
        <f t="shared" si="127"/>
        <v>39872213.939199999</v>
      </c>
      <c r="AG737" s="31">
        <f t="shared" si="128"/>
        <v>0</v>
      </c>
      <c r="AH737" s="31">
        <f t="shared" si="129"/>
        <v>0</v>
      </c>
      <c r="AI737" s="31">
        <f t="shared" si="130"/>
        <v>0</v>
      </c>
      <c r="AJ737" s="31">
        <f t="shared" si="131"/>
        <v>6786359.869599998</v>
      </c>
    </row>
    <row r="738" spans="1:36" x14ac:dyDescent="0.45">
      <c r="A738" s="9">
        <v>1009</v>
      </c>
      <c r="B738" s="9" t="s">
        <v>1685</v>
      </c>
      <c r="C738" s="21"/>
      <c r="D738" s="8" t="s">
        <v>1518</v>
      </c>
      <c r="E738" s="9" t="s">
        <v>1687</v>
      </c>
      <c r="F738" s="9" t="s">
        <v>3255</v>
      </c>
      <c r="G738" s="9" t="s">
        <v>3265</v>
      </c>
      <c r="H738" s="8">
        <v>336</v>
      </c>
      <c r="I738" s="8">
        <f>VLOOKUP(B738,[1]Sheet1!$A:$D,4,0)</f>
        <v>848072043</v>
      </c>
      <c r="J738" s="8">
        <v>15000000</v>
      </c>
      <c r="K738" s="8">
        <v>0</v>
      </c>
      <c r="L738" s="10">
        <v>37993461</v>
      </c>
      <c r="M738" s="10">
        <v>37994236</v>
      </c>
      <c r="N738" s="10">
        <v>5699019</v>
      </c>
      <c r="O738" s="10">
        <v>5699135.3999999994</v>
      </c>
      <c r="P738" s="10">
        <v>0</v>
      </c>
      <c r="Q738" s="10">
        <v>18916814</v>
      </c>
      <c r="R738" s="10">
        <v>2837522</v>
      </c>
      <c r="S738" s="10">
        <v>16750232.48</v>
      </c>
      <c r="T738" s="10">
        <v>2512534.872</v>
      </c>
      <c r="U738" s="10">
        <v>11628267.333333334</v>
      </c>
      <c r="V738" s="10">
        <v>1744240.1</v>
      </c>
      <c r="W738" s="10">
        <f>VLOOKUP(B738,[2]Sheet1!$A:$E,5,0)</f>
        <v>48807204</v>
      </c>
      <c r="X738" s="10">
        <f t="shared" si="121"/>
        <v>986355053.81333339</v>
      </c>
      <c r="Y738" s="31">
        <f t="shared" si="122"/>
        <v>67299655.371999994</v>
      </c>
      <c r="Z738" s="31">
        <v>360000000</v>
      </c>
      <c r="AA738" s="31">
        <v>30000000</v>
      </c>
      <c r="AB738" s="31">
        <f t="shared" si="123"/>
        <v>535367356.81333339</v>
      </c>
      <c r="AC738" s="31">
        <f t="shared" si="124"/>
        <v>60987697</v>
      </c>
      <c r="AD738" s="31">
        <f t="shared" si="125"/>
        <v>596355053.81333339</v>
      </c>
      <c r="AE738" s="31">
        <f t="shared" si="126"/>
        <v>596355053.81333339</v>
      </c>
      <c r="AF738" s="31">
        <f t="shared" si="127"/>
        <v>59635505.381333344</v>
      </c>
      <c r="AG738" s="31">
        <f t="shared" si="128"/>
        <v>0</v>
      </c>
      <c r="AH738" s="31">
        <f t="shared" si="129"/>
        <v>0</v>
      </c>
      <c r="AI738" s="31">
        <f t="shared" si="130"/>
        <v>0</v>
      </c>
      <c r="AJ738" s="31">
        <f t="shared" si="131"/>
        <v>7664149.9906666502</v>
      </c>
    </row>
    <row r="739" spans="1:36" x14ac:dyDescent="0.45">
      <c r="A739" s="9">
        <v>1010</v>
      </c>
      <c r="B739" s="9" t="s">
        <v>1688</v>
      </c>
      <c r="C739" s="21"/>
      <c r="D739" s="8" t="s">
        <v>72</v>
      </c>
      <c r="E739" s="9" t="s">
        <v>1690</v>
      </c>
      <c r="F739" s="9" t="s">
        <v>3255</v>
      </c>
      <c r="G739" s="9" t="s">
        <v>3265</v>
      </c>
      <c r="H739" s="8">
        <v>335</v>
      </c>
      <c r="I739" s="8">
        <f>VLOOKUP(B739,[1]Sheet1!$A:$D,4,0)</f>
        <v>1046687741</v>
      </c>
      <c r="J739" s="8">
        <v>14959016</v>
      </c>
      <c r="K739" s="8">
        <v>0</v>
      </c>
      <c r="L739" s="10">
        <v>38975982</v>
      </c>
      <c r="M739" s="10">
        <v>39118693.5</v>
      </c>
      <c r="N739" s="10">
        <v>5846397</v>
      </c>
      <c r="O739" s="10">
        <v>5867804.0249999994</v>
      </c>
      <c r="P739" s="10">
        <v>0</v>
      </c>
      <c r="Q739" s="10">
        <v>14993064</v>
      </c>
      <c r="R739" s="10">
        <v>2248960</v>
      </c>
      <c r="S739" s="10">
        <v>14501796.730500001</v>
      </c>
      <c r="T739" s="10">
        <v>2175269.509575</v>
      </c>
      <c r="U739" s="10">
        <v>12772031.333333334</v>
      </c>
      <c r="V739" s="10">
        <v>1915804.7</v>
      </c>
      <c r="W739" s="10">
        <f>VLOOKUP(B739,[2]Sheet1!$A:$E,5,0)</f>
        <v>76224472</v>
      </c>
      <c r="X739" s="10">
        <f t="shared" si="121"/>
        <v>1182008324.5638332</v>
      </c>
      <c r="Y739" s="31">
        <f t="shared" si="122"/>
        <v>94278707.234575003</v>
      </c>
      <c r="Z739" s="31">
        <v>360000000</v>
      </c>
      <c r="AA739" s="31">
        <v>30000000</v>
      </c>
      <c r="AB739" s="31">
        <f t="shared" si="123"/>
        <v>728954633.06383324</v>
      </c>
      <c r="AC739" s="31">
        <f t="shared" si="124"/>
        <v>63053691.5</v>
      </c>
      <c r="AD739" s="31">
        <f t="shared" si="125"/>
        <v>792008324.56383324</v>
      </c>
      <c r="AE739" s="31">
        <f t="shared" si="126"/>
        <v>792008324.56383324</v>
      </c>
      <c r="AF739" s="31">
        <f t="shared" si="127"/>
        <v>79200832.456383333</v>
      </c>
      <c r="AG739" s="31">
        <f t="shared" si="128"/>
        <v>0</v>
      </c>
      <c r="AH739" s="31">
        <f t="shared" si="129"/>
        <v>0</v>
      </c>
      <c r="AI739" s="31">
        <f t="shared" si="130"/>
        <v>0</v>
      </c>
      <c r="AJ739" s="31">
        <f t="shared" si="131"/>
        <v>15077874.778191671</v>
      </c>
    </row>
    <row r="740" spans="1:36" x14ac:dyDescent="0.45">
      <c r="A740" s="9">
        <v>827</v>
      </c>
      <c r="B740" s="9" t="s">
        <v>1691</v>
      </c>
      <c r="C740" s="21"/>
      <c r="D740" s="8" t="s">
        <v>190</v>
      </c>
      <c r="E740" s="9" t="s">
        <v>124</v>
      </c>
      <c r="F740" s="9" t="s">
        <v>3255</v>
      </c>
      <c r="G740" s="9" t="s">
        <v>3265</v>
      </c>
      <c r="H740" s="8">
        <v>336</v>
      </c>
      <c r="I740" s="8">
        <f>VLOOKUP(B740,[1]Sheet1!$A:$D,4,0)</f>
        <v>946309693</v>
      </c>
      <c r="J740" s="8">
        <v>15000000</v>
      </c>
      <c r="K740" s="8">
        <v>0</v>
      </c>
      <c r="L740" s="10">
        <v>39040979</v>
      </c>
      <c r="M740" s="10">
        <v>39041975</v>
      </c>
      <c r="N740" s="10">
        <v>5856147</v>
      </c>
      <c r="O740" s="10">
        <v>5856296.25</v>
      </c>
      <c r="P740" s="10">
        <v>0</v>
      </c>
      <c r="Q740" s="10">
        <v>14700153</v>
      </c>
      <c r="R740" s="10">
        <v>2205023</v>
      </c>
      <c r="S740" s="10">
        <v>16567688.828650003</v>
      </c>
      <c r="T740" s="10">
        <v>2485153.3242975003</v>
      </c>
      <c r="U740" s="10">
        <v>11151699</v>
      </c>
      <c r="V740" s="10">
        <v>1672754.8499999999</v>
      </c>
      <c r="W740" s="10">
        <f>VLOOKUP(B740,[2]Sheet1!$A:$E,5,0)</f>
        <v>60946454</v>
      </c>
      <c r="X740" s="10">
        <f t="shared" si="121"/>
        <v>1081812187.82865</v>
      </c>
      <c r="Y740" s="31">
        <f t="shared" si="122"/>
        <v>79021828.424297497</v>
      </c>
      <c r="Z740" s="31">
        <v>360000000</v>
      </c>
      <c r="AA740" s="31">
        <v>30000000</v>
      </c>
      <c r="AB740" s="31">
        <f t="shared" si="123"/>
        <v>628729233.82865</v>
      </c>
      <c r="AC740" s="31">
        <f t="shared" si="124"/>
        <v>63082954</v>
      </c>
      <c r="AD740" s="31">
        <f t="shared" si="125"/>
        <v>691812187.82865</v>
      </c>
      <c r="AE740" s="31">
        <f t="shared" si="126"/>
        <v>691812187.82865</v>
      </c>
      <c r="AF740" s="31">
        <f t="shared" si="127"/>
        <v>69181218.782865003</v>
      </c>
      <c r="AG740" s="31">
        <f t="shared" si="128"/>
        <v>0</v>
      </c>
      <c r="AH740" s="31">
        <f t="shared" si="129"/>
        <v>0</v>
      </c>
      <c r="AI740" s="31">
        <f t="shared" si="130"/>
        <v>0</v>
      </c>
      <c r="AJ740" s="31">
        <f t="shared" si="131"/>
        <v>9840609.6414324939</v>
      </c>
    </row>
    <row r="741" spans="1:36" x14ac:dyDescent="0.45">
      <c r="A741" s="9">
        <v>1008</v>
      </c>
      <c r="B741" s="9" t="s">
        <v>1693</v>
      </c>
      <c r="C741" s="21"/>
      <c r="D741" s="8" t="s">
        <v>275</v>
      </c>
      <c r="E741" s="9" t="s">
        <v>393</v>
      </c>
      <c r="F741" s="9" t="s">
        <v>3255</v>
      </c>
      <c r="G741" s="9" t="s">
        <v>3265</v>
      </c>
      <c r="H741" s="8">
        <v>336</v>
      </c>
      <c r="I741" s="8">
        <f>VLOOKUP(B741,[1]Sheet1!$A:$D,4,0)</f>
        <v>973142794</v>
      </c>
      <c r="J741" s="8">
        <v>15000000</v>
      </c>
      <c r="K741" s="8">
        <v>0</v>
      </c>
      <c r="L741" s="10">
        <v>38890835</v>
      </c>
      <c r="M741" s="10">
        <v>38890901.5</v>
      </c>
      <c r="N741" s="10">
        <v>5833625</v>
      </c>
      <c r="O741" s="10">
        <v>5833635.2249999996</v>
      </c>
      <c r="P741" s="10">
        <v>0</v>
      </c>
      <c r="Q741" s="10">
        <v>12478744</v>
      </c>
      <c r="R741" s="10">
        <v>1871812</v>
      </c>
      <c r="S741" s="10">
        <v>14195865.060000001</v>
      </c>
      <c r="T741" s="10">
        <v>2129379.7590000001</v>
      </c>
      <c r="U741" s="10">
        <v>13153286</v>
      </c>
      <c r="V741" s="10">
        <v>1972992.9</v>
      </c>
      <c r="W741" s="10">
        <f>VLOOKUP(B741,[2]Sheet1!$A:$E,5,0)</f>
        <v>64971419</v>
      </c>
      <c r="X741" s="10">
        <f t="shared" si="121"/>
        <v>1105752425.5599999</v>
      </c>
      <c r="Y741" s="31">
        <f t="shared" si="122"/>
        <v>82612863.884000003</v>
      </c>
      <c r="Z741" s="31">
        <v>360000000</v>
      </c>
      <c r="AA741" s="31">
        <v>30000000</v>
      </c>
      <c r="AB741" s="31">
        <f t="shared" si="123"/>
        <v>652970689.05999994</v>
      </c>
      <c r="AC741" s="31">
        <f t="shared" si="124"/>
        <v>62781736.5</v>
      </c>
      <c r="AD741" s="31">
        <f t="shared" si="125"/>
        <v>715752425.55999994</v>
      </c>
      <c r="AE741" s="31">
        <f t="shared" si="126"/>
        <v>715752425.55999994</v>
      </c>
      <c r="AF741" s="31">
        <f t="shared" si="127"/>
        <v>71575242.555999994</v>
      </c>
      <c r="AG741" s="31">
        <f t="shared" si="128"/>
        <v>0</v>
      </c>
      <c r="AH741" s="31">
        <f t="shared" si="129"/>
        <v>0</v>
      </c>
      <c r="AI741" s="31">
        <f t="shared" si="130"/>
        <v>0</v>
      </c>
      <c r="AJ741" s="31">
        <f t="shared" si="131"/>
        <v>11037621.328000009</v>
      </c>
    </row>
    <row r="742" spans="1:36" x14ac:dyDescent="0.45">
      <c r="A742" s="9">
        <v>1125</v>
      </c>
      <c r="B742" s="9" t="s">
        <v>1695</v>
      </c>
      <c r="C742" s="21"/>
      <c r="D742" s="8" t="s">
        <v>103</v>
      </c>
      <c r="E742" s="9" t="s">
        <v>1179</v>
      </c>
      <c r="F742" s="9" t="s">
        <v>3255</v>
      </c>
      <c r="G742" s="9" t="s">
        <v>3265</v>
      </c>
      <c r="H742" s="8">
        <v>336</v>
      </c>
      <c r="I742" s="8">
        <f>VLOOKUP(B742,[1]Sheet1!$A:$D,4,0)</f>
        <v>1104604101</v>
      </c>
      <c r="J742" s="8">
        <v>15000000</v>
      </c>
      <c r="K742" s="8">
        <v>0</v>
      </c>
      <c r="L742" s="10">
        <v>38756710</v>
      </c>
      <c r="M742" s="10">
        <v>38757691</v>
      </c>
      <c r="N742" s="10">
        <v>5813507</v>
      </c>
      <c r="O742" s="10">
        <v>5813653.6499999994</v>
      </c>
      <c r="P742" s="10">
        <v>0</v>
      </c>
      <c r="Q742" s="10">
        <v>14134738</v>
      </c>
      <c r="R742" s="10">
        <v>2120211</v>
      </c>
      <c r="S742" s="10">
        <v>16116983.960000001</v>
      </c>
      <c r="T742" s="10">
        <v>2417547.594</v>
      </c>
      <c r="U742" s="10">
        <v>12962658.666666666</v>
      </c>
      <c r="V742" s="10">
        <v>1944398.7999999998</v>
      </c>
      <c r="W742" s="10">
        <f>VLOOKUP(B742,[2]Sheet1!$A:$E,5,0)</f>
        <v>84690616</v>
      </c>
      <c r="X742" s="10">
        <f t="shared" si="121"/>
        <v>1240332882.6266668</v>
      </c>
      <c r="Y742" s="31">
        <f t="shared" si="122"/>
        <v>102799934.044</v>
      </c>
      <c r="Z742" s="31">
        <v>360000000</v>
      </c>
      <c r="AA742" s="31">
        <v>30000000</v>
      </c>
      <c r="AB742" s="31">
        <f t="shared" si="123"/>
        <v>787818481.62666678</v>
      </c>
      <c r="AC742" s="31">
        <f t="shared" si="124"/>
        <v>62514401</v>
      </c>
      <c r="AD742" s="31">
        <f t="shared" si="125"/>
        <v>850332882.62666678</v>
      </c>
      <c r="AE742" s="31">
        <f t="shared" si="126"/>
        <v>850332882.62666678</v>
      </c>
      <c r="AF742" s="31">
        <f t="shared" si="127"/>
        <v>85033288.262666687</v>
      </c>
      <c r="AG742" s="31">
        <f t="shared" si="128"/>
        <v>0</v>
      </c>
      <c r="AH742" s="31">
        <f t="shared" si="129"/>
        <v>0</v>
      </c>
      <c r="AI742" s="31">
        <f t="shared" si="130"/>
        <v>0</v>
      </c>
      <c r="AJ742" s="31">
        <f t="shared" si="131"/>
        <v>17766645.781333312</v>
      </c>
    </row>
    <row r="743" spans="1:36" x14ac:dyDescent="0.45">
      <c r="A743" s="9">
        <v>891</v>
      </c>
      <c r="B743" s="9" t="s">
        <v>3082</v>
      </c>
      <c r="C743" s="21"/>
      <c r="D743" s="8" t="s">
        <v>275</v>
      </c>
      <c r="E743" s="9" t="s">
        <v>3083</v>
      </c>
      <c r="F743" s="9" t="s">
        <v>3255</v>
      </c>
      <c r="G743" s="9" t="s">
        <v>3265</v>
      </c>
      <c r="H743" s="8">
        <v>336</v>
      </c>
      <c r="I743" s="8">
        <f>VLOOKUP(B743,[1]Sheet1!$A:$D,4,0)</f>
        <v>972094432</v>
      </c>
      <c r="J743" s="8">
        <v>15000000</v>
      </c>
      <c r="K743" s="8">
        <v>0</v>
      </c>
      <c r="L743" s="10">
        <v>43135962</v>
      </c>
      <c r="M743" s="10">
        <v>43137011</v>
      </c>
      <c r="N743" s="10">
        <v>6470394</v>
      </c>
      <c r="O743" s="10">
        <v>6470551.6499999994</v>
      </c>
      <c r="P743" s="10">
        <v>0</v>
      </c>
      <c r="Q743" s="10">
        <v>19269199</v>
      </c>
      <c r="R743" s="10">
        <v>2890380</v>
      </c>
      <c r="S743" s="10">
        <v>22812000.350000001</v>
      </c>
      <c r="T743" s="10">
        <v>3421800.0525000002</v>
      </c>
      <c r="U743" s="10">
        <v>12414605.083333334</v>
      </c>
      <c r="V743" s="10">
        <v>1862190.7625</v>
      </c>
      <c r="W743" s="10">
        <f>VLOOKUP(B743,[2]Sheet1!$A:$E,5,0)</f>
        <v>64814164</v>
      </c>
      <c r="X743" s="10">
        <f t="shared" si="121"/>
        <v>1127863209.4333332</v>
      </c>
      <c r="Y743" s="31">
        <f t="shared" si="122"/>
        <v>85929480.465000004</v>
      </c>
      <c r="Z743" s="31">
        <v>360000000</v>
      </c>
      <c r="AA743" s="31">
        <v>30000000</v>
      </c>
      <c r="AB743" s="31">
        <f t="shared" si="123"/>
        <v>666590236.4333334</v>
      </c>
      <c r="AC743" s="31">
        <f t="shared" si="124"/>
        <v>71272973</v>
      </c>
      <c r="AD743" s="31">
        <f t="shared" si="125"/>
        <v>737863209.4333334</v>
      </c>
      <c r="AE743" s="31">
        <f t="shared" si="126"/>
        <v>737863209.4333334</v>
      </c>
      <c r="AF743" s="31">
        <f t="shared" si="127"/>
        <v>73786320.943333343</v>
      </c>
      <c r="AG743" s="31">
        <f t="shared" si="128"/>
        <v>0</v>
      </c>
      <c r="AH743" s="31">
        <f t="shared" si="129"/>
        <v>0</v>
      </c>
      <c r="AI743" s="31">
        <f t="shared" si="130"/>
        <v>0</v>
      </c>
      <c r="AJ743" s="31">
        <f t="shared" si="131"/>
        <v>12143159.521666661</v>
      </c>
    </row>
    <row r="744" spans="1:36" x14ac:dyDescent="0.45">
      <c r="A744" s="9">
        <v>1006</v>
      </c>
      <c r="B744" s="9" t="s">
        <v>1697</v>
      </c>
      <c r="C744" s="21"/>
      <c r="D744" s="8" t="s">
        <v>867</v>
      </c>
      <c r="E744" s="9" t="s">
        <v>832</v>
      </c>
      <c r="F744" s="9" t="s">
        <v>3255</v>
      </c>
      <c r="G744" s="9" t="s">
        <v>3265</v>
      </c>
      <c r="H744" s="8">
        <v>336</v>
      </c>
      <c r="I744" s="8">
        <f>VLOOKUP(B744,[1]Sheet1!$A:$D,4,0)</f>
        <v>839388991</v>
      </c>
      <c r="J744" s="8">
        <v>15000000</v>
      </c>
      <c r="K744" s="8">
        <v>0</v>
      </c>
      <c r="L744" s="10">
        <v>37143880</v>
      </c>
      <c r="M744" s="10">
        <v>37143686</v>
      </c>
      <c r="N744" s="10">
        <v>5571582</v>
      </c>
      <c r="O744" s="10">
        <v>5571552.8999999994</v>
      </c>
      <c r="P744" s="10">
        <v>0</v>
      </c>
      <c r="Q744" s="10">
        <v>9047071</v>
      </c>
      <c r="R744" s="10">
        <v>1357061</v>
      </c>
      <c r="S744" s="10">
        <v>16434967.664000001</v>
      </c>
      <c r="T744" s="10">
        <v>2465245.1496000001</v>
      </c>
      <c r="U744" s="10">
        <v>11652095.75</v>
      </c>
      <c r="V744" s="10">
        <v>1747814.3625</v>
      </c>
      <c r="W744" s="10">
        <f>VLOOKUP(B744,[2]Sheet1!$A:$E,5,0)</f>
        <v>47938900</v>
      </c>
      <c r="X744" s="10">
        <f t="shared" si="121"/>
        <v>965810691.41400003</v>
      </c>
      <c r="Y744" s="31">
        <f t="shared" si="122"/>
        <v>64652155.412100002</v>
      </c>
      <c r="Z744" s="31">
        <v>360000000</v>
      </c>
      <c r="AA744" s="31">
        <v>30000000</v>
      </c>
      <c r="AB744" s="31">
        <f t="shared" si="123"/>
        <v>516523125.41400003</v>
      </c>
      <c r="AC744" s="31">
        <f t="shared" si="124"/>
        <v>59287566</v>
      </c>
      <c r="AD744" s="31">
        <f t="shared" si="125"/>
        <v>575810691.41400003</v>
      </c>
      <c r="AE744" s="31">
        <f t="shared" si="126"/>
        <v>575810691.41400003</v>
      </c>
      <c r="AF744" s="31">
        <f t="shared" si="127"/>
        <v>57581069.141400009</v>
      </c>
      <c r="AG744" s="31">
        <f t="shared" si="128"/>
        <v>0</v>
      </c>
      <c r="AH744" s="31">
        <f t="shared" si="129"/>
        <v>0</v>
      </c>
      <c r="AI744" s="31">
        <f t="shared" si="130"/>
        <v>0</v>
      </c>
      <c r="AJ744" s="31">
        <f t="shared" si="131"/>
        <v>7071086.2706999928</v>
      </c>
    </row>
    <row r="745" spans="1:36" x14ac:dyDescent="0.45">
      <c r="A745" s="9">
        <v>892</v>
      </c>
      <c r="B745" s="9" t="s">
        <v>1699</v>
      </c>
      <c r="C745" s="21"/>
      <c r="D745" s="8" t="s">
        <v>80</v>
      </c>
      <c r="E745" s="9" t="s">
        <v>1701</v>
      </c>
      <c r="F745" s="9" t="s">
        <v>3255</v>
      </c>
      <c r="G745" s="9" t="s">
        <v>3265</v>
      </c>
      <c r="H745" s="8">
        <v>336</v>
      </c>
      <c r="I745" s="8">
        <f>VLOOKUP(B745,[1]Sheet1!$A:$D,4,0)</f>
        <v>813778517</v>
      </c>
      <c r="J745" s="8">
        <v>15000000</v>
      </c>
      <c r="K745" s="8">
        <v>0</v>
      </c>
      <c r="L745" s="10">
        <v>35360332</v>
      </c>
      <c r="M745" s="10">
        <v>35360927</v>
      </c>
      <c r="N745" s="10">
        <v>5304050</v>
      </c>
      <c r="O745" s="10">
        <v>5304139.05</v>
      </c>
      <c r="P745" s="10">
        <v>0</v>
      </c>
      <c r="Q745" s="10">
        <v>13188605</v>
      </c>
      <c r="R745" s="10">
        <v>1978291</v>
      </c>
      <c r="S745" s="10">
        <v>15136914.682962824</v>
      </c>
      <c r="T745" s="10">
        <v>2270537.2024444235</v>
      </c>
      <c r="U745" s="10">
        <v>11628267.333333334</v>
      </c>
      <c r="V745" s="10">
        <v>1744240.1</v>
      </c>
      <c r="W745" s="10">
        <f>VLOOKUP(B745,[2]Sheet1!$A:$E,5,0)</f>
        <v>45377851</v>
      </c>
      <c r="X745" s="10">
        <f t="shared" si="121"/>
        <v>939453563.01629615</v>
      </c>
      <c r="Y745" s="31">
        <f t="shared" si="122"/>
        <v>61979108.352444425</v>
      </c>
      <c r="Z745" s="31">
        <v>360000000</v>
      </c>
      <c r="AA745" s="31">
        <v>30000000</v>
      </c>
      <c r="AB745" s="31">
        <f t="shared" si="123"/>
        <v>493732304.01629615</v>
      </c>
      <c r="AC745" s="31">
        <f t="shared" si="124"/>
        <v>55721259</v>
      </c>
      <c r="AD745" s="31">
        <f t="shared" si="125"/>
        <v>549453563.01629615</v>
      </c>
      <c r="AE745" s="31">
        <f t="shared" si="126"/>
        <v>549453563.01629615</v>
      </c>
      <c r="AF745" s="31">
        <f t="shared" si="127"/>
        <v>54945356.301629618</v>
      </c>
      <c r="AG745" s="31">
        <f t="shared" si="128"/>
        <v>0</v>
      </c>
      <c r="AH745" s="31">
        <f t="shared" si="129"/>
        <v>0</v>
      </c>
      <c r="AI745" s="31">
        <f t="shared" si="130"/>
        <v>0</v>
      </c>
      <c r="AJ745" s="31">
        <f t="shared" si="131"/>
        <v>7033752.0508148074</v>
      </c>
    </row>
    <row r="746" spans="1:36" x14ac:dyDescent="0.45">
      <c r="A746" s="9">
        <v>1005</v>
      </c>
      <c r="B746" s="9" t="s">
        <v>3104</v>
      </c>
      <c r="C746" s="21"/>
      <c r="D746" s="8" t="s">
        <v>3105</v>
      </c>
      <c r="E746" s="9" t="s">
        <v>624</v>
      </c>
      <c r="F746" s="9" t="s">
        <v>3255</v>
      </c>
      <c r="G746" s="9" t="s">
        <v>3265</v>
      </c>
      <c r="H746" s="8">
        <v>336</v>
      </c>
      <c r="I746" s="8">
        <f>VLOOKUP(B746,[1]Sheet1!$A:$D,4,0)</f>
        <v>1165479549</v>
      </c>
      <c r="J746" s="8">
        <v>15000000</v>
      </c>
      <c r="K746" s="8">
        <v>0</v>
      </c>
      <c r="L746" s="10">
        <v>46449050</v>
      </c>
      <c r="M746" s="10">
        <v>46449856</v>
      </c>
      <c r="N746" s="10">
        <v>6967358</v>
      </c>
      <c r="O746" s="10">
        <v>6967478.3999999994</v>
      </c>
      <c r="P746" s="10">
        <v>0</v>
      </c>
      <c r="Q746" s="10">
        <v>21947623</v>
      </c>
      <c r="R746" s="10">
        <v>3292143</v>
      </c>
      <c r="S746" s="10">
        <v>20470802.301745709</v>
      </c>
      <c r="T746" s="10">
        <v>3070620.3452618564</v>
      </c>
      <c r="U746" s="10">
        <v>13153286</v>
      </c>
      <c r="V746" s="10">
        <v>1972992.9</v>
      </c>
      <c r="W746" s="10">
        <f>VLOOKUP(B746,[2]Sheet1!$A:$E,5,0)</f>
        <v>93821933</v>
      </c>
      <c r="X746" s="10">
        <f t="shared" si="121"/>
        <v>1328950166.3017457</v>
      </c>
      <c r="Y746" s="31">
        <f t="shared" si="122"/>
        <v>116092525.64526185</v>
      </c>
      <c r="Z746" s="31">
        <v>360000000</v>
      </c>
      <c r="AA746" s="31">
        <v>30000000</v>
      </c>
      <c r="AB746" s="31">
        <f t="shared" si="123"/>
        <v>861051260.30174565</v>
      </c>
      <c r="AC746" s="31">
        <f t="shared" si="124"/>
        <v>77898906</v>
      </c>
      <c r="AD746" s="31">
        <f t="shared" si="125"/>
        <v>938950166.30174565</v>
      </c>
      <c r="AE746" s="31">
        <f t="shared" si="126"/>
        <v>938950166.30174565</v>
      </c>
      <c r="AF746" s="31">
        <f t="shared" si="127"/>
        <v>90000000</v>
      </c>
      <c r="AG746" s="31">
        <f t="shared" si="128"/>
        <v>5842524.9452618482</v>
      </c>
      <c r="AH746" s="31">
        <f t="shared" si="129"/>
        <v>0</v>
      </c>
      <c r="AI746" s="31">
        <f t="shared" si="130"/>
        <v>0</v>
      </c>
      <c r="AJ746" s="31">
        <f t="shared" si="131"/>
        <v>20250000.700000007</v>
      </c>
    </row>
    <row r="747" spans="1:36" x14ac:dyDescent="0.2">
      <c r="A747" s="9">
        <v>42</v>
      </c>
      <c r="B747" s="9" t="s">
        <v>2546</v>
      </c>
      <c r="C747" s="7"/>
      <c r="D747" s="8" t="s">
        <v>2547</v>
      </c>
      <c r="E747" s="9" t="s">
        <v>560</v>
      </c>
      <c r="F747" s="9" t="s">
        <v>3255</v>
      </c>
      <c r="G747" s="9" t="s">
        <v>3265</v>
      </c>
      <c r="H747" s="8">
        <v>336</v>
      </c>
      <c r="I747" s="8">
        <f>VLOOKUP(B747,[1]Sheet1!$A:$D,4,0)</f>
        <v>1209736050</v>
      </c>
      <c r="J747" s="8">
        <v>15000000</v>
      </c>
      <c r="K747" s="8">
        <v>0</v>
      </c>
      <c r="L747" s="10">
        <v>44002896</v>
      </c>
      <c r="M747" s="10">
        <v>44003643</v>
      </c>
      <c r="N747" s="10">
        <v>6600434</v>
      </c>
      <c r="O747" s="10">
        <v>6600546.4500000002</v>
      </c>
      <c r="P747" s="10">
        <v>0</v>
      </c>
      <c r="Q747" s="10">
        <v>27753339</v>
      </c>
      <c r="R747" s="10">
        <v>4163001</v>
      </c>
      <c r="S747" s="10">
        <v>18475294.446341962</v>
      </c>
      <c r="T747" s="10">
        <v>2771294.1669512941</v>
      </c>
      <c r="U747" s="10">
        <v>11247012.666666666</v>
      </c>
      <c r="V747" s="10">
        <v>1687051.9</v>
      </c>
      <c r="W747" s="10">
        <f>VLOOKUP(B747,[2]Sheet1!$A:$E,5,0)</f>
        <v>100460408</v>
      </c>
      <c r="X747" s="10">
        <f t="shared" si="121"/>
        <v>1370218235.1130087</v>
      </c>
      <c r="Y747" s="31">
        <f t="shared" si="122"/>
        <v>122282735.51695129</v>
      </c>
      <c r="Z747" s="31">
        <v>360000000</v>
      </c>
      <c r="AA747" s="31">
        <v>30000000</v>
      </c>
      <c r="AB747" s="31">
        <f t="shared" si="123"/>
        <v>907211696.11300874</v>
      </c>
      <c r="AC747" s="31">
        <f t="shared" si="124"/>
        <v>73006539</v>
      </c>
      <c r="AD747" s="31">
        <f t="shared" si="125"/>
        <v>980218235.11300874</v>
      </c>
      <c r="AE747" s="31">
        <f t="shared" si="126"/>
        <v>980218235.11300874</v>
      </c>
      <c r="AF747" s="31">
        <f t="shared" si="127"/>
        <v>90000000</v>
      </c>
      <c r="AG747" s="31">
        <f t="shared" si="128"/>
        <v>12032735.26695131</v>
      </c>
      <c r="AH747" s="31">
        <f t="shared" si="129"/>
        <v>0</v>
      </c>
      <c r="AI747" s="31">
        <f t="shared" si="130"/>
        <v>0</v>
      </c>
      <c r="AJ747" s="31">
        <f t="shared" si="131"/>
        <v>20250000.249999985</v>
      </c>
    </row>
    <row r="748" spans="1:36" x14ac:dyDescent="0.45">
      <c r="A748" s="9">
        <v>890</v>
      </c>
      <c r="B748" s="9" t="s">
        <v>1702</v>
      </c>
      <c r="C748" s="21"/>
      <c r="D748" s="8" t="s">
        <v>1704</v>
      </c>
      <c r="E748" s="9" t="s">
        <v>696</v>
      </c>
      <c r="F748" s="9" t="s">
        <v>3255</v>
      </c>
      <c r="G748" s="9" t="s">
        <v>3265</v>
      </c>
      <c r="H748" s="8">
        <v>336</v>
      </c>
      <c r="I748" s="8">
        <f>VLOOKUP(B748,[1]Sheet1!$A:$D,4,0)</f>
        <v>909897477</v>
      </c>
      <c r="J748" s="8">
        <v>15000000</v>
      </c>
      <c r="K748" s="8">
        <v>0</v>
      </c>
      <c r="L748" s="10">
        <v>41864431</v>
      </c>
      <c r="M748" s="10">
        <v>41865420</v>
      </c>
      <c r="N748" s="10">
        <v>6279665</v>
      </c>
      <c r="O748" s="10">
        <v>6279813</v>
      </c>
      <c r="P748" s="10">
        <v>0</v>
      </c>
      <c r="Q748" s="10">
        <v>19204306</v>
      </c>
      <c r="R748" s="10">
        <v>2880646</v>
      </c>
      <c r="S748" s="10">
        <v>17197896</v>
      </c>
      <c r="T748" s="10">
        <v>2579684.4</v>
      </c>
      <c r="U748" s="10">
        <v>12414605.083333334</v>
      </c>
      <c r="V748" s="10">
        <v>1862190.7625</v>
      </c>
      <c r="W748" s="10">
        <f>VLOOKUP(B748,[2]Sheet1!$A:$E,5,0)</f>
        <v>55484622</v>
      </c>
      <c r="X748" s="10">
        <f t="shared" si="121"/>
        <v>1057444135.0833334</v>
      </c>
      <c r="Y748" s="31">
        <f t="shared" si="122"/>
        <v>75366621.162499994</v>
      </c>
      <c r="Z748" s="31">
        <v>360000000</v>
      </c>
      <c r="AA748" s="31">
        <v>30000000</v>
      </c>
      <c r="AB748" s="31">
        <f t="shared" si="123"/>
        <v>598714284.08333337</v>
      </c>
      <c r="AC748" s="31">
        <f t="shared" si="124"/>
        <v>68729851</v>
      </c>
      <c r="AD748" s="31">
        <f t="shared" si="125"/>
        <v>667444135.08333337</v>
      </c>
      <c r="AE748" s="31">
        <f t="shared" si="126"/>
        <v>667444135.08333337</v>
      </c>
      <c r="AF748" s="31">
        <f t="shared" si="127"/>
        <v>66744413.50833334</v>
      </c>
      <c r="AG748" s="31">
        <f t="shared" si="128"/>
        <v>0</v>
      </c>
      <c r="AH748" s="31">
        <f t="shared" si="129"/>
        <v>0</v>
      </c>
      <c r="AI748" s="31">
        <f t="shared" si="130"/>
        <v>0</v>
      </c>
      <c r="AJ748" s="31">
        <f t="shared" si="131"/>
        <v>8622207.6541666538</v>
      </c>
    </row>
    <row r="749" spans="1:36" x14ac:dyDescent="0.45">
      <c r="A749" s="9">
        <v>883</v>
      </c>
      <c r="B749" s="9" t="s">
        <v>1705</v>
      </c>
      <c r="C749" s="21"/>
      <c r="D749" s="8" t="s">
        <v>310</v>
      </c>
      <c r="E749" s="9" t="s">
        <v>1668</v>
      </c>
      <c r="F749" s="9" t="s">
        <v>3255</v>
      </c>
      <c r="G749" s="9" t="s">
        <v>3265</v>
      </c>
      <c r="H749" s="8">
        <v>306</v>
      </c>
      <c r="I749" s="8">
        <f>VLOOKUP(B749,[1]Sheet1!$A:$D,4,0)</f>
        <v>809328606</v>
      </c>
      <c r="J749" s="8">
        <v>15000000</v>
      </c>
      <c r="K749" s="8">
        <v>0</v>
      </c>
      <c r="L749" s="10">
        <v>38053481</v>
      </c>
      <c r="M749" s="10">
        <v>24984574</v>
      </c>
      <c r="N749" s="10">
        <v>5708022</v>
      </c>
      <c r="O749" s="10">
        <v>3747686.1</v>
      </c>
      <c r="P749" s="10">
        <v>0</v>
      </c>
      <c r="Q749" s="10">
        <v>13785116</v>
      </c>
      <c r="R749" s="10">
        <v>2067767</v>
      </c>
      <c r="S749" s="10">
        <v>7098851.2902270369</v>
      </c>
      <c r="T749" s="10">
        <v>1064827.6935340555</v>
      </c>
      <c r="U749" s="10">
        <v>11413811.583333334</v>
      </c>
      <c r="V749" s="10">
        <v>1712071.7375</v>
      </c>
      <c r="W749" s="10">
        <f>VLOOKUP(B749,[2]Sheet1!$A:$E,5,0)</f>
        <v>47883681</v>
      </c>
      <c r="X749" s="10">
        <f t="shared" si="121"/>
        <v>919664439.87356043</v>
      </c>
      <c r="Y749" s="31">
        <f t="shared" si="122"/>
        <v>62184055.531034052</v>
      </c>
      <c r="Z749" s="31">
        <v>360000000</v>
      </c>
      <c r="AA749" s="31">
        <v>30000000</v>
      </c>
      <c r="AB749" s="31">
        <f t="shared" si="123"/>
        <v>481626384.87356043</v>
      </c>
      <c r="AC749" s="31">
        <f t="shared" si="124"/>
        <v>48038055</v>
      </c>
      <c r="AD749" s="31">
        <f t="shared" si="125"/>
        <v>529664439.87356043</v>
      </c>
      <c r="AE749" s="31">
        <f t="shared" si="126"/>
        <v>529664439.87356043</v>
      </c>
      <c r="AF749" s="31">
        <f t="shared" si="127"/>
        <v>52966443.987356044</v>
      </c>
      <c r="AG749" s="31">
        <f t="shared" si="128"/>
        <v>0</v>
      </c>
      <c r="AH749" s="31">
        <f t="shared" si="129"/>
        <v>0</v>
      </c>
      <c r="AI749" s="31">
        <f t="shared" si="130"/>
        <v>0</v>
      </c>
      <c r="AJ749" s="31">
        <f t="shared" si="131"/>
        <v>9217611.543678008</v>
      </c>
    </row>
    <row r="750" spans="1:36" x14ac:dyDescent="0.45">
      <c r="A750" s="9">
        <v>889</v>
      </c>
      <c r="B750" s="9" t="s">
        <v>1707</v>
      </c>
      <c r="C750" s="21"/>
      <c r="D750" s="8" t="s">
        <v>469</v>
      </c>
      <c r="E750" s="9" t="s">
        <v>1709</v>
      </c>
      <c r="F750" s="9" t="s">
        <v>3255</v>
      </c>
      <c r="G750" s="9" t="s">
        <v>3265</v>
      </c>
      <c r="H750" s="8">
        <v>336</v>
      </c>
      <c r="I750" s="8">
        <f>VLOOKUP(B750,[1]Sheet1!$A:$D,4,0)</f>
        <v>1064099226</v>
      </c>
      <c r="J750" s="8">
        <v>15000000</v>
      </c>
      <c r="K750" s="8">
        <v>0</v>
      </c>
      <c r="L750" s="10">
        <v>43955270</v>
      </c>
      <c r="M750" s="10">
        <v>43955956.5</v>
      </c>
      <c r="N750" s="10">
        <v>6593291</v>
      </c>
      <c r="O750" s="10">
        <v>6593393.4749999996</v>
      </c>
      <c r="P750" s="10">
        <v>0</v>
      </c>
      <c r="Q750" s="10">
        <v>21094632</v>
      </c>
      <c r="R750" s="10">
        <v>3164195</v>
      </c>
      <c r="S750" s="10">
        <v>24151486.204999998</v>
      </c>
      <c r="T750" s="10">
        <v>3622722.9307499998</v>
      </c>
      <c r="U750" s="10">
        <v>13153286</v>
      </c>
      <c r="V750" s="10">
        <v>1972992.9</v>
      </c>
      <c r="W750" s="10">
        <f>VLOOKUP(B750,[2]Sheet1!$A:$E,5,0)</f>
        <v>78614885</v>
      </c>
      <c r="X750" s="10">
        <f t="shared" si="121"/>
        <v>1225409856.7049999</v>
      </c>
      <c r="Y750" s="31">
        <f t="shared" si="122"/>
        <v>100561480.30575</v>
      </c>
      <c r="Z750" s="31">
        <v>360000000</v>
      </c>
      <c r="AA750" s="31">
        <v>30000000</v>
      </c>
      <c r="AB750" s="31">
        <f t="shared" si="123"/>
        <v>762498630.20499992</v>
      </c>
      <c r="AC750" s="31">
        <f t="shared" si="124"/>
        <v>72911226.5</v>
      </c>
      <c r="AD750" s="31">
        <f t="shared" si="125"/>
        <v>835409856.70499992</v>
      </c>
      <c r="AE750" s="31">
        <f t="shared" si="126"/>
        <v>835409856.70499992</v>
      </c>
      <c r="AF750" s="31">
        <f t="shared" si="127"/>
        <v>83540985.670499995</v>
      </c>
      <c r="AG750" s="31">
        <f t="shared" si="128"/>
        <v>0</v>
      </c>
      <c r="AH750" s="31">
        <f t="shared" si="129"/>
        <v>0</v>
      </c>
      <c r="AI750" s="31">
        <f t="shared" si="130"/>
        <v>0</v>
      </c>
      <c r="AJ750" s="31">
        <f t="shared" si="131"/>
        <v>17020494.635250002</v>
      </c>
    </row>
    <row r="751" spans="1:36" x14ac:dyDescent="0.45">
      <c r="A751" s="9">
        <v>1144</v>
      </c>
      <c r="B751" s="9" t="s">
        <v>1710</v>
      </c>
      <c r="C751" s="21"/>
      <c r="D751" s="8" t="s">
        <v>888</v>
      </c>
      <c r="E751" s="9" t="s">
        <v>1712</v>
      </c>
      <c r="F751" s="9" t="s">
        <v>3255</v>
      </c>
      <c r="G751" s="9" t="s">
        <v>3265</v>
      </c>
      <c r="H751" s="8">
        <v>336</v>
      </c>
      <c r="I751" s="8">
        <f>VLOOKUP(B751,[1]Sheet1!$A:$D,4,0)</f>
        <v>534696202</v>
      </c>
      <c r="J751" s="8">
        <v>15000000</v>
      </c>
      <c r="K751" s="8">
        <v>0</v>
      </c>
      <c r="L751" s="10">
        <v>9594607</v>
      </c>
      <c r="M751" s="10">
        <v>24748705.499999996</v>
      </c>
      <c r="N751" s="10">
        <v>1439191</v>
      </c>
      <c r="O751" s="10">
        <v>3712305.8249999993</v>
      </c>
      <c r="P751" s="10">
        <v>0</v>
      </c>
      <c r="Q751" s="10">
        <v>8145461</v>
      </c>
      <c r="R751" s="10">
        <v>1221819</v>
      </c>
      <c r="S751" s="10">
        <v>11744724</v>
      </c>
      <c r="T751" s="10">
        <v>1761708.5999999999</v>
      </c>
      <c r="U751" s="10">
        <v>10484503</v>
      </c>
      <c r="V751" s="10">
        <v>1572675.45</v>
      </c>
      <c r="W751" s="10">
        <f>VLOOKUP(B751,[2]Sheet1!$A:$E,5,0)</f>
        <v>17469620</v>
      </c>
      <c r="X751" s="10">
        <f t="shared" si="121"/>
        <v>614414202.5</v>
      </c>
      <c r="Y751" s="31">
        <f t="shared" si="122"/>
        <v>27177319.875</v>
      </c>
      <c r="Z751" s="31">
        <v>360000000</v>
      </c>
      <c r="AA751" s="31">
        <v>30000000</v>
      </c>
      <c r="AB751" s="31">
        <f t="shared" si="123"/>
        <v>205070890</v>
      </c>
      <c r="AC751" s="31">
        <f t="shared" si="124"/>
        <v>19343312.5</v>
      </c>
      <c r="AD751" s="31">
        <f t="shared" si="125"/>
        <v>224414202.5</v>
      </c>
      <c r="AE751" s="31">
        <f t="shared" si="126"/>
        <v>224414202.5</v>
      </c>
      <c r="AF751" s="31">
        <f t="shared" si="127"/>
        <v>22441420.25</v>
      </c>
      <c r="AG751" s="31">
        <f t="shared" si="128"/>
        <v>0</v>
      </c>
      <c r="AH751" s="31">
        <f t="shared" si="129"/>
        <v>0</v>
      </c>
      <c r="AI751" s="31">
        <f t="shared" si="130"/>
        <v>0</v>
      </c>
      <c r="AJ751" s="31">
        <f t="shared" si="131"/>
        <v>4735899.625</v>
      </c>
    </row>
    <row r="752" spans="1:36" x14ac:dyDescent="0.2">
      <c r="A752" s="9">
        <v>43</v>
      </c>
      <c r="B752" s="9" t="s">
        <v>1713</v>
      </c>
      <c r="C752" s="7"/>
      <c r="D752" s="8" t="s">
        <v>80</v>
      </c>
      <c r="E752" s="9" t="s">
        <v>815</v>
      </c>
      <c r="F752" s="9" t="s">
        <v>3255</v>
      </c>
      <c r="G752" s="9" t="s">
        <v>3265</v>
      </c>
      <c r="H752" s="8">
        <v>336</v>
      </c>
      <c r="I752" s="8">
        <f>VLOOKUP(B752,[1]Sheet1!$A:$D,4,0)</f>
        <v>898460563</v>
      </c>
      <c r="J752" s="8">
        <v>15000000</v>
      </c>
      <c r="K752" s="8">
        <v>0</v>
      </c>
      <c r="L752" s="10">
        <v>41059265</v>
      </c>
      <c r="M752" s="10">
        <v>41059946</v>
      </c>
      <c r="N752" s="10">
        <v>6158890</v>
      </c>
      <c r="O752" s="10">
        <v>6158991.8999999994</v>
      </c>
      <c r="P752" s="10">
        <v>0</v>
      </c>
      <c r="Q752" s="10">
        <v>13330577</v>
      </c>
      <c r="R752" s="10">
        <v>1999587</v>
      </c>
      <c r="S752" s="10">
        <v>17210368.640000001</v>
      </c>
      <c r="T752" s="10">
        <v>2581555.2960000001</v>
      </c>
      <c r="U752" s="10">
        <v>11842723.083333334</v>
      </c>
      <c r="V752" s="10">
        <v>1776408.4625000001</v>
      </c>
      <c r="W752" s="10">
        <f>VLOOKUP(B752,[2]Sheet1!$A:$E,5,0)</f>
        <v>53846057</v>
      </c>
      <c r="X752" s="10">
        <f t="shared" si="121"/>
        <v>1037963442.7233334</v>
      </c>
      <c r="Y752" s="31">
        <f t="shared" si="122"/>
        <v>72521489.658500001</v>
      </c>
      <c r="Z752" s="31">
        <v>360000000</v>
      </c>
      <c r="AA752" s="31">
        <v>30000000</v>
      </c>
      <c r="AB752" s="31">
        <f t="shared" si="123"/>
        <v>580844231.72333336</v>
      </c>
      <c r="AC752" s="31">
        <f t="shared" si="124"/>
        <v>67119211</v>
      </c>
      <c r="AD752" s="31">
        <f t="shared" si="125"/>
        <v>647963442.72333336</v>
      </c>
      <c r="AE752" s="31">
        <f t="shared" si="126"/>
        <v>647963442.72333336</v>
      </c>
      <c r="AF752" s="31">
        <f t="shared" si="127"/>
        <v>64796344.272333339</v>
      </c>
      <c r="AG752" s="31">
        <f t="shared" si="128"/>
        <v>0</v>
      </c>
      <c r="AH752" s="31">
        <f t="shared" si="129"/>
        <v>0</v>
      </c>
      <c r="AI752" s="31">
        <f t="shared" si="130"/>
        <v>0</v>
      </c>
      <c r="AJ752" s="31">
        <f t="shared" si="131"/>
        <v>7725145.386166662</v>
      </c>
    </row>
    <row r="753" spans="1:36" x14ac:dyDescent="0.45">
      <c r="A753" s="9">
        <v>882</v>
      </c>
      <c r="B753" s="9" t="s">
        <v>1715</v>
      </c>
      <c r="C753" s="21"/>
      <c r="D753" s="8" t="s">
        <v>1717</v>
      </c>
      <c r="E753" s="9" t="s">
        <v>1718</v>
      </c>
      <c r="F753" s="9" t="s">
        <v>3255</v>
      </c>
      <c r="G753" s="9" t="s">
        <v>3265</v>
      </c>
      <c r="H753" s="8">
        <v>336</v>
      </c>
      <c r="I753" s="8">
        <f>VLOOKUP(B753,[1]Sheet1!$A:$D,4,0)</f>
        <v>1009684604</v>
      </c>
      <c r="J753" s="8">
        <v>15000000</v>
      </c>
      <c r="K753" s="8">
        <v>0</v>
      </c>
      <c r="L753" s="10">
        <v>40834816</v>
      </c>
      <c r="M753" s="10">
        <v>40835166</v>
      </c>
      <c r="N753" s="10">
        <v>6125222</v>
      </c>
      <c r="O753" s="10">
        <v>6125274.8999999994</v>
      </c>
      <c r="P753" s="10">
        <v>0</v>
      </c>
      <c r="Q753" s="10">
        <v>20262450</v>
      </c>
      <c r="R753" s="10">
        <v>3039368</v>
      </c>
      <c r="S753" s="10">
        <v>16855034.843927793</v>
      </c>
      <c r="T753" s="10">
        <v>2528255.2265891689</v>
      </c>
      <c r="U753" s="10">
        <v>11413811.583333334</v>
      </c>
      <c r="V753" s="10">
        <v>1712071.7375</v>
      </c>
      <c r="W753" s="10">
        <f>VLOOKUP(B753,[2]Sheet1!$A:$E,5,0)</f>
        <v>70452691</v>
      </c>
      <c r="X753" s="10">
        <f t="shared" si="121"/>
        <v>1154885882.4272611</v>
      </c>
      <c r="Y753" s="31">
        <f t="shared" si="122"/>
        <v>89982882.864089161</v>
      </c>
      <c r="Z753" s="31">
        <v>360000000</v>
      </c>
      <c r="AA753" s="31">
        <v>30000000</v>
      </c>
      <c r="AB753" s="31">
        <f t="shared" si="123"/>
        <v>698215900.42726111</v>
      </c>
      <c r="AC753" s="31">
        <f t="shared" si="124"/>
        <v>66669982</v>
      </c>
      <c r="AD753" s="31">
        <f t="shared" si="125"/>
        <v>764885882.42726111</v>
      </c>
      <c r="AE753" s="31">
        <f t="shared" si="126"/>
        <v>764885882.42726111</v>
      </c>
      <c r="AF753" s="31">
        <f t="shared" si="127"/>
        <v>76488588.242726117</v>
      </c>
      <c r="AG753" s="31">
        <f t="shared" si="128"/>
        <v>0</v>
      </c>
      <c r="AH753" s="31">
        <f t="shared" si="129"/>
        <v>0</v>
      </c>
      <c r="AI753" s="31">
        <f t="shared" si="130"/>
        <v>0</v>
      </c>
      <c r="AJ753" s="31">
        <f t="shared" si="131"/>
        <v>13494294.621363044</v>
      </c>
    </row>
    <row r="754" spans="1:36" x14ac:dyDescent="0.45">
      <c r="A754" s="9">
        <v>1121</v>
      </c>
      <c r="B754" s="9" t="s">
        <v>1719</v>
      </c>
      <c r="C754" s="21"/>
      <c r="D754" s="8" t="s">
        <v>1721</v>
      </c>
      <c r="E754" s="9" t="s">
        <v>209</v>
      </c>
      <c r="F754" s="9" t="s">
        <v>3255</v>
      </c>
      <c r="G754" s="9" t="s">
        <v>3265</v>
      </c>
      <c r="H754" s="8">
        <v>336</v>
      </c>
      <c r="I754" s="8">
        <f>VLOOKUP(B754,[1]Sheet1!$A:$D,4,0)</f>
        <v>995293141</v>
      </c>
      <c r="J754" s="8">
        <v>15000000</v>
      </c>
      <c r="K754" s="8">
        <v>0</v>
      </c>
      <c r="L754" s="10">
        <v>40722669</v>
      </c>
      <c r="M754" s="10">
        <v>40723300</v>
      </c>
      <c r="N754" s="10">
        <v>6108400</v>
      </c>
      <c r="O754" s="10">
        <v>6108495</v>
      </c>
      <c r="P754" s="10">
        <v>0</v>
      </c>
      <c r="Q754" s="10">
        <v>11844901</v>
      </c>
      <c r="R754" s="10">
        <v>1776735</v>
      </c>
      <c r="S754" s="10">
        <v>12438212.733433414</v>
      </c>
      <c r="T754" s="10">
        <v>1865731.9100150121</v>
      </c>
      <c r="U754" s="10">
        <v>13153286</v>
      </c>
      <c r="V754" s="10">
        <v>1972992.9</v>
      </c>
      <c r="W754" s="10">
        <f>VLOOKUP(B754,[2]Sheet1!$A:$E,5,0)</f>
        <v>68293971</v>
      </c>
      <c r="X754" s="10">
        <f t="shared" si="121"/>
        <v>1129175509.7334335</v>
      </c>
      <c r="Y754" s="31">
        <f t="shared" si="122"/>
        <v>86126325.810015008</v>
      </c>
      <c r="Z754" s="31">
        <v>360000000</v>
      </c>
      <c r="AA754" s="31">
        <v>30000000</v>
      </c>
      <c r="AB754" s="31">
        <f t="shared" si="123"/>
        <v>672729540.73343337</v>
      </c>
      <c r="AC754" s="31">
        <f t="shared" si="124"/>
        <v>66445969</v>
      </c>
      <c r="AD754" s="31">
        <f t="shared" si="125"/>
        <v>739175509.73343337</v>
      </c>
      <c r="AE754" s="31">
        <f t="shared" si="126"/>
        <v>739175509.73343337</v>
      </c>
      <c r="AF754" s="31">
        <f t="shared" si="127"/>
        <v>73917550.973343343</v>
      </c>
      <c r="AG754" s="31">
        <f t="shared" si="128"/>
        <v>0</v>
      </c>
      <c r="AH754" s="31">
        <f t="shared" si="129"/>
        <v>0</v>
      </c>
      <c r="AI754" s="31">
        <f t="shared" si="130"/>
        <v>0</v>
      </c>
      <c r="AJ754" s="31">
        <f t="shared" si="131"/>
        <v>12208774.836671665</v>
      </c>
    </row>
    <row r="755" spans="1:36" x14ac:dyDescent="0.45">
      <c r="A755" s="9">
        <v>1016</v>
      </c>
      <c r="B755" s="9" t="s">
        <v>3108</v>
      </c>
      <c r="C755" s="21"/>
      <c r="D755" s="8" t="s">
        <v>107</v>
      </c>
      <c r="E755" s="9" t="s">
        <v>838</v>
      </c>
      <c r="F755" s="9" t="s">
        <v>3255</v>
      </c>
      <c r="G755" s="9" t="s">
        <v>3265</v>
      </c>
      <c r="H755" s="8">
        <v>336</v>
      </c>
      <c r="I755" s="8">
        <f>VLOOKUP(B755,[1]Sheet1!$A:$D,4,0)</f>
        <v>1010604138</v>
      </c>
      <c r="J755" s="8">
        <v>15000000</v>
      </c>
      <c r="K755" s="8">
        <v>0</v>
      </c>
      <c r="L755" s="10">
        <v>43536467</v>
      </c>
      <c r="M755" s="10">
        <v>43535715</v>
      </c>
      <c r="N755" s="10">
        <v>6530470</v>
      </c>
      <c r="O755" s="10">
        <v>6530357.25</v>
      </c>
      <c r="P755" s="10">
        <v>0</v>
      </c>
      <c r="Q755" s="10">
        <v>23973924</v>
      </c>
      <c r="R755" s="10">
        <v>3596089</v>
      </c>
      <c r="S755" s="10">
        <v>21654661.470834754</v>
      </c>
      <c r="T755" s="10">
        <v>3248199.2206252129</v>
      </c>
      <c r="U755" s="10">
        <v>11604438.916666666</v>
      </c>
      <c r="V755" s="10">
        <v>1740665.8374999999</v>
      </c>
      <c r="W755" s="10">
        <f>VLOOKUP(B755,[2]Sheet1!$A:$E,5,0)</f>
        <v>70590622</v>
      </c>
      <c r="X755" s="10">
        <f t="shared" si="121"/>
        <v>1169909344.3875015</v>
      </c>
      <c r="Y755" s="31">
        <f t="shared" si="122"/>
        <v>92236403.308125213</v>
      </c>
      <c r="Z755" s="31">
        <v>360000000</v>
      </c>
      <c r="AA755" s="31">
        <v>30000000</v>
      </c>
      <c r="AB755" s="31">
        <f t="shared" si="123"/>
        <v>707837162.38750136</v>
      </c>
      <c r="AC755" s="31">
        <f t="shared" si="124"/>
        <v>72072182</v>
      </c>
      <c r="AD755" s="31">
        <f t="shared" si="125"/>
        <v>779909344.38750136</v>
      </c>
      <c r="AE755" s="31">
        <f t="shared" si="126"/>
        <v>779909344.38750136</v>
      </c>
      <c r="AF755" s="31">
        <f t="shared" si="127"/>
        <v>77990934.438750133</v>
      </c>
      <c r="AG755" s="31">
        <f t="shared" si="128"/>
        <v>0</v>
      </c>
      <c r="AH755" s="31">
        <f t="shared" si="129"/>
        <v>0</v>
      </c>
      <c r="AI755" s="31">
        <f t="shared" si="130"/>
        <v>0</v>
      </c>
      <c r="AJ755" s="31">
        <f t="shared" si="131"/>
        <v>14245468.86937508</v>
      </c>
    </row>
    <row r="756" spans="1:36" x14ac:dyDescent="0.2">
      <c r="A756" s="9">
        <v>44</v>
      </c>
      <c r="B756" s="9" t="s">
        <v>1722</v>
      </c>
      <c r="C756" s="7"/>
      <c r="D756" s="8" t="s">
        <v>1724</v>
      </c>
      <c r="E756" s="9" t="s">
        <v>1725</v>
      </c>
      <c r="F756" s="9" t="s">
        <v>3255</v>
      </c>
      <c r="G756" s="9" t="s">
        <v>3265</v>
      </c>
      <c r="H756" s="8">
        <v>336</v>
      </c>
      <c r="I756" s="8">
        <f>VLOOKUP(B756,[1]Sheet1!$A:$D,4,0)</f>
        <v>873248171</v>
      </c>
      <c r="J756" s="8">
        <v>15000000</v>
      </c>
      <c r="K756" s="8">
        <v>0</v>
      </c>
      <c r="L756" s="10">
        <v>39505048</v>
      </c>
      <c r="M756" s="10">
        <v>39505733</v>
      </c>
      <c r="N756" s="10">
        <v>5925757</v>
      </c>
      <c r="O756" s="10">
        <v>5925859.9500000002</v>
      </c>
      <c r="P756" s="10">
        <v>0</v>
      </c>
      <c r="Q756" s="10">
        <v>13132031</v>
      </c>
      <c r="R756" s="10">
        <v>1969805</v>
      </c>
      <c r="S756" s="10">
        <v>15841411.47376322</v>
      </c>
      <c r="T756" s="10">
        <v>2376211.7210644828</v>
      </c>
      <c r="U756" s="10">
        <v>12009522</v>
      </c>
      <c r="V756" s="10">
        <v>1801428.3</v>
      </c>
      <c r="W756" s="10">
        <f>VLOOKUP(B756,[2]Sheet1!$A:$E,5,0)</f>
        <v>51324817</v>
      </c>
      <c r="X756" s="10">
        <f t="shared" si="121"/>
        <v>1008241916.4737632</v>
      </c>
      <c r="Y756" s="31">
        <f t="shared" si="122"/>
        <v>69323878.971064478</v>
      </c>
      <c r="Z756" s="31">
        <v>360000000</v>
      </c>
      <c r="AA756" s="31">
        <v>30000000</v>
      </c>
      <c r="AB756" s="31">
        <f t="shared" si="123"/>
        <v>554231135.47376323</v>
      </c>
      <c r="AC756" s="31">
        <f t="shared" si="124"/>
        <v>64010781</v>
      </c>
      <c r="AD756" s="31">
        <f t="shared" si="125"/>
        <v>618241916.47376323</v>
      </c>
      <c r="AE756" s="31">
        <f t="shared" si="126"/>
        <v>618241916.47376323</v>
      </c>
      <c r="AF756" s="31">
        <f t="shared" si="127"/>
        <v>61824191.647376329</v>
      </c>
      <c r="AG756" s="31">
        <f t="shared" si="128"/>
        <v>0</v>
      </c>
      <c r="AH756" s="31">
        <f t="shared" si="129"/>
        <v>0</v>
      </c>
      <c r="AI756" s="31">
        <f t="shared" si="130"/>
        <v>0</v>
      </c>
      <c r="AJ756" s="31">
        <f t="shared" si="131"/>
        <v>7499687.3236881495</v>
      </c>
    </row>
    <row r="757" spans="1:36" x14ac:dyDescent="0.45">
      <c r="A757" s="9">
        <v>628</v>
      </c>
      <c r="B757" s="9" t="s">
        <v>1726</v>
      </c>
      <c r="C757" s="21"/>
      <c r="D757" s="8" t="s">
        <v>76</v>
      </c>
      <c r="E757" s="9" t="s">
        <v>1728</v>
      </c>
      <c r="F757" s="9" t="s">
        <v>3255</v>
      </c>
      <c r="G757" s="9" t="s">
        <v>3265</v>
      </c>
      <c r="H757" s="8">
        <v>336</v>
      </c>
      <c r="I757" s="8">
        <f>VLOOKUP(B757,[1]Sheet1!$A:$D,4,0)</f>
        <v>830707456</v>
      </c>
      <c r="J757" s="8">
        <v>15000000</v>
      </c>
      <c r="K757" s="8">
        <v>0</v>
      </c>
      <c r="L757" s="10">
        <v>37259222</v>
      </c>
      <c r="M757" s="10">
        <v>37259518</v>
      </c>
      <c r="N757" s="10">
        <v>5588883</v>
      </c>
      <c r="O757" s="10">
        <v>5588927.7000000002</v>
      </c>
      <c r="P757" s="10">
        <v>0</v>
      </c>
      <c r="Q757" s="10">
        <v>5108372</v>
      </c>
      <c r="R757" s="10">
        <v>766256</v>
      </c>
      <c r="S757" s="10">
        <v>8690630.8251167126</v>
      </c>
      <c r="T757" s="10">
        <v>1303594.6237675068</v>
      </c>
      <c r="U757" s="10">
        <v>11485297</v>
      </c>
      <c r="V757" s="10">
        <v>1722794.55</v>
      </c>
      <c r="W757" s="10">
        <f>VLOOKUP(B757,[2]Sheet1!$A:$E,5,0)</f>
        <v>47070745</v>
      </c>
      <c r="X757" s="10">
        <f t="shared" si="121"/>
        <v>945510495.82511675</v>
      </c>
      <c r="Y757" s="31">
        <f t="shared" si="122"/>
        <v>62041200.87376751</v>
      </c>
      <c r="Z757" s="31">
        <v>360000000</v>
      </c>
      <c r="AA757" s="31">
        <v>30000000</v>
      </c>
      <c r="AB757" s="31">
        <f t="shared" si="123"/>
        <v>495991755.82511675</v>
      </c>
      <c r="AC757" s="31">
        <f t="shared" si="124"/>
        <v>59518740</v>
      </c>
      <c r="AD757" s="31">
        <f t="shared" si="125"/>
        <v>555510495.82511675</v>
      </c>
      <c r="AE757" s="31">
        <f t="shared" si="126"/>
        <v>555510495.82511675</v>
      </c>
      <c r="AF757" s="31">
        <f t="shared" si="127"/>
        <v>55551049.582511678</v>
      </c>
      <c r="AG757" s="31">
        <f t="shared" si="128"/>
        <v>0</v>
      </c>
      <c r="AH757" s="31">
        <f t="shared" si="129"/>
        <v>0</v>
      </c>
      <c r="AI757" s="31">
        <f t="shared" si="130"/>
        <v>0</v>
      </c>
      <c r="AJ757" s="31">
        <f t="shared" si="131"/>
        <v>6490151.2912558317</v>
      </c>
    </row>
    <row r="758" spans="1:36" x14ac:dyDescent="0.2">
      <c r="A758" s="9">
        <v>45</v>
      </c>
      <c r="B758" s="9" t="s">
        <v>1729</v>
      </c>
      <c r="C758" s="7"/>
      <c r="D758" s="8" t="s">
        <v>1731</v>
      </c>
      <c r="E758" s="9" t="s">
        <v>1732</v>
      </c>
      <c r="F758" s="9" t="s">
        <v>3255</v>
      </c>
      <c r="G758" s="9" t="s">
        <v>3265</v>
      </c>
      <c r="H758" s="8">
        <v>336</v>
      </c>
      <c r="I758" s="8">
        <f>VLOOKUP(B758,[1]Sheet1!$A:$D,4,0)</f>
        <v>867991205</v>
      </c>
      <c r="J758" s="8">
        <v>15000000</v>
      </c>
      <c r="K758" s="8">
        <v>0</v>
      </c>
      <c r="L758" s="10">
        <v>39101086</v>
      </c>
      <c r="M758" s="10">
        <v>39101735</v>
      </c>
      <c r="N758" s="10">
        <v>5865163</v>
      </c>
      <c r="O758" s="10">
        <v>5865260.25</v>
      </c>
      <c r="P758" s="10">
        <v>0</v>
      </c>
      <c r="Q758" s="10">
        <v>11200492</v>
      </c>
      <c r="R758" s="10">
        <v>1680074</v>
      </c>
      <c r="S758" s="10">
        <v>14746034.202600416</v>
      </c>
      <c r="T758" s="10">
        <v>2211905.1303900625</v>
      </c>
      <c r="U758" s="10">
        <v>11437640</v>
      </c>
      <c r="V758" s="10">
        <v>1715646</v>
      </c>
      <c r="W758" s="10">
        <f>VLOOKUP(B758,[2]Sheet1!$A:$E,5,0)</f>
        <v>50799120</v>
      </c>
      <c r="X758" s="10">
        <f t="shared" si="121"/>
        <v>998578192.20260036</v>
      </c>
      <c r="Y758" s="31">
        <f t="shared" si="122"/>
        <v>68137168.380390063</v>
      </c>
      <c r="Z758" s="31">
        <v>360000000</v>
      </c>
      <c r="AA758" s="31">
        <v>30000000</v>
      </c>
      <c r="AB758" s="31">
        <f t="shared" si="123"/>
        <v>545375371.20260036</v>
      </c>
      <c r="AC758" s="31">
        <f t="shared" si="124"/>
        <v>63202821</v>
      </c>
      <c r="AD758" s="31">
        <f t="shared" si="125"/>
        <v>608578192.20260036</v>
      </c>
      <c r="AE758" s="31">
        <f t="shared" si="126"/>
        <v>608578192.20260036</v>
      </c>
      <c r="AF758" s="31">
        <f t="shared" si="127"/>
        <v>60857819.220260039</v>
      </c>
      <c r="AG758" s="31">
        <f t="shared" si="128"/>
        <v>0</v>
      </c>
      <c r="AH758" s="31">
        <f t="shared" si="129"/>
        <v>0</v>
      </c>
      <c r="AI758" s="31">
        <f t="shared" si="130"/>
        <v>0</v>
      </c>
      <c r="AJ758" s="31">
        <f t="shared" si="131"/>
        <v>7279349.160130024</v>
      </c>
    </row>
    <row r="759" spans="1:36" x14ac:dyDescent="0.45">
      <c r="A759" s="9">
        <v>1003</v>
      </c>
      <c r="B759" s="9" t="s">
        <v>1733</v>
      </c>
      <c r="C759" s="21"/>
      <c r="D759" s="8" t="s">
        <v>275</v>
      </c>
      <c r="E759" s="9" t="s">
        <v>120</v>
      </c>
      <c r="F759" s="9" t="s">
        <v>3255</v>
      </c>
      <c r="G759" s="9" t="s">
        <v>3265</v>
      </c>
      <c r="H759" s="8">
        <v>336</v>
      </c>
      <c r="I759" s="8">
        <f>VLOOKUP(B759,[1]Sheet1!$A:$D,4,0)</f>
        <v>878481192</v>
      </c>
      <c r="J759" s="8">
        <v>15000000</v>
      </c>
      <c r="K759" s="8">
        <v>0</v>
      </c>
      <c r="L759" s="10">
        <v>37408917</v>
      </c>
      <c r="M759" s="10">
        <v>37408199.5</v>
      </c>
      <c r="N759" s="10">
        <v>5611338</v>
      </c>
      <c r="O759" s="10">
        <v>5611229.9249999998</v>
      </c>
      <c r="P759" s="10">
        <v>0</v>
      </c>
      <c r="Q759" s="10">
        <v>19457886</v>
      </c>
      <c r="R759" s="10">
        <v>2918683</v>
      </c>
      <c r="S759" s="10">
        <v>16981416.771200001</v>
      </c>
      <c r="T759" s="10">
        <v>2547212.5156800002</v>
      </c>
      <c r="U759" s="10">
        <v>11532953.666666666</v>
      </c>
      <c r="V759" s="10">
        <v>1729943.0499999998</v>
      </c>
      <c r="W759" s="10">
        <f>VLOOKUP(B759,[2]Sheet1!$A:$E,5,0)</f>
        <v>51848119</v>
      </c>
      <c r="X759" s="10">
        <f t="shared" si="121"/>
        <v>1016270564.9378666</v>
      </c>
      <c r="Y759" s="31">
        <f t="shared" si="122"/>
        <v>70266525.490680009</v>
      </c>
      <c r="Z759" s="31">
        <v>360000000</v>
      </c>
      <c r="AA759" s="31">
        <v>30000000</v>
      </c>
      <c r="AB759" s="31">
        <f t="shared" si="123"/>
        <v>566453448.43786657</v>
      </c>
      <c r="AC759" s="31">
        <f t="shared" si="124"/>
        <v>59817116.5</v>
      </c>
      <c r="AD759" s="31">
        <f t="shared" si="125"/>
        <v>626270564.93786657</v>
      </c>
      <c r="AE759" s="31">
        <f t="shared" si="126"/>
        <v>626270564.93786657</v>
      </c>
      <c r="AF759" s="31">
        <f t="shared" si="127"/>
        <v>62627056.493786663</v>
      </c>
      <c r="AG759" s="31">
        <f t="shared" si="128"/>
        <v>0</v>
      </c>
      <c r="AH759" s="31">
        <f t="shared" si="129"/>
        <v>0</v>
      </c>
      <c r="AI759" s="31">
        <f t="shared" si="130"/>
        <v>0</v>
      </c>
      <c r="AJ759" s="31">
        <f t="shared" si="131"/>
        <v>7639468.9968933463</v>
      </c>
    </row>
    <row r="760" spans="1:36" x14ac:dyDescent="0.45">
      <c r="A760" s="9">
        <v>1004</v>
      </c>
      <c r="B760" s="9" t="s">
        <v>3103</v>
      </c>
      <c r="C760" s="21"/>
      <c r="D760" s="8" t="s">
        <v>902</v>
      </c>
      <c r="E760" s="9" t="s">
        <v>2946</v>
      </c>
      <c r="F760" s="9" t="s">
        <v>3255</v>
      </c>
      <c r="G760" s="9" t="s">
        <v>3265</v>
      </c>
      <c r="H760" s="8">
        <v>336</v>
      </c>
      <c r="I760" s="8">
        <f>VLOOKUP(B760,[1]Sheet1!$A:$D,4,0)</f>
        <v>1183929913</v>
      </c>
      <c r="J760" s="8">
        <v>15000000</v>
      </c>
      <c r="K760" s="8">
        <v>0</v>
      </c>
      <c r="L760" s="10">
        <v>43765005</v>
      </c>
      <c r="M760" s="10">
        <v>43765776.5</v>
      </c>
      <c r="N760" s="10">
        <v>6564751</v>
      </c>
      <c r="O760" s="10">
        <v>6564866.4749999996</v>
      </c>
      <c r="P760" s="10">
        <v>0</v>
      </c>
      <c r="Q760" s="10">
        <v>20705654</v>
      </c>
      <c r="R760" s="10">
        <v>3105848</v>
      </c>
      <c r="S760" s="10">
        <v>19588263.629244007</v>
      </c>
      <c r="T760" s="10">
        <v>2938239.5443866011</v>
      </c>
      <c r="U760" s="10">
        <v>12806105.600000001</v>
      </c>
      <c r="V760" s="10">
        <v>1920915.84</v>
      </c>
      <c r="W760" s="10">
        <f>VLOOKUP(B760,[2]Sheet1!$A:$E,5,0)</f>
        <v>96589487</v>
      </c>
      <c r="X760" s="10">
        <f t="shared" si="121"/>
        <v>1339560717.729244</v>
      </c>
      <c r="Y760" s="31">
        <f t="shared" si="122"/>
        <v>117684107.85938659</v>
      </c>
      <c r="Z760" s="31">
        <v>360000000</v>
      </c>
      <c r="AA760" s="31">
        <v>30000000</v>
      </c>
      <c r="AB760" s="31">
        <f t="shared" si="123"/>
        <v>877029936.22924399</v>
      </c>
      <c r="AC760" s="31">
        <f t="shared" si="124"/>
        <v>72530781.5</v>
      </c>
      <c r="AD760" s="31">
        <f t="shared" si="125"/>
        <v>949560717.72924399</v>
      </c>
      <c r="AE760" s="31">
        <f t="shared" si="126"/>
        <v>949560717.72924399</v>
      </c>
      <c r="AF760" s="31">
        <f t="shared" si="127"/>
        <v>90000000</v>
      </c>
      <c r="AG760" s="31">
        <f t="shared" si="128"/>
        <v>7434107.6593865985</v>
      </c>
      <c r="AH760" s="31">
        <f t="shared" si="129"/>
        <v>0</v>
      </c>
      <c r="AI760" s="31">
        <f t="shared" si="130"/>
        <v>0</v>
      </c>
      <c r="AJ760" s="31">
        <f t="shared" si="131"/>
        <v>20250000.199999996</v>
      </c>
    </row>
    <row r="761" spans="1:36" x14ac:dyDescent="0.45">
      <c r="A761" s="9">
        <v>872</v>
      </c>
      <c r="B761" s="9" t="s">
        <v>1735</v>
      </c>
      <c r="C761" s="21"/>
      <c r="D761" s="8" t="s">
        <v>314</v>
      </c>
      <c r="E761" s="9" t="s">
        <v>1737</v>
      </c>
      <c r="F761" s="9" t="s">
        <v>3255</v>
      </c>
      <c r="G761" s="9" t="s">
        <v>3265</v>
      </c>
      <c r="H761" s="8">
        <v>336</v>
      </c>
      <c r="I761" s="8">
        <f>VLOOKUP(B761,[1]Sheet1!$A:$D,4,0)</f>
        <v>998569647</v>
      </c>
      <c r="J761" s="8">
        <v>15000000</v>
      </c>
      <c r="K761" s="8">
        <v>0</v>
      </c>
      <c r="L761" s="10">
        <v>41947221</v>
      </c>
      <c r="M761" s="10">
        <v>41948063.5</v>
      </c>
      <c r="N761" s="10">
        <v>6292083</v>
      </c>
      <c r="O761" s="10">
        <v>6292209.5249999994</v>
      </c>
      <c r="P761" s="10">
        <v>0</v>
      </c>
      <c r="Q761" s="10">
        <v>8379752</v>
      </c>
      <c r="R761" s="10">
        <v>1256963</v>
      </c>
      <c r="S761" s="10">
        <v>17518791.402747869</v>
      </c>
      <c r="T761" s="10">
        <v>2627818.7104121805</v>
      </c>
      <c r="U761" s="10">
        <v>11151699</v>
      </c>
      <c r="V761" s="10">
        <v>1672754.8499999999</v>
      </c>
      <c r="W761" s="10">
        <f>VLOOKUP(B761,[2]Sheet1!$A:$E,5,0)</f>
        <v>68785447</v>
      </c>
      <c r="X761" s="10">
        <f t="shared" si="121"/>
        <v>1134515173.9027479</v>
      </c>
      <c r="Y761" s="31">
        <f t="shared" si="122"/>
        <v>86927276.085412174</v>
      </c>
      <c r="Z761" s="31">
        <v>360000000</v>
      </c>
      <c r="AA761" s="31">
        <v>30000000</v>
      </c>
      <c r="AB761" s="31">
        <f t="shared" si="123"/>
        <v>675619889.40274787</v>
      </c>
      <c r="AC761" s="31">
        <f t="shared" si="124"/>
        <v>68895284.5</v>
      </c>
      <c r="AD761" s="31">
        <f t="shared" si="125"/>
        <v>744515173.90274787</v>
      </c>
      <c r="AE761" s="31">
        <f t="shared" si="126"/>
        <v>744515173.90274787</v>
      </c>
      <c r="AF761" s="31">
        <f t="shared" si="127"/>
        <v>74451517.390274793</v>
      </c>
      <c r="AG761" s="31">
        <f t="shared" si="128"/>
        <v>0</v>
      </c>
      <c r="AH761" s="31">
        <f t="shared" si="129"/>
        <v>0</v>
      </c>
      <c r="AI761" s="31">
        <f t="shared" si="130"/>
        <v>0</v>
      </c>
      <c r="AJ761" s="31">
        <f t="shared" si="131"/>
        <v>12475758.695137382</v>
      </c>
    </row>
    <row r="762" spans="1:36" x14ac:dyDescent="0.45">
      <c r="A762" s="9">
        <v>893</v>
      </c>
      <c r="B762" s="9" t="s">
        <v>1738</v>
      </c>
      <c r="C762" s="21"/>
      <c r="D762" s="8" t="s">
        <v>52</v>
      </c>
      <c r="E762" s="9" t="s">
        <v>868</v>
      </c>
      <c r="F762" s="9" t="s">
        <v>3255</v>
      </c>
      <c r="G762" s="9" t="s">
        <v>3265</v>
      </c>
      <c r="H762" s="8">
        <v>336</v>
      </c>
      <c r="I762" s="8">
        <f>VLOOKUP(B762,[1]Sheet1!$A:$D,4,0)</f>
        <v>957011901</v>
      </c>
      <c r="J762" s="8">
        <v>15000000</v>
      </c>
      <c r="K762" s="8">
        <v>0</v>
      </c>
      <c r="L762" s="10">
        <v>41648238</v>
      </c>
      <c r="M762" s="10">
        <v>41648955.5</v>
      </c>
      <c r="N762" s="10">
        <v>6247236</v>
      </c>
      <c r="O762" s="10">
        <v>6247343.3250000002</v>
      </c>
      <c r="P762" s="10">
        <v>0</v>
      </c>
      <c r="Q762" s="10">
        <v>24666319</v>
      </c>
      <c r="R762" s="10">
        <v>3699948</v>
      </c>
      <c r="S762" s="10">
        <v>25756486.011159722</v>
      </c>
      <c r="T762" s="10">
        <v>3863472.9016739582</v>
      </c>
      <c r="U762" s="10">
        <v>11628267.333333334</v>
      </c>
      <c r="V762" s="10">
        <v>1744240.1</v>
      </c>
      <c r="W762" s="10">
        <f>VLOOKUP(B762,[2]Sheet1!$A:$E,5,0)</f>
        <v>62551786</v>
      </c>
      <c r="X762" s="10">
        <f t="shared" si="121"/>
        <v>1117360166.8444929</v>
      </c>
      <c r="Y762" s="31">
        <f t="shared" si="122"/>
        <v>84354026.326673955</v>
      </c>
      <c r="Z762" s="31">
        <v>360000000</v>
      </c>
      <c r="AA762" s="31">
        <v>30000000</v>
      </c>
      <c r="AB762" s="31">
        <f t="shared" si="123"/>
        <v>659062973.34449315</v>
      </c>
      <c r="AC762" s="31">
        <f t="shared" si="124"/>
        <v>68297193.5</v>
      </c>
      <c r="AD762" s="31">
        <f t="shared" si="125"/>
        <v>727360166.84449315</v>
      </c>
      <c r="AE762" s="31">
        <f t="shared" si="126"/>
        <v>727360166.84449315</v>
      </c>
      <c r="AF762" s="31">
        <f t="shared" si="127"/>
        <v>72736016.684449315</v>
      </c>
      <c r="AG762" s="31">
        <f t="shared" si="128"/>
        <v>0</v>
      </c>
      <c r="AH762" s="31">
        <f t="shared" si="129"/>
        <v>0</v>
      </c>
      <c r="AI762" s="31">
        <f t="shared" si="130"/>
        <v>0</v>
      </c>
      <c r="AJ762" s="31">
        <f t="shared" si="131"/>
        <v>11618009.64222464</v>
      </c>
    </row>
    <row r="763" spans="1:36" x14ac:dyDescent="0.45">
      <c r="A763" s="9">
        <v>1002</v>
      </c>
      <c r="B763" s="9" t="s">
        <v>1740</v>
      </c>
      <c r="C763" s="21"/>
      <c r="D763" s="8" t="s">
        <v>322</v>
      </c>
      <c r="E763" s="9" t="s">
        <v>1742</v>
      </c>
      <c r="F763" s="9" t="s">
        <v>3255</v>
      </c>
      <c r="G763" s="9" t="s">
        <v>3265</v>
      </c>
      <c r="H763" s="8">
        <v>336</v>
      </c>
      <c r="I763" s="8">
        <f>VLOOKUP(B763,[1]Sheet1!$A:$D,4,0)</f>
        <v>958167400</v>
      </c>
      <c r="J763" s="8">
        <v>15000000</v>
      </c>
      <c r="K763" s="8">
        <v>0</v>
      </c>
      <c r="L763" s="10">
        <v>40874172</v>
      </c>
      <c r="M763" s="10">
        <v>40874868</v>
      </c>
      <c r="N763" s="10">
        <v>6131126</v>
      </c>
      <c r="O763" s="10">
        <v>6131230.2000000002</v>
      </c>
      <c r="P763" s="10">
        <v>0</v>
      </c>
      <c r="Q763" s="10">
        <v>20886096</v>
      </c>
      <c r="R763" s="10">
        <v>3132914</v>
      </c>
      <c r="S763" s="10">
        <v>19982106.912507437</v>
      </c>
      <c r="T763" s="10">
        <v>2997316.0368761155</v>
      </c>
      <c r="U763" s="10">
        <v>11628267.333333334</v>
      </c>
      <c r="V763" s="10">
        <v>1744240.1</v>
      </c>
      <c r="W763" s="10">
        <f>VLOOKUP(B763,[2]Sheet1!$A:$E,5,0)</f>
        <v>62725109</v>
      </c>
      <c r="X763" s="10">
        <f t="shared" si="121"/>
        <v>1107412910.2458408</v>
      </c>
      <c r="Y763" s="31">
        <f t="shared" si="122"/>
        <v>82861935.336876124</v>
      </c>
      <c r="Z763" s="31">
        <v>360000000</v>
      </c>
      <c r="AA763" s="31">
        <v>30000000</v>
      </c>
      <c r="AB763" s="31">
        <f t="shared" si="123"/>
        <v>650663870.24584079</v>
      </c>
      <c r="AC763" s="31">
        <f t="shared" si="124"/>
        <v>66749040</v>
      </c>
      <c r="AD763" s="31">
        <f t="shared" si="125"/>
        <v>717412910.24584079</v>
      </c>
      <c r="AE763" s="31">
        <f t="shared" si="126"/>
        <v>717412910.24584079</v>
      </c>
      <c r="AF763" s="31">
        <f t="shared" si="127"/>
        <v>71741291.024584085</v>
      </c>
      <c r="AG763" s="31">
        <f t="shared" si="128"/>
        <v>0</v>
      </c>
      <c r="AH763" s="31">
        <f t="shared" si="129"/>
        <v>0</v>
      </c>
      <c r="AI763" s="31">
        <f t="shared" si="130"/>
        <v>0</v>
      </c>
      <c r="AJ763" s="31">
        <f t="shared" si="131"/>
        <v>11120644.312292039</v>
      </c>
    </row>
    <row r="764" spans="1:36" x14ac:dyDescent="0.45">
      <c r="A764" s="9">
        <v>0</v>
      </c>
      <c r="B764" s="9" t="s">
        <v>1743</v>
      </c>
      <c r="C764" s="21"/>
      <c r="D764" s="8" t="s">
        <v>29</v>
      </c>
      <c r="E764" s="9" t="s">
        <v>624</v>
      </c>
      <c r="F764" s="9" t="s">
        <v>3255</v>
      </c>
      <c r="G764" s="9" t="s">
        <v>3265</v>
      </c>
      <c r="H764" s="8">
        <v>256</v>
      </c>
      <c r="I764" s="8">
        <f>VLOOKUP(B764,[1]Sheet1!$A:$D,4,0)</f>
        <v>693354464</v>
      </c>
      <c r="J764" s="8">
        <v>11721311</v>
      </c>
      <c r="K764" s="8">
        <v>0</v>
      </c>
      <c r="L764" s="10">
        <v>0</v>
      </c>
      <c r="M764" s="10">
        <v>16257903.555555556</v>
      </c>
      <c r="N764" s="10">
        <v>0</v>
      </c>
      <c r="O764" s="10">
        <v>2438685.5333333332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10364482.25</v>
      </c>
      <c r="V764" s="10">
        <v>1554672.3374999999</v>
      </c>
      <c r="W764" s="10">
        <f>VLOOKUP(B764,[2]Sheet1!$A:$E,5,0)</f>
        <v>41204298</v>
      </c>
      <c r="X764" s="10">
        <f t="shared" si="121"/>
        <v>731698160.80555558</v>
      </c>
      <c r="Y764" s="31">
        <f t="shared" si="122"/>
        <v>45197655.87083333</v>
      </c>
      <c r="Z764" s="31">
        <v>360000000</v>
      </c>
      <c r="AA764" s="31">
        <v>30000000</v>
      </c>
      <c r="AB764" s="31">
        <f t="shared" si="123"/>
        <v>343718946.25</v>
      </c>
      <c r="AC764" s="31">
        <f t="shared" si="124"/>
        <v>-2020785.444444444</v>
      </c>
      <c r="AD764" s="31">
        <f t="shared" si="125"/>
        <v>341698160.80555558</v>
      </c>
      <c r="AE764" s="31">
        <f t="shared" si="126"/>
        <v>341698160.80555558</v>
      </c>
      <c r="AF764" s="31">
        <f t="shared" si="127"/>
        <v>34169816.080555558</v>
      </c>
      <c r="AG764" s="31">
        <f t="shared" si="128"/>
        <v>0</v>
      </c>
      <c r="AH764" s="31">
        <f t="shared" si="129"/>
        <v>0</v>
      </c>
      <c r="AI764" s="31">
        <f t="shared" si="130"/>
        <v>0</v>
      </c>
      <c r="AJ764" s="31">
        <f t="shared" si="131"/>
        <v>11027839.790277772</v>
      </c>
    </row>
    <row r="765" spans="1:36" x14ac:dyDescent="0.45">
      <c r="A765" s="9">
        <v>1013</v>
      </c>
      <c r="B765" s="9" t="s">
        <v>1745</v>
      </c>
      <c r="C765" s="21"/>
      <c r="D765" s="8" t="s">
        <v>867</v>
      </c>
      <c r="E765" s="9" t="s">
        <v>1747</v>
      </c>
      <c r="F765" s="9" t="s">
        <v>3255</v>
      </c>
      <c r="G765" s="9" t="s">
        <v>3265</v>
      </c>
      <c r="H765" s="8">
        <v>336</v>
      </c>
      <c r="I765" s="8">
        <f>VLOOKUP(B765,[1]Sheet1!$A:$D,4,0)</f>
        <v>805344359</v>
      </c>
      <c r="J765" s="8">
        <v>15000000</v>
      </c>
      <c r="K765" s="8">
        <v>0</v>
      </c>
      <c r="L765" s="10">
        <v>35940551</v>
      </c>
      <c r="M765" s="10">
        <v>35940232.5</v>
      </c>
      <c r="N765" s="10">
        <v>5391083</v>
      </c>
      <c r="O765" s="10">
        <v>5391034.875</v>
      </c>
      <c r="P765" s="10">
        <v>0</v>
      </c>
      <c r="Q765" s="10">
        <v>8025026</v>
      </c>
      <c r="R765" s="10">
        <v>1203754</v>
      </c>
      <c r="S765" s="10">
        <v>15429064.199999999</v>
      </c>
      <c r="T765" s="10">
        <v>2314359.63</v>
      </c>
      <c r="U765" s="10">
        <v>11628267.333333334</v>
      </c>
      <c r="V765" s="10">
        <v>1744240.1</v>
      </c>
      <c r="W765" s="10">
        <f>VLOOKUP(B765,[2]Sheet1!$A:$E,5,0)</f>
        <v>44534436</v>
      </c>
      <c r="X765" s="10">
        <f t="shared" si="121"/>
        <v>927307500.03333342</v>
      </c>
      <c r="Y765" s="31">
        <f t="shared" si="122"/>
        <v>60578907.604999997</v>
      </c>
      <c r="Z765" s="31">
        <v>360000000</v>
      </c>
      <c r="AA765" s="31">
        <v>30000000</v>
      </c>
      <c r="AB765" s="31">
        <f t="shared" si="123"/>
        <v>480426716.53333342</v>
      </c>
      <c r="AC765" s="31">
        <f t="shared" si="124"/>
        <v>56880783.5</v>
      </c>
      <c r="AD765" s="31">
        <f t="shared" si="125"/>
        <v>537307500.03333342</v>
      </c>
      <c r="AE765" s="31">
        <f t="shared" si="126"/>
        <v>537307500.03333342</v>
      </c>
      <c r="AF765" s="31">
        <f t="shared" si="127"/>
        <v>53730750.003333345</v>
      </c>
      <c r="AG765" s="31">
        <f t="shared" si="128"/>
        <v>0</v>
      </c>
      <c r="AH765" s="31">
        <f t="shared" si="129"/>
        <v>0</v>
      </c>
      <c r="AI765" s="31">
        <f t="shared" si="130"/>
        <v>0</v>
      </c>
      <c r="AJ765" s="31">
        <f t="shared" si="131"/>
        <v>6848157.6016666517</v>
      </c>
    </row>
    <row r="766" spans="1:36" x14ac:dyDescent="0.45">
      <c r="A766" s="9">
        <v>1120</v>
      </c>
      <c r="B766" s="9" t="s">
        <v>1748</v>
      </c>
      <c r="C766" s="21"/>
      <c r="D766" s="8" t="s">
        <v>473</v>
      </c>
      <c r="E766" s="9" t="s">
        <v>1750</v>
      </c>
      <c r="F766" s="9" t="s">
        <v>3255</v>
      </c>
      <c r="G766" s="9" t="s">
        <v>3265</v>
      </c>
      <c r="H766" s="8">
        <v>335</v>
      </c>
      <c r="I766" s="8">
        <f>VLOOKUP(B766,[1]Sheet1!$A:$D,4,0)</f>
        <v>854071680</v>
      </c>
      <c r="J766" s="8">
        <v>14959016</v>
      </c>
      <c r="K766" s="8">
        <v>0</v>
      </c>
      <c r="L766" s="10">
        <v>39511208</v>
      </c>
      <c r="M766" s="10">
        <v>39655515</v>
      </c>
      <c r="N766" s="10">
        <v>5926681</v>
      </c>
      <c r="O766" s="10">
        <v>5948327.25</v>
      </c>
      <c r="P766" s="10">
        <v>0</v>
      </c>
      <c r="Q766" s="10">
        <v>10223735</v>
      </c>
      <c r="R766" s="10">
        <v>1533560</v>
      </c>
      <c r="S766" s="10">
        <v>6562071.031936097</v>
      </c>
      <c r="T766" s="10">
        <v>984310.6547904145</v>
      </c>
      <c r="U766" s="10">
        <v>13153286</v>
      </c>
      <c r="V766" s="10">
        <v>1972992.9</v>
      </c>
      <c r="W766" s="10">
        <f>VLOOKUP(B766,[2]Sheet1!$A:$E,5,0)</f>
        <v>52200915</v>
      </c>
      <c r="X766" s="10">
        <f t="shared" si="121"/>
        <v>978136511.03193605</v>
      </c>
      <c r="Y766" s="31">
        <f t="shared" si="122"/>
        <v>68566786.804790407</v>
      </c>
      <c r="Z766" s="31">
        <v>360000000</v>
      </c>
      <c r="AA766" s="31">
        <v>30000000</v>
      </c>
      <c r="AB766" s="31">
        <f t="shared" si="123"/>
        <v>524010772.03193605</v>
      </c>
      <c r="AC766" s="31">
        <f t="shared" si="124"/>
        <v>64125739</v>
      </c>
      <c r="AD766" s="31">
        <f t="shared" si="125"/>
        <v>588136511.03193605</v>
      </c>
      <c r="AE766" s="31">
        <f t="shared" si="126"/>
        <v>588136511.03193605</v>
      </c>
      <c r="AF766" s="31">
        <f t="shared" si="127"/>
        <v>58813651.103193611</v>
      </c>
      <c r="AG766" s="31">
        <f t="shared" si="128"/>
        <v>0</v>
      </c>
      <c r="AH766" s="31">
        <f t="shared" si="129"/>
        <v>0</v>
      </c>
      <c r="AI766" s="31">
        <f t="shared" si="130"/>
        <v>0</v>
      </c>
      <c r="AJ766" s="31">
        <f t="shared" si="131"/>
        <v>9753135.7015967965</v>
      </c>
    </row>
    <row r="767" spans="1:36" x14ac:dyDescent="0.2">
      <c r="A767" s="9">
        <v>46</v>
      </c>
      <c r="B767" s="9" t="s">
        <v>1751</v>
      </c>
      <c r="C767" s="7"/>
      <c r="D767" s="8" t="s">
        <v>314</v>
      </c>
      <c r="E767" s="9" t="s">
        <v>1753</v>
      </c>
      <c r="F767" s="9" t="s">
        <v>3255</v>
      </c>
      <c r="G767" s="9" t="s">
        <v>3265</v>
      </c>
      <c r="H767" s="8">
        <v>336</v>
      </c>
      <c r="I767" s="8">
        <f>VLOOKUP(B767,[1]Sheet1!$A:$D,4,0)</f>
        <v>923394633</v>
      </c>
      <c r="J767" s="8">
        <v>15000000</v>
      </c>
      <c r="K767" s="8">
        <v>0</v>
      </c>
      <c r="L767" s="10">
        <v>42780563</v>
      </c>
      <c r="M767" s="10">
        <v>42781261.5</v>
      </c>
      <c r="N767" s="10">
        <v>6417084</v>
      </c>
      <c r="O767" s="10">
        <v>6417189.2249999996</v>
      </c>
      <c r="P767" s="10">
        <v>0</v>
      </c>
      <c r="Q767" s="10">
        <v>16141237</v>
      </c>
      <c r="R767" s="10">
        <v>2421186</v>
      </c>
      <c r="S767" s="10">
        <v>16987750.696337767</v>
      </c>
      <c r="T767" s="10">
        <v>2548162.6044506649</v>
      </c>
      <c r="U767" s="10">
        <v>11437640</v>
      </c>
      <c r="V767" s="10">
        <v>1715646</v>
      </c>
      <c r="W767" s="10">
        <f>VLOOKUP(B767,[2]Sheet1!$A:$E,5,0)</f>
        <v>57509195</v>
      </c>
      <c r="X767" s="10">
        <f t="shared" si="121"/>
        <v>1068523085.1963378</v>
      </c>
      <c r="Y767" s="31">
        <f t="shared" si="122"/>
        <v>77028462.829450667</v>
      </c>
      <c r="Z767" s="31">
        <v>360000000</v>
      </c>
      <c r="AA767" s="31">
        <v>30000000</v>
      </c>
      <c r="AB767" s="31">
        <f t="shared" si="123"/>
        <v>607961260.69633782</v>
      </c>
      <c r="AC767" s="31">
        <f t="shared" si="124"/>
        <v>70561824.5</v>
      </c>
      <c r="AD767" s="31">
        <f t="shared" si="125"/>
        <v>678523085.19633782</v>
      </c>
      <c r="AE767" s="31">
        <f t="shared" si="126"/>
        <v>678523085.19633782</v>
      </c>
      <c r="AF767" s="31">
        <f t="shared" si="127"/>
        <v>67852308.519633785</v>
      </c>
      <c r="AG767" s="31">
        <f t="shared" si="128"/>
        <v>0</v>
      </c>
      <c r="AH767" s="31">
        <f t="shared" si="129"/>
        <v>0</v>
      </c>
      <c r="AI767" s="31">
        <f t="shared" si="130"/>
        <v>0</v>
      </c>
      <c r="AJ767" s="31">
        <f t="shared" si="131"/>
        <v>9176154.309816882</v>
      </c>
    </row>
    <row r="768" spans="1:36" x14ac:dyDescent="0.45">
      <c r="A768" s="9">
        <v>1014</v>
      </c>
      <c r="B768" s="9" t="s">
        <v>1754</v>
      </c>
      <c r="C768" s="21"/>
      <c r="D768" s="8" t="s">
        <v>652</v>
      </c>
      <c r="E768" s="9" t="s">
        <v>1756</v>
      </c>
      <c r="F768" s="9" t="s">
        <v>3255</v>
      </c>
      <c r="G768" s="9" t="s">
        <v>3265</v>
      </c>
      <c r="H768" s="8">
        <v>336</v>
      </c>
      <c r="I768" s="8">
        <f>VLOOKUP(B768,[1]Sheet1!$A:$D,4,0)</f>
        <v>852299039</v>
      </c>
      <c r="J768" s="8">
        <v>15000000</v>
      </c>
      <c r="K768" s="8">
        <v>0</v>
      </c>
      <c r="L768" s="10">
        <v>39048200</v>
      </c>
      <c r="M768" s="10">
        <v>39048200</v>
      </c>
      <c r="N768" s="10">
        <v>5857230</v>
      </c>
      <c r="O768" s="10">
        <v>5857230</v>
      </c>
      <c r="P768" s="10">
        <v>0</v>
      </c>
      <c r="Q768" s="10">
        <v>14876923</v>
      </c>
      <c r="R768" s="10">
        <v>2231538</v>
      </c>
      <c r="S768" s="10">
        <v>20151728.120910756</v>
      </c>
      <c r="T768" s="10">
        <v>3022759.2181366133</v>
      </c>
      <c r="U768" s="10">
        <v>11127870.583333334</v>
      </c>
      <c r="V768" s="10">
        <v>1669180.5875000001</v>
      </c>
      <c r="W768" s="10">
        <f>VLOOKUP(B768,[2]Sheet1!$A:$E,5,0)</f>
        <v>49229904</v>
      </c>
      <c r="X768" s="10">
        <f t="shared" si="121"/>
        <v>991551960.70424414</v>
      </c>
      <c r="Y768" s="31">
        <f t="shared" si="122"/>
        <v>67867841.805636615</v>
      </c>
      <c r="Z768" s="31">
        <v>360000000</v>
      </c>
      <c r="AA768" s="31">
        <v>30000000</v>
      </c>
      <c r="AB768" s="31">
        <f t="shared" si="123"/>
        <v>538455560.70424414</v>
      </c>
      <c r="AC768" s="31">
        <f t="shared" si="124"/>
        <v>63096400</v>
      </c>
      <c r="AD768" s="31">
        <f t="shared" si="125"/>
        <v>601551960.70424414</v>
      </c>
      <c r="AE768" s="31">
        <f t="shared" si="126"/>
        <v>601551960.70424414</v>
      </c>
      <c r="AF768" s="31">
        <f t="shared" si="127"/>
        <v>60155196.070424415</v>
      </c>
      <c r="AG768" s="31">
        <f t="shared" si="128"/>
        <v>0</v>
      </c>
      <c r="AH768" s="31">
        <f t="shared" si="129"/>
        <v>0</v>
      </c>
      <c r="AI768" s="31">
        <f t="shared" si="130"/>
        <v>0</v>
      </c>
      <c r="AJ768" s="31">
        <f t="shared" si="131"/>
        <v>7712645.7352121994</v>
      </c>
    </row>
    <row r="769" spans="1:36" x14ac:dyDescent="0.45">
      <c r="A769" s="9">
        <v>1015</v>
      </c>
      <c r="B769" s="9" t="s">
        <v>1757</v>
      </c>
      <c r="C769" s="21"/>
      <c r="D769" s="8" t="s">
        <v>127</v>
      </c>
      <c r="E769" s="9" t="s">
        <v>1759</v>
      </c>
      <c r="F769" s="9" t="s">
        <v>3255</v>
      </c>
      <c r="G769" s="9" t="s">
        <v>3265</v>
      </c>
      <c r="H769" s="8">
        <v>336</v>
      </c>
      <c r="I769" s="8">
        <f>VLOOKUP(B769,[1]Sheet1!$A:$D,4,0)</f>
        <v>883971272</v>
      </c>
      <c r="J769" s="8">
        <v>15000000</v>
      </c>
      <c r="K769" s="8">
        <v>0</v>
      </c>
      <c r="L769" s="10">
        <v>39214099</v>
      </c>
      <c r="M769" s="10">
        <v>39214430.5</v>
      </c>
      <c r="N769" s="10">
        <v>5882115</v>
      </c>
      <c r="O769" s="10">
        <v>5882164.5750000002</v>
      </c>
      <c r="P769" s="10">
        <v>0</v>
      </c>
      <c r="Q769" s="10">
        <v>9812133</v>
      </c>
      <c r="R769" s="10">
        <v>1471820</v>
      </c>
      <c r="S769" s="10">
        <v>20391180.200289428</v>
      </c>
      <c r="T769" s="10">
        <v>3058677.0300434143</v>
      </c>
      <c r="U769" s="10">
        <v>11127870.583333334</v>
      </c>
      <c r="V769" s="10">
        <v>1669180.5875000001</v>
      </c>
      <c r="W769" s="10">
        <f>VLOOKUP(B769,[2]Sheet1!$A:$E,5,0)</f>
        <v>52397128</v>
      </c>
      <c r="X769" s="10">
        <f t="shared" si="121"/>
        <v>1018730985.2836229</v>
      </c>
      <c r="Y769" s="31">
        <f t="shared" si="122"/>
        <v>70361085.192543417</v>
      </c>
      <c r="Z769" s="31">
        <v>360000000</v>
      </c>
      <c r="AA769" s="31">
        <v>30000000</v>
      </c>
      <c r="AB769" s="31">
        <f t="shared" si="123"/>
        <v>565302455.78362286</v>
      </c>
      <c r="AC769" s="31">
        <f t="shared" si="124"/>
        <v>63428529.5</v>
      </c>
      <c r="AD769" s="31">
        <f t="shared" si="125"/>
        <v>628730985.28362286</v>
      </c>
      <c r="AE769" s="31">
        <f t="shared" si="126"/>
        <v>628730985.28362286</v>
      </c>
      <c r="AF769" s="31">
        <f t="shared" si="127"/>
        <v>62873098.528362289</v>
      </c>
      <c r="AG769" s="31">
        <f t="shared" si="128"/>
        <v>0</v>
      </c>
      <c r="AH769" s="31">
        <f t="shared" si="129"/>
        <v>0</v>
      </c>
      <c r="AI769" s="31">
        <f t="shared" si="130"/>
        <v>0</v>
      </c>
      <c r="AJ769" s="31">
        <f t="shared" si="131"/>
        <v>7487986.6641811281</v>
      </c>
    </row>
    <row r="770" spans="1:36" x14ac:dyDescent="0.45">
      <c r="A770" s="9">
        <v>1054</v>
      </c>
      <c r="B770" s="9" t="s">
        <v>1760</v>
      </c>
      <c r="C770" s="21"/>
      <c r="D770" s="8" t="s">
        <v>1721</v>
      </c>
      <c r="E770" s="9" t="s">
        <v>1762</v>
      </c>
      <c r="F770" s="9" t="s">
        <v>3255</v>
      </c>
      <c r="G770" s="9" t="s">
        <v>3266</v>
      </c>
      <c r="H770" s="8">
        <v>336</v>
      </c>
      <c r="I770" s="8">
        <f>VLOOKUP(B770,[1]Sheet1!$A:$D,4,0)</f>
        <v>594714213</v>
      </c>
      <c r="J770" s="8">
        <v>57312810</v>
      </c>
      <c r="K770" s="8">
        <v>8596921.5</v>
      </c>
      <c r="L770" s="10">
        <v>0</v>
      </c>
      <c r="M770" s="10">
        <v>0</v>
      </c>
      <c r="N770" s="10">
        <v>0</v>
      </c>
      <c r="O770" s="10">
        <v>0</v>
      </c>
      <c r="P770" s="10">
        <v>5000000</v>
      </c>
      <c r="Q770" s="10">
        <f>VLOOKUP(B770,[3]Sheet1!$B$1:$H$65536,7,0)</f>
        <v>4500000</v>
      </c>
      <c r="R770" s="10">
        <v>675000</v>
      </c>
      <c r="S770" s="10">
        <v>4500000</v>
      </c>
      <c r="T770" s="10">
        <v>450000</v>
      </c>
      <c r="U770" s="10">
        <v>0</v>
      </c>
      <c r="V770" s="10">
        <v>0</v>
      </c>
      <c r="W770" s="10">
        <f>VLOOKUP(B770,[2]Sheet1!$A:$E,5,0)</f>
        <v>23471422</v>
      </c>
      <c r="X770" s="10">
        <f t="shared" si="121"/>
        <v>666027023</v>
      </c>
      <c r="Y770" s="31">
        <f t="shared" si="122"/>
        <v>33193343.5</v>
      </c>
      <c r="Z770" s="31">
        <v>360000000</v>
      </c>
      <c r="AA770" s="31">
        <v>30000000</v>
      </c>
      <c r="AB770" s="31">
        <f t="shared" si="123"/>
        <v>243714213</v>
      </c>
      <c r="AC770" s="31">
        <f t="shared" si="124"/>
        <v>32312810</v>
      </c>
      <c r="AD770" s="31">
        <f t="shared" si="125"/>
        <v>276027023</v>
      </c>
      <c r="AE770" s="31">
        <f t="shared" si="126"/>
        <v>276027023</v>
      </c>
      <c r="AF770" s="31">
        <f t="shared" si="127"/>
        <v>27602702.300000001</v>
      </c>
      <c r="AG770" s="31">
        <f t="shared" si="128"/>
        <v>0</v>
      </c>
      <c r="AH770" s="31">
        <f t="shared" si="129"/>
        <v>0</v>
      </c>
      <c r="AI770" s="31">
        <f t="shared" si="130"/>
        <v>0</v>
      </c>
      <c r="AJ770" s="31">
        <f t="shared" si="131"/>
        <v>5590641.1999999993</v>
      </c>
    </row>
    <row r="771" spans="1:36" x14ac:dyDescent="0.45">
      <c r="A771" s="9">
        <v>1064</v>
      </c>
      <c r="B771" s="9" t="s">
        <v>1763</v>
      </c>
      <c r="C771" s="21"/>
      <c r="D771" s="8" t="s">
        <v>134</v>
      </c>
      <c r="E771" s="9" t="s">
        <v>1414</v>
      </c>
      <c r="F771" s="9" t="s">
        <v>3255</v>
      </c>
      <c r="G771" s="9" t="s">
        <v>3266</v>
      </c>
      <c r="H771" s="8">
        <v>336</v>
      </c>
      <c r="I771" s="8">
        <f>VLOOKUP(B771,[1]Sheet1!$A:$D,4,0)</f>
        <v>833062678</v>
      </c>
      <c r="J771" s="8">
        <v>57312810</v>
      </c>
      <c r="K771" s="8">
        <v>8596921.5</v>
      </c>
      <c r="L771" s="10">
        <v>0</v>
      </c>
      <c r="M771" s="10">
        <v>0</v>
      </c>
      <c r="N771" s="10">
        <v>0</v>
      </c>
      <c r="O771" s="10">
        <v>0</v>
      </c>
      <c r="P771" s="10">
        <v>5000000</v>
      </c>
      <c r="Q771" s="10">
        <f>VLOOKUP(B771,[3]Sheet1!$B$1:$H$65536,7,0)</f>
        <v>4350000</v>
      </c>
      <c r="R771" s="10">
        <v>652500</v>
      </c>
      <c r="S771" s="10">
        <v>4500000</v>
      </c>
      <c r="T771" s="10">
        <v>450000</v>
      </c>
      <c r="U771" s="10">
        <v>0</v>
      </c>
      <c r="V771" s="10">
        <v>0</v>
      </c>
      <c r="W771" s="10">
        <f>VLOOKUP(B771,[2]Sheet1!$A:$E,5,0)</f>
        <v>47306268</v>
      </c>
      <c r="X771" s="10">
        <f t="shared" ref="X771:X834" si="132">I771+J771+L771+M771+P771+Q771+S771+U771</f>
        <v>904225488</v>
      </c>
      <c r="Y771" s="31">
        <f t="shared" ref="Y771:Y834" si="133">K771+N771+O771+R771+T771+V771+W771</f>
        <v>57005689.5</v>
      </c>
      <c r="Z771" s="31">
        <v>360000000</v>
      </c>
      <c r="AA771" s="31">
        <v>30000000</v>
      </c>
      <c r="AB771" s="31">
        <f t="shared" ref="AB771:AB834" si="134">I771+Q771+S771+U771-Z771</f>
        <v>481912678</v>
      </c>
      <c r="AC771" s="31">
        <f t="shared" ref="AC771:AC834" si="135">J771+L771+M771+P771-AA771</f>
        <v>32312810</v>
      </c>
      <c r="AD771" s="31">
        <f t="shared" ref="AD771:AD834" si="136">AC771+AB771</f>
        <v>514225488</v>
      </c>
      <c r="AE771" s="31">
        <f t="shared" ref="AE771:AE834" si="137">IF(AD771&gt;0,AD771,0)</f>
        <v>514225488</v>
      </c>
      <c r="AF771" s="31">
        <f t="shared" ref="AF771:AF834" si="138">IF(AE771&lt;=900000000,AE771*0.1,90000000)</f>
        <v>51422548.800000004</v>
      </c>
      <c r="AG771" s="31">
        <f t="shared" ref="AG771:AG834" si="139">IF(AND(AE771&lt;=1260000000,AE771&gt;900000000),(AE771-900000000)*0.15,0)</f>
        <v>0</v>
      </c>
      <c r="AH771" s="31">
        <f t="shared" ref="AH771:AH834" si="140">IF(AND(AE771&lt;=1800000000,AE771&gt;1260000000),(AE771-1260000000)*0.2,0)</f>
        <v>0</v>
      </c>
      <c r="AI771" s="31">
        <f t="shared" ref="AI771:AI834" si="141">IF(AE771&gt;1800000000,(AE771-1800000000)*0.25,0)</f>
        <v>0</v>
      </c>
      <c r="AJ771" s="31">
        <f t="shared" ref="AJ771:AJ834" si="142">Y771-AF771-AG771-AH771-AI771</f>
        <v>5583140.6999999955</v>
      </c>
    </row>
    <row r="772" spans="1:36" x14ac:dyDescent="0.45">
      <c r="A772" s="9">
        <v>1083</v>
      </c>
      <c r="B772" s="9" t="s">
        <v>1765</v>
      </c>
      <c r="C772" s="21"/>
      <c r="D772" s="8" t="s">
        <v>756</v>
      </c>
      <c r="E772" s="9" t="s">
        <v>1767</v>
      </c>
      <c r="F772" s="9" t="s">
        <v>3255</v>
      </c>
      <c r="G772" s="9" t="s">
        <v>3265</v>
      </c>
      <c r="H772" s="8">
        <v>317</v>
      </c>
      <c r="I772" s="8">
        <f>VLOOKUP(B772,[1]Sheet1!$A:$D,4,0)</f>
        <v>750816229</v>
      </c>
      <c r="J772" s="8">
        <v>15000000</v>
      </c>
      <c r="K772" s="8">
        <v>0</v>
      </c>
      <c r="L772" s="10">
        <v>32984960</v>
      </c>
      <c r="M772" s="10">
        <v>35423536</v>
      </c>
      <c r="N772" s="10">
        <v>4947744</v>
      </c>
      <c r="O772" s="10">
        <v>5313530.3999999994</v>
      </c>
      <c r="P772" s="10">
        <v>0</v>
      </c>
      <c r="Q772" s="10">
        <v>12625646</v>
      </c>
      <c r="R772" s="10">
        <v>1893847</v>
      </c>
      <c r="S772" s="10">
        <v>14435332.376856031</v>
      </c>
      <c r="T772" s="10">
        <v>2165299.8565284046</v>
      </c>
      <c r="U772" s="10">
        <v>11628267.333333334</v>
      </c>
      <c r="V772" s="10">
        <v>1744240.1</v>
      </c>
      <c r="W772" s="10">
        <f>VLOOKUP(B772,[2]Sheet1!$A:$E,5,0)</f>
        <v>40950476</v>
      </c>
      <c r="X772" s="10">
        <f t="shared" si="132"/>
        <v>872913970.71018946</v>
      </c>
      <c r="Y772" s="31">
        <f t="shared" si="133"/>
        <v>57015137.356528401</v>
      </c>
      <c r="Z772" s="31">
        <v>360000000</v>
      </c>
      <c r="AA772" s="31">
        <v>30000000</v>
      </c>
      <c r="AB772" s="31">
        <f t="shared" si="134"/>
        <v>429505474.71018946</v>
      </c>
      <c r="AC772" s="31">
        <f t="shared" si="135"/>
        <v>53408496</v>
      </c>
      <c r="AD772" s="31">
        <f t="shared" si="136"/>
        <v>482913970.71018946</v>
      </c>
      <c r="AE772" s="31">
        <f t="shared" si="137"/>
        <v>482913970.71018946</v>
      </c>
      <c r="AF772" s="31">
        <f t="shared" si="138"/>
        <v>48291397.071018949</v>
      </c>
      <c r="AG772" s="31">
        <f t="shared" si="139"/>
        <v>0</v>
      </c>
      <c r="AH772" s="31">
        <f t="shared" si="140"/>
        <v>0</v>
      </c>
      <c r="AI772" s="31">
        <f t="shared" si="141"/>
        <v>0</v>
      </c>
      <c r="AJ772" s="31">
        <f t="shared" si="142"/>
        <v>8723740.2855094522</v>
      </c>
    </row>
    <row r="773" spans="1:36" x14ac:dyDescent="0.45">
      <c r="A773" s="9">
        <v>1084</v>
      </c>
      <c r="B773" s="9" t="s">
        <v>1768</v>
      </c>
      <c r="C773" s="21"/>
      <c r="D773" s="8" t="s">
        <v>84</v>
      </c>
      <c r="E773" s="9" t="s">
        <v>1770</v>
      </c>
      <c r="F773" s="9" t="s">
        <v>3255</v>
      </c>
      <c r="G773" s="9" t="s">
        <v>3266</v>
      </c>
      <c r="H773" s="8">
        <v>336</v>
      </c>
      <c r="I773" s="8">
        <f>VLOOKUP(B773,[1]Sheet1!$A:$D,4,0)</f>
        <v>589711784</v>
      </c>
      <c r="J773" s="8">
        <v>57312810</v>
      </c>
      <c r="K773" s="8">
        <v>8596921.5</v>
      </c>
      <c r="L773" s="10">
        <v>0</v>
      </c>
      <c r="M773" s="10">
        <v>0</v>
      </c>
      <c r="N773" s="10">
        <v>0</v>
      </c>
      <c r="O773" s="10">
        <v>0</v>
      </c>
      <c r="P773" s="10">
        <v>5000000</v>
      </c>
      <c r="Q773" s="10">
        <f>VLOOKUP(B773,[3]Sheet1!$B$1:$H$65536,7,0)</f>
        <v>4500000</v>
      </c>
      <c r="R773" s="10">
        <v>675000</v>
      </c>
      <c r="S773" s="10">
        <v>4200000</v>
      </c>
      <c r="T773" s="10">
        <v>420000</v>
      </c>
      <c r="U773" s="10">
        <v>0</v>
      </c>
      <c r="V773" s="10">
        <v>0</v>
      </c>
      <c r="W773" s="10">
        <f>VLOOKUP(B773,[2]Sheet1!$A:$E,5,0)</f>
        <v>22971179</v>
      </c>
      <c r="X773" s="10">
        <f t="shared" si="132"/>
        <v>660724594</v>
      </c>
      <c r="Y773" s="31">
        <f t="shared" si="133"/>
        <v>32663100.5</v>
      </c>
      <c r="Z773" s="31">
        <v>360000000</v>
      </c>
      <c r="AA773" s="31">
        <v>30000000</v>
      </c>
      <c r="AB773" s="31">
        <f t="shared" si="134"/>
        <v>238411784</v>
      </c>
      <c r="AC773" s="31">
        <f t="shared" si="135"/>
        <v>32312810</v>
      </c>
      <c r="AD773" s="31">
        <f t="shared" si="136"/>
        <v>270724594</v>
      </c>
      <c r="AE773" s="31">
        <f t="shared" si="137"/>
        <v>270724594</v>
      </c>
      <c r="AF773" s="31">
        <f t="shared" si="138"/>
        <v>27072459.400000002</v>
      </c>
      <c r="AG773" s="31">
        <f t="shared" si="139"/>
        <v>0</v>
      </c>
      <c r="AH773" s="31">
        <f t="shared" si="140"/>
        <v>0</v>
      </c>
      <c r="AI773" s="31">
        <f t="shared" si="141"/>
        <v>0</v>
      </c>
      <c r="AJ773" s="31">
        <f t="shared" si="142"/>
        <v>5590641.0999999978</v>
      </c>
    </row>
    <row r="774" spans="1:36" x14ac:dyDescent="0.45">
      <c r="A774" s="9">
        <v>1108</v>
      </c>
      <c r="B774" s="9" t="s">
        <v>1771</v>
      </c>
      <c r="C774" s="21"/>
      <c r="D774" s="8" t="s">
        <v>508</v>
      </c>
      <c r="E774" s="9" t="s">
        <v>1773</v>
      </c>
      <c r="F774" s="9" t="s">
        <v>3255</v>
      </c>
      <c r="G774" s="9" t="s">
        <v>3266</v>
      </c>
      <c r="H774" s="8">
        <v>336</v>
      </c>
      <c r="I774" s="8">
        <f>VLOOKUP(B774,[1]Sheet1!$A:$D,4,0)</f>
        <v>501488887</v>
      </c>
      <c r="J774" s="8">
        <v>57312810</v>
      </c>
      <c r="K774" s="8">
        <v>8596921.5</v>
      </c>
      <c r="L774" s="10">
        <v>0</v>
      </c>
      <c r="M774" s="10">
        <v>0</v>
      </c>
      <c r="N774" s="10">
        <v>0</v>
      </c>
      <c r="O774" s="10">
        <v>0</v>
      </c>
      <c r="P774" s="10">
        <v>5000000</v>
      </c>
      <c r="Q774" s="10">
        <f>VLOOKUP(B774,[3]Sheet1!$B$1:$H$65536,7,0)</f>
        <v>4500000</v>
      </c>
      <c r="R774" s="10">
        <v>675000</v>
      </c>
      <c r="S774" s="10">
        <v>4500000</v>
      </c>
      <c r="T774" s="10">
        <v>450000</v>
      </c>
      <c r="U774" s="10">
        <v>0</v>
      </c>
      <c r="V774" s="10">
        <v>0</v>
      </c>
      <c r="W774" s="10">
        <f>VLOOKUP(B774,[2]Sheet1!$A:$E,5,0)</f>
        <v>14148889</v>
      </c>
      <c r="X774" s="10">
        <f t="shared" si="132"/>
        <v>572801697</v>
      </c>
      <c r="Y774" s="31">
        <f t="shared" si="133"/>
        <v>23870810.5</v>
      </c>
      <c r="Z774" s="31">
        <v>360000000</v>
      </c>
      <c r="AA774" s="31">
        <v>30000000</v>
      </c>
      <c r="AB774" s="31">
        <f t="shared" si="134"/>
        <v>150488887</v>
      </c>
      <c r="AC774" s="31">
        <f t="shared" si="135"/>
        <v>32312810</v>
      </c>
      <c r="AD774" s="31">
        <f t="shared" si="136"/>
        <v>182801697</v>
      </c>
      <c r="AE774" s="31">
        <f t="shared" si="137"/>
        <v>182801697</v>
      </c>
      <c r="AF774" s="31">
        <f t="shared" si="138"/>
        <v>18280169.699999999</v>
      </c>
      <c r="AG774" s="31">
        <f t="shared" si="139"/>
        <v>0</v>
      </c>
      <c r="AH774" s="31">
        <f t="shared" si="140"/>
        <v>0</v>
      </c>
      <c r="AI774" s="31">
        <f t="shared" si="141"/>
        <v>0</v>
      </c>
      <c r="AJ774" s="31">
        <f t="shared" si="142"/>
        <v>5590640.8000000007</v>
      </c>
    </row>
    <row r="775" spans="1:36" x14ac:dyDescent="0.45">
      <c r="A775" s="9">
        <v>1109</v>
      </c>
      <c r="B775" s="9" t="s">
        <v>1774</v>
      </c>
      <c r="C775" s="21"/>
      <c r="D775" s="8" t="s">
        <v>1776</v>
      </c>
      <c r="E775" s="9" t="s">
        <v>1777</v>
      </c>
      <c r="F775" s="9" t="s">
        <v>3255</v>
      </c>
      <c r="G775" s="9" t="s">
        <v>3266</v>
      </c>
      <c r="H775" s="8">
        <v>336</v>
      </c>
      <c r="I775" s="8">
        <f>VLOOKUP(B775,[1]Sheet1!$A:$D,4,0)</f>
        <v>603238477</v>
      </c>
      <c r="J775" s="8">
        <v>57312810</v>
      </c>
      <c r="K775" s="8">
        <v>8596921.5</v>
      </c>
      <c r="L775" s="10">
        <v>0</v>
      </c>
      <c r="M775" s="10">
        <v>0</v>
      </c>
      <c r="N775" s="10">
        <v>0</v>
      </c>
      <c r="O775" s="10">
        <v>0</v>
      </c>
      <c r="P775" s="10">
        <v>5000000</v>
      </c>
      <c r="Q775" s="10">
        <f>VLOOKUP(B775,[3]Sheet1!$B$1:$H$65536,7,0)</f>
        <v>4500000</v>
      </c>
      <c r="R775" s="10">
        <v>675000</v>
      </c>
      <c r="S775" s="10">
        <v>4500000</v>
      </c>
      <c r="T775" s="10">
        <v>450000</v>
      </c>
      <c r="U775" s="10">
        <v>0</v>
      </c>
      <c r="V775" s="10">
        <v>0</v>
      </c>
      <c r="W775" s="10">
        <f>VLOOKUP(B775,[2]Sheet1!$A:$E,5,0)</f>
        <v>24323848</v>
      </c>
      <c r="X775" s="10">
        <f t="shared" si="132"/>
        <v>674551287</v>
      </c>
      <c r="Y775" s="31">
        <f t="shared" si="133"/>
        <v>34045769.5</v>
      </c>
      <c r="Z775" s="31">
        <v>360000000</v>
      </c>
      <c r="AA775" s="31">
        <v>30000000</v>
      </c>
      <c r="AB775" s="31">
        <f t="shared" si="134"/>
        <v>252238477</v>
      </c>
      <c r="AC775" s="31">
        <f t="shared" si="135"/>
        <v>32312810</v>
      </c>
      <c r="AD775" s="31">
        <f t="shared" si="136"/>
        <v>284551287</v>
      </c>
      <c r="AE775" s="31">
        <f t="shared" si="137"/>
        <v>284551287</v>
      </c>
      <c r="AF775" s="31">
        <f t="shared" si="138"/>
        <v>28455128.700000003</v>
      </c>
      <c r="AG775" s="31">
        <f t="shared" si="139"/>
        <v>0</v>
      </c>
      <c r="AH775" s="31">
        <f t="shared" si="140"/>
        <v>0</v>
      </c>
      <c r="AI775" s="31">
        <f t="shared" si="141"/>
        <v>0</v>
      </c>
      <c r="AJ775" s="31">
        <f t="shared" si="142"/>
        <v>5590640.799999997</v>
      </c>
    </row>
    <row r="776" spans="1:36" x14ac:dyDescent="0.45">
      <c r="A776" s="9">
        <v>545</v>
      </c>
      <c r="B776" s="9" t="s">
        <v>2843</v>
      </c>
      <c r="C776" s="21"/>
      <c r="D776" s="8" t="s">
        <v>95</v>
      </c>
      <c r="E776" s="9" t="s">
        <v>2844</v>
      </c>
      <c r="F776" s="9" t="s">
        <v>3255</v>
      </c>
      <c r="G776" s="9" t="s">
        <v>3265</v>
      </c>
      <c r="H776" s="8">
        <v>336</v>
      </c>
      <c r="I776" s="8">
        <f>VLOOKUP(B776,[1]Sheet1!$A:$D,4,0)</f>
        <v>1294952075</v>
      </c>
      <c r="J776" s="8">
        <v>15000000</v>
      </c>
      <c r="K776" s="8">
        <v>0</v>
      </c>
      <c r="L776" s="10">
        <v>51671731</v>
      </c>
      <c r="M776" s="10">
        <v>51670937.5</v>
      </c>
      <c r="N776" s="10">
        <v>7750760</v>
      </c>
      <c r="O776" s="10">
        <v>7750640.625</v>
      </c>
      <c r="P776" s="10">
        <v>0</v>
      </c>
      <c r="Q776" s="10">
        <v>20058586</v>
      </c>
      <c r="R776" s="10">
        <v>3008788</v>
      </c>
      <c r="S776" s="10">
        <v>15908686.234533371</v>
      </c>
      <c r="T776" s="10">
        <v>2386302.9351800056</v>
      </c>
      <c r="U776" s="10">
        <v>11652096</v>
      </c>
      <c r="V776" s="10">
        <v>1747814.3999999999</v>
      </c>
      <c r="W776" s="10">
        <f>VLOOKUP(B776,[2]Sheet1!$A:$E,5,0)</f>
        <v>114990415</v>
      </c>
      <c r="X776" s="10">
        <f t="shared" si="132"/>
        <v>1460914111.7345333</v>
      </c>
      <c r="Y776" s="31">
        <f t="shared" si="133"/>
        <v>137634720.96018001</v>
      </c>
      <c r="Z776" s="31">
        <v>360000000</v>
      </c>
      <c r="AA776" s="31">
        <v>30000000</v>
      </c>
      <c r="AB776" s="31">
        <f t="shared" si="134"/>
        <v>982571443.23453331</v>
      </c>
      <c r="AC776" s="31">
        <f t="shared" si="135"/>
        <v>88342668.5</v>
      </c>
      <c r="AD776" s="31">
        <f t="shared" si="136"/>
        <v>1070914111.7345333</v>
      </c>
      <c r="AE776" s="31">
        <f t="shared" si="137"/>
        <v>1070914111.7345333</v>
      </c>
      <c r="AF776" s="31">
        <f t="shared" si="138"/>
        <v>90000000</v>
      </c>
      <c r="AG776" s="31">
        <f t="shared" si="139"/>
        <v>25637116.760179996</v>
      </c>
      <c r="AH776" s="31">
        <f t="shared" si="140"/>
        <v>0</v>
      </c>
      <c r="AI776" s="31">
        <f t="shared" si="141"/>
        <v>0</v>
      </c>
      <c r="AJ776" s="31">
        <f t="shared" si="142"/>
        <v>21997604.200000018</v>
      </c>
    </row>
    <row r="777" spans="1:36" x14ac:dyDescent="0.45">
      <c r="A777" s="9">
        <v>315</v>
      </c>
      <c r="B777" s="9" t="s">
        <v>2648</v>
      </c>
      <c r="C777" s="21"/>
      <c r="D777" s="8" t="s">
        <v>72</v>
      </c>
      <c r="E777" s="9" t="s">
        <v>318</v>
      </c>
      <c r="F777" s="9" t="s">
        <v>3255</v>
      </c>
      <c r="G777" s="9" t="s">
        <v>3265</v>
      </c>
      <c r="H777" s="8">
        <v>336</v>
      </c>
      <c r="I777" s="8">
        <f>VLOOKUP(B777,[1]Sheet1!$A:$D,4,0)</f>
        <v>1109721970</v>
      </c>
      <c r="J777" s="8">
        <v>15000000</v>
      </c>
      <c r="K777" s="8">
        <v>0</v>
      </c>
      <c r="L777" s="10">
        <v>46533083</v>
      </c>
      <c r="M777" s="10">
        <v>46533379</v>
      </c>
      <c r="N777" s="10">
        <v>6979962</v>
      </c>
      <c r="O777" s="10">
        <v>6980006.8499999996</v>
      </c>
      <c r="P777" s="10">
        <v>0</v>
      </c>
      <c r="Q777" s="10">
        <v>17096165</v>
      </c>
      <c r="R777" s="10">
        <v>2564425</v>
      </c>
      <c r="S777" s="10">
        <v>17491235.782499999</v>
      </c>
      <c r="T777" s="10">
        <v>2623685.3673749999</v>
      </c>
      <c r="U777" s="10">
        <v>13391571</v>
      </c>
      <c r="V777" s="10">
        <v>2008735.65</v>
      </c>
      <c r="W777" s="10">
        <f>VLOOKUP(B777,[2]Sheet1!$A:$E,5,0)</f>
        <v>85458296</v>
      </c>
      <c r="X777" s="10">
        <f t="shared" si="132"/>
        <v>1265767403.7825</v>
      </c>
      <c r="Y777" s="31">
        <f t="shared" si="133"/>
        <v>106615110.867375</v>
      </c>
      <c r="Z777" s="31">
        <v>360000000</v>
      </c>
      <c r="AA777" s="31">
        <v>30000000</v>
      </c>
      <c r="AB777" s="31">
        <f t="shared" si="134"/>
        <v>797700941.78250003</v>
      </c>
      <c r="AC777" s="31">
        <f t="shared" si="135"/>
        <v>78066462</v>
      </c>
      <c r="AD777" s="31">
        <f t="shared" si="136"/>
        <v>875767403.78250003</v>
      </c>
      <c r="AE777" s="31">
        <f t="shared" si="137"/>
        <v>875767403.78250003</v>
      </c>
      <c r="AF777" s="31">
        <f t="shared" si="138"/>
        <v>87576740.378250003</v>
      </c>
      <c r="AG777" s="31">
        <f t="shared" si="139"/>
        <v>0</v>
      </c>
      <c r="AH777" s="31">
        <f t="shared" si="140"/>
        <v>0</v>
      </c>
      <c r="AI777" s="31">
        <f t="shared" si="141"/>
        <v>0</v>
      </c>
      <c r="AJ777" s="31">
        <f t="shared" si="142"/>
        <v>19038370.489124998</v>
      </c>
    </row>
    <row r="778" spans="1:36" x14ac:dyDescent="0.45">
      <c r="A778" s="9">
        <v>428</v>
      </c>
      <c r="B778" s="9" t="s">
        <v>1778</v>
      </c>
      <c r="C778" s="21"/>
      <c r="D778" s="8" t="s">
        <v>1780</v>
      </c>
      <c r="E778" s="9" t="s">
        <v>725</v>
      </c>
      <c r="F778" s="9" t="s">
        <v>3255</v>
      </c>
      <c r="G778" s="9" t="s">
        <v>3265</v>
      </c>
      <c r="H778" s="8">
        <v>336</v>
      </c>
      <c r="I778" s="8">
        <f>VLOOKUP(B778,[1]Sheet1!$A:$D,4,0)</f>
        <v>884888268</v>
      </c>
      <c r="J778" s="8">
        <v>15000000</v>
      </c>
      <c r="K778" s="8">
        <v>0</v>
      </c>
      <c r="L778" s="10">
        <v>41891500</v>
      </c>
      <c r="M778" s="10">
        <v>41892014</v>
      </c>
      <c r="N778" s="10">
        <v>6283725</v>
      </c>
      <c r="O778" s="10">
        <v>6283802.0999999996</v>
      </c>
      <c r="P778" s="10">
        <v>0</v>
      </c>
      <c r="Q778" s="10">
        <v>12483092</v>
      </c>
      <c r="R778" s="10">
        <v>1872464</v>
      </c>
      <c r="S778" s="10">
        <v>15017758.988925226</v>
      </c>
      <c r="T778" s="10">
        <v>2252663.8483387837</v>
      </c>
      <c r="U778" s="10">
        <v>12915002</v>
      </c>
      <c r="V778" s="10">
        <v>1937250.2999999998</v>
      </c>
      <c r="W778" s="10">
        <f>VLOOKUP(B778,[2]Sheet1!$A:$E,5,0)</f>
        <v>52488827</v>
      </c>
      <c r="X778" s="10">
        <f t="shared" si="132"/>
        <v>1024087634.9889252</v>
      </c>
      <c r="Y778" s="31">
        <f t="shared" si="133"/>
        <v>71118732.248338789</v>
      </c>
      <c r="Z778" s="31">
        <v>360000000</v>
      </c>
      <c r="AA778" s="31">
        <v>30000000</v>
      </c>
      <c r="AB778" s="31">
        <f t="shared" si="134"/>
        <v>565304120.98892522</v>
      </c>
      <c r="AC778" s="31">
        <f t="shared" si="135"/>
        <v>68783514</v>
      </c>
      <c r="AD778" s="31">
        <f t="shared" si="136"/>
        <v>634087634.98892522</v>
      </c>
      <c r="AE778" s="31">
        <f t="shared" si="137"/>
        <v>634087634.98892522</v>
      </c>
      <c r="AF778" s="31">
        <f t="shared" si="138"/>
        <v>63408763.498892523</v>
      </c>
      <c r="AG778" s="31">
        <f t="shared" si="139"/>
        <v>0</v>
      </c>
      <c r="AH778" s="31">
        <f t="shared" si="140"/>
        <v>0</v>
      </c>
      <c r="AI778" s="31">
        <f t="shared" si="141"/>
        <v>0</v>
      </c>
      <c r="AJ778" s="31">
        <f t="shared" si="142"/>
        <v>7709968.7494462654</v>
      </c>
    </row>
    <row r="779" spans="1:36" x14ac:dyDescent="0.45">
      <c r="A779" s="9">
        <v>316</v>
      </c>
      <c r="B779" s="9" t="s">
        <v>1781</v>
      </c>
      <c r="C779" s="21"/>
      <c r="D779" s="26" t="s">
        <v>1667</v>
      </c>
      <c r="E779" s="27" t="s">
        <v>1783</v>
      </c>
      <c r="F779" s="9" t="s">
        <v>3255</v>
      </c>
      <c r="G779" s="9" t="s">
        <v>3265</v>
      </c>
      <c r="H779" s="8">
        <v>184</v>
      </c>
      <c r="I779" s="8">
        <f>VLOOKUP(B779,[1]Sheet1!$A:$D,4,0)</f>
        <v>407921006</v>
      </c>
      <c r="J779" s="8">
        <v>10081967</v>
      </c>
      <c r="K779" s="8">
        <v>0</v>
      </c>
      <c r="L779" s="10">
        <v>24635005</v>
      </c>
      <c r="M779" s="10">
        <v>0</v>
      </c>
      <c r="N779" s="10">
        <v>3695251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13486884</v>
      </c>
      <c r="V779" s="10">
        <v>2023032.5999999999</v>
      </c>
      <c r="W779" s="10">
        <f>VLOOKUP(B779,[2]Sheet1!$A:$E,5,0)</f>
        <v>22693740</v>
      </c>
      <c r="X779" s="10">
        <f t="shared" si="132"/>
        <v>456124862</v>
      </c>
      <c r="Y779" s="31">
        <f t="shared" si="133"/>
        <v>28412023.600000001</v>
      </c>
      <c r="Z779" s="31">
        <v>360000000</v>
      </c>
      <c r="AA779" s="31">
        <v>30000000</v>
      </c>
      <c r="AB779" s="31">
        <f t="shared" si="134"/>
        <v>61407890</v>
      </c>
      <c r="AC779" s="31">
        <f t="shared" si="135"/>
        <v>4716972</v>
      </c>
      <c r="AD779" s="31">
        <f t="shared" si="136"/>
        <v>66124862</v>
      </c>
      <c r="AE779" s="31">
        <f t="shared" si="137"/>
        <v>66124862</v>
      </c>
      <c r="AF779" s="31">
        <f t="shared" si="138"/>
        <v>6612486.2000000002</v>
      </c>
      <c r="AG779" s="31">
        <f t="shared" si="139"/>
        <v>0</v>
      </c>
      <c r="AH779" s="31">
        <f t="shared" si="140"/>
        <v>0</v>
      </c>
      <c r="AI779" s="31">
        <f t="shared" si="141"/>
        <v>0</v>
      </c>
      <c r="AJ779" s="31">
        <f t="shared" si="142"/>
        <v>21799537.400000002</v>
      </c>
    </row>
    <row r="780" spans="1:36" x14ac:dyDescent="0.45">
      <c r="A780" s="9">
        <v>752</v>
      </c>
      <c r="B780" s="9" t="s">
        <v>1784</v>
      </c>
      <c r="C780" s="21"/>
      <c r="D780" s="8" t="s">
        <v>84</v>
      </c>
      <c r="E780" s="9" t="s">
        <v>1786</v>
      </c>
      <c r="F780" s="9" t="s">
        <v>3255</v>
      </c>
      <c r="G780" s="9" t="s">
        <v>3265</v>
      </c>
      <c r="H780" s="8">
        <v>336</v>
      </c>
      <c r="I780" s="8">
        <f>VLOOKUP(B780,[1]Sheet1!$A:$D,4,0)</f>
        <v>1003149835</v>
      </c>
      <c r="J780" s="8">
        <v>15000000</v>
      </c>
      <c r="K780" s="8">
        <v>0</v>
      </c>
      <c r="L780" s="10">
        <v>41056703</v>
      </c>
      <c r="M780" s="10">
        <v>41056389</v>
      </c>
      <c r="N780" s="10">
        <v>6158505</v>
      </c>
      <c r="O780" s="10">
        <v>6158458.3499999996</v>
      </c>
      <c r="P780" s="10">
        <v>0</v>
      </c>
      <c r="Q780" s="10">
        <v>10661236</v>
      </c>
      <c r="R780" s="10">
        <v>1599185</v>
      </c>
      <c r="S780" s="10">
        <v>16009749.439999999</v>
      </c>
      <c r="T780" s="10">
        <v>2401462.4159999997</v>
      </c>
      <c r="U780" s="10">
        <v>11628267</v>
      </c>
      <c r="V780" s="10">
        <v>1744240.05</v>
      </c>
      <c r="W780" s="10">
        <f>VLOOKUP(B780,[2]Sheet1!$A:$E,5,0)</f>
        <v>69472476</v>
      </c>
      <c r="X780" s="10">
        <f t="shared" si="132"/>
        <v>1138562179.4400001</v>
      </c>
      <c r="Y780" s="31">
        <f t="shared" si="133"/>
        <v>87534326.816</v>
      </c>
      <c r="Z780" s="31">
        <v>360000000</v>
      </c>
      <c r="AA780" s="31">
        <v>30000000</v>
      </c>
      <c r="AB780" s="31">
        <f t="shared" si="134"/>
        <v>681449087.44000006</v>
      </c>
      <c r="AC780" s="31">
        <f t="shared" si="135"/>
        <v>67113092</v>
      </c>
      <c r="AD780" s="31">
        <f t="shared" si="136"/>
        <v>748562179.44000006</v>
      </c>
      <c r="AE780" s="31">
        <f t="shared" si="137"/>
        <v>748562179.44000006</v>
      </c>
      <c r="AF780" s="31">
        <f t="shared" si="138"/>
        <v>74856217.944000006</v>
      </c>
      <c r="AG780" s="31">
        <f t="shared" si="139"/>
        <v>0</v>
      </c>
      <c r="AH780" s="31">
        <f t="shared" si="140"/>
        <v>0</v>
      </c>
      <c r="AI780" s="31">
        <f t="shared" si="141"/>
        <v>0</v>
      </c>
      <c r="AJ780" s="31">
        <f t="shared" si="142"/>
        <v>12678108.871999994</v>
      </c>
    </row>
    <row r="781" spans="1:36" x14ac:dyDescent="0.45">
      <c r="A781" s="9">
        <v>426</v>
      </c>
      <c r="B781" s="9" t="s">
        <v>1787</v>
      </c>
      <c r="C781" s="21"/>
      <c r="D781" s="8" t="s">
        <v>526</v>
      </c>
      <c r="E781" s="9" t="s">
        <v>1789</v>
      </c>
      <c r="F781" s="9" t="s">
        <v>3255</v>
      </c>
      <c r="G781" s="9" t="s">
        <v>3265</v>
      </c>
      <c r="H781" s="8">
        <v>336</v>
      </c>
      <c r="I781" s="8">
        <f>VLOOKUP(B781,[1]Sheet1!$A:$D,4,0)</f>
        <v>791478772</v>
      </c>
      <c r="J781" s="8">
        <v>15000000</v>
      </c>
      <c r="K781" s="8">
        <v>0</v>
      </c>
      <c r="L781" s="10">
        <v>36949610</v>
      </c>
      <c r="M781" s="10">
        <v>36949294.5</v>
      </c>
      <c r="N781" s="10">
        <v>5542442</v>
      </c>
      <c r="O781" s="10">
        <v>5542394.1749999998</v>
      </c>
      <c r="P781" s="10">
        <v>0</v>
      </c>
      <c r="Q781" s="10">
        <v>11042733</v>
      </c>
      <c r="R781" s="10">
        <v>1656410</v>
      </c>
      <c r="S781" s="10">
        <v>13496621.793364381</v>
      </c>
      <c r="T781" s="10">
        <v>2024493.2690046572</v>
      </c>
      <c r="U781" s="10">
        <v>12915002</v>
      </c>
      <c r="V781" s="10">
        <v>1937250.2999999998</v>
      </c>
      <c r="W781" s="10">
        <f>VLOOKUP(B781,[2]Sheet1!$A:$E,5,0)</f>
        <v>43147877</v>
      </c>
      <c r="X781" s="10">
        <f t="shared" si="132"/>
        <v>917832033.29336441</v>
      </c>
      <c r="Y781" s="31">
        <f t="shared" si="133"/>
        <v>59850866.744004659</v>
      </c>
      <c r="Z781" s="31">
        <v>360000000</v>
      </c>
      <c r="AA781" s="31">
        <v>30000000</v>
      </c>
      <c r="AB781" s="31">
        <f t="shared" si="134"/>
        <v>468933128.79336441</v>
      </c>
      <c r="AC781" s="31">
        <f t="shared" si="135"/>
        <v>58898904.5</v>
      </c>
      <c r="AD781" s="31">
        <f t="shared" si="136"/>
        <v>527832033.29336441</v>
      </c>
      <c r="AE781" s="31">
        <f t="shared" si="137"/>
        <v>527832033.29336441</v>
      </c>
      <c r="AF781" s="31">
        <f t="shared" si="138"/>
        <v>52783203.329336442</v>
      </c>
      <c r="AG781" s="31">
        <f t="shared" si="139"/>
        <v>0</v>
      </c>
      <c r="AH781" s="31">
        <f t="shared" si="140"/>
        <v>0</v>
      </c>
      <c r="AI781" s="31">
        <f t="shared" si="141"/>
        <v>0</v>
      </c>
      <c r="AJ781" s="31">
        <f t="shared" si="142"/>
        <v>7067663.4146682173</v>
      </c>
    </row>
    <row r="782" spans="1:36" x14ac:dyDescent="0.45">
      <c r="A782" s="9">
        <v>427</v>
      </c>
      <c r="B782" s="9" t="s">
        <v>1790</v>
      </c>
      <c r="C782" s="21"/>
      <c r="D782" s="8" t="s">
        <v>234</v>
      </c>
      <c r="E782" s="9" t="s">
        <v>1792</v>
      </c>
      <c r="F782" s="9" t="s">
        <v>3255</v>
      </c>
      <c r="G782" s="9" t="s">
        <v>3265</v>
      </c>
      <c r="H782" s="8">
        <v>336</v>
      </c>
      <c r="I782" s="8">
        <f>VLOOKUP(B782,[1]Sheet1!$A:$D,4,0)</f>
        <v>774976437</v>
      </c>
      <c r="J782" s="8">
        <v>15000000</v>
      </c>
      <c r="K782" s="8">
        <v>0</v>
      </c>
      <c r="L782" s="10">
        <v>35174419</v>
      </c>
      <c r="M782" s="10">
        <v>35174112.5</v>
      </c>
      <c r="N782" s="10">
        <v>5276163</v>
      </c>
      <c r="O782" s="10">
        <v>5276116.875</v>
      </c>
      <c r="P782" s="10">
        <v>0</v>
      </c>
      <c r="Q782" s="10">
        <v>11497696</v>
      </c>
      <c r="R782" s="10">
        <v>1724654</v>
      </c>
      <c r="S782" s="10">
        <v>13194961.28846731</v>
      </c>
      <c r="T782" s="10">
        <v>1979244.1932700966</v>
      </c>
      <c r="U782" s="10">
        <v>12962659</v>
      </c>
      <c r="V782" s="10">
        <v>1944398.8499999999</v>
      </c>
      <c r="W782" s="10">
        <f>VLOOKUP(B782,[2]Sheet1!$A:$E,5,0)</f>
        <v>41497644</v>
      </c>
      <c r="X782" s="10">
        <f t="shared" si="132"/>
        <v>897980284.78846729</v>
      </c>
      <c r="Y782" s="31">
        <f t="shared" si="133"/>
        <v>57698220.918270096</v>
      </c>
      <c r="Z782" s="31">
        <v>360000000</v>
      </c>
      <c r="AA782" s="31">
        <v>30000000</v>
      </c>
      <c r="AB782" s="31">
        <f t="shared" si="134"/>
        <v>452631753.28846729</v>
      </c>
      <c r="AC782" s="31">
        <f t="shared" si="135"/>
        <v>55348531.5</v>
      </c>
      <c r="AD782" s="31">
        <f t="shared" si="136"/>
        <v>507980284.78846729</v>
      </c>
      <c r="AE782" s="31">
        <f t="shared" si="137"/>
        <v>507980284.78846729</v>
      </c>
      <c r="AF782" s="31">
        <f t="shared" si="138"/>
        <v>50798028.478846729</v>
      </c>
      <c r="AG782" s="31">
        <f t="shared" si="139"/>
        <v>0</v>
      </c>
      <c r="AH782" s="31">
        <f t="shared" si="140"/>
        <v>0</v>
      </c>
      <c r="AI782" s="31">
        <f t="shared" si="141"/>
        <v>0</v>
      </c>
      <c r="AJ782" s="31">
        <f t="shared" si="142"/>
        <v>6900192.4394233674</v>
      </c>
    </row>
    <row r="783" spans="1:36" x14ac:dyDescent="0.45">
      <c r="A783" s="9">
        <v>192</v>
      </c>
      <c r="B783" s="9" t="s">
        <v>1793</v>
      </c>
      <c r="C783" s="21"/>
      <c r="D783" s="8" t="s">
        <v>1795</v>
      </c>
      <c r="E783" s="9" t="s">
        <v>459</v>
      </c>
      <c r="F783" s="9" t="s">
        <v>3255</v>
      </c>
      <c r="G783" s="9" t="s">
        <v>3265</v>
      </c>
      <c r="H783" s="8">
        <v>336</v>
      </c>
      <c r="I783" s="8">
        <f>VLOOKUP(B783,[1]Sheet1!$A:$D,4,0)</f>
        <v>914331933</v>
      </c>
      <c r="J783" s="8">
        <v>15000000</v>
      </c>
      <c r="K783" s="8">
        <v>0</v>
      </c>
      <c r="L783" s="10">
        <v>38918958</v>
      </c>
      <c r="M783" s="10">
        <v>38919164</v>
      </c>
      <c r="N783" s="10">
        <v>5837844</v>
      </c>
      <c r="O783" s="10">
        <v>5837874.5999999996</v>
      </c>
      <c r="P783" s="10">
        <v>0</v>
      </c>
      <c r="Q783" s="10">
        <v>13289765</v>
      </c>
      <c r="R783" s="10">
        <v>1993465</v>
      </c>
      <c r="S783" s="10">
        <v>7987961.6031999998</v>
      </c>
      <c r="T783" s="10">
        <v>1198194.2404799999</v>
      </c>
      <c r="U783" s="10">
        <v>12748203</v>
      </c>
      <c r="V783" s="10">
        <v>1912230.45</v>
      </c>
      <c r="W783" s="10">
        <f>VLOOKUP(B783,[2]Sheet1!$A:$E,5,0)</f>
        <v>56149790</v>
      </c>
      <c r="X783" s="10">
        <f t="shared" si="132"/>
        <v>1041195984.6032</v>
      </c>
      <c r="Y783" s="31">
        <f t="shared" si="133"/>
        <v>72929398.290480003</v>
      </c>
      <c r="Z783" s="31">
        <v>360000000</v>
      </c>
      <c r="AA783" s="31">
        <v>30000000</v>
      </c>
      <c r="AB783" s="31">
        <f t="shared" si="134"/>
        <v>588357862.60319996</v>
      </c>
      <c r="AC783" s="31">
        <f t="shared" si="135"/>
        <v>62838122</v>
      </c>
      <c r="AD783" s="31">
        <f t="shared" si="136"/>
        <v>651195984.60319996</v>
      </c>
      <c r="AE783" s="31">
        <f t="shared" si="137"/>
        <v>651195984.60319996</v>
      </c>
      <c r="AF783" s="31">
        <f t="shared" si="138"/>
        <v>65119598.460319996</v>
      </c>
      <c r="AG783" s="31">
        <f t="shared" si="139"/>
        <v>0</v>
      </c>
      <c r="AH783" s="31">
        <f t="shared" si="140"/>
        <v>0</v>
      </c>
      <c r="AI783" s="31">
        <f t="shared" si="141"/>
        <v>0</v>
      </c>
      <c r="AJ783" s="31">
        <f t="shared" si="142"/>
        <v>7809799.8301600069</v>
      </c>
    </row>
    <row r="784" spans="1:36" x14ac:dyDescent="0.45">
      <c r="A784" s="9">
        <v>750</v>
      </c>
      <c r="B784" s="9" t="s">
        <v>1796</v>
      </c>
      <c r="C784" s="21"/>
      <c r="D784" s="8" t="s">
        <v>275</v>
      </c>
      <c r="E784" s="9" t="s">
        <v>1798</v>
      </c>
      <c r="F784" s="9" t="s">
        <v>3255</v>
      </c>
      <c r="G784" s="9" t="s">
        <v>3265</v>
      </c>
      <c r="H784" s="8">
        <v>336</v>
      </c>
      <c r="I784" s="8">
        <f>VLOOKUP(B784,[1]Sheet1!$A:$D,4,0)</f>
        <v>838581714</v>
      </c>
      <c r="J784" s="8">
        <v>15000000</v>
      </c>
      <c r="K784" s="8">
        <v>0</v>
      </c>
      <c r="L784" s="10">
        <v>36392631</v>
      </c>
      <c r="M784" s="10">
        <v>36392327.5</v>
      </c>
      <c r="N784" s="10">
        <v>5458895</v>
      </c>
      <c r="O784" s="10">
        <v>5458849.125</v>
      </c>
      <c r="P784" s="10">
        <v>0</v>
      </c>
      <c r="Q784" s="10">
        <v>13791172</v>
      </c>
      <c r="R784" s="10">
        <v>2068676</v>
      </c>
      <c r="S784" s="10">
        <v>13174744.665000001</v>
      </c>
      <c r="T784" s="10">
        <v>1976211.6997500001</v>
      </c>
      <c r="U784" s="10">
        <v>12795860</v>
      </c>
      <c r="V784" s="10">
        <v>1919379</v>
      </c>
      <c r="W784" s="10">
        <f>VLOOKUP(B784,[2]Sheet1!$A:$E,5,0)</f>
        <v>47858172</v>
      </c>
      <c r="X784" s="10">
        <f t="shared" si="132"/>
        <v>966128449.16499996</v>
      </c>
      <c r="Y784" s="31">
        <f t="shared" si="133"/>
        <v>64740182.824749999</v>
      </c>
      <c r="Z784" s="31">
        <v>360000000</v>
      </c>
      <c r="AA784" s="31">
        <v>30000000</v>
      </c>
      <c r="AB784" s="31">
        <f t="shared" si="134"/>
        <v>518343490.66499996</v>
      </c>
      <c r="AC784" s="31">
        <f t="shared" si="135"/>
        <v>57784958.5</v>
      </c>
      <c r="AD784" s="31">
        <f t="shared" si="136"/>
        <v>576128449.16499996</v>
      </c>
      <c r="AE784" s="31">
        <f t="shared" si="137"/>
        <v>576128449.16499996</v>
      </c>
      <c r="AF784" s="31">
        <f t="shared" si="138"/>
        <v>57612844.916500002</v>
      </c>
      <c r="AG784" s="31">
        <f t="shared" si="139"/>
        <v>0</v>
      </c>
      <c r="AH784" s="31">
        <f t="shared" si="140"/>
        <v>0</v>
      </c>
      <c r="AI784" s="31">
        <f t="shared" si="141"/>
        <v>0</v>
      </c>
      <c r="AJ784" s="31">
        <f t="shared" si="142"/>
        <v>7127337.9082499966</v>
      </c>
    </row>
    <row r="785" spans="1:36" x14ac:dyDescent="0.45">
      <c r="A785" s="9">
        <v>751</v>
      </c>
      <c r="B785" s="9" t="s">
        <v>1799</v>
      </c>
      <c r="C785" s="21"/>
      <c r="D785" s="8" t="s">
        <v>1801</v>
      </c>
      <c r="E785" s="9" t="s">
        <v>614</v>
      </c>
      <c r="F785" s="9" t="s">
        <v>3255</v>
      </c>
      <c r="G785" s="9" t="s">
        <v>3265</v>
      </c>
      <c r="H785" s="8">
        <v>336</v>
      </c>
      <c r="I785" s="8">
        <f>VLOOKUP(B785,[1]Sheet1!$A:$D,4,0)</f>
        <v>915501368</v>
      </c>
      <c r="J785" s="8">
        <v>15000000</v>
      </c>
      <c r="K785" s="8">
        <v>0</v>
      </c>
      <c r="L785" s="10">
        <v>38833788</v>
      </c>
      <c r="M785" s="10">
        <v>38833046.5</v>
      </c>
      <c r="N785" s="10">
        <v>5825068</v>
      </c>
      <c r="O785" s="10">
        <v>5824956.9749999996</v>
      </c>
      <c r="P785" s="10">
        <v>0</v>
      </c>
      <c r="Q785" s="10">
        <v>14832887</v>
      </c>
      <c r="R785" s="10">
        <v>2224933</v>
      </c>
      <c r="S785" s="10">
        <v>16642899.782960001</v>
      </c>
      <c r="T785" s="10">
        <v>2496434.9674440003</v>
      </c>
      <c r="U785" s="10">
        <v>11675925</v>
      </c>
      <c r="V785" s="10">
        <v>1751388.75</v>
      </c>
      <c r="W785" s="10">
        <f>VLOOKUP(B785,[2]Sheet1!$A:$E,5,0)</f>
        <v>56325206</v>
      </c>
      <c r="X785" s="10">
        <f t="shared" si="132"/>
        <v>1051319914.2829601</v>
      </c>
      <c r="Y785" s="31">
        <f t="shared" si="133"/>
        <v>74447987.692443997</v>
      </c>
      <c r="Z785" s="31">
        <v>360000000</v>
      </c>
      <c r="AA785" s="31">
        <v>30000000</v>
      </c>
      <c r="AB785" s="31">
        <f t="shared" si="134"/>
        <v>598653079.78296006</v>
      </c>
      <c r="AC785" s="31">
        <f t="shared" si="135"/>
        <v>62666834.5</v>
      </c>
      <c r="AD785" s="31">
        <f t="shared" si="136"/>
        <v>661319914.28296006</v>
      </c>
      <c r="AE785" s="31">
        <f t="shared" si="137"/>
        <v>661319914.28296006</v>
      </c>
      <c r="AF785" s="31">
        <f t="shared" si="138"/>
        <v>66131991.428296007</v>
      </c>
      <c r="AG785" s="31">
        <f t="shared" si="139"/>
        <v>0</v>
      </c>
      <c r="AH785" s="31">
        <f t="shared" si="140"/>
        <v>0</v>
      </c>
      <c r="AI785" s="31">
        <f t="shared" si="141"/>
        <v>0</v>
      </c>
      <c r="AJ785" s="31">
        <f t="shared" si="142"/>
        <v>8315996.2641479895</v>
      </c>
    </row>
    <row r="786" spans="1:36" x14ac:dyDescent="0.45">
      <c r="A786" s="9">
        <v>193</v>
      </c>
      <c r="B786" s="9" t="s">
        <v>1802</v>
      </c>
      <c r="C786" s="21"/>
      <c r="D786" s="8" t="s">
        <v>103</v>
      </c>
      <c r="E786" s="9" t="s">
        <v>69</v>
      </c>
      <c r="F786" s="9" t="s">
        <v>3255</v>
      </c>
      <c r="G786" s="9" t="s">
        <v>3265</v>
      </c>
      <c r="H786" s="8">
        <v>336</v>
      </c>
      <c r="I786" s="8">
        <f>VLOOKUP(B786,[1]Sheet1!$A:$D,4,0)</f>
        <v>837012060</v>
      </c>
      <c r="J786" s="8">
        <v>15000000</v>
      </c>
      <c r="K786" s="8">
        <v>0</v>
      </c>
      <c r="L786" s="10">
        <v>36054414</v>
      </c>
      <c r="M786" s="10">
        <v>36054101.5</v>
      </c>
      <c r="N786" s="10">
        <v>5408162</v>
      </c>
      <c r="O786" s="10">
        <v>5408115.2249999996</v>
      </c>
      <c r="P786" s="10">
        <v>0</v>
      </c>
      <c r="Q786" s="10">
        <v>15900088</v>
      </c>
      <c r="R786" s="10">
        <v>2385013</v>
      </c>
      <c r="S786" s="10">
        <v>14552035.92</v>
      </c>
      <c r="T786" s="10">
        <v>2182805.3879999998</v>
      </c>
      <c r="U786" s="10">
        <v>12748203</v>
      </c>
      <c r="V786" s="10">
        <v>1912230.45</v>
      </c>
      <c r="W786" s="10">
        <f>VLOOKUP(B786,[2]Sheet1!$A:$E,5,0)</f>
        <v>47701206</v>
      </c>
      <c r="X786" s="10">
        <f t="shared" si="132"/>
        <v>967320902.41999996</v>
      </c>
      <c r="Y786" s="31">
        <f t="shared" si="133"/>
        <v>64997532.063000001</v>
      </c>
      <c r="Z786" s="31">
        <v>360000000</v>
      </c>
      <c r="AA786" s="31">
        <v>30000000</v>
      </c>
      <c r="AB786" s="31">
        <f t="shared" si="134"/>
        <v>520212386.91999996</v>
      </c>
      <c r="AC786" s="31">
        <f t="shared" si="135"/>
        <v>57108515.5</v>
      </c>
      <c r="AD786" s="31">
        <f t="shared" si="136"/>
        <v>577320902.41999996</v>
      </c>
      <c r="AE786" s="31">
        <f t="shared" si="137"/>
        <v>577320902.41999996</v>
      </c>
      <c r="AF786" s="31">
        <f t="shared" si="138"/>
        <v>57732090.241999999</v>
      </c>
      <c r="AG786" s="31">
        <f t="shared" si="139"/>
        <v>0</v>
      </c>
      <c r="AH786" s="31">
        <f t="shared" si="140"/>
        <v>0</v>
      </c>
      <c r="AI786" s="31">
        <f t="shared" si="141"/>
        <v>0</v>
      </c>
      <c r="AJ786" s="31">
        <f t="shared" si="142"/>
        <v>7265441.8210000023</v>
      </c>
    </row>
    <row r="787" spans="1:36" x14ac:dyDescent="0.45">
      <c r="A787" s="9">
        <v>749</v>
      </c>
      <c r="B787" s="9" t="s">
        <v>1804</v>
      </c>
      <c r="C787" s="21"/>
      <c r="D787" s="8" t="s">
        <v>119</v>
      </c>
      <c r="E787" s="9" t="s">
        <v>1806</v>
      </c>
      <c r="F787" s="9" t="s">
        <v>3255</v>
      </c>
      <c r="G787" s="9" t="s">
        <v>3265</v>
      </c>
      <c r="H787" s="8">
        <v>336</v>
      </c>
      <c r="I787" s="8">
        <f>VLOOKUP(B787,[1]Sheet1!$A:$D,4,0)</f>
        <v>932566401</v>
      </c>
      <c r="J787" s="8">
        <v>15000000</v>
      </c>
      <c r="K787" s="8">
        <v>0</v>
      </c>
      <c r="L787" s="10">
        <v>38167010</v>
      </c>
      <c r="M787" s="10">
        <v>38161705.5</v>
      </c>
      <c r="N787" s="10">
        <v>5725052</v>
      </c>
      <c r="O787" s="10">
        <v>5724255.8250000002</v>
      </c>
      <c r="P787" s="10">
        <v>0</v>
      </c>
      <c r="Q787" s="10">
        <v>12630669</v>
      </c>
      <c r="R787" s="10">
        <v>1894600</v>
      </c>
      <c r="S787" s="10">
        <v>14492273.684794879</v>
      </c>
      <c r="T787" s="10">
        <v>2173841.0527192317</v>
      </c>
      <c r="U787" s="10">
        <v>12279744</v>
      </c>
      <c r="V787" s="10">
        <v>1841961.5999999999</v>
      </c>
      <c r="W787" s="10">
        <f>VLOOKUP(B787,[2]Sheet1!$A:$E,5,0)</f>
        <v>58884961</v>
      </c>
      <c r="X787" s="10">
        <f t="shared" si="132"/>
        <v>1063297803.1847949</v>
      </c>
      <c r="Y787" s="31">
        <f t="shared" si="133"/>
        <v>76244671.477719232</v>
      </c>
      <c r="Z787" s="31">
        <v>360000000</v>
      </c>
      <c r="AA787" s="31">
        <v>30000000</v>
      </c>
      <c r="AB787" s="31">
        <f t="shared" si="134"/>
        <v>611969087.6847949</v>
      </c>
      <c r="AC787" s="31">
        <f t="shared" si="135"/>
        <v>61328715.5</v>
      </c>
      <c r="AD787" s="31">
        <f t="shared" si="136"/>
        <v>673297803.1847949</v>
      </c>
      <c r="AE787" s="31">
        <f t="shared" si="137"/>
        <v>673297803.1847949</v>
      </c>
      <c r="AF787" s="31">
        <f t="shared" si="138"/>
        <v>67329780.318479493</v>
      </c>
      <c r="AG787" s="31">
        <f t="shared" si="139"/>
        <v>0</v>
      </c>
      <c r="AH787" s="31">
        <f t="shared" si="140"/>
        <v>0</v>
      </c>
      <c r="AI787" s="31">
        <f t="shared" si="141"/>
        <v>0</v>
      </c>
      <c r="AJ787" s="31">
        <f t="shared" si="142"/>
        <v>8914891.1592397392</v>
      </c>
    </row>
    <row r="788" spans="1:36" x14ac:dyDescent="0.45">
      <c r="A788" s="9">
        <v>313</v>
      </c>
      <c r="B788" s="9" t="s">
        <v>1807</v>
      </c>
      <c r="C788" s="21"/>
      <c r="D788" s="8" t="s">
        <v>91</v>
      </c>
      <c r="E788" s="9" t="s">
        <v>1809</v>
      </c>
      <c r="F788" s="9" t="s">
        <v>3255</v>
      </c>
      <c r="G788" s="9" t="s">
        <v>3265</v>
      </c>
      <c r="H788" s="8">
        <v>336</v>
      </c>
      <c r="I788" s="8">
        <f>VLOOKUP(B788,[1]Sheet1!$A:$D,4,0)</f>
        <v>950407988</v>
      </c>
      <c r="J788" s="8">
        <v>15000000</v>
      </c>
      <c r="K788" s="8">
        <v>0</v>
      </c>
      <c r="L788" s="10">
        <v>40047407</v>
      </c>
      <c r="M788" s="10">
        <v>40047276</v>
      </c>
      <c r="N788" s="10">
        <v>6007111</v>
      </c>
      <c r="O788" s="10">
        <v>6007091.3999999994</v>
      </c>
      <c r="P788" s="10">
        <v>0</v>
      </c>
      <c r="Q788" s="10">
        <v>13633040</v>
      </c>
      <c r="R788" s="10">
        <v>2044956</v>
      </c>
      <c r="S788" s="10">
        <v>15315775.327544186</v>
      </c>
      <c r="T788" s="10">
        <v>2297366.2991316277</v>
      </c>
      <c r="U788" s="10">
        <v>13486884</v>
      </c>
      <c r="V788" s="10">
        <v>2023032.5999999999</v>
      </c>
      <c r="W788" s="10">
        <f>VLOOKUP(B788,[2]Sheet1!$A:$E,5,0)</f>
        <v>61561199</v>
      </c>
      <c r="X788" s="10">
        <f t="shared" si="132"/>
        <v>1087938370.3275442</v>
      </c>
      <c r="Y788" s="31">
        <f t="shared" si="133"/>
        <v>79940756.299131632</v>
      </c>
      <c r="Z788" s="31">
        <v>360000000</v>
      </c>
      <c r="AA788" s="31">
        <v>30000000</v>
      </c>
      <c r="AB788" s="31">
        <f t="shared" si="134"/>
        <v>632843687.32754421</v>
      </c>
      <c r="AC788" s="31">
        <f t="shared" si="135"/>
        <v>65094683</v>
      </c>
      <c r="AD788" s="31">
        <f t="shared" si="136"/>
        <v>697938370.32754421</v>
      </c>
      <c r="AE788" s="31">
        <f t="shared" si="137"/>
        <v>697938370.32754421</v>
      </c>
      <c r="AF788" s="31">
        <f t="shared" si="138"/>
        <v>69793837.032754421</v>
      </c>
      <c r="AG788" s="31">
        <f t="shared" si="139"/>
        <v>0</v>
      </c>
      <c r="AH788" s="31">
        <f t="shared" si="140"/>
        <v>0</v>
      </c>
      <c r="AI788" s="31">
        <f t="shared" si="141"/>
        <v>0</v>
      </c>
      <c r="AJ788" s="31">
        <f t="shared" si="142"/>
        <v>10146919.266377211</v>
      </c>
    </row>
    <row r="789" spans="1:36" x14ac:dyDescent="0.45">
      <c r="A789" s="9">
        <v>162</v>
      </c>
      <c r="B789" s="9" t="s">
        <v>1810</v>
      </c>
      <c r="C789" s="21"/>
      <c r="D789" s="8" t="s">
        <v>1812</v>
      </c>
      <c r="E789" s="9" t="s">
        <v>1813</v>
      </c>
      <c r="F789" s="9" t="s">
        <v>3255</v>
      </c>
      <c r="G789" s="9" t="s">
        <v>3265</v>
      </c>
      <c r="H789" s="8">
        <v>336</v>
      </c>
      <c r="I789" s="8">
        <f>VLOOKUP(B789,[1]Sheet1!$A:$D,4,0)</f>
        <v>925356796</v>
      </c>
      <c r="J789" s="8">
        <v>15000000</v>
      </c>
      <c r="K789" s="8">
        <v>0</v>
      </c>
      <c r="L789" s="10">
        <v>39974384</v>
      </c>
      <c r="M789" s="10">
        <v>39973546.5</v>
      </c>
      <c r="N789" s="10">
        <v>5996158</v>
      </c>
      <c r="O789" s="10">
        <v>5996031.9749999996</v>
      </c>
      <c r="P789" s="10">
        <v>0</v>
      </c>
      <c r="Q789" s="10">
        <v>13985431</v>
      </c>
      <c r="R789" s="10">
        <v>2097815</v>
      </c>
      <c r="S789" s="10">
        <v>16668038.532303233</v>
      </c>
      <c r="T789" s="10">
        <v>2500205.779845485</v>
      </c>
      <c r="U789" s="10">
        <v>12486090</v>
      </c>
      <c r="V789" s="10">
        <v>1872913.5</v>
      </c>
      <c r="W789" s="10">
        <f>VLOOKUP(B789,[2]Sheet1!$A:$E,5,0)</f>
        <v>57803519</v>
      </c>
      <c r="X789" s="10">
        <f t="shared" si="132"/>
        <v>1063444286.0323032</v>
      </c>
      <c r="Y789" s="31">
        <f t="shared" si="133"/>
        <v>76266643.254845485</v>
      </c>
      <c r="Z789" s="31">
        <v>360000000</v>
      </c>
      <c r="AA789" s="31">
        <v>30000000</v>
      </c>
      <c r="AB789" s="31">
        <f t="shared" si="134"/>
        <v>608496355.53230321</v>
      </c>
      <c r="AC789" s="31">
        <f t="shared" si="135"/>
        <v>64947930.5</v>
      </c>
      <c r="AD789" s="31">
        <f t="shared" si="136"/>
        <v>673444286.03230321</v>
      </c>
      <c r="AE789" s="31">
        <f t="shared" si="137"/>
        <v>673444286.03230321</v>
      </c>
      <c r="AF789" s="31">
        <f t="shared" si="138"/>
        <v>67344428.603230327</v>
      </c>
      <c r="AG789" s="31">
        <f t="shared" si="139"/>
        <v>0</v>
      </c>
      <c r="AH789" s="31">
        <f t="shared" si="140"/>
        <v>0</v>
      </c>
      <c r="AI789" s="31">
        <f t="shared" si="141"/>
        <v>0</v>
      </c>
      <c r="AJ789" s="31">
        <f t="shared" si="142"/>
        <v>8922214.6516151577</v>
      </c>
    </row>
    <row r="790" spans="1:36" x14ac:dyDescent="0.45">
      <c r="A790" s="9">
        <v>312</v>
      </c>
      <c r="B790" s="9" t="s">
        <v>1814</v>
      </c>
      <c r="C790" s="21"/>
      <c r="D790" s="8" t="s">
        <v>91</v>
      </c>
      <c r="E790" s="9" t="s">
        <v>124</v>
      </c>
      <c r="F790" s="9" t="s">
        <v>3255</v>
      </c>
      <c r="G790" s="9" t="s">
        <v>3265</v>
      </c>
      <c r="H790" s="8">
        <v>336</v>
      </c>
      <c r="I790" s="8">
        <f>VLOOKUP(B790,[1]Sheet1!$A:$D,4,0)</f>
        <v>950642338</v>
      </c>
      <c r="J790" s="8">
        <v>15000000</v>
      </c>
      <c r="K790" s="8">
        <v>0</v>
      </c>
      <c r="L790" s="10">
        <v>39554755</v>
      </c>
      <c r="M790" s="10">
        <v>39554450</v>
      </c>
      <c r="N790" s="10">
        <v>5933213</v>
      </c>
      <c r="O790" s="10">
        <v>5933167.5</v>
      </c>
      <c r="P790" s="10">
        <v>0</v>
      </c>
      <c r="Q790" s="10">
        <v>9623606</v>
      </c>
      <c r="R790" s="10">
        <v>1443541</v>
      </c>
      <c r="S790" s="10">
        <v>11768696.740866657</v>
      </c>
      <c r="T790" s="10">
        <v>1765304.5111299986</v>
      </c>
      <c r="U790" s="10">
        <v>13486884</v>
      </c>
      <c r="V790" s="10">
        <v>2023032.5999999999</v>
      </c>
      <c r="W790" s="10">
        <f>VLOOKUP(B790,[2]Sheet1!$A:$E,5,0)</f>
        <v>61596351</v>
      </c>
      <c r="X790" s="10">
        <f t="shared" si="132"/>
        <v>1079630729.7408667</v>
      </c>
      <c r="Y790" s="31">
        <f t="shared" si="133"/>
        <v>78694609.611129999</v>
      </c>
      <c r="Z790" s="31">
        <v>360000000</v>
      </c>
      <c r="AA790" s="31">
        <v>30000000</v>
      </c>
      <c r="AB790" s="31">
        <f t="shared" si="134"/>
        <v>625521524.74086666</v>
      </c>
      <c r="AC790" s="31">
        <f t="shared" si="135"/>
        <v>64109205</v>
      </c>
      <c r="AD790" s="31">
        <f t="shared" si="136"/>
        <v>689630729.74086666</v>
      </c>
      <c r="AE790" s="31">
        <f t="shared" si="137"/>
        <v>689630729.74086666</v>
      </c>
      <c r="AF790" s="31">
        <f t="shared" si="138"/>
        <v>68963072.974086672</v>
      </c>
      <c r="AG790" s="31">
        <f t="shared" si="139"/>
        <v>0</v>
      </c>
      <c r="AH790" s="31">
        <f t="shared" si="140"/>
        <v>0</v>
      </c>
      <c r="AI790" s="31">
        <f t="shared" si="141"/>
        <v>0</v>
      </c>
      <c r="AJ790" s="31">
        <f t="shared" si="142"/>
        <v>9731536.6370433271</v>
      </c>
    </row>
    <row r="791" spans="1:36" x14ac:dyDescent="0.45">
      <c r="A791" s="9">
        <v>161</v>
      </c>
      <c r="B791" s="9" t="s">
        <v>2569</v>
      </c>
      <c r="C791" s="21"/>
      <c r="D791" s="8" t="s">
        <v>2570</v>
      </c>
      <c r="E791" s="9" t="s">
        <v>1990</v>
      </c>
      <c r="F791" s="9" t="s">
        <v>3255</v>
      </c>
      <c r="G791" s="9" t="s">
        <v>3265</v>
      </c>
      <c r="H791" s="8">
        <v>336</v>
      </c>
      <c r="I791" s="8">
        <f>VLOOKUP(B791,[1]Sheet1!$A:$D,4,0)</f>
        <v>874706891</v>
      </c>
      <c r="J791" s="8">
        <v>15000000</v>
      </c>
      <c r="K791" s="8">
        <v>0</v>
      </c>
      <c r="L791" s="10">
        <v>36942093</v>
      </c>
      <c r="M791" s="10">
        <v>36941769.5</v>
      </c>
      <c r="N791" s="10">
        <v>5541314</v>
      </c>
      <c r="O791" s="10">
        <v>5541265.4249999998</v>
      </c>
      <c r="P791" s="10">
        <v>0</v>
      </c>
      <c r="Q791" s="10">
        <v>14591046</v>
      </c>
      <c r="R791" s="10">
        <v>2188657</v>
      </c>
      <c r="S791" s="10">
        <v>15558577.975111576</v>
      </c>
      <c r="T791" s="10">
        <v>2333786.6962667364</v>
      </c>
      <c r="U791" s="10">
        <v>12319292</v>
      </c>
      <c r="V791" s="10">
        <v>1847893.8</v>
      </c>
      <c r="W791" s="10">
        <f>VLOOKUP(B791,[2]Sheet1!$A:$E,5,0)</f>
        <v>51470689</v>
      </c>
      <c r="X791" s="10">
        <f t="shared" si="132"/>
        <v>1006059669.4751116</v>
      </c>
      <c r="Y791" s="31">
        <f t="shared" si="133"/>
        <v>68923605.921266735</v>
      </c>
      <c r="Z791" s="31">
        <v>360000000</v>
      </c>
      <c r="AA791" s="31">
        <v>30000000</v>
      </c>
      <c r="AB791" s="31">
        <f t="shared" si="134"/>
        <v>557175806.9751116</v>
      </c>
      <c r="AC791" s="31">
        <f t="shared" si="135"/>
        <v>58883862.5</v>
      </c>
      <c r="AD791" s="31">
        <f t="shared" si="136"/>
        <v>616059669.4751116</v>
      </c>
      <c r="AE791" s="31">
        <f t="shared" si="137"/>
        <v>616059669.4751116</v>
      </c>
      <c r="AF791" s="31">
        <f t="shared" si="138"/>
        <v>61605966.947511166</v>
      </c>
      <c r="AG791" s="31">
        <f t="shared" si="139"/>
        <v>0</v>
      </c>
      <c r="AH791" s="31">
        <f t="shared" si="140"/>
        <v>0</v>
      </c>
      <c r="AI791" s="31">
        <f t="shared" si="141"/>
        <v>0</v>
      </c>
      <c r="AJ791" s="31">
        <f t="shared" si="142"/>
        <v>7317638.9737555683</v>
      </c>
    </row>
    <row r="792" spans="1:36" x14ac:dyDescent="0.45">
      <c r="A792" s="9">
        <v>748</v>
      </c>
      <c r="B792" s="9" t="s">
        <v>1816</v>
      </c>
      <c r="C792" s="21"/>
      <c r="D792" s="8" t="s">
        <v>103</v>
      </c>
      <c r="E792" s="9" t="s">
        <v>1818</v>
      </c>
      <c r="F792" s="9" t="s">
        <v>3255</v>
      </c>
      <c r="G792" s="9" t="s">
        <v>3265</v>
      </c>
      <c r="H792" s="8">
        <v>336</v>
      </c>
      <c r="I792" s="8">
        <f>VLOOKUP(B792,[1]Sheet1!$A:$D,4,0)</f>
        <v>992719145</v>
      </c>
      <c r="J792" s="8">
        <v>15000000</v>
      </c>
      <c r="K792" s="8">
        <v>0</v>
      </c>
      <c r="L792" s="10">
        <v>42069984</v>
      </c>
      <c r="M792" s="10">
        <v>42069363.5</v>
      </c>
      <c r="N792" s="10">
        <v>6310498</v>
      </c>
      <c r="O792" s="10">
        <v>6310404.5249999994</v>
      </c>
      <c r="P792" s="10">
        <v>0</v>
      </c>
      <c r="Q792" s="10">
        <v>7099258</v>
      </c>
      <c r="R792" s="10">
        <v>1064889</v>
      </c>
      <c r="S792" s="10">
        <v>13088190.529306654</v>
      </c>
      <c r="T792" s="10">
        <v>1963228.579395998</v>
      </c>
      <c r="U792" s="10">
        <v>12314504</v>
      </c>
      <c r="V792" s="10">
        <v>1847175.5999999999</v>
      </c>
      <c r="W792" s="10">
        <f>VLOOKUP(B792,[2]Sheet1!$A:$E,5,0)</f>
        <v>67907871</v>
      </c>
      <c r="X792" s="10">
        <f t="shared" si="132"/>
        <v>1124360445.0293067</v>
      </c>
      <c r="Y792" s="31">
        <f t="shared" si="133"/>
        <v>85404066.704395995</v>
      </c>
      <c r="Z792" s="31">
        <v>360000000</v>
      </c>
      <c r="AA792" s="31">
        <v>30000000</v>
      </c>
      <c r="AB792" s="31">
        <f t="shared" si="134"/>
        <v>665221097.52930665</v>
      </c>
      <c r="AC792" s="31">
        <f t="shared" si="135"/>
        <v>69139347.5</v>
      </c>
      <c r="AD792" s="31">
        <f t="shared" si="136"/>
        <v>734360445.02930665</v>
      </c>
      <c r="AE792" s="31">
        <f t="shared" si="137"/>
        <v>734360445.02930665</v>
      </c>
      <c r="AF792" s="31">
        <f t="shared" si="138"/>
        <v>73436044.502930671</v>
      </c>
      <c r="AG792" s="31">
        <f t="shared" si="139"/>
        <v>0</v>
      </c>
      <c r="AH792" s="31">
        <f t="shared" si="140"/>
        <v>0</v>
      </c>
      <c r="AI792" s="31">
        <f t="shared" si="141"/>
        <v>0</v>
      </c>
      <c r="AJ792" s="31">
        <f t="shared" si="142"/>
        <v>11968022.201465324</v>
      </c>
    </row>
    <row r="793" spans="1:36" x14ac:dyDescent="0.45">
      <c r="A793" s="9">
        <v>314</v>
      </c>
      <c r="B793" s="9" t="s">
        <v>1819</v>
      </c>
      <c r="C793" s="21"/>
      <c r="D793" s="8" t="s">
        <v>1821</v>
      </c>
      <c r="E793" s="9" t="s">
        <v>1822</v>
      </c>
      <c r="F793" s="9" t="s">
        <v>3255</v>
      </c>
      <c r="G793" s="9" t="s">
        <v>3265</v>
      </c>
      <c r="H793" s="8">
        <v>336</v>
      </c>
      <c r="I793" s="8">
        <f>VLOOKUP(B793,[1]Sheet1!$A:$D,4,0)</f>
        <v>944277488</v>
      </c>
      <c r="J793" s="8">
        <v>15000000</v>
      </c>
      <c r="K793" s="8">
        <v>0</v>
      </c>
      <c r="L793" s="10">
        <v>40024872</v>
      </c>
      <c r="M793" s="10">
        <v>40024741.5</v>
      </c>
      <c r="N793" s="10">
        <v>6003731</v>
      </c>
      <c r="O793" s="10">
        <v>6003711.2249999996</v>
      </c>
      <c r="P793" s="10">
        <v>0</v>
      </c>
      <c r="Q793" s="10">
        <v>14422477</v>
      </c>
      <c r="R793" s="10">
        <v>2163372</v>
      </c>
      <c r="S793" s="10">
        <v>14414214.997399099</v>
      </c>
      <c r="T793" s="10">
        <v>2162132.2496098648</v>
      </c>
      <c r="U793" s="10">
        <v>13486884</v>
      </c>
      <c r="V793" s="10">
        <v>2023032.5999999999</v>
      </c>
      <c r="W793" s="10">
        <f>VLOOKUP(B793,[2]Sheet1!$A:$E,5,0)</f>
        <v>60641624</v>
      </c>
      <c r="X793" s="10">
        <f t="shared" si="132"/>
        <v>1081650677.4973991</v>
      </c>
      <c r="Y793" s="31">
        <f t="shared" si="133"/>
        <v>78997603.074609861</v>
      </c>
      <c r="Z793" s="31">
        <v>360000000</v>
      </c>
      <c r="AA793" s="31">
        <v>30000000</v>
      </c>
      <c r="AB793" s="31">
        <f t="shared" si="134"/>
        <v>626601063.99739909</v>
      </c>
      <c r="AC793" s="31">
        <f t="shared" si="135"/>
        <v>65049613.5</v>
      </c>
      <c r="AD793" s="31">
        <f t="shared" si="136"/>
        <v>691650677.49739909</v>
      </c>
      <c r="AE793" s="31">
        <f t="shared" si="137"/>
        <v>691650677.49739909</v>
      </c>
      <c r="AF793" s="31">
        <f t="shared" si="138"/>
        <v>69165067.749739915</v>
      </c>
      <c r="AG793" s="31">
        <f t="shared" si="139"/>
        <v>0</v>
      </c>
      <c r="AH793" s="31">
        <f t="shared" si="140"/>
        <v>0</v>
      </c>
      <c r="AI793" s="31">
        <f t="shared" si="141"/>
        <v>0</v>
      </c>
      <c r="AJ793" s="31">
        <f t="shared" si="142"/>
        <v>9832535.3248699456</v>
      </c>
    </row>
    <row r="794" spans="1:36" x14ac:dyDescent="0.45">
      <c r="A794" s="9">
        <v>544</v>
      </c>
      <c r="B794" s="9" t="s">
        <v>2842</v>
      </c>
      <c r="C794" s="21"/>
      <c r="D794" s="8" t="s">
        <v>220</v>
      </c>
      <c r="E794" s="9" t="s">
        <v>624</v>
      </c>
      <c r="F794" s="9" t="s">
        <v>3255</v>
      </c>
      <c r="G794" s="9" t="s">
        <v>3265</v>
      </c>
      <c r="H794" s="8">
        <v>336</v>
      </c>
      <c r="I794" s="8">
        <f>VLOOKUP(B794,[1]Sheet1!$A:$D,4,0)</f>
        <v>1200543214</v>
      </c>
      <c r="J794" s="8">
        <v>15000000</v>
      </c>
      <c r="K794" s="8">
        <v>0</v>
      </c>
      <c r="L794" s="10">
        <v>50331711</v>
      </c>
      <c r="M794" s="10">
        <v>50332583</v>
      </c>
      <c r="N794" s="10">
        <v>7549757</v>
      </c>
      <c r="O794" s="10">
        <v>7549887.4499999993</v>
      </c>
      <c r="P794" s="10">
        <v>0</v>
      </c>
      <c r="Q794" s="10">
        <v>14622089</v>
      </c>
      <c r="R794" s="10">
        <v>2193313</v>
      </c>
      <c r="S794" s="10">
        <v>17217134.545599997</v>
      </c>
      <c r="T794" s="10">
        <v>2582570.1818399993</v>
      </c>
      <c r="U794" s="10">
        <v>11652096</v>
      </c>
      <c r="V794" s="10">
        <v>1747814.3999999999</v>
      </c>
      <c r="W794" s="10">
        <f>VLOOKUP(B794,[2]Sheet1!$A:$E,5,0)</f>
        <v>99081482</v>
      </c>
      <c r="X794" s="10">
        <f t="shared" si="132"/>
        <v>1359698827.5455999</v>
      </c>
      <c r="Y794" s="31">
        <f t="shared" si="133"/>
        <v>120704824.03184</v>
      </c>
      <c r="Z794" s="31">
        <v>360000000</v>
      </c>
      <c r="AA794" s="31">
        <v>30000000</v>
      </c>
      <c r="AB794" s="31">
        <f t="shared" si="134"/>
        <v>884034533.54559994</v>
      </c>
      <c r="AC794" s="31">
        <f t="shared" si="135"/>
        <v>85664294</v>
      </c>
      <c r="AD794" s="31">
        <f t="shared" si="136"/>
        <v>969698827.54559994</v>
      </c>
      <c r="AE794" s="31">
        <f t="shared" si="137"/>
        <v>969698827.54559994</v>
      </c>
      <c r="AF794" s="31">
        <f t="shared" si="138"/>
        <v>90000000</v>
      </c>
      <c r="AG794" s="31">
        <f t="shared" si="139"/>
        <v>10454824.131839991</v>
      </c>
      <c r="AH794" s="31">
        <f t="shared" si="140"/>
        <v>0</v>
      </c>
      <c r="AI794" s="31">
        <f t="shared" si="141"/>
        <v>0</v>
      </c>
      <c r="AJ794" s="31">
        <f t="shared" si="142"/>
        <v>20249999.900000006</v>
      </c>
    </row>
    <row r="795" spans="1:36" x14ac:dyDescent="0.2">
      <c r="A795" s="9">
        <v>91</v>
      </c>
      <c r="B795" s="9" t="s">
        <v>1823</v>
      </c>
      <c r="C795" s="7"/>
      <c r="D795" s="8" t="s">
        <v>95</v>
      </c>
      <c r="E795" s="9" t="s">
        <v>1825</v>
      </c>
      <c r="F795" s="9" t="s">
        <v>3255</v>
      </c>
      <c r="G795" s="9" t="s">
        <v>3266</v>
      </c>
      <c r="H795" s="8">
        <v>336</v>
      </c>
      <c r="I795" s="8">
        <f>VLOOKUP(B795,[1]Sheet1!$A:$D,4,0)</f>
        <v>515848341</v>
      </c>
      <c r="J795" s="8">
        <v>57312810</v>
      </c>
      <c r="K795" s="8">
        <v>8596921.5</v>
      </c>
      <c r="L795" s="10">
        <v>0</v>
      </c>
      <c r="M795" s="10">
        <v>0</v>
      </c>
      <c r="N795" s="10">
        <v>0</v>
      </c>
      <c r="O795" s="10">
        <v>0</v>
      </c>
      <c r="P795" s="10">
        <v>5000000</v>
      </c>
      <c r="Q795" s="10">
        <f>VLOOKUP(B795,[3]Sheet1!$B$1:$H$65536,7,0)</f>
        <v>3000000</v>
      </c>
      <c r="R795" s="10">
        <v>450000</v>
      </c>
      <c r="S795" s="10">
        <v>4500000</v>
      </c>
      <c r="T795" s="10">
        <v>450000</v>
      </c>
      <c r="U795" s="10">
        <v>0</v>
      </c>
      <c r="V795" s="10">
        <v>0</v>
      </c>
      <c r="W795" s="10">
        <f>VLOOKUP(B795,[2]Sheet1!$A:$E,5,0)</f>
        <v>15584834</v>
      </c>
      <c r="X795" s="10">
        <f t="shared" si="132"/>
        <v>585661151</v>
      </c>
      <c r="Y795" s="31">
        <f t="shared" si="133"/>
        <v>25081755.5</v>
      </c>
      <c r="Z795" s="31">
        <v>360000000</v>
      </c>
      <c r="AA795" s="31">
        <v>30000000</v>
      </c>
      <c r="AB795" s="31">
        <f t="shared" si="134"/>
        <v>163348341</v>
      </c>
      <c r="AC795" s="31">
        <f t="shared" si="135"/>
        <v>32312810</v>
      </c>
      <c r="AD795" s="31">
        <f t="shared" si="136"/>
        <v>195661151</v>
      </c>
      <c r="AE795" s="31">
        <f t="shared" si="137"/>
        <v>195661151</v>
      </c>
      <c r="AF795" s="31">
        <f t="shared" si="138"/>
        <v>19566115.100000001</v>
      </c>
      <c r="AG795" s="31">
        <f t="shared" si="139"/>
        <v>0</v>
      </c>
      <c r="AH795" s="31">
        <f t="shared" si="140"/>
        <v>0</v>
      </c>
      <c r="AI795" s="31">
        <f t="shared" si="141"/>
        <v>0</v>
      </c>
      <c r="AJ795" s="31">
        <f t="shared" si="142"/>
        <v>5515640.3999999985</v>
      </c>
    </row>
    <row r="796" spans="1:36" x14ac:dyDescent="0.45">
      <c r="A796" s="9">
        <v>684</v>
      </c>
      <c r="B796" s="9" t="s">
        <v>3019</v>
      </c>
      <c r="C796" s="21"/>
      <c r="D796" s="8" t="s">
        <v>2438</v>
      </c>
      <c r="E796" s="9" t="s">
        <v>3020</v>
      </c>
      <c r="F796" s="9" t="s">
        <v>3255</v>
      </c>
      <c r="G796" s="9" t="s">
        <v>3265</v>
      </c>
      <c r="H796" s="8">
        <v>336</v>
      </c>
      <c r="I796" s="8">
        <f>VLOOKUP(B796,[1]Sheet1!$A:$D,4,0)</f>
        <v>1173677532</v>
      </c>
      <c r="J796" s="8">
        <v>15000000</v>
      </c>
      <c r="K796" s="8">
        <v>0</v>
      </c>
      <c r="L796" s="10">
        <v>40222743</v>
      </c>
      <c r="M796" s="10">
        <v>40222742.5</v>
      </c>
      <c r="N796" s="10">
        <v>6033411</v>
      </c>
      <c r="O796" s="10">
        <v>6033411.375</v>
      </c>
      <c r="P796" s="10">
        <v>0</v>
      </c>
      <c r="Q796" s="10">
        <v>13004338</v>
      </c>
      <c r="R796" s="10">
        <v>1950651</v>
      </c>
      <c r="S796" s="10">
        <v>13650965.300000001</v>
      </c>
      <c r="T796" s="10">
        <v>2047644.7949999999</v>
      </c>
      <c r="U796" s="10">
        <v>11294670</v>
      </c>
      <c r="V796" s="10">
        <v>1694200.5</v>
      </c>
      <c r="W796" s="10">
        <f>VLOOKUP(B796,[2]Sheet1!$A:$E,5,0)</f>
        <v>95051630</v>
      </c>
      <c r="X796" s="10">
        <f t="shared" si="132"/>
        <v>1307072990.8</v>
      </c>
      <c r="Y796" s="31">
        <f t="shared" si="133"/>
        <v>112810948.67</v>
      </c>
      <c r="Z796" s="31">
        <v>360000000</v>
      </c>
      <c r="AA796" s="31">
        <v>30000000</v>
      </c>
      <c r="AB796" s="31">
        <f t="shared" si="134"/>
        <v>851627505.29999995</v>
      </c>
      <c r="AC796" s="31">
        <f t="shared" si="135"/>
        <v>65445485.5</v>
      </c>
      <c r="AD796" s="31">
        <f t="shared" si="136"/>
        <v>917072990.79999995</v>
      </c>
      <c r="AE796" s="31">
        <f t="shared" si="137"/>
        <v>917072990.79999995</v>
      </c>
      <c r="AF796" s="31">
        <f t="shared" si="138"/>
        <v>90000000</v>
      </c>
      <c r="AG796" s="31">
        <f t="shared" si="139"/>
        <v>2560948.6199999927</v>
      </c>
      <c r="AH796" s="31">
        <f t="shared" si="140"/>
        <v>0</v>
      </c>
      <c r="AI796" s="31">
        <f t="shared" si="141"/>
        <v>0</v>
      </c>
      <c r="AJ796" s="31">
        <f t="shared" si="142"/>
        <v>20250000.050000008</v>
      </c>
    </row>
    <row r="797" spans="1:36" x14ac:dyDescent="0.45">
      <c r="A797" s="9">
        <v>685</v>
      </c>
      <c r="B797" s="9" t="s">
        <v>3021</v>
      </c>
      <c r="C797" s="21"/>
      <c r="D797" s="8" t="s">
        <v>291</v>
      </c>
      <c r="E797" s="9" t="s">
        <v>3022</v>
      </c>
      <c r="F797" s="9" t="s">
        <v>3255</v>
      </c>
      <c r="G797" s="9" t="s">
        <v>3265</v>
      </c>
      <c r="H797" s="8">
        <v>336</v>
      </c>
      <c r="I797" s="8">
        <f>VLOOKUP(B797,[1]Sheet1!$A:$D,4,0)</f>
        <v>1289419087</v>
      </c>
      <c r="J797" s="8">
        <v>15000000</v>
      </c>
      <c r="K797" s="8">
        <v>0</v>
      </c>
      <c r="L797" s="10">
        <v>41743499</v>
      </c>
      <c r="M797" s="10">
        <v>41744427</v>
      </c>
      <c r="N797" s="10">
        <v>6261525</v>
      </c>
      <c r="O797" s="10">
        <v>6261664.0499999998</v>
      </c>
      <c r="P797" s="10">
        <v>0</v>
      </c>
      <c r="Q797" s="10">
        <v>13668769</v>
      </c>
      <c r="R797" s="10">
        <v>2050315</v>
      </c>
      <c r="S797" s="10">
        <v>16832195.84</v>
      </c>
      <c r="T797" s="10">
        <v>2524829.3759999997</v>
      </c>
      <c r="U797" s="10">
        <v>11318498</v>
      </c>
      <c r="V797" s="10">
        <v>1697774.7</v>
      </c>
      <c r="W797" s="10">
        <f>VLOOKUP(B797,[2]Sheet1!$A:$E,5,0)</f>
        <v>113883818</v>
      </c>
      <c r="X797" s="10">
        <f t="shared" si="132"/>
        <v>1429726475.8399999</v>
      </c>
      <c r="Y797" s="31">
        <f t="shared" si="133"/>
        <v>132679926.126</v>
      </c>
      <c r="Z797" s="31">
        <v>360000000</v>
      </c>
      <c r="AA797" s="31">
        <v>30000000</v>
      </c>
      <c r="AB797" s="31">
        <f t="shared" si="134"/>
        <v>971238549.83999991</v>
      </c>
      <c r="AC797" s="31">
        <f t="shared" si="135"/>
        <v>68487926</v>
      </c>
      <c r="AD797" s="31">
        <f t="shared" si="136"/>
        <v>1039726475.8399999</v>
      </c>
      <c r="AE797" s="31">
        <f t="shared" si="137"/>
        <v>1039726475.8399999</v>
      </c>
      <c r="AF797" s="31">
        <f t="shared" si="138"/>
        <v>90000000</v>
      </c>
      <c r="AG797" s="31">
        <f t="shared" si="139"/>
        <v>20958971.375999987</v>
      </c>
      <c r="AH797" s="31">
        <f t="shared" si="140"/>
        <v>0</v>
      </c>
      <c r="AI797" s="31">
        <f t="shared" si="141"/>
        <v>0</v>
      </c>
      <c r="AJ797" s="31">
        <f t="shared" si="142"/>
        <v>21720954.750000015</v>
      </c>
    </row>
    <row r="798" spans="1:36" x14ac:dyDescent="0.45">
      <c r="A798" s="9">
        <v>686</v>
      </c>
      <c r="B798" s="9" t="s">
        <v>1826</v>
      </c>
      <c r="C798" s="21"/>
      <c r="D798" s="8" t="s">
        <v>1576</v>
      </c>
      <c r="E798" s="9" t="s">
        <v>1828</v>
      </c>
      <c r="F798" s="9" t="s">
        <v>3255</v>
      </c>
      <c r="G798" s="9" t="s">
        <v>3265</v>
      </c>
      <c r="H798" s="8">
        <v>336</v>
      </c>
      <c r="I798" s="8">
        <f>VLOOKUP(B798,[1]Sheet1!$A:$D,4,0)</f>
        <v>864066780</v>
      </c>
      <c r="J798" s="8">
        <v>15000000</v>
      </c>
      <c r="K798" s="8">
        <v>0</v>
      </c>
      <c r="L798" s="10">
        <v>38547270</v>
      </c>
      <c r="M798" s="10">
        <v>38548219</v>
      </c>
      <c r="N798" s="10">
        <v>5782091</v>
      </c>
      <c r="O798" s="10">
        <v>5782232.8499999996</v>
      </c>
      <c r="P798" s="10">
        <v>0</v>
      </c>
      <c r="Q798" s="10">
        <v>11080622</v>
      </c>
      <c r="R798" s="10">
        <v>1662093</v>
      </c>
      <c r="S798" s="10">
        <v>12430508.76</v>
      </c>
      <c r="T798" s="10">
        <v>1864576.314</v>
      </c>
      <c r="U798" s="10">
        <v>11318498</v>
      </c>
      <c r="V798" s="10">
        <v>1697774.7</v>
      </c>
      <c r="W798" s="10">
        <f>VLOOKUP(B798,[2]Sheet1!$A:$E,5,0)</f>
        <v>50406678</v>
      </c>
      <c r="X798" s="10">
        <f t="shared" si="132"/>
        <v>990991897.75999999</v>
      </c>
      <c r="Y798" s="31">
        <f t="shared" si="133"/>
        <v>67195445.863999993</v>
      </c>
      <c r="Z798" s="31">
        <v>360000000</v>
      </c>
      <c r="AA798" s="31">
        <v>30000000</v>
      </c>
      <c r="AB798" s="31">
        <f t="shared" si="134"/>
        <v>538896408.75999999</v>
      </c>
      <c r="AC798" s="31">
        <f t="shared" si="135"/>
        <v>62095489</v>
      </c>
      <c r="AD798" s="31">
        <f t="shared" si="136"/>
        <v>600991897.75999999</v>
      </c>
      <c r="AE798" s="31">
        <f t="shared" si="137"/>
        <v>600991897.75999999</v>
      </c>
      <c r="AF798" s="31">
        <f t="shared" si="138"/>
        <v>60099189.776000001</v>
      </c>
      <c r="AG798" s="31">
        <f t="shared" si="139"/>
        <v>0</v>
      </c>
      <c r="AH798" s="31">
        <f t="shared" si="140"/>
        <v>0</v>
      </c>
      <c r="AI798" s="31">
        <f t="shared" si="141"/>
        <v>0</v>
      </c>
      <c r="AJ798" s="31">
        <f t="shared" si="142"/>
        <v>7096256.0879999921</v>
      </c>
    </row>
    <row r="799" spans="1:36" x14ac:dyDescent="0.45">
      <c r="A799" s="9">
        <v>687</v>
      </c>
      <c r="B799" s="9" t="s">
        <v>3023</v>
      </c>
      <c r="C799" s="21"/>
      <c r="D799" s="8" t="s">
        <v>1667</v>
      </c>
      <c r="E799" s="9" t="s">
        <v>3024</v>
      </c>
      <c r="F799" s="9" t="s">
        <v>3255</v>
      </c>
      <c r="G799" s="9" t="s">
        <v>3265</v>
      </c>
      <c r="H799" s="8">
        <v>336</v>
      </c>
      <c r="I799" s="8">
        <f>VLOOKUP(B799,[1]Sheet1!$A:$D,4,0)</f>
        <v>1060448910</v>
      </c>
      <c r="J799" s="8">
        <v>15000000</v>
      </c>
      <c r="K799" s="8">
        <v>0</v>
      </c>
      <c r="L799" s="10">
        <v>34851754</v>
      </c>
      <c r="M799" s="10">
        <v>34851753.5</v>
      </c>
      <c r="N799" s="10">
        <v>5227763</v>
      </c>
      <c r="O799" s="10">
        <v>5227763.0249999994</v>
      </c>
      <c r="P799" s="10">
        <v>0</v>
      </c>
      <c r="Q799" s="10">
        <v>11396675</v>
      </c>
      <c r="R799" s="10">
        <v>1709501</v>
      </c>
      <c r="S799" s="10">
        <v>13061083.493052833</v>
      </c>
      <c r="T799" s="10">
        <v>1959162.5239579249</v>
      </c>
      <c r="U799" s="10">
        <v>11318498</v>
      </c>
      <c r="V799" s="10">
        <v>1697774.7</v>
      </c>
      <c r="W799" s="10">
        <f>VLOOKUP(B799,[2]Sheet1!$A:$E,5,0)</f>
        <v>78067337</v>
      </c>
      <c r="X799" s="10">
        <f t="shared" si="132"/>
        <v>1180928673.9930527</v>
      </c>
      <c r="Y799" s="31">
        <f t="shared" si="133"/>
        <v>93889301.248957917</v>
      </c>
      <c r="Z799" s="31">
        <v>360000000</v>
      </c>
      <c r="AA799" s="31">
        <v>30000000</v>
      </c>
      <c r="AB799" s="31">
        <f t="shared" si="134"/>
        <v>736225166.49305272</v>
      </c>
      <c r="AC799" s="31">
        <f t="shared" si="135"/>
        <v>54703507.5</v>
      </c>
      <c r="AD799" s="31">
        <f t="shared" si="136"/>
        <v>790928673.99305272</v>
      </c>
      <c r="AE799" s="31">
        <f t="shared" si="137"/>
        <v>790928673.99305272</v>
      </c>
      <c r="AF799" s="31">
        <f t="shared" si="138"/>
        <v>79092867.399305269</v>
      </c>
      <c r="AG799" s="31">
        <f t="shared" si="139"/>
        <v>0</v>
      </c>
      <c r="AH799" s="31">
        <f t="shared" si="140"/>
        <v>0</v>
      </c>
      <c r="AI799" s="31">
        <f t="shared" si="141"/>
        <v>0</v>
      </c>
      <c r="AJ799" s="31">
        <f t="shared" si="142"/>
        <v>14796433.849652648</v>
      </c>
    </row>
    <row r="800" spans="1:36" x14ac:dyDescent="0.45">
      <c r="A800" s="9">
        <v>688</v>
      </c>
      <c r="B800" s="9" t="s">
        <v>3025</v>
      </c>
      <c r="C800" s="21"/>
      <c r="D800" s="8" t="s">
        <v>526</v>
      </c>
      <c r="E800" s="9" t="s">
        <v>2722</v>
      </c>
      <c r="F800" s="9" t="s">
        <v>3255</v>
      </c>
      <c r="G800" s="9" t="s">
        <v>3265</v>
      </c>
      <c r="H800" s="8">
        <v>336</v>
      </c>
      <c r="I800" s="8">
        <f>VLOOKUP(B800,[1]Sheet1!$A:$D,4,0)</f>
        <v>1219021411</v>
      </c>
      <c r="J800" s="8">
        <v>15000000</v>
      </c>
      <c r="K800" s="8">
        <v>0</v>
      </c>
      <c r="L800" s="10">
        <v>40757184</v>
      </c>
      <c r="M800" s="10">
        <v>40757810.5</v>
      </c>
      <c r="N800" s="10">
        <v>6113578</v>
      </c>
      <c r="O800" s="10">
        <v>6113671.5750000002</v>
      </c>
      <c r="P800" s="10">
        <v>0</v>
      </c>
      <c r="Q800" s="10">
        <v>12049504</v>
      </c>
      <c r="R800" s="10">
        <v>1807426</v>
      </c>
      <c r="S800" s="10">
        <v>14407943.360881113</v>
      </c>
      <c r="T800" s="10">
        <v>2161191.504132167</v>
      </c>
      <c r="U800" s="10">
        <v>11318498</v>
      </c>
      <c r="V800" s="10">
        <v>1697774.7</v>
      </c>
      <c r="W800" s="10">
        <f>VLOOKUP(B800,[2]Sheet1!$A:$E,5,0)</f>
        <v>101853212</v>
      </c>
      <c r="X800" s="10">
        <f t="shared" si="132"/>
        <v>1353312350.8608811</v>
      </c>
      <c r="Y800" s="31">
        <f t="shared" si="133"/>
        <v>119746853.77913216</v>
      </c>
      <c r="Z800" s="31">
        <v>360000000</v>
      </c>
      <c r="AA800" s="31">
        <v>30000000</v>
      </c>
      <c r="AB800" s="31">
        <f t="shared" si="134"/>
        <v>896797356.36088109</v>
      </c>
      <c r="AC800" s="31">
        <f t="shared" si="135"/>
        <v>66514994.5</v>
      </c>
      <c r="AD800" s="31">
        <f t="shared" si="136"/>
        <v>963312350.86088109</v>
      </c>
      <c r="AE800" s="31">
        <f t="shared" si="137"/>
        <v>963312350.86088109</v>
      </c>
      <c r="AF800" s="31">
        <f t="shared" si="138"/>
        <v>90000000</v>
      </c>
      <c r="AG800" s="31">
        <f t="shared" si="139"/>
        <v>9496852.6291321628</v>
      </c>
      <c r="AH800" s="31">
        <f t="shared" si="140"/>
        <v>0</v>
      </c>
      <c r="AI800" s="31">
        <f t="shared" si="141"/>
        <v>0</v>
      </c>
      <c r="AJ800" s="31">
        <f t="shared" si="142"/>
        <v>20250001.149999995</v>
      </c>
    </row>
    <row r="801" spans="1:36" x14ac:dyDescent="0.45">
      <c r="A801" s="9">
        <v>490</v>
      </c>
      <c r="B801" s="9" t="s">
        <v>2809</v>
      </c>
      <c r="C801" s="21"/>
      <c r="D801" s="8" t="s">
        <v>91</v>
      </c>
      <c r="E801" s="9" t="s">
        <v>2810</v>
      </c>
      <c r="F801" s="9" t="s">
        <v>3255</v>
      </c>
      <c r="G801" s="9" t="s">
        <v>3265</v>
      </c>
      <c r="H801" s="8">
        <v>336</v>
      </c>
      <c r="I801" s="8">
        <f>VLOOKUP(B801,[1]Sheet1!$A:$D,4,0)</f>
        <v>1251203447</v>
      </c>
      <c r="J801" s="8">
        <v>15000000</v>
      </c>
      <c r="K801" s="8">
        <v>0</v>
      </c>
      <c r="L801" s="10">
        <v>57599044</v>
      </c>
      <c r="M801" s="10">
        <v>57598163.5</v>
      </c>
      <c r="N801" s="10">
        <v>8639857</v>
      </c>
      <c r="O801" s="10">
        <v>8639724.5250000004</v>
      </c>
      <c r="P801" s="10">
        <v>0</v>
      </c>
      <c r="Q801" s="10">
        <v>14074177</v>
      </c>
      <c r="R801" s="10">
        <v>2111127</v>
      </c>
      <c r="S801" s="10">
        <v>19828270.2852</v>
      </c>
      <c r="T801" s="10">
        <v>2974240.5427799998</v>
      </c>
      <c r="U801" s="10">
        <v>11985693</v>
      </c>
      <c r="V801" s="10">
        <v>1797853.95</v>
      </c>
      <c r="W801" s="10">
        <f>VLOOKUP(B801,[2]Sheet1!$A:$E,5,0)</f>
        <v>106680517</v>
      </c>
      <c r="X801" s="10">
        <f t="shared" si="132"/>
        <v>1427288794.7852001</v>
      </c>
      <c r="Y801" s="31">
        <f t="shared" si="133"/>
        <v>130843320.01778001</v>
      </c>
      <c r="Z801" s="31">
        <v>360000000</v>
      </c>
      <c r="AA801" s="31">
        <v>30000000</v>
      </c>
      <c r="AB801" s="31">
        <f t="shared" si="134"/>
        <v>937091587.28520012</v>
      </c>
      <c r="AC801" s="31">
        <f t="shared" si="135"/>
        <v>100197207.5</v>
      </c>
      <c r="AD801" s="31">
        <f t="shared" si="136"/>
        <v>1037288794.7852001</v>
      </c>
      <c r="AE801" s="31">
        <f t="shared" si="137"/>
        <v>1037288794.7852001</v>
      </c>
      <c r="AF801" s="31">
        <f t="shared" si="138"/>
        <v>90000000</v>
      </c>
      <c r="AG801" s="31">
        <f t="shared" si="139"/>
        <v>20593319.217780016</v>
      </c>
      <c r="AH801" s="31">
        <f t="shared" si="140"/>
        <v>0</v>
      </c>
      <c r="AI801" s="31">
        <f t="shared" si="141"/>
        <v>0</v>
      </c>
      <c r="AJ801" s="31">
        <f t="shared" si="142"/>
        <v>20250000.79999999</v>
      </c>
    </row>
    <row r="802" spans="1:36" x14ac:dyDescent="0.45">
      <c r="A802" s="9">
        <v>191</v>
      </c>
      <c r="B802" s="9" t="s">
        <v>2573</v>
      </c>
      <c r="C802" s="21"/>
      <c r="D802" s="8" t="s">
        <v>72</v>
      </c>
      <c r="E802" s="9" t="s">
        <v>2574</v>
      </c>
      <c r="F802" s="9" t="s">
        <v>3255</v>
      </c>
      <c r="G802" s="9" t="s">
        <v>3265</v>
      </c>
      <c r="H802" s="8">
        <v>336</v>
      </c>
      <c r="I802" s="8">
        <f>VLOOKUP(B802,[1]Sheet1!$A:$D,4,0)</f>
        <v>1427778705</v>
      </c>
      <c r="J802" s="8">
        <v>15000000</v>
      </c>
      <c r="K802" s="8">
        <v>0</v>
      </c>
      <c r="L802" s="10">
        <v>61610366</v>
      </c>
      <c r="M802" s="10">
        <v>61610056.5</v>
      </c>
      <c r="N802" s="10">
        <v>9241555</v>
      </c>
      <c r="O802" s="10">
        <v>9241508.4749999996</v>
      </c>
      <c r="P802" s="10">
        <v>0</v>
      </c>
      <c r="Q802" s="10">
        <v>25051595</v>
      </c>
      <c r="R802" s="10">
        <v>3757739</v>
      </c>
      <c r="S802" s="10">
        <v>27141006.341600001</v>
      </c>
      <c r="T802" s="10">
        <v>4071150.9512399998</v>
      </c>
      <c r="U802" s="10">
        <v>12057179</v>
      </c>
      <c r="V802" s="10">
        <v>1808576.8499999999</v>
      </c>
      <c r="W802" s="10">
        <f>VLOOKUP(B802,[2]Sheet1!$A:$E,5,0)</f>
        <v>141555742</v>
      </c>
      <c r="X802" s="10">
        <f t="shared" si="132"/>
        <v>1630248907.8415999</v>
      </c>
      <c r="Y802" s="31">
        <f t="shared" si="133"/>
        <v>169676272.27623999</v>
      </c>
      <c r="Z802" s="31">
        <v>360000000</v>
      </c>
      <c r="AA802" s="31">
        <v>30000000</v>
      </c>
      <c r="AB802" s="31">
        <f t="shared" si="134"/>
        <v>1132028485.3415999</v>
      </c>
      <c r="AC802" s="31">
        <f t="shared" si="135"/>
        <v>108220422.5</v>
      </c>
      <c r="AD802" s="31">
        <f t="shared" si="136"/>
        <v>1240248907.8415999</v>
      </c>
      <c r="AE802" s="31">
        <f t="shared" si="137"/>
        <v>1240248907.8415999</v>
      </c>
      <c r="AF802" s="31">
        <f t="shared" si="138"/>
        <v>90000000</v>
      </c>
      <c r="AG802" s="31">
        <f t="shared" si="139"/>
        <v>51037336.17623999</v>
      </c>
      <c r="AH802" s="31">
        <f t="shared" si="140"/>
        <v>0</v>
      </c>
      <c r="AI802" s="31">
        <f t="shared" si="141"/>
        <v>0</v>
      </c>
      <c r="AJ802" s="31">
        <f t="shared" si="142"/>
        <v>28638936.100000001</v>
      </c>
    </row>
    <row r="803" spans="1:36" x14ac:dyDescent="0.45">
      <c r="A803" s="9">
        <v>671</v>
      </c>
      <c r="B803" s="9" t="s">
        <v>3003</v>
      </c>
      <c r="C803" s="21"/>
      <c r="D803" s="8" t="s">
        <v>45</v>
      </c>
      <c r="E803" s="9" t="s">
        <v>3004</v>
      </c>
      <c r="F803" s="9" t="s">
        <v>3255</v>
      </c>
      <c r="G803" s="9" t="s">
        <v>3265</v>
      </c>
      <c r="H803" s="8">
        <v>336</v>
      </c>
      <c r="I803" s="8">
        <f>VLOOKUP(B803,[1]Sheet1!$A:$D,4,0)</f>
        <v>1448804379</v>
      </c>
      <c r="J803" s="8">
        <v>15000000</v>
      </c>
      <c r="K803" s="8">
        <v>0</v>
      </c>
      <c r="L803" s="10">
        <v>49321465</v>
      </c>
      <c r="M803" s="10">
        <v>49321811.499999993</v>
      </c>
      <c r="N803" s="10">
        <v>7398220</v>
      </c>
      <c r="O803" s="10">
        <v>7398271.7249999987</v>
      </c>
      <c r="P803" s="10">
        <v>0</v>
      </c>
      <c r="Q803" s="10">
        <v>15655480</v>
      </c>
      <c r="R803" s="10">
        <v>2348322</v>
      </c>
      <c r="S803" s="10">
        <v>16960068.975000001</v>
      </c>
      <c r="T803" s="10">
        <v>2544010.3462499999</v>
      </c>
      <c r="U803" s="10">
        <v>11366155</v>
      </c>
      <c r="V803" s="10">
        <v>1704923.25</v>
      </c>
      <c r="W803" s="10">
        <f>VLOOKUP(B803,[2]Sheet1!$A:$E,5,0)</f>
        <v>145760875</v>
      </c>
      <c r="X803" s="10">
        <f t="shared" si="132"/>
        <v>1606429359.4749999</v>
      </c>
      <c r="Y803" s="31">
        <f t="shared" si="133"/>
        <v>167154622.32124999</v>
      </c>
      <c r="Z803" s="31">
        <v>360000000</v>
      </c>
      <c r="AA803" s="31">
        <v>30000000</v>
      </c>
      <c r="AB803" s="31">
        <f t="shared" si="134"/>
        <v>1132786082.9749999</v>
      </c>
      <c r="AC803" s="31">
        <f t="shared" si="135"/>
        <v>83643276.5</v>
      </c>
      <c r="AD803" s="31">
        <f t="shared" si="136"/>
        <v>1216429359.4749999</v>
      </c>
      <c r="AE803" s="31">
        <f t="shared" si="137"/>
        <v>1216429359.4749999</v>
      </c>
      <c r="AF803" s="31">
        <f t="shared" si="138"/>
        <v>90000000</v>
      </c>
      <c r="AG803" s="31">
        <f t="shared" si="139"/>
        <v>47464403.921249986</v>
      </c>
      <c r="AH803" s="31">
        <f t="shared" si="140"/>
        <v>0</v>
      </c>
      <c r="AI803" s="31">
        <f t="shared" si="141"/>
        <v>0</v>
      </c>
      <c r="AJ803" s="31">
        <f t="shared" si="142"/>
        <v>29690218.400000006</v>
      </c>
    </row>
    <row r="804" spans="1:36" x14ac:dyDescent="0.45">
      <c r="A804" s="9">
        <v>672</v>
      </c>
      <c r="B804" s="9" t="s">
        <v>3005</v>
      </c>
      <c r="C804" s="21"/>
      <c r="D804" s="8" t="s">
        <v>194</v>
      </c>
      <c r="E804" s="9" t="s">
        <v>1304</v>
      </c>
      <c r="F804" s="9" t="s">
        <v>3255</v>
      </c>
      <c r="G804" s="9" t="s">
        <v>3265</v>
      </c>
      <c r="H804" s="8">
        <v>336</v>
      </c>
      <c r="I804" s="8">
        <f>VLOOKUP(B804,[1]Sheet1!$A:$D,4,0)</f>
        <v>1456062860</v>
      </c>
      <c r="J804" s="8">
        <v>15000000</v>
      </c>
      <c r="K804" s="8">
        <v>0</v>
      </c>
      <c r="L804" s="10">
        <v>46843905</v>
      </c>
      <c r="M804" s="10">
        <v>46843905</v>
      </c>
      <c r="N804" s="10">
        <v>7026586</v>
      </c>
      <c r="O804" s="10">
        <v>7026585.75</v>
      </c>
      <c r="P804" s="10">
        <v>0</v>
      </c>
      <c r="Q804" s="10">
        <v>17848555</v>
      </c>
      <c r="R804" s="10">
        <v>2677283</v>
      </c>
      <c r="S804" s="10">
        <v>18526257.960000001</v>
      </c>
      <c r="T804" s="10">
        <v>2778938.6940000001</v>
      </c>
      <c r="U804" s="10">
        <v>11270841</v>
      </c>
      <c r="V804" s="10">
        <v>1690626.15</v>
      </c>
      <c r="W804" s="10">
        <f>VLOOKUP(B804,[2]Sheet1!$A:$E,5,0)</f>
        <v>147212573</v>
      </c>
      <c r="X804" s="10">
        <f t="shared" si="132"/>
        <v>1612396323.96</v>
      </c>
      <c r="Y804" s="31">
        <f t="shared" si="133"/>
        <v>168412592.59399998</v>
      </c>
      <c r="Z804" s="31">
        <v>360000000</v>
      </c>
      <c r="AA804" s="31">
        <v>30000000</v>
      </c>
      <c r="AB804" s="31">
        <f t="shared" si="134"/>
        <v>1143708513.96</v>
      </c>
      <c r="AC804" s="31">
        <f t="shared" si="135"/>
        <v>78687810</v>
      </c>
      <c r="AD804" s="31">
        <f t="shared" si="136"/>
        <v>1222396323.96</v>
      </c>
      <c r="AE804" s="31">
        <f t="shared" si="137"/>
        <v>1222396323.96</v>
      </c>
      <c r="AF804" s="31">
        <f t="shared" si="138"/>
        <v>90000000</v>
      </c>
      <c r="AG804" s="31">
        <f t="shared" si="139"/>
        <v>48359448.594000004</v>
      </c>
      <c r="AH804" s="31">
        <f t="shared" si="140"/>
        <v>0</v>
      </c>
      <c r="AI804" s="31">
        <f t="shared" si="141"/>
        <v>0</v>
      </c>
      <c r="AJ804" s="31">
        <f t="shared" si="142"/>
        <v>30053143.999999978</v>
      </c>
    </row>
    <row r="805" spans="1:36" x14ac:dyDescent="0.45">
      <c r="A805" s="9">
        <v>673</v>
      </c>
      <c r="B805" s="9" t="s">
        <v>3006</v>
      </c>
      <c r="C805" s="21"/>
      <c r="D805" s="8" t="s">
        <v>344</v>
      </c>
      <c r="E805" s="9" t="s">
        <v>3007</v>
      </c>
      <c r="F805" s="9" t="s">
        <v>3255</v>
      </c>
      <c r="G805" s="9" t="s">
        <v>3265</v>
      </c>
      <c r="H805" s="8">
        <v>336</v>
      </c>
      <c r="I805" s="8">
        <f>VLOOKUP(B805,[1]Sheet1!$A:$D,4,0)</f>
        <v>1974191034</v>
      </c>
      <c r="J805" s="8">
        <v>15000000</v>
      </c>
      <c r="K805" s="8">
        <v>0</v>
      </c>
      <c r="L805" s="10">
        <v>63781322</v>
      </c>
      <c r="M805" s="10">
        <v>63782684.5</v>
      </c>
      <c r="N805" s="10">
        <v>9567198</v>
      </c>
      <c r="O805" s="10">
        <v>9567402.6749999989</v>
      </c>
      <c r="P805" s="10">
        <v>0</v>
      </c>
      <c r="Q805" s="10">
        <v>26057515</v>
      </c>
      <c r="R805" s="10">
        <v>3908627</v>
      </c>
      <c r="S805" s="10">
        <v>29714709.600000001</v>
      </c>
      <c r="T805" s="10">
        <v>4457206.4400000004</v>
      </c>
      <c r="U805" s="10">
        <v>11366155</v>
      </c>
      <c r="V805" s="10">
        <v>1704923.25</v>
      </c>
      <c r="W805" s="10">
        <f>VLOOKUP(B805,[2]Sheet1!$A:$E,5,0)</f>
        <v>259547760</v>
      </c>
      <c r="X805" s="10">
        <f t="shared" si="132"/>
        <v>2183893420.0999999</v>
      </c>
      <c r="Y805" s="31">
        <f t="shared" si="133"/>
        <v>288753117.36500001</v>
      </c>
      <c r="Z805" s="31">
        <v>360000000</v>
      </c>
      <c r="AA805" s="31">
        <v>30000000</v>
      </c>
      <c r="AB805" s="31">
        <f t="shared" si="134"/>
        <v>1681329413.5999999</v>
      </c>
      <c r="AC805" s="31">
        <f t="shared" si="135"/>
        <v>112564006.5</v>
      </c>
      <c r="AD805" s="31">
        <f t="shared" si="136"/>
        <v>1793893420.0999999</v>
      </c>
      <c r="AE805" s="31">
        <f t="shared" si="137"/>
        <v>1793893420.0999999</v>
      </c>
      <c r="AF805" s="31">
        <f t="shared" si="138"/>
        <v>90000000</v>
      </c>
      <c r="AG805" s="31">
        <f t="shared" si="139"/>
        <v>0</v>
      </c>
      <c r="AH805" s="31">
        <f t="shared" si="140"/>
        <v>106778684.01999998</v>
      </c>
      <c r="AI805" s="31">
        <f t="shared" si="141"/>
        <v>0</v>
      </c>
      <c r="AJ805" s="31">
        <f t="shared" si="142"/>
        <v>91974433.345000029</v>
      </c>
    </row>
    <row r="806" spans="1:36" x14ac:dyDescent="0.45">
      <c r="A806" s="9">
        <v>674</v>
      </c>
      <c r="B806" s="9" t="s">
        <v>3008</v>
      </c>
      <c r="C806" s="21"/>
      <c r="D806" s="8" t="s">
        <v>91</v>
      </c>
      <c r="E806" s="9" t="s">
        <v>46</v>
      </c>
      <c r="F806" s="9" t="s">
        <v>3255</v>
      </c>
      <c r="G806" s="9" t="s">
        <v>3265</v>
      </c>
      <c r="H806" s="8">
        <v>336</v>
      </c>
      <c r="I806" s="8">
        <f>VLOOKUP(B806,[1]Sheet1!$A:$D,4,0)</f>
        <v>1252282043</v>
      </c>
      <c r="J806" s="8">
        <v>15000000</v>
      </c>
      <c r="K806" s="8">
        <v>0</v>
      </c>
      <c r="L806" s="10">
        <v>41906539</v>
      </c>
      <c r="M806" s="10">
        <v>41906539.5</v>
      </c>
      <c r="N806" s="10">
        <v>6285981</v>
      </c>
      <c r="O806" s="10">
        <v>6285980.9249999998</v>
      </c>
      <c r="P806" s="10">
        <v>0</v>
      </c>
      <c r="Q806" s="10">
        <v>10428484</v>
      </c>
      <c r="R806" s="10">
        <v>1564273</v>
      </c>
      <c r="S806" s="10">
        <v>13165687.6325</v>
      </c>
      <c r="T806" s="10">
        <v>1974853.144875</v>
      </c>
      <c r="U806" s="10">
        <v>11342326</v>
      </c>
      <c r="V806" s="10">
        <v>1701348.9</v>
      </c>
      <c r="W806" s="10">
        <f>VLOOKUP(B806,[2]Sheet1!$A:$E,5,0)</f>
        <v>106842307</v>
      </c>
      <c r="X806" s="10">
        <f t="shared" si="132"/>
        <v>1386031619.1324999</v>
      </c>
      <c r="Y806" s="31">
        <f t="shared" si="133"/>
        <v>124654743.96987501</v>
      </c>
      <c r="Z806" s="31">
        <v>360000000</v>
      </c>
      <c r="AA806" s="31">
        <v>30000000</v>
      </c>
      <c r="AB806" s="31">
        <f t="shared" si="134"/>
        <v>927218540.63249993</v>
      </c>
      <c r="AC806" s="31">
        <f t="shared" si="135"/>
        <v>68813078.5</v>
      </c>
      <c r="AD806" s="31">
        <f t="shared" si="136"/>
        <v>996031619.13249993</v>
      </c>
      <c r="AE806" s="31">
        <f t="shared" si="137"/>
        <v>996031619.13249993</v>
      </c>
      <c r="AF806" s="31">
        <f t="shared" si="138"/>
        <v>90000000</v>
      </c>
      <c r="AG806" s="31">
        <f t="shared" si="139"/>
        <v>14404742.86987499</v>
      </c>
      <c r="AH806" s="31">
        <f t="shared" si="140"/>
        <v>0</v>
      </c>
      <c r="AI806" s="31">
        <f t="shared" si="141"/>
        <v>0</v>
      </c>
      <c r="AJ806" s="31">
        <f t="shared" si="142"/>
        <v>20250001.100000016</v>
      </c>
    </row>
    <row r="807" spans="1:36" x14ac:dyDescent="0.45">
      <c r="A807" s="9">
        <v>675</v>
      </c>
      <c r="B807" s="9" t="s">
        <v>3009</v>
      </c>
      <c r="C807" s="21"/>
      <c r="D807" s="8" t="s">
        <v>878</v>
      </c>
      <c r="E807" s="9" t="s">
        <v>635</v>
      </c>
      <c r="F807" s="9" t="s">
        <v>3255</v>
      </c>
      <c r="G807" s="9" t="s">
        <v>3265</v>
      </c>
      <c r="H807" s="8">
        <v>336</v>
      </c>
      <c r="I807" s="8">
        <f>VLOOKUP(B807,[1]Sheet1!$A:$D,4,0)</f>
        <v>1157311554</v>
      </c>
      <c r="J807" s="8">
        <v>15000000</v>
      </c>
      <c r="K807" s="8">
        <v>0</v>
      </c>
      <c r="L807" s="10">
        <v>40055965</v>
      </c>
      <c r="M807" s="10">
        <v>40056523</v>
      </c>
      <c r="N807" s="10">
        <v>6008395</v>
      </c>
      <c r="O807" s="10">
        <v>6008478.4500000002</v>
      </c>
      <c r="P807" s="10">
        <v>0</v>
      </c>
      <c r="Q807" s="10">
        <v>11373764</v>
      </c>
      <c r="R807" s="10">
        <v>1706065</v>
      </c>
      <c r="S807" s="10">
        <v>12836832.4</v>
      </c>
      <c r="T807" s="10">
        <v>1925524.8599999999</v>
      </c>
      <c r="U807" s="10">
        <v>11294670</v>
      </c>
      <c r="V807" s="10">
        <v>1694200.5</v>
      </c>
      <c r="W807" s="10">
        <f>VLOOKUP(B807,[2]Sheet1!$A:$E,5,0)</f>
        <v>92596734</v>
      </c>
      <c r="X807" s="10">
        <f t="shared" si="132"/>
        <v>1287929308.4000001</v>
      </c>
      <c r="Y807" s="31">
        <f t="shared" si="133"/>
        <v>109939397.81</v>
      </c>
      <c r="Z807" s="31">
        <v>360000000</v>
      </c>
      <c r="AA807" s="31">
        <v>30000000</v>
      </c>
      <c r="AB807" s="31">
        <f t="shared" si="134"/>
        <v>832816820.4000001</v>
      </c>
      <c r="AC807" s="31">
        <f t="shared" si="135"/>
        <v>65112488</v>
      </c>
      <c r="AD807" s="31">
        <f t="shared" si="136"/>
        <v>897929308.4000001</v>
      </c>
      <c r="AE807" s="31">
        <f t="shared" si="137"/>
        <v>897929308.4000001</v>
      </c>
      <c r="AF807" s="31">
        <f t="shared" si="138"/>
        <v>89792930.840000018</v>
      </c>
      <c r="AG807" s="31">
        <f t="shared" si="139"/>
        <v>0</v>
      </c>
      <c r="AH807" s="31">
        <f t="shared" si="140"/>
        <v>0</v>
      </c>
      <c r="AI807" s="31">
        <f t="shared" si="141"/>
        <v>0</v>
      </c>
      <c r="AJ807" s="31">
        <f t="shared" si="142"/>
        <v>20146466.969999984</v>
      </c>
    </row>
    <row r="808" spans="1:36" x14ac:dyDescent="0.45">
      <c r="A808" s="9">
        <v>488</v>
      </c>
      <c r="B808" s="9" t="s">
        <v>2806</v>
      </c>
      <c r="C808" s="21"/>
      <c r="D808" s="8" t="s">
        <v>600</v>
      </c>
      <c r="E808" s="9" t="s">
        <v>2807</v>
      </c>
      <c r="F808" s="9" t="s">
        <v>3255</v>
      </c>
      <c r="G808" s="9" t="s">
        <v>3265</v>
      </c>
      <c r="H808" s="8">
        <v>336</v>
      </c>
      <c r="I808" s="8">
        <f>VLOOKUP(B808,[1]Sheet1!$A:$D,4,0)</f>
        <v>1343782277</v>
      </c>
      <c r="J808" s="8">
        <v>15000000</v>
      </c>
      <c r="K808" s="8">
        <v>0</v>
      </c>
      <c r="L808" s="10">
        <v>60061065</v>
      </c>
      <c r="M808" s="10">
        <v>60060176</v>
      </c>
      <c r="N808" s="10">
        <v>9009160</v>
      </c>
      <c r="O808" s="10">
        <v>9009026.4000000004</v>
      </c>
      <c r="P808" s="10">
        <v>0</v>
      </c>
      <c r="Q808" s="10">
        <v>14113899</v>
      </c>
      <c r="R808" s="10">
        <v>2117085</v>
      </c>
      <c r="S808" s="10">
        <v>9174820.4400000013</v>
      </c>
      <c r="T808" s="10">
        <v>1376223.0660000001</v>
      </c>
      <c r="U808" s="10">
        <v>12057179</v>
      </c>
      <c r="V808" s="10">
        <v>1808576.8499999999</v>
      </c>
      <c r="W808" s="10">
        <f>VLOOKUP(B808,[2]Sheet1!$A:$E,5,0)</f>
        <v>124756454</v>
      </c>
      <c r="X808" s="10">
        <f t="shared" si="132"/>
        <v>1514249416.4400001</v>
      </c>
      <c r="Y808" s="31">
        <f t="shared" si="133"/>
        <v>148076525.31599998</v>
      </c>
      <c r="Z808" s="31">
        <v>360000000</v>
      </c>
      <c r="AA808" s="31">
        <v>30000000</v>
      </c>
      <c r="AB808" s="31">
        <f t="shared" si="134"/>
        <v>1019128175.4400001</v>
      </c>
      <c r="AC808" s="31">
        <f t="shared" si="135"/>
        <v>105121241</v>
      </c>
      <c r="AD808" s="31">
        <f t="shared" si="136"/>
        <v>1124249416.4400001</v>
      </c>
      <c r="AE808" s="31">
        <f t="shared" si="137"/>
        <v>1124249416.4400001</v>
      </c>
      <c r="AF808" s="31">
        <f t="shared" si="138"/>
        <v>90000000</v>
      </c>
      <c r="AG808" s="31">
        <f t="shared" si="139"/>
        <v>33637412.466000006</v>
      </c>
      <c r="AH808" s="31">
        <f t="shared" si="140"/>
        <v>0</v>
      </c>
      <c r="AI808" s="31">
        <f t="shared" si="141"/>
        <v>0</v>
      </c>
      <c r="AJ808" s="31">
        <f t="shared" si="142"/>
        <v>24439112.849999979</v>
      </c>
    </row>
    <row r="809" spans="1:36" x14ac:dyDescent="0.45">
      <c r="A809" s="9">
        <v>667</v>
      </c>
      <c r="B809" s="9" t="s">
        <v>1829</v>
      </c>
      <c r="C809" s="21"/>
      <c r="D809" s="8" t="s">
        <v>760</v>
      </c>
      <c r="E809" s="9" t="s">
        <v>1831</v>
      </c>
      <c r="F809" s="9" t="s">
        <v>3255</v>
      </c>
      <c r="G809" s="9" t="s">
        <v>3265</v>
      </c>
      <c r="H809" s="8">
        <v>336</v>
      </c>
      <c r="I809" s="8">
        <f>VLOOKUP(B809,[1]Sheet1!$A:$D,4,0)</f>
        <v>0</v>
      </c>
      <c r="J809" s="8">
        <v>15000000</v>
      </c>
      <c r="K809" s="8">
        <v>0</v>
      </c>
      <c r="L809" s="10">
        <v>57447466</v>
      </c>
      <c r="M809" s="10">
        <v>55901952.000000007</v>
      </c>
      <c r="N809" s="10">
        <v>8617120</v>
      </c>
      <c r="O809" s="10">
        <v>8385292.8000000007</v>
      </c>
      <c r="P809" s="10">
        <v>0</v>
      </c>
      <c r="Q809" s="10">
        <v>12127353</v>
      </c>
      <c r="R809" s="10">
        <v>1819103</v>
      </c>
      <c r="S809" s="10">
        <v>12126977.699999999</v>
      </c>
      <c r="T809" s="10">
        <v>1819046.6549999998</v>
      </c>
      <c r="U809" s="10">
        <v>11294670</v>
      </c>
      <c r="V809" s="10">
        <v>1694200.5</v>
      </c>
      <c r="W809" s="10">
        <f>VLOOKUP(B809,[2]Sheet1!$A:$E,5,0)</f>
        <v>0</v>
      </c>
      <c r="X809" s="10">
        <f t="shared" si="132"/>
        <v>163898418.69999999</v>
      </c>
      <c r="Y809" s="31">
        <f t="shared" si="133"/>
        <v>22334762.955000002</v>
      </c>
      <c r="Z809" s="31">
        <v>360000000</v>
      </c>
      <c r="AA809" s="31">
        <v>30000000</v>
      </c>
      <c r="AB809" s="31">
        <f t="shared" si="134"/>
        <v>-324450999.30000001</v>
      </c>
      <c r="AC809" s="31">
        <f t="shared" si="135"/>
        <v>98349418</v>
      </c>
      <c r="AD809" s="31">
        <f t="shared" si="136"/>
        <v>-226101581.30000001</v>
      </c>
      <c r="AE809" s="31">
        <f t="shared" si="137"/>
        <v>0</v>
      </c>
      <c r="AF809" s="31">
        <f t="shared" si="138"/>
        <v>0</v>
      </c>
      <c r="AG809" s="31">
        <f t="shared" si="139"/>
        <v>0</v>
      </c>
      <c r="AH809" s="31">
        <f t="shared" si="140"/>
        <v>0</v>
      </c>
      <c r="AI809" s="31">
        <f t="shared" si="141"/>
        <v>0</v>
      </c>
      <c r="AJ809" s="31">
        <f t="shared" si="142"/>
        <v>22334762.955000002</v>
      </c>
    </row>
    <row r="810" spans="1:36" x14ac:dyDescent="0.45">
      <c r="A810" s="9">
        <v>668</v>
      </c>
      <c r="B810" s="9" t="s">
        <v>2997</v>
      </c>
      <c r="C810" s="21"/>
      <c r="D810" s="8" t="s">
        <v>2998</v>
      </c>
      <c r="E810" s="9" t="s">
        <v>2999</v>
      </c>
      <c r="F810" s="9" t="s">
        <v>3255</v>
      </c>
      <c r="G810" s="9" t="s">
        <v>3265</v>
      </c>
      <c r="H810" s="8">
        <v>336</v>
      </c>
      <c r="I810" s="8">
        <f>VLOOKUP(B810,[1]Sheet1!$A:$D,4,0)</f>
        <v>1204916972</v>
      </c>
      <c r="J810" s="8">
        <v>15000000</v>
      </c>
      <c r="K810" s="8">
        <v>0</v>
      </c>
      <c r="L810" s="10">
        <v>40073770</v>
      </c>
      <c r="M810" s="10">
        <v>40073769.5</v>
      </c>
      <c r="N810" s="10">
        <v>6011066</v>
      </c>
      <c r="O810" s="10">
        <v>6011065.4249999998</v>
      </c>
      <c r="P810" s="10">
        <v>0</v>
      </c>
      <c r="Q810" s="10">
        <v>9734349</v>
      </c>
      <c r="R810" s="10">
        <v>1460152</v>
      </c>
      <c r="S810" s="10">
        <v>12110079.280000001</v>
      </c>
      <c r="T810" s="10">
        <v>1816511.8920000002</v>
      </c>
      <c r="U810" s="10">
        <v>11342326</v>
      </c>
      <c r="V810" s="10">
        <v>1701348.9</v>
      </c>
      <c r="W810" s="10">
        <f>VLOOKUP(B810,[2]Sheet1!$A:$E,5,0)</f>
        <v>99737546</v>
      </c>
      <c r="X810" s="10">
        <f t="shared" si="132"/>
        <v>1333251265.78</v>
      </c>
      <c r="Y810" s="31">
        <f t="shared" si="133"/>
        <v>116737690.21700001</v>
      </c>
      <c r="Z810" s="31">
        <v>360000000</v>
      </c>
      <c r="AA810" s="31">
        <v>30000000</v>
      </c>
      <c r="AB810" s="31">
        <f t="shared" si="134"/>
        <v>878103726.27999997</v>
      </c>
      <c r="AC810" s="31">
        <f t="shared" si="135"/>
        <v>65147539.5</v>
      </c>
      <c r="AD810" s="31">
        <f t="shared" si="136"/>
        <v>943251265.77999997</v>
      </c>
      <c r="AE810" s="31">
        <f t="shared" si="137"/>
        <v>943251265.77999997</v>
      </c>
      <c r="AF810" s="31">
        <f t="shared" si="138"/>
        <v>90000000</v>
      </c>
      <c r="AG810" s="31">
        <f t="shared" si="139"/>
        <v>6487689.8669999959</v>
      </c>
      <c r="AH810" s="31">
        <f t="shared" si="140"/>
        <v>0</v>
      </c>
      <c r="AI810" s="31">
        <f t="shared" si="141"/>
        <v>0</v>
      </c>
      <c r="AJ810" s="31">
        <f t="shared" si="142"/>
        <v>20250000.350000013</v>
      </c>
    </row>
    <row r="811" spans="1:36" x14ac:dyDescent="0.45">
      <c r="A811" s="9">
        <v>163</v>
      </c>
      <c r="B811" s="9" t="s">
        <v>1832</v>
      </c>
      <c r="C811" s="21"/>
      <c r="D811" s="8" t="s">
        <v>310</v>
      </c>
      <c r="E811" s="9" t="s">
        <v>1834</v>
      </c>
      <c r="F811" s="9" t="s">
        <v>3255</v>
      </c>
      <c r="G811" s="9" t="s">
        <v>3265</v>
      </c>
      <c r="H811" s="8">
        <v>336</v>
      </c>
      <c r="I811" s="8">
        <f>VLOOKUP(B811,[1]Sheet1!$A:$D,4,0)</f>
        <v>1314876211</v>
      </c>
      <c r="J811" s="8">
        <v>15000000</v>
      </c>
      <c r="K811" s="8">
        <v>0</v>
      </c>
      <c r="L811" s="10">
        <v>58931004</v>
      </c>
      <c r="M811" s="10">
        <v>58932197.500000007</v>
      </c>
      <c r="N811" s="10">
        <v>8839651</v>
      </c>
      <c r="O811" s="10">
        <v>8839829.625</v>
      </c>
      <c r="P811" s="10">
        <v>0</v>
      </c>
      <c r="Q811" s="10">
        <v>21470411</v>
      </c>
      <c r="R811" s="10">
        <v>3220562</v>
      </c>
      <c r="S811" s="10">
        <v>23260202.310000002</v>
      </c>
      <c r="T811" s="10">
        <v>3489030.3465000005</v>
      </c>
      <c r="U811" s="10">
        <v>11961866</v>
      </c>
      <c r="V811" s="10">
        <v>1794279.9</v>
      </c>
      <c r="W811" s="10">
        <f>VLOOKUP(B811,[2]Sheet1!$A:$E,5,0)</f>
        <v>118975243</v>
      </c>
      <c r="X811" s="10">
        <f t="shared" si="132"/>
        <v>1504431891.8099999</v>
      </c>
      <c r="Y811" s="31">
        <f t="shared" si="133"/>
        <v>145158595.87150002</v>
      </c>
      <c r="Z811" s="31">
        <v>360000000</v>
      </c>
      <c r="AA811" s="31">
        <v>30000000</v>
      </c>
      <c r="AB811" s="31">
        <f t="shared" si="134"/>
        <v>1011568690.3099999</v>
      </c>
      <c r="AC811" s="31">
        <f t="shared" si="135"/>
        <v>102863201.5</v>
      </c>
      <c r="AD811" s="31">
        <f t="shared" si="136"/>
        <v>1114431891.8099999</v>
      </c>
      <c r="AE811" s="31">
        <f t="shared" si="137"/>
        <v>1114431891.8099999</v>
      </c>
      <c r="AF811" s="31">
        <f t="shared" si="138"/>
        <v>90000000</v>
      </c>
      <c r="AG811" s="31">
        <f t="shared" si="139"/>
        <v>32164783.771499991</v>
      </c>
      <c r="AH811" s="31">
        <f t="shared" si="140"/>
        <v>0</v>
      </c>
      <c r="AI811" s="31">
        <f t="shared" si="141"/>
        <v>0</v>
      </c>
      <c r="AJ811" s="31">
        <f t="shared" si="142"/>
        <v>22993812.100000024</v>
      </c>
    </row>
    <row r="812" spans="1:36" x14ac:dyDescent="0.45">
      <c r="A812" s="9">
        <v>669</v>
      </c>
      <c r="B812" s="9" t="s">
        <v>3000</v>
      </c>
      <c r="C812" s="21"/>
      <c r="D812" s="8" t="s">
        <v>2036</v>
      </c>
      <c r="E812" s="9" t="s">
        <v>537</v>
      </c>
      <c r="F812" s="9" t="s">
        <v>3255</v>
      </c>
      <c r="G812" s="9" t="s">
        <v>3265</v>
      </c>
      <c r="H812" s="8">
        <v>336</v>
      </c>
      <c r="I812" s="8">
        <f>VLOOKUP(B812,[1]Sheet1!$A:$D,4,0)</f>
        <v>1179431028</v>
      </c>
      <c r="J812" s="8">
        <v>15000000</v>
      </c>
      <c r="K812" s="8">
        <v>0</v>
      </c>
      <c r="L812" s="10">
        <v>39145356</v>
      </c>
      <c r="M812" s="10">
        <v>39145355.5</v>
      </c>
      <c r="N812" s="10">
        <v>5871803</v>
      </c>
      <c r="O812" s="10">
        <v>5871803.3250000002</v>
      </c>
      <c r="P812" s="10">
        <v>0</v>
      </c>
      <c r="Q812" s="10">
        <v>13776797</v>
      </c>
      <c r="R812" s="10">
        <v>2066520</v>
      </c>
      <c r="S812" s="10">
        <v>14544117.9</v>
      </c>
      <c r="T812" s="10">
        <v>2181617.6850000001</v>
      </c>
      <c r="U812" s="10">
        <v>11294670</v>
      </c>
      <c r="V812" s="10">
        <v>1694200.5</v>
      </c>
      <c r="W812" s="10">
        <f>VLOOKUP(B812,[2]Sheet1!$A:$E,5,0)</f>
        <v>95914654</v>
      </c>
      <c r="X812" s="10">
        <f t="shared" si="132"/>
        <v>1312337324.4000001</v>
      </c>
      <c r="Y812" s="31">
        <f t="shared" si="133"/>
        <v>113600598.50999999</v>
      </c>
      <c r="Z812" s="31">
        <v>360000000</v>
      </c>
      <c r="AA812" s="31">
        <v>30000000</v>
      </c>
      <c r="AB812" s="31">
        <f t="shared" si="134"/>
        <v>859046612.9000001</v>
      </c>
      <c r="AC812" s="31">
        <f t="shared" si="135"/>
        <v>63290711.5</v>
      </c>
      <c r="AD812" s="31">
        <f t="shared" si="136"/>
        <v>922337324.4000001</v>
      </c>
      <c r="AE812" s="31">
        <f t="shared" si="137"/>
        <v>922337324.4000001</v>
      </c>
      <c r="AF812" s="31">
        <f t="shared" si="138"/>
        <v>90000000</v>
      </c>
      <c r="AG812" s="31">
        <f t="shared" si="139"/>
        <v>3350598.6600000141</v>
      </c>
      <c r="AH812" s="31">
        <f t="shared" si="140"/>
        <v>0</v>
      </c>
      <c r="AI812" s="31">
        <f t="shared" si="141"/>
        <v>0</v>
      </c>
      <c r="AJ812" s="31">
        <f t="shared" si="142"/>
        <v>20249999.849999975</v>
      </c>
    </row>
    <row r="813" spans="1:36" x14ac:dyDescent="0.45">
      <c r="A813" s="9">
        <v>670</v>
      </c>
      <c r="B813" s="9" t="s">
        <v>3001</v>
      </c>
      <c r="C813" s="21"/>
      <c r="D813" s="8" t="s">
        <v>3002</v>
      </c>
      <c r="E813" s="9" t="s">
        <v>540</v>
      </c>
      <c r="F813" s="9" t="s">
        <v>3255</v>
      </c>
      <c r="G813" s="9" t="s">
        <v>3265</v>
      </c>
      <c r="H813" s="8">
        <v>336</v>
      </c>
      <c r="I813" s="8">
        <f>VLOOKUP(B813,[1]Sheet1!$A:$D,4,0)</f>
        <v>1217708998</v>
      </c>
      <c r="J813" s="8">
        <v>15000000</v>
      </c>
      <c r="K813" s="8">
        <v>0</v>
      </c>
      <c r="L813" s="10">
        <v>40591526</v>
      </c>
      <c r="M813" s="10">
        <v>40591526</v>
      </c>
      <c r="N813" s="10">
        <v>6088729</v>
      </c>
      <c r="O813" s="10">
        <v>6088728.8999999994</v>
      </c>
      <c r="P813" s="10">
        <v>0</v>
      </c>
      <c r="Q813" s="10">
        <v>14566974</v>
      </c>
      <c r="R813" s="10">
        <v>2185046</v>
      </c>
      <c r="S813" s="10">
        <v>15381537.440000001</v>
      </c>
      <c r="T813" s="10">
        <v>2307230.6159999999</v>
      </c>
      <c r="U813" s="10">
        <v>11294670</v>
      </c>
      <c r="V813" s="10">
        <v>1694200.5</v>
      </c>
      <c r="W813" s="10">
        <f>VLOOKUP(B813,[2]Sheet1!$A:$E,5,0)</f>
        <v>101656350</v>
      </c>
      <c r="X813" s="10">
        <f t="shared" si="132"/>
        <v>1355135231.4400001</v>
      </c>
      <c r="Y813" s="31">
        <f t="shared" si="133"/>
        <v>120020285.016</v>
      </c>
      <c r="Z813" s="31">
        <v>360000000</v>
      </c>
      <c r="AA813" s="31">
        <v>30000000</v>
      </c>
      <c r="AB813" s="31">
        <f t="shared" si="134"/>
        <v>898952179.44000006</v>
      </c>
      <c r="AC813" s="31">
        <f t="shared" si="135"/>
        <v>66183052</v>
      </c>
      <c r="AD813" s="31">
        <f t="shared" si="136"/>
        <v>965135231.44000006</v>
      </c>
      <c r="AE813" s="31">
        <f t="shared" si="137"/>
        <v>965135231.44000006</v>
      </c>
      <c r="AF813" s="31">
        <f t="shared" si="138"/>
        <v>90000000</v>
      </c>
      <c r="AG813" s="31">
        <f t="shared" si="139"/>
        <v>9770284.7160000075</v>
      </c>
      <c r="AH813" s="31">
        <f t="shared" si="140"/>
        <v>0</v>
      </c>
      <c r="AI813" s="31">
        <f t="shared" si="141"/>
        <v>0</v>
      </c>
      <c r="AJ813" s="31">
        <f t="shared" si="142"/>
        <v>20250000.299999997</v>
      </c>
    </row>
    <row r="814" spans="1:36" x14ac:dyDescent="0.45">
      <c r="A814" s="9">
        <v>489</v>
      </c>
      <c r="B814" s="9" t="s">
        <v>2808</v>
      </c>
      <c r="C814" s="21"/>
      <c r="D814" s="8" t="s">
        <v>389</v>
      </c>
      <c r="E814" s="9" t="s">
        <v>533</v>
      </c>
      <c r="F814" s="9" t="s">
        <v>3255</v>
      </c>
      <c r="G814" s="9" t="s">
        <v>3265</v>
      </c>
      <c r="H814" s="8">
        <v>336</v>
      </c>
      <c r="I814" s="8">
        <f>VLOOKUP(B814,[1]Sheet1!$A:$D,4,0)</f>
        <v>1617824598</v>
      </c>
      <c r="J814" s="8">
        <v>15000000</v>
      </c>
      <c r="K814" s="8">
        <v>0</v>
      </c>
      <c r="L814" s="10">
        <v>69070940</v>
      </c>
      <c r="M814" s="10">
        <v>69070940</v>
      </c>
      <c r="N814" s="10">
        <v>10360641</v>
      </c>
      <c r="O814" s="10">
        <v>10360641</v>
      </c>
      <c r="P814" s="10">
        <v>0</v>
      </c>
      <c r="Q814" s="10">
        <v>13643998</v>
      </c>
      <c r="R814" s="10">
        <v>2046600</v>
      </c>
      <c r="S814" s="10">
        <v>27675541.800000001</v>
      </c>
      <c r="T814" s="10">
        <v>4151331.27</v>
      </c>
      <c r="U814" s="10">
        <v>11875947</v>
      </c>
      <c r="V814" s="10">
        <v>1781392.05</v>
      </c>
      <c r="W814" s="10">
        <f>VLOOKUP(B814,[2]Sheet1!$A:$E,5,0)</f>
        <v>179564921</v>
      </c>
      <c r="X814" s="10">
        <f t="shared" si="132"/>
        <v>1824161964.8</v>
      </c>
      <c r="Y814" s="31">
        <f t="shared" si="133"/>
        <v>208265526.31999999</v>
      </c>
      <c r="Z814" s="31">
        <v>360000000</v>
      </c>
      <c r="AA814" s="31">
        <v>30000000</v>
      </c>
      <c r="AB814" s="31">
        <f t="shared" si="134"/>
        <v>1311020084.8</v>
      </c>
      <c r="AC814" s="31">
        <f t="shared" si="135"/>
        <v>123141880</v>
      </c>
      <c r="AD814" s="31">
        <f t="shared" si="136"/>
        <v>1434161964.8</v>
      </c>
      <c r="AE814" s="31">
        <f t="shared" si="137"/>
        <v>1434161964.8</v>
      </c>
      <c r="AF814" s="31">
        <f t="shared" si="138"/>
        <v>90000000</v>
      </c>
      <c r="AG814" s="31">
        <f t="shared" si="139"/>
        <v>0</v>
      </c>
      <c r="AH814" s="31">
        <f t="shared" si="140"/>
        <v>34832392.959999993</v>
      </c>
      <c r="AI814" s="31">
        <f t="shared" si="141"/>
        <v>0</v>
      </c>
      <c r="AJ814" s="31">
        <f t="shared" si="142"/>
        <v>83433133.359999999</v>
      </c>
    </row>
    <row r="815" spans="1:36" x14ac:dyDescent="0.45">
      <c r="A815" s="9">
        <v>632</v>
      </c>
      <c r="B815" s="9" t="s">
        <v>2943</v>
      </c>
      <c r="C815" s="21"/>
      <c r="D815" s="8" t="s">
        <v>91</v>
      </c>
      <c r="E815" s="9" t="s">
        <v>2944</v>
      </c>
      <c r="F815" s="9" t="s">
        <v>3255</v>
      </c>
      <c r="G815" s="9" t="s">
        <v>3265</v>
      </c>
      <c r="H815" s="8">
        <v>336</v>
      </c>
      <c r="I815" s="8">
        <f>VLOOKUP(B815,[1]Sheet1!$A:$D,4,0)</f>
        <v>1253785795</v>
      </c>
      <c r="J815" s="8">
        <v>15000000</v>
      </c>
      <c r="K815" s="8">
        <v>0</v>
      </c>
      <c r="L815" s="10">
        <v>41872955</v>
      </c>
      <c r="M815" s="10">
        <v>41872342</v>
      </c>
      <c r="N815" s="10">
        <v>6280943</v>
      </c>
      <c r="O815" s="10">
        <v>6280851.2999999998</v>
      </c>
      <c r="P815" s="10">
        <v>0</v>
      </c>
      <c r="Q815" s="10">
        <v>14240943</v>
      </c>
      <c r="R815" s="10">
        <v>2136141</v>
      </c>
      <c r="S815" s="10">
        <v>15070817.1</v>
      </c>
      <c r="T815" s="10">
        <v>2260622.5649999999</v>
      </c>
      <c r="U815" s="10">
        <v>11294670</v>
      </c>
      <c r="V815" s="10">
        <v>1694200.5</v>
      </c>
      <c r="W815" s="10">
        <f>VLOOKUP(B815,[2]Sheet1!$A:$E,5,0)</f>
        <v>107067870</v>
      </c>
      <c r="X815" s="10">
        <f t="shared" si="132"/>
        <v>1393137522.0999999</v>
      </c>
      <c r="Y815" s="31">
        <f t="shared" si="133"/>
        <v>125720628.36500001</v>
      </c>
      <c r="Z815" s="31">
        <v>360000000</v>
      </c>
      <c r="AA815" s="31">
        <v>30000000</v>
      </c>
      <c r="AB815" s="31">
        <f t="shared" si="134"/>
        <v>934392225.0999999</v>
      </c>
      <c r="AC815" s="31">
        <f t="shared" si="135"/>
        <v>68745297</v>
      </c>
      <c r="AD815" s="31">
        <f t="shared" si="136"/>
        <v>1003137522.0999999</v>
      </c>
      <c r="AE815" s="31">
        <f t="shared" si="137"/>
        <v>1003137522.0999999</v>
      </c>
      <c r="AF815" s="31">
        <f t="shared" si="138"/>
        <v>90000000</v>
      </c>
      <c r="AG815" s="31">
        <f t="shared" si="139"/>
        <v>15470628.314999985</v>
      </c>
      <c r="AH815" s="31">
        <f t="shared" si="140"/>
        <v>0</v>
      </c>
      <c r="AI815" s="31">
        <f t="shared" si="141"/>
        <v>0</v>
      </c>
      <c r="AJ815" s="31">
        <f t="shared" si="142"/>
        <v>20250000.050000027</v>
      </c>
    </row>
    <row r="816" spans="1:36" x14ac:dyDescent="0.45">
      <c r="A816" s="9">
        <v>753</v>
      </c>
      <c r="B816" s="9" t="s">
        <v>3065</v>
      </c>
      <c r="C816" s="21"/>
      <c r="D816" s="8" t="s">
        <v>1199</v>
      </c>
      <c r="E816" s="9" t="s">
        <v>725</v>
      </c>
      <c r="F816" s="9" t="s">
        <v>3255</v>
      </c>
      <c r="G816" s="9" t="s">
        <v>3265</v>
      </c>
      <c r="H816" s="8">
        <v>336</v>
      </c>
      <c r="I816" s="8">
        <f>VLOOKUP(B816,[1]Sheet1!$A:$D,4,0)</f>
        <v>1646378273</v>
      </c>
      <c r="J816" s="8">
        <v>15000000</v>
      </c>
      <c r="K816" s="8">
        <v>0</v>
      </c>
      <c r="L816" s="10">
        <v>64681389</v>
      </c>
      <c r="M816" s="10">
        <v>64680426.999999993</v>
      </c>
      <c r="N816" s="10">
        <v>9702208</v>
      </c>
      <c r="O816" s="10">
        <v>9702064.0499999989</v>
      </c>
      <c r="P816" s="10">
        <v>0</v>
      </c>
      <c r="Q816" s="10">
        <v>30536147</v>
      </c>
      <c r="R816" s="10">
        <v>4580422</v>
      </c>
      <c r="S816" s="10">
        <v>26457339.8816</v>
      </c>
      <c r="T816" s="10">
        <v>3968600.9822399998</v>
      </c>
      <c r="U816" s="10">
        <v>12009522</v>
      </c>
      <c r="V816" s="10">
        <v>1801428.3</v>
      </c>
      <c r="W816" s="10">
        <f>VLOOKUP(B816,[2]Sheet1!$A:$E,5,0)</f>
        <v>185275654</v>
      </c>
      <c r="X816" s="10">
        <f t="shared" si="132"/>
        <v>1859743097.8815999</v>
      </c>
      <c r="Y816" s="31">
        <f t="shared" si="133"/>
        <v>215030377.33223999</v>
      </c>
      <c r="Z816" s="31">
        <v>360000000</v>
      </c>
      <c r="AA816" s="31">
        <v>30000000</v>
      </c>
      <c r="AB816" s="31">
        <f t="shared" si="134"/>
        <v>1355381281.8815999</v>
      </c>
      <c r="AC816" s="31">
        <f t="shared" si="135"/>
        <v>114361816</v>
      </c>
      <c r="AD816" s="31">
        <f t="shared" si="136"/>
        <v>1469743097.8815999</v>
      </c>
      <c r="AE816" s="31">
        <f t="shared" si="137"/>
        <v>1469743097.8815999</v>
      </c>
      <c r="AF816" s="31">
        <f t="shared" si="138"/>
        <v>90000000</v>
      </c>
      <c r="AG816" s="31">
        <f t="shared" si="139"/>
        <v>0</v>
      </c>
      <c r="AH816" s="31">
        <f t="shared" si="140"/>
        <v>41948619.576319985</v>
      </c>
      <c r="AI816" s="31">
        <f t="shared" si="141"/>
        <v>0</v>
      </c>
      <c r="AJ816" s="31">
        <f t="shared" si="142"/>
        <v>83081757.755919993</v>
      </c>
    </row>
    <row r="817" spans="1:36" x14ac:dyDescent="0.45">
      <c r="A817" s="9">
        <v>638</v>
      </c>
      <c r="B817" s="9" t="s">
        <v>2951</v>
      </c>
      <c r="C817" s="21"/>
      <c r="D817" s="8" t="s">
        <v>60</v>
      </c>
      <c r="E817" s="9" t="s">
        <v>725</v>
      </c>
      <c r="F817" s="9" t="s">
        <v>3255</v>
      </c>
      <c r="G817" s="9" t="s">
        <v>3265</v>
      </c>
      <c r="H817" s="8">
        <v>336</v>
      </c>
      <c r="I817" s="8">
        <f>VLOOKUP(B817,[1]Sheet1!$A:$D,4,0)</f>
        <v>1092962630</v>
      </c>
      <c r="J817" s="8">
        <v>15000000</v>
      </c>
      <c r="K817" s="8">
        <v>0</v>
      </c>
      <c r="L817" s="10">
        <v>39983375</v>
      </c>
      <c r="M817" s="10">
        <v>39983962.5</v>
      </c>
      <c r="N817" s="10">
        <v>5997506</v>
      </c>
      <c r="O817" s="10">
        <v>5997594.375</v>
      </c>
      <c r="P817" s="10">
        <v>0</v>
      </c>
      <c r="Q817" s="10">
        <v>8509748</v>
      </c>
      <c r="R817" s="10">
        <v>1276462</v>
      </c>
      <c r="S817" s="10">
        <v>12463190.025</v>
      </c>
      <c r="T817" s="10">
        <v>1869478.5037499999</v>
      </c>
      <c r="U817" s="10">
        <v>11318498</v>
      </c>
      <c r="V817" s="10">
        <v>1697774.7</v>
      </c>
      <c r="W817" s="10">
        <f>VLOOKUP(B817,[2]Sheet1!$A:$E,5,0)</f>
        <v>82944394</v>
      </c>
      <c r="X817" s="10">
        <f t="shared" si="132"/>
        <v>1220221403.5250001</v>
      </c>
      <c r="Y817" s="31">
        <f t="shared" si="133"/>
        <v>99783209.578749999</v>
      </c>
      <c r="Z817" s="31">
        <v>360000000</v>
      </c>
      <c r="AA817" s="31">
        <v>30000000</v>
      </c>
      <c r="AB817" s="31">
        <f t="shared" si="134"/>
        <v>765254066.0250001</v>
      </c>
      <c r="AC817" s="31">
        <f t="shared" si="135"/>
        <v>64967337.5</v>
      </c>
      <c r="AD817" s="31">
        <f t="shared" si="136"/>
        <v>830221403.5250001</v>
      </c>
      <c r="AE817" s="31">
        <f t="shared" si="137"/>
        <v>830221403.5250001</v>
      </c>
      <c r="AF817" s="31">
        <f t="shared" si="138"/>
        <v>83022140.352500021</v>
      </c>
      <c r="AG817" s="31">
        <f t="shared" si="139"/>
        <v>0</v>
      </c>
      <c r="AH817" s="31">
        <f t="shared" si="140"/>
        <v>0</v>
      </c>
      <c r="AI817" s="31">
        <f t="shared" si="141"/>
        <v>0</v>
      </c>
      <c r="AJ817" s="31">
        <f t="shared" si="142"/>
        <v>16761069.226249978</v>
      </c>
    </row>
    <row r="818" spans="1:36" x14ac:dyDescent="0.45">
      <c r="A818" s="9">
        <v>639</v>
      </c>
      <c r="B818" s="9" t="s">
        <v>2952</v>
      </c>
      <c r="C818" s="21"/>
      <c r="D818" s="8" t="s">
        <v>2518</v>
      </c>
      <c r="E818" s="9" t="s">
        <v>838</v>
      </c>
      <c r="F818" s="9" t="s">
        <v>3255</v>
      </c>
      <c r="G818" s="9" t="s">
        <v>3265</v>
      </c>
      <c r="H818" s="8">
        <v>336</v>
      </c>
      <c r="I818" s="8">
        <f>VLOOKUP(B818,[1]Sheet1!$A:$D,4,0)</f>
        <v>1299719095</v>
      </c>
      <c r="J818" s="8">
        <v>15000000</v>
      </c>
      <c r="K818" s="8">
        <v>0</v>
      </c>
      <c r="L818" s="10">
        <v>43052089</v>
      </c>
      <c r="M818" s="10">
        <v>43053037</v>
      </c>
      <c r="N818" s="10">
        <v>6457813</v>
      </c>
      <c r="O818" s="10">
        <v>6457955.5499999998</v>
      </c>
      <c r="P818" s="10">
        <v>0</v>
      </c>
      <c r="Q818" s="10">
        <v>12153381</v>
      </c>
      <c r="R818" s="10">
        <v>1823007</v>
      </c>
      <c r="S818" s="10">
        <v>13914616.82</v>
      </c>
      <c r="T818" s="10">
        <v>2087192.523</v>
      </c>
      <c r="U818" s="10">
        <v>11342326</v>
      </c>
      <c r="V818" s="10">
        <v>1701348.9</v>
      </c>
      <c r="W818" s="10">
        <f>VLOOKUP(B818,[2]Sheet1!$A:$E,5,0)</f>
        <v>115943820</v>
      </c>
      <c r="X818" s="10">
        <f t="shared" si="132"/>
        <v>1438234544.8199999</v>
      </c>
      <c r="Y818" s="31">
        <f t="shared" si="133"/>
        <v>134471136.97299999</v>
      </c>
      <c r="Z818" s="31">
        <v>360000000</v>
      </c>
      <c r="AA818" s="31">
        <v>30000000</v>
      </c>
      <c r="AB818" s="31">
        <f t="shared" si="134"/>
        <v>977129418.81999993</v>
      </c>
      <c r="AC818" s="31">
        <f t="shared" si="135"/>
        <v>71105126</v>
      </c>
      <c r="AD818" s="31">
        <f t="shared" si="136"/>
        <v>1048234544.8199999</v>
      </c>
      <c r="AE818" s="31">
        <f t="shared" si="137"/>
        <v>1048234544.8199999</v>
      </c>
      <c r="AF818" s="31">
        <f t="shared" si="138"/>
        <v>90000000</v>
      </c>
      <c r="AG818" s="31">
        <f t="shared" si="139"/>
        <v>22235181.72299999</v>
      </c>
      <c r="AH818" s="31">
        <f t="shared" si="140"/>
        <v>0</v>
      </c>
      <c r="AI818" s="31">
        <f t="shared" si="141"/>
        <v>0</v>
      </c>
      <c r="AJ818" s="31">
        <f t="shared" si="142"/>
        <v>22235955.25</v>
      </c>
    </row>
    <row r="819" spans="1:36" x14ac:dyDescent="0.45">
      <c r="A819" s="9">
        <v>640</v>
      </c>
      <c r="B819" s="9" t="s">
        <v>2953</v>
      </c>
      <c r="C819" s="21"/>
      <c r="D819" s="8" t="s">
        <v>103</v>
      </c>
      <c r="E819" s="9" t="s">
        <v>442</v>
      </c>
      <c r="F819" s="9" t="s">
        <v>3255</v>
      </c>
      <c r="G819" s="9" t="s">
        <v>3265</v>
      </c>
      <c r="H819" s="8">
        <v>336</v>
      </c>
      <c r="I819" s="8">
        <f>VLOOKUP(B819,[1]Sheet1!$A:$D,4,0)</f>
        <v>1275057472</v>
      </c>
      <c r="J819" s="8">
        <v>15000000</v>
      </c>
      <c r="K819" s="8">
        <v>0</v>
      </c>
      <c r="L819" s="10">
        <v>42209556</v>
      </c>
      <c r="M819" s="10">
        <v>42209251</v>
      </c>
      <c r="N819" s="10">
        <v>6331433</v>
      </c>
      <c r="O819" s="10">
        <v>6331387.6499999994</v>
      </c>
      <c r="P819" s="10">
        <v>0</v>
      </c>
      <c r="Q819" s="10">
        <v>9821221</v>
      </c>
      <c r="R819" s="10">
        <v>1473183</v>
      </c>
      <c r="S819" s="10">
        <v>11386353.110000001</v>
      </c>
      <c r="T819" s="10">
        <v>1707952.9665000001</v>
      </c>
      <c r="U819" s="10">
        <v>11318498</v>
      </c>
      <c r="V819" s="10">
        <v>1697774.7</v>
      </c>
      <c r="W819" s="10">
        <f>VLOOKUP(B819,[2]Sheet1!$A:$E,5,0)</f>
        <v>111011494</v>
      </c>
      <c r="X819" s="10">
        <f t="shared" si="132"/>
        <v>1407002351.1099999</v>
      </c>
      <c r="Y819" s="31">
        <f t="shared" si="133"/>
        <v>128553225.31649999</v>
      </c>
      <c r="Z819" s="31">
        <v>360000000</v>
      </c>
      <c r="AA819" s="31">
        <v>30000000</v>
      </c>
      <c r="AB819" s="31">
        <f t="shared" si="134"/>
        <v>947583544.1099999</v>
      </c>
      <c r="AC819" s="31">
        <f t="shared" si="135"/>
        <v>69418807</v>
      </c>
      <c r="AD819" s="31">
        <f t="shared" si="136"/>
        <v>1017002351.1099999</v>
      </c>
      <c r="AE819" s="31">
        <f t="shared" si="137"/>
        <v>1017002351.1099999</v>
      </c>
      <c r="AF819" s="31">
        <f t="shared" si="138"/>
        <v>90000000</v>
      </c>
      <c r="AG819" s="31">
        <f t="shared" si="139"/>
        <v>17550352.666499984</v>
      </c>
      <c r="AH819" s="31">
        <f t="shared" si="140"/>
        <v>0</v>
      </c>
      <c r="AI819" s="31">
        <f t="shared" si="141"/>
        <v>0</v>
      </c>
      <c r="AJ819" s="31">
        <f t="shared" si="142"/>
        <v>21002872.65000001</v>
      </c>
    </row>
    <row r="820" spans="1:36" x14ac:dyDescent="0.45">
      <c r="A820" s="9">
        <v>641</v>
      </c>
      <c r="B820" s="9" t="s">
        <v>2954</v>
      </c>
      <c r="C820" s="21"/>
      <c r="D820" s="8" t="s">
        <v>704</v>
      </c>
      <c r="E820" s="9" t="s">
        <v>2955</v>
      </c>
      <c r="F820" s="9" t="s">
        <v>3255</v>
      </c>
      <c r="G820" s="9" t="s">
        <v>3265</v>
      </c>
      <c r="H820" s="8">
        <v>336</v>
      </c>
      <c r="I820" s="8">
        <f>VLOOKUP(B820,[1]Sheet1!$A:$D,4,0)</f>
        <v>2179008966</v>
      </c>
      <c r="J820" s="8">
        <v>15000000</v>
      </c>
      <c r="K820" s="8">
        <v>0</v>
      </c>
      <c r="L820" s="10">
        <v>70674207</v>
      </c>
      <c r="M820" s="10">
        <v>70674720</v>
      </c>
      <c r="N820" s="10">
        <v>10601131</v>
      </c>
      <c r="O820" s="10">
        <v>10601208</v>
      </c>
      <c r="P820" s="10">
        <v>0</v>
      </c>
      <c r="Q820" s="10">
        <v>30999767</v>
      </c>
      <c r="R820" s="10">
        <v>4649965</v>
      </c>
      <c r="S820" s="10">
        <v>33583913.140000001</v>
      </c>
      <c r="T820" s="10">
        <v>5037586.9709999999</v>
      </c>
      <c r="U820" s="10">
        <v>11366155</v>
      </c>
      <c r="V820" s="10">
        <v>1704923.25</v>
      </c>
      <c r="W820" s="10">
        <f>VLOOKUP(B820,[2]Sheet1!$A:$E,5,0)</f>
        <v>310752243</v>
      </c>
      <c r="X820" s="10">
        <f t="shared" si="132"/>
        <v>2411307728.1399999</v>
      </c>
      <c r="Y820" s="31">
        <f t="shared" si="133"/>
        <v>343347057.22100002</v>
      </c>
      <c r="Z820" s="31">
        <v>360000000</v>
      </c>
      <c r="AA820" s="31">
        <v>30000000</v>
      </c>
      <c r="AB820" s="31">
        <f t="shared" si="134"/>
        <v>1894958801.1399999</v>
      </c>
      <c r="AC820" s="31">
        <f t="shared" si="135"/>
        <v>126348927</v>
      </c>
      <c r="AD820" s="31">
        <f t="shared" si="136"/>
        <v>2021307728.1399999</v>
      </c>
      <c r="AE820" s="31">
        <f t="shared" si="137"/>
        <v>2021307728.1399999</v>
      </c>
      <c r="AF820" s="31">
        <f t="shared" si="138"/>
        <v>90000000</v>
      </c>
      <c r="AG820" s="31">
        <f t="shared" si="139"/>
        <v>0</v>
      </c>
      <c r="AH820" s="31">
        <f t="shared" si="140"/>
        <v>0</v>
      </c>
      <c r="AI820" s="31">
        <f t="shared" si="141"/>
        <v>55326932.034999967</v>
      </c>
      <c r="AJ820" s="31">
        <f t="shared" si="142"/>
        <v>198020125.18600005</v>
      </c>
    </row>
    <row r="821" spans="1:36" x14ac:dyDescent="0.45">
      <c r="A821" s="9">
        <v>642</v>
      </c>
      <c r="B821" s="9" t="s">
        <v>2956</v>
      </c>
      <c r="C821" s="21"/>
      <c r="D821" s="8" t="s">
        <v>123</v>
      </c>
      <c r="E821" s="9" t="s">
        <v>2957</v>
      </c>
      <c r="F821" s="9" t="s">
        <v>3255</v>
      </c>
      <c r="G821" s="9" t="s">
        <v>3265</v>
      </c>
      <c r="H821" s="8">
        <v>336</v>
      </c>
      <c r="I821" s="8">
        <f>VLOOKUP(B821,[1]Sheet1!$A:$D,4,0)</f>
        <v>1199348655</v>
      </c>
      <c r="J821" s="8">
        <v>15000000</v>
      </c>
      <c r="K821" s="8">
        <v>0</v>
      </c>
      <c r="L821" s="10">
        <v>39990682</v>
      </c>
      <c r="M821" s="10">
        <v>39990681</v>
      </c>
      <c r="N821" s="10">
        <v>5998602</v>
      </c>
      <c r="O821" s="10">
        <v>5998602.1499999994</v>
      </c>
      <c r="P821" s="10">
        <v>0</v>
      </c>
      <c r="Q821" s="10">
        <v>13337856</v>
      </c>
      <c r="R821" s="10">
        <v>2000678</v>
      </c>
      <c r="S821" s="10">
        <v>15921212.32</v>
      </c>
      <c r="T821" s="10">
        <v>2388181.8479999998</v>
      </c>
      <c r="U821" s="10">
        <v>11294670</v>
      </c>
      <c r="V821" s="10">
        <v>1694200.5</v>
      </c>
      <c r="W821" s="10">
        <f>VLOOKUP(B821,[2]Sheet1!$A:$E,5,0)</f>
        <v>98902298</v>
      </c>
      <c r="X821" s="10">
        <f t="shared" si="132"/>
        <v>1334883756.3199999</v>
      </c>
      <c r="Y821" s="31">
        <f t="shared" si="133"/>
        <v>116982562.498</v>
      </c>
      <c r="Z821" s="31">
        <v>360000000</v>
      </c>
      <c r="AA821" s="31">
        <v>30000000</v>
      </c>
      <c r="AB821" s="31">
        <f t="shared" si="134"/>
        <v>879902393.31999993</v>
      </c>
      <c r="AC821" s="31">
        <f t="shared" si="135"/>
        <v>64981363</v>
      </c>
      <c r="AD821" s="31">
        <f t="shared" si="136"/>
        <v>944883756.31999993</v>
      </c>
      <c r="AE821" s="31">
        <f t="shared" si="137"/>
        <v>944883756.31999993</v>
      </c>
      <c r="AF821" s="31">
        <f t="shared" si="138"/>
        <v>90000000</v>
      </c>
      <c r="AG821" s="31">
        <f t="shared" si="139"/>
        <v>6732563.4479999896</v>
      </c>
      <c r="AH821" s="31">
        <f t="shared" si="140"/>
        <v>0</v>
      </c>
      <c r="AI821" s="31">
        <f t="shared" si="141"/>
        <v>0</v>
      </c>
      <c r="AJ821" s="31">
        <f t="shared" si="142"/>
        <v>20249999.050000004</v>
      </c>
    </row>
    <row r="822" spans="1:36" x14ac:dyDescent="0.45">
      <c r="A822" s="9">
        <v>643</v>
      </c>
      <c r="B822" s="9" t="s">
        <v>2958</v>
      </c>
      <c r="C822" s="21"/>
      <c r="D822" s="8" t="s">
        <v>173</v>
      </c>
      <c r="E822" s="9" t="s">
        <v>2311</v>
      </c>
      <c r="F822" s="9" t="s">
        <v>3255</v>
      </c>
      <c r="G822" s="9" t="s">
        <v>3265</v>
      </c>
      <c r="H822" s="8">
        <v>336</v>
      </c>
      <c r="I822" s="8">
        <f>VLOOKUP(B822,[1]Sheet1!$A:$D,4,0)</f>
        <v>1530661219</v>
      </c>
      <c r="J822" s="8">
        <v>15000000</v>
      </c>
      <c r="K822" s="8">
        <v>0</v>
      </c>
      <c r="L822" s="10">
        <v>50172883</v>
      </c>
      <c r="M822" s="10">
        <v>50173238.5</v>
      </c>
      <c r="N822" s="10">
        <v>7525932</v>
      </c>
      <c r="O822" s="10">
        <v>7525985.7749999994</v>
      </c>
      <c r="P822" s="10">
        <v>0</v>
      </c>
      <c r="Q822" s="10">
        <v>13963267</v>
      </c>
      <c r="R822" s="10">
        <v>2094490</v>
      </c>
      <c r="S822" s="10">
        <v>17456003.850000001</v>
      </c>
      <c r="T822" s="10">
        <v>2618400.5775000001</v>
      </c>
      <c r="U822" s="10">
        <v>11366155</v>
      </c>
      <c r="V822" s="10">
        <v>1704923.25</v>
      </c>
      <c r="W822" s="10">
        <f>VLOOKUP(B822,[2]Sheet1!$A:$E,5,0)</f>
        <v>162132245</v>
      </c>
      <c r="X822" s="10">
        <f t="shared" si="132"/>
        <v>1688792766.3499999</v>
      </c>
      <c r="Y822" s="31">
        <f t="shared" si="133"/>
        <v>183601976.60249999</v>
      </c>
      <c r="Z822" s="31">
        <v>360000000</v>
      </c>
      <c r="AA822" s="31">
        <v>30000000</v>
      </c>
      <c r="AB822" s="31">
        <f t="shared" si="134"/>
        <v>1213446644.8499999</v>
      </c>
      <c r="AC822" s="31">
        <f t="shared" si="135"/>
        <v>85346121.5</v>
      </c>
      <c r="AD822" s="31">
        <f t="shared" si="136"/>
        <v>1298792766.3499999</v>
      </c>
      <c r="AE822" s="31">
        <f t="shared" si="137"/>
        <v>1298792766.3499999</v>
      </c>
      <c r="AF822" s="31">
        <f t="shared" si="138"/>
        <v>90000000</v>
      </c>
      <c r="AG822" s="31">
        <f t="shared" si="139"/>
        <v>0</v>
      </c>
      <c r="AH822" s="31">
        <f t="shared" si="140"/>
        <v>7758553.2699999809</v>
      </c>
      <c r="AI822" s="31">
        <f t="shared" si="141"/>
        <v>0</v>
      </c>
      <c r="AJ822" s="31">
        <f t="shared" si="142"/>
        <v>85843423.332500011</v>
      </c>
    </row>
    <row r="823" spans="1:36" x14ac:dyDescent="0.45">
      <c r="A823" s="9">
        <v>429</v>
      </c>
      <c r="B823" s="9" t="s">
        <v>2745</v>
      </c>
      <c r="C823" s="21"/>
      <c r="D823" s="8" t="s">
        <v>52</v>
      </c>
      <c r="E823" s="9" t="s">
        <v>619</v>
      </c>
      <c r="F823" s="9" t="s">
        <v>3255</v>
      </c>
      <c r="G823" s="9" t="s">
        <v>3265</v>
      </c>
      <c r="H823" s="8">
        <v>336</v>
      </c>
      <c r="I823" s="8">
        <f>VLOOKUP(B823,[1]Sheet1!$A:$D,4,0)</f>
        <v>1257197073</v>
      </c>
      <c r="J823" s="8">
        <v>15000000</v>
      </c>
      <c r="K823" s="8">
        <v>0</v>
      </c>
      <c r="L823" s="10">
        <v>58437223</v>
      </c>
      <c r="M823" s="10">
        <v>58436345.500000007</v>
      </c>
      <c r="N823" s="10">
        <v>8765583</v>
      </c>
      <c r="O823" s="10">
        <v>8765451.8250000011</v>
      </c>
      <c r="P823" s="10">
        <v>0</v>
      </c>
      <c r="Q823" s="10">
        <v>19666509</v>
      </c>
      <c r="R823" s="10">
        <v>2949976</v>
      </c>
      <c r="S823" s="10">
        <v>19782041.461000003</v>
      </c>
      <c r="T823" s="10">
        <v>2967306.2191500003</v>
      </c>
      <c r="U823" s="10">
        <v>11914208</v>
      </c>
      <c r="V823" s="10">
        <v>1787131.2</v>
      </c>
      <c r="W823" s="10">
        <f>VLOOKUP(B823,[2]Sheet1!$A:$E,5,0)</f>
        <v>107579561</v>
      </c>
      <c r="X823" s="10">
        <f t="shared" si="132"/>
        <v>1440433399.961</v>
      </c>
      <c r="Y823" s="31">
        <f t="shared" si="133"/>
        <v>132815009.24415</v>
      </c>
      <c r="Z823" s="31">
        <v>360000000</v>
      </c>
      <c r="AA823" s="31">
        <v>30000000</v>
      </c>
      <c r="AB823" s="31">
        <f t="shared" si="134"/>
        <v>948559831.46099997</v>
      </c>
      <c r="AC823" s="31">
        <f t="shared" si="135"/>
        <v>101873568.5</v>
      </c>
      <c r="AD823" s="31">
        <f t="shared" si="136"/>
        <v>1050433399.961</v>
      </c>
      <c r="AE823" s="31">
        <f t="shared" si="137"/>
        <v>1050433399.961</v>
      </c>
      <c r="AF823" s="31">
        <f t="shared" si="138"/>
        <v>90000000</v>
      </c>
      <c r="AG823" s="31">
        <f t="shared" si="139"/>
        <v>22565009.994149994</v>
      </c>
      <c r="AH823" s="31">
        <f t="shared" si="140"/>
        <v>0</v>
      </c>
      <c r="AI823" s="31">
        <f t="shared" si="141"/>
        <v>0</v>
      </c>
      <c r="AJ823" s="31">
        <f t="shared" si="142"/>
        <v>20249999.250000004</v>
      </c>
    </row>
    <row r="824" spans="1:36" x14ac:dyDescent="0.45">
      <c r="A824" s="9">
        <v>676</v>
      </c>
      <c r="B824" s="9" t="s">
        <v>1835</v>
      </c>
      <c r="C824" s="21"/>
      <c r="D824" s="8" t="s">
        <v>275</v>
      </c>
      <c r="E824" s="9" t="s">
        <v>88</v>
      </c>
      <c r="F824" s="9" t="s">
        <v>3255</v>
      </c>
      <c r="G824" s="9" t="s">
        <v>3265</v>
      </c>
      <c r="H824" s="8">
        <v>336</v>
      </c>
      <c r="I824" s="8">
        <f>VLOOKUP(B824,[1]Sheet1!$A:$D,4,0)</f>
        <v>1094947527</v>
      </c>
      <c r="J824" s="8">
        <v>15000000</v>
      </c>
      <c r="K824" s="8">
        <v>0</v>
      </c>
      <c r="L824" s="10">
        <v>39764832</v>
      </c>
      <c r="M824" s="10">
        <v>39765414</v>
      </c>
      <c r="N824" s="10">
        <v>5964725</v>
      </c>
      <c r="O824" s="10">
        <v>5964812.0999999996</v>
      </c>
      <c r="P824" s="10">
        <v>0</v>
      </c>
      <c r="Q824" s="10">
        <v>12616101</v>
      </c>
      <c r="R824" s="10">
        <v>1892415</v>
      </c>
      <c r="S824" s="10">
        <v>13362464.5</v>
      </c>
      <c r="T824" s="10">
        <v>2004369.6749999998</v>
      </c>
      <c r="U824" s="10">
        <v>11294670</v>
      </c>
      <c r="V824" s="10">
        <v>1694200.5</v>
      </c>
      <c r="W824" s="10">
        <f>VLOOKUP(B824,[2]Sheet1!$A:$E,5,0)</f>
        <v>83242129</v>
      </c>
      <c r="X824" s="10">
        <f t="shared" si="132"/>
        <v>1226751008.5</v>
      </c>
      <c r="Y824" s="31">
        <f t="shared" si="133"/>
        <v>100762651.27500001</v>
      </c>
      <c r="Z824" s="31">
        <v>360000000</v>
      </c>
      <c r="AA824" s="31">
        <v>30000000</v>
      </c>
      <c r="AB824" s="31">
        <f t="shared" si="134"/>
        <v>772220762.5</v>
      </c>
      <c r="AC824" s="31">
        <f t="shared" si="135"/>
        <v>64530246</v>
      </c>
      <c r="AD824" s="31">
        <f t="shared" si="136"/>
        <v>836751008.5</v>
      </c>
      <c r="AE824" s="31">
        <f t="shared" si="137"/>
        <v>836751008.5</v>
      </c>
      <c r="AF824" s="31">
        <f t="shared" si="138"/>
        <v>83675100.850000009</v>
      </c>
      <c r="AG824" s="31">
        <f t="shared" si="139"/>
        <v>0</v>
      </c>
      <c r="AH824" s="31">
        <f t="shared" si="140"/>
        <v>0</v>
      </c>
      <c r="AI824" s="31">
        <f t="shared" si="141"/>
        <v>0</v>
      </c>
      <c r="AJ824" s="31">
        <f t="shared" si="142"/>
        <v>17087550.424999997</v>
      </c>
    </row>
    <row r="825" spans="1:36" x14ac:dyDescent="0.45">
      <c r="A825" s="9">
        <v>677</v>
      </c>
      <c r="B825" s="9" t="s">
        <v>1837</v>
      </c>
      <c r="C825" s="21"/>
      <c r="D825" s="8" t="s">
        <v>119</v>
      </c>
      <c r="E825" s="9" t="s">
        <v>1839</v>
      </c>
      <c r="F825" s="9" t="s">
        <v>3255</v>
      </c>
      <c r="G825" s="9" t="s">
        <v>3265</v>
      </c>
      <c r="H825" s="8">
        <v>336</v>
      </c>
      <c r="I825" s="8">
        <f>VLOOKUP(B825,[1]Sheet1!$A:$D,4,0)</f>
        <v>1053439249</v>
      </c>
      <c r="J825" s="8">
        <v>15000000</v>
      </c>
      <c r="K825" s="8">
        <v>0</v>
      </c>
      <c r="L825" s="10">
        <v>37343225</v>
      </c>
      <c r="M825" s="10">
        <v>37343755</v>
      </c>
      <c r="N825" s="10">
        <v>5601484</v>
      </c>
      <c r="O825" s="10">
        <v>5601563.25</v>
      </c>
      <c r="P825" s="10">
        <v>0</v>
      </c>
      <c r="Q825" s="10">
        <v>13093413</v>
      </c>
      <c r="R825" s="10">
        <v>1964012</v>
      </c>
      <c r="S825" s="10">
        <v>14004491.175424375</v>
      </c>
      <c r="T825" s="10">
        <v>2100673.6763136559</v>
      </c>
      <c r="U825" s="10">
        <v>11270841</v>
      </c>
      <c r="V825" s="10">
        <v>1690626.15</v>
      </c>
      <c r="W825" s="10">
        <f>VLOOKUP(B825,[2]Sheet1!$A:$E,5,0)</f>
        <v>77015887</v>
      </c>
      <c r="X825" s="10">
        <f t="shared" si="132"/>
        <v>1181494974.1754243</v>
      </c>
      <c r="Y825" s="31">
        <f t="shared" si="133"/>
        <v>93974246.07631366</v>
      </c>
      <c r="Z825" s="31">
        <v>360000000</v>
      </c>
      <c r="AA825" s="31">
        <v>30000000</v>
      </c>
      <c r="AB825" s="31">
        <f t="shared" si="134"/>
        <v>731807994.17542434</v>
      </c>
      <c r="AC825" s="31">
        <f t="shared" si="135"/>
        <v>59686980</v>
      </c>
      <c r="AD825" s="31">
        <f t="shared" si="136"/>
        <v>791494974.17542434</v>
      </c>
      <c r="AE825" s="31">
        <f t="shared" si="137"/>
        <v>791494974.17542434</v>
      </c>
      <c r="AF825" s="31">
        <f t="shared" si="138"/>
        <v>79149497.417542443</v>
      </c>
      <c r="AG825" s="31">
        <f t="shared" si="139"/>
        <v>0</v>
      </c>
      <c r="AH825" s="31">
        <f t="shared" si="140"/>
        <v>0</v>
      </c>
      <c r="AI825" s="31">
        <f t="shared" si="141"/>
        <v>0</v>
      </c>
      <c r="AJ825" s="31">
        <f t="shared" si="142"/>
        <v>14824748.658771217</v>
      </c>
    </row>
    <row r="826" spans="1:36" x14ac:dyDescent="0.45">
      <c r="A826" s="9">
        <v>678</v>
      </c>
      <c r="B826" s="9" t="s">
        <v>3010</v>
      </c>
      <c r="C826" s="21"/>
      <c r="D826" s="8" t="s">
        <v>2734</v>
      </c>
      <c r="E826" s="9" t="s">
        <v>3011</v>
      </c>
      <c r="F826" s="9" t="s">
        <v>3255</v>
      </c>
      <c r="G826" s="9" t="s">
        <v>3265</v>
      </c>
      <c r="H826" s="8">
        <v>336</v>
      </c>
      <c r="I826" s="8">
        <f>VLOOKUP(B826,[1]Sheet1!$A:$D,4,0)</f>
        <v>1123844765</v>
      </c>
      <c r="J826" s="8">
        <v>15000000</v>
      </c>
      <c r="K826" s="8">
        <v>0</v>
      </c>
      <c r="L826" s="10">
        <v>36828920</v>
      </c>
      <c r="M826" s="10">
        <v>36828646</v>
      </c>
      <c r="N826" s="10">
        <v>5524338</v>
      </c>
      <c r="O826" s="10">
        <v>5524296.8999999994</v>
      </c>
      <c r="P826" s="10">
        <v>0</v>
      </c>
      <c r="Q826" s="10">
        <v>10360373</v>
      </c>
      <c r="R826" s="10">
        <v>1554056</v>
      </c>
      <c r="S826" s="10">
        <v>10867111.570942763</v>
      </c>
      <c r="T826" s="10">
        <v>1630066.7356414145</v>
      </c>
      <c r="U826" s="10">
        <v>11270841</v>
      </c>
      <c r="V826" s="10">
        <v>1690626.15</v>
      </c>
      <c r="W826" s="10">
        <f>VLOOKUP(B826,[2]Sheet1!$A:$E,5,0)</f>
        <v>87576714</v>
      </c>
      <c r="X826" s="10">
        <f t="shared" si="132"/>
        <v>1245000656.5709429</v>
      </c>
      <c r="Y826" s="31">
        <f t="shared" si="133"/>
        <v>103500097.78564142</v>
      </c>
      <c r="Z826" s="31">
        <v>360000000</v>
      </c>
      <c r="AA826" s="31">
        <v>30000000</v>
      </c>
      <c r="AB826" s="31">
        <f t="shared" si="134"/>
        <v>796343090.57094288</v>
      </c>
      <c r="AC826" s="31">
        <f t="shared" si="135"/>
        <v>58657566</v>
      </c>
      <c r="AD826" s="31">
        <f t="shared" si="136"/>
        <v>855000656.57094288</v>
      </c>
      <c r="AE826" s="31">
        <f t="shared" si="137"/>
        <v>855000656.57094288</v>
      </c>
      <c r="AF826" s="31">
        <f t="shared" si="138"/>
        <v>85500065.6570943</v>
      </c>
      <c r="AG826" s="31">
        <f t="shared" si="139"/>
        <v>0</v>
      </c>
      <c r="AH826" s="31">
        <f t="shared" si="140"/>
        <v>0</v>
      </c>
      <c r="AI826" s="31">
        <f t="shared" si="141"/>
        <v>0</v>
      </c>
      <c r="AJ826" s="31">
        <f t="shared" si="142"/>
        <v>18000032.128547117</v>
      </c>
    </row>
    <row r="827" spans="1:36" x14ac:dyDescent="0.45">
      <c r="A827" s="9">
        <v>679</v>
      </c>
      <c r="B827" s="9" t="s">
        <v>3012</v>
      </c>
      <c r="C827" s="21"/>
      <c r="D827" s="8" t="s">
        <v>356</v>
      </c>
      <c r="E827" s="9" t="s">
        <v>3013</v>
      </c>
      <c r="F827" s="9" t="s">
        <v>3255</v>
      </c>
      <c r="G827" s="9" t="s">
        <v>3265</v>
      </c>
      <c r="H827" s="8">
        <v>336</v>
      </c>
      <c r="I827" s="8">
        <f>VLOOKUP(B827,[1]Sheet1!$A:$D,4,0)</f>
        <v>1372871790</v>
      </c>
      <c r="J827" s="8">
        <v>15000000</v>
      </c>
      <c r="K827" s="8">
        <v>0</v>
      </c>
      <c r="L827" s="10">
        <v>46168169</v>
      </c>
      <c r="M827" s="10">
        <v>46168496.5</v>
      </c>
      <c r="N827" s="10">
        <v>6925225</v>
      </c>
      <c r="O827" s="10">
        <v>6925274.4749999996</v>
      </c>
      <c r="P827" s="10">
        <v>0</v>
      </c>
      <c r="Q827" s="10">
        <v>18800537</v>
      </c>
      <c r="R827" s="10">
        <v>2820081</v>
      </c>
      <c r="S827" s="10">
        <v>19296288.449999999</v>
      </c>
      <c r="T827" s="10">
        <v>2894443.2674999996</v>
      </c>
      <c r="U827" s="10">
        <v>11366155</v>
      </c>
      <c r="V827" s="10">
        <v>1704923.25</v>
      </c>
      <c r="W827" s="10">
        <f>VLOOKUP(B827,[2]Sheet1!$A:$E,5,0)</f>
        <v>130574359</v>
      </c>
      <c r="X827" s="10">
        <f t="shared" si="132"/>
        <v>1529671435.95</v>
      </c>
      <c r="Y827" s="31">
        <f t="shared" si="133"/>
        <v>151844305.99250001</v>
      </c>
      <c r="Z827" s="31">
        <v>360000000</v>
      </c>
      <c r="AA827" s="31">
        <v>30000000</v>
      </c>
      <c r="AB827" s="31">
        <f t="shared" si="134"/>
        <v>1062334770.45</v>
      </c>
      <c r="AC827" s="31">
        <f t="shared" si="135"/>
        <v>77336665.5</v>
      </c>
      <c r="AD827" s="31">
        <f t="shared" si="136"/>
        <v>1139671435.95</v>
      </c>
      <c r="AE827" s="31">
        <f t="shared" si="137"/>
        <v>1139671435.95</v>
      </c>
      <c r="AF827" s="31">
        <f t="shared" si="138"/>
        <v>90000000</v>
      </c>
      <c r="AG827" s="31">
        <f t="shared" si="139"/>
        <v>35950715.392500006</v>
      </c>
      <c r="AH827" s="31">
        <f t="shared" si="140"/>
        <v>0</v>
      </c>
      <c r="AI827" s="31">
        <f t="shared" si="141"/>
        <v>0</v>
      </c>
      <c r="AJ827" s="31">
        <f t="shared" si="142"/>
        <v>25893590.600000001</v>
      </c>
    </row>
    <row r="828" spans="1:36" x14ac:dyDescent="0.45">
      <c r="A828" s="9">
        <v>680</v>
      </c>
      <c r="B828" s="9" t="s">
        <v>3014</v>
      </c>
      <c r="C828" s="21"/>
      <c r="D828" s="8" t="s">
        <v>173</v>
      </c>
      <c r="E828" s="9" t="s">
        <v>104</v>
      </c>
      <c r="F828" s="9" t="s">
        <v>3255</v>
      </c>
      <c r="G828" s="9" t="s">
        <v>3265</v>
      </c>
      <c r="H828" s="8">
        <v>336</v>
      </c>
      <c r="I828" s="8">
        <f>VLOOKUP(B828,[1]Sheet1!$A:$D,4,0)</f>
        <v>1207912785</v>
      </c>
      <c r="J828" s="8">
        <v>15000000</v>
      </c>
      <c r="K828" s="8">
        <v>0</v>
      </c>
      <c r="L828" s="10">
        <v>39049227</v>
      </c>
      <c r="M828" s="10">
        <v>39049802.5</v>
      </c>
      <c r="N828" s="10">
        <v>5857384</v>
      </c>
      <c r="O828" s="10">
        <v>5857470.375</v>
      </c>
      <c r="P828" s="10">
        <v>0</v>
      </c>
      <c r="Q828" s="10">
        <v>13359577</v>
      </c>
      <c r="R828" s="10">
        <v>2003937</v>
      </c>
      <c r="S828" s="10">
        <v>14134268.550000001</v>
      </c>
      <c r="T828" s="10">
        <v>2120140.2825000002</v>
      </c>
      <c r="U828" s="10">
        <v>11318498</v>
      </c>
      <c r="V828" s="10">
        <v>1697774.7</v>
      </c>
      <c r="W828" s="10">
        <f>VLOOKUP(B828,[2]Sheet1!$A:$E,5,0)</f>
        <v>100186918</v>
      </c>
      <c r="X828" s="10">
        <f t="shared" si="132"/>
        <v>1339824158.05</v>
      </c>
      <c r="Y828" s="31">
        <f t="shared" si="133"/>
        <v>117723624.3575</v>
      </c>
      <c r="Z828" s="31">
        <v>360000000</v>
      </c>
      <c r="AA828" s="31">
        <v>30000000</v>
      </c>
      <c r="AB828" s="31">
        <f t="shared" si="134"/>
        <v>886725128.54999995</v>
      </c>
      <c r="AC828" s="31">
        <f t="shared" si="135"/>
        <v>63099029.5</v>
      </c>
      <c r="AD828" s="31">
        <f t="shared" si="136"/>
        <v>949824158.04999995</v>
      </c>
      <c r="AE828" s="31">
        <f t="shared" si="137"/>
        <v>949824158.04999995</v>
      </c>
      <c r="AF828" s="31">
        <f t="shared" si="138"/>
        <v>90000000</v>
      </c>
      <c r="AG828" s="31">
        <f t="shared" si="139"/>
        <v>7473623.707499993</v>
      </c>
      <c r="AH828" s="31">
        <f t="shared" si="140"/>
        <v>0</v>
      </c>
      <c r="AI828" s="31">
        <f t="shared" si="141"/>
        <v>0</v>
      </c>
      <c r="AJ828" s="31">
        <f t="shared" si="142"/>
        <v>20250000.65000001</v>
      </c>
    </row>
    <row r="829" spans="1:36" x14ac:dyDescent="0.45">
      <c r="A829" s="9">
        <v>681</v>
      </c>
      <c r="B829" s="9" t="s">
        <v>3015</v>
      </c>
      <c r="C829" s="21"/>
      <c r="D829" s="8" t="s">
        <v>72</v>
      </c>
      <c r="E829" s="9" t="s">
        <v>3016</v>
      </c>
      <c r="F829" s="9" t="s">
        <v>3255</v>
      </c>
      <c r="G829" s="9" t="s">
        <v>3265</v>
      </c>
      <c r="H829" s="8">
        <v>336</v>
      </c>
      <c r="I829" s="8">
        <f>VLOOKUP(B829,[1]Sheet1!$A:$D,4,0)</f>
        <v>1199792093</v>
      </c>
      <c r="J829" s="8">
        <v>15000000</v>
      </c>
      <c r="K829" s="8">
        <v>0</v>
      </c>
      <c r="L829" s="10">
        <v>40142781</v>
      </c>
      <c r="M829" s="10">
        <v>40142781</v>
      </c>
      <c r="N829" s="10">
        <v>6021417</v>
      </c>
      <c r="O829" s="10">
        <v>6021417.1499999994</v>
      </c>
      <c r="P829" s="10">
        <v>0</v>
      </c>
      <c r="Q829" s="10">
        <v>14046391</v>
      </c>
      <c r="R829" s="10">
        <v>2106959</v>
      </c>
      <c r="S829" s="10">
        <v>14654010.449999999</v>
      </c>
      <c r="T829" s="10">
        <v>2198101.5674999999</v>
      </c>
      <c r="U829" s="10">
        <v>11294670</v>
      </c>
      <c r="V829" s="10">
        <v>1694200.5</v>
      </c>
      <c r="W829" s="10">
        <f>VLOOKUP(B829,[2]Sheet1!$A:$E,5,0)</f>
        <v>98968813</v>
      </c>
      <c r="X829" s="10">
        <f t="shared" si="132"/>
        <v>1335072726.45</v>
      </c>
      <c r="Y829" s="31">
        <f t="shared" si="133"/>
        <v>117010908.2175</v>
      </c>
      <c r="Z829" s="31">
        <v>360000000</v>
      </c>
      <c r="AA829" s="31">
        <v>30000000</v>
      </c>
      <c r="AB829" s="31">
        <f t="shared" si="134"/>
        <v>879787164.45000005</v>
      </c>
      <c r="AC829" s="31">
        <f t="shared" si="135"/>
        <v>65285562</v>
      </c>
      <c r="AD829" s="31">
        <f t="shared" si="136"/>
        <v>945072726.45000005</v>
      </c>
      <c r="AE829" s="31">
        <f t="shared" si="137"/>
        <v>945072726.45000005</v>
      </c>
      <c r="AF829" s="31">
        <f t="shared" si="138"/>
        <v>90000000</v>
      </c>
      <c r="AG829" s="31">
        <f t="shared" si="139"/>
        <v>6760908.9675000068</v>
      </c>
      <c r="AH829" s="31">
        <f t="shared" si="140"/>
        <v>0</v>
      </c>
      <c r="AI829" s="31">
        <f t="shared" si="141"/>
        <v>0</v>
      </c>
      <c r="AJ829" s="31">
        <f t="shared" si="142"/>
        <v>20249999.249999993</v>
      </c>
    </row>
    <row r="830" spans="1:36" x14ac:dyDescent="0.45">
      <c r="A830" s="9">
        <v>682</v>
      </c>
      <c r="B830" s="9" t="s">
        <v>3017</v>
      </c>
      <c r="C830" s="21"/>
      <c r="D830" s="8" t="s">
        <v>45</v>
      </c>
      <c r="E830" s="9" t="s">
        <v>108</v>
      </c>
      <c r="F830" s="9" t="s">
        <v>3255</v>
      </c>
      <c r="G830" s="9" t="s">
        <v>3265</v>
      </c>
      <c r="H830" s="8">
        <v>336</v>
      </c>
      <c r="I830" s="8">
        <f>VLOOKUP(B830,[1]Sheet1!$A:$D,4,0)</f>
        <v>1158659606</v>
      </c>
      <c r="J830" s="8">
        <v>15000000</v>
      </c>
      <c r="K830" s="8">
        <v>0</v>
      </c>
      <c r="L830" s="10">
        <v>38244490</v>
      </c>
      <c r="M830" s="10">
        <v>38244490</v>
      </c>
      <c r="N830" s="10">
        <v>5736674</v>
      </c>
      <c r="O830" s="10">
        <v>5736673.5</v>
      </c>
      <c r="P830" s="10">
        <v>0</v>
      </c>
      <c r="Q830" s="10">
        <v>13126435</v>
      </c>
      <c r="R830" s="10">
        <v>1968965</v>
      </c>
      <c r="S830" s="10">
        <v>14111996.85</v>
      </c>
      <c r="T830" s="10">
        <v>2116799.5274999999</v>
      </c>
      <c r="U830" s="10">
        <v>11294670</v>
      </c>
      <c r="V830" s="10">
        <v>1694200.5</v>
      </c>
      <c r="W830" s="10">
        <f>VLOOKUP(B830,[2]Sheet1!$A:$E,5,0)</f>
        <v>92798941</v>
      </c>
      <c r="X830" s="10">
        <f t="shared" si="132"/>
        <v>1288681687.8499999</v>
      </c>
      <c r="Y830" s="31">
        <f t="shared" si="133"/>
        <v>110052253.5275</v>
      </c>
      <c r="Z830" s="31">
        <v>360000000</v>
      </c>
      <c r="AA830" s="31">
        <v>30000000</v>
      </c>
      <c r="AB830" s="31">
        <f t="shared" si="134"/>
        <v>837192707.8499999</v>
      </c>
      <c r="AC830" s="31">
        <f t="shared" si="135"/>
        <v>61488980</v>
      </c>
      <c r="AD830" s="31">
        <f t="shared" si="136"/>
        <v>898681687.8499999</v>
      </c>
      <c r="AE830" s="31">
        <f t="shared" si="137"/>
        <v>898681687.8499999</v>
      </c>
      <c r="AF830" s="31">
        <f t="shared" si="138"/>
        <v>89868168.784999996</v>
      </c>
      <c r="AG830" s="31">
        <f t="shared" si="139"/>
        <v>0</v>
      </c>
      <c r="AH830" s="31">
        <f t="shared" si="140"/>
        <v>0</v>
      </c>
      <c r="AI830" s="31">
        <f t="shared" si="141"/>
        <v>0</v>
      </c>
      <c r="AJ830" s="31">
        <f t="shared" si="142"/>
        <v>20184084.742500007</v>
      </c>
    </row>
    <row r="831" spans="1:36" x14ac:dyDescent="0.45">
      <c r="A831" s="9">
        <v>683</v>
      </c>
      <c r="B831" s="9" t="s">
        <v>3018</v>
      </c>
      <c r="C831" s="21"/>
      <c r="D831" s="8" t="s">
        <v>250</v>
      </c>
      <c r="E831" s="9" t="s">
        <v>2493</v>
      </c>
      <c r="F831" s="9" t="s">
        <v>3255</v>
      </c>
      <c r="G831" s="9" t="s">
        <v>3265</v>
      </c>
      <c r="H831" s="8">
        <v>336</v>
      </c>
      <c r="I831" s="8">
        <f>VLOOKUP(B831,[1]Sheet1!$A:$D,4,0)</f>
        <v>1415767917</v>
      </c>
      <c r="J831" s="8">
        <v>15000000</v>
      </c>
      <c r="K831" s="8">
        <v>0</v>
      </c>
      <c r="L831" s="10">
        <v>47236081</v>
      </c>
      <c r="M831" s="10">
        <v>47235397</v>
      </c>
      <c r="N831" s="10">
        <v>7085412</v>
      </c>
      <c r="O831" s="10">
        <v>7085309.5499999998</v>
      </c>
      <c r="P831" s="10">
        <v>0</v>
      </c>
      <c r="Q831" s="10">
        <v>17577508</v>
      </c>
      <c r="R831" s="10">
        <v>2636626</v>
      </c>
      <c r="S831" s="10">
        <v>17923054.48</v>
      </c>
      <c r="T831" s="10">
        <v>2688458.1719999998</v>
      </c>
      <c r="U831" s="10">
        <v>11366155</v>
      </c>
      <c r="V831" s="10">
        <v>1704923.25</v>
      </c>
      <c r="W831" s="10">
        <f>VLOOKUP(B831,[2]Sheet1!$A:$E,5,0)</f>
        <v>139153584</v>
      </c>
      <c r="X831" s="10">
        <f t="shared" si="132"/>
        <v>1572106112.48</v>
      </c>
      <c r="Y831" s="31">
        <f t="shared" si="133"/>
        <v>160354312.972</v>
      </c>
      <c r="Z831" s="31">
        <v>360000000</v>
      </c>
      <c r="AA831" s="31">
        <v>30000000</v>
      </c>
      <c r="AB831" s="31">
        <f t="shared" si="134"/>
        <v>1102634634.48</v>
      </c>
      <c r="AC831" s="31">
        <f t="shared" si="135"/>
        <v>79471478</v>
      </c>
      <c r="AD831" s="31">
        <f t="shared" si="136"/>
        <v>1182106112.48</v>
      </c>
      <c r="AE831" s="31">
        <f t="shared" si="137"/>
        <v>1182106112.48</v>
      </c>
      <c r="AF831" s="31">
        <f t="shared" si="138"/>
        <v>90000000</v>
      </c>
      <c r="AG831" s="31">
        <f t="shared" si="139"/>
        <v>42315916.872000001</v>
      </c>
      <c r="AH831" s="31">
        <f t="shared" si="140"/>
        <v>0</v>
      </c>
      <c r="AI831" s="31">
        <f t="shared" si="141"/>
        <v>0</v>
      </c>
      <c r="AJ831" s="31">
        <f t="shared" si="142"/>
        <v>28038396.100000001</v>
      </c>
    </row>
    <row r="832" spans="1:36" x14ac:dyDescent="0.45">
      <c r="A832" s="9">
        <v>422</v>
      </c>
      <c r="B832" s="9" t="s">
        <v>2743</v>
      </c>
      <c r="C832" s="21"/>
      <c r="D832" s="8" t="s">
        <v>275</v>
      </c>
      <c r="E832" s="9" t="s">
        <v>2744</v>
      </c>
      <c r="F832" s="9" t="s">
        <v>3255</v>
      </c>
      <c r="G832" s="9" t="s">
        <v>3265</v>
      </c>
      <c r="H832" s="8">
        <v>336</v>
      </c>
      <c r="I832" s="8">
        <f>VLOOKUP(B832,[1]Sheet1!$A:$D,4,0)</f>
        <v>1435073598</v>
      </c>
      <c r="J832" s="8">
        <v>15000000</v>
      </c>
      <c r="K832" s="8">
        <v>0</v>
      </c>
      <c r="L832" s="10">
        <v>58645686</v>
      </c>
      <c r="M832" s="10">
        <v>58645291</v>
      </c>
      <c r="N832" s="10">
        <v>8796853</v>
      </c>
      <c r="O832" s="10">
        <v>8796793.6500000004</v>
      </c>
      <c r="P832" s="10">
        <v>0</v>
      </c>
      <c r="Q832" s="10">
        <v>14626537</v>
      </c>
      <c r="R832" s="10">
        <v>2193981</v>
      </c>
      <c r="S832" s="10">
        <v>20596995.640000001</v>
      </c>
      <c r="T832" s="10">
        <v>3089549.3459999999</v>
      </c>
      <c r="U832" s="10">
        <v>11580611</v>
      </c>
      <c r="V832" s="10">
        <v>1737091.65</v>
      </c>
      <c r="W832" s="10">
        <f>VLOOKUP(B832,[2]Sheet1!$A:$E,5,0)</f>
        <v>143014721</v>
      </c>
      <c r="X832" s="10">
        <f t="shared" si="132"/>
        <v>1614168718.6400001</v>
      </c>
      <c r="Y832" s="31">
        <f t="shared" si="133"/>
        <v>167628989.646</v>
      </c>
      <c r="Z832" s="31">
        <v>360000000</v>
      </c>
      <c r="AA832" s="31">
        <v>30000000</v>
      </c>
      <c r="AB832" s="31">
        <f t="shared" si="134"/>
        <v>1121877741.6400001</v>
      </c>
      <c r="AC832" s="31">
        <f t="shared" si="135"/>
        <v>102290977</v>
      </c>
      <c r="AD832" s="31">
        <f t="shared" si="136"/>
        <v>1224168718.6400001</v>
      </c>
      <c r="AE832" s="31">
        <f t="shared" si="137"/>
        <v>1224168718.6400001</v>
      </c>
      <c r="AF832" s="31">
        <f t="shared" si="138"/>
        <v>90000000</v>
      </c>
      <c r="AG832" s="31">
        <f t="shared" si="139"/>
        <v>48625307.796000011</v>
      </c>
      <c r="AH832" s="31">
        <f t="shared" si="140"/>
        <v>0</v>
      </c>
      <c r="AI832" s="31">
        <f t="shared" si="141"/>
        <v>0</v>
      </c>
      <c r="AJ832" s="31">
        <f t="shared" si="142"/>
        <v>29003681.849999987</v>
      </c>
    </row>
    <row r="833" spans="1:36" x14ac:dyDescent="0.45">
      <c r="A833" s="9">
        <v>633</v>
      </c>
      <c r="B833" s="9" t="s">
        <v>1840</v>
      </c>
      <c r="C833" s="21"/>
      <c r="D833" s="8" t="s">
        <v>905</v>
      </c>
      <c r="E833" s="9" t="s">
        <v>1842</v>
      </c>
      <c r="F833" s="9" t="s">
        <v>3255</v>
      </c>
      <c r="G833" s="9" t="s">
        <v>3265</v>
      </c>
      <c r="H833" s="8">
        <v>336</v>
      </c>
      <c r="I833" s="8">
        <f>VLOOKUP(B833,[1]Sheet1!$A:$D,4,0)</f>
        <v>1001635914</v>
      </c>
      <c r="J833" s="8">
        <v>15000000</v>
      </c>
      <c r="K833" s="8">
        <v>0</v>
      </c>
      <c r="L833" s="10">
        <v>39308383</v>
      </c>
      <c r="M833" s="10">
        <v>39308999.5</v>
      </c>
      <c r="N833" s="10">
        <v>5896257</v>
      </c>
      <c r="O833" s="10">
        <v>5896349.9249999998</v>
      </c>
      <c r="P833" s="10">
        <v>0</v>
      </c>
      <c r="Q833" s="10">
        <v>16614162</v>
      </c>
      <c r="R833" s="10">
        <v>2492124</v>
      </c>
      <c r="S833" s="10">
        <v>16376440.833000001</v>
      </c>
      <c r="T833" s="10">
        <v>2456466.1249500001</v>
      </c>
      <c r="U833" s="10">
        <v>10471325</v>
      </c>
      <c r="V833" s="10">
        <v>1570698.75</v>
      </c>
      <c r="W833" s="10">
        <f>VLOOKUP(B833,[2]Sheet1!$A:$E,5,0)</f>
        <v>69245388</v>
      </c>
      <c r="X833" s="10">
        <f t="shared" si="132"/>
        <v>1138715224.3329999</v>
      </c>
      <c r="Y833" s="31">
        <f t="shared" si="133"/>
        <v>87557283.799950004</v>
      </c>
      <c r="Z833" s="31">
        <v>360000000</v>
      </c>
      <c r="AA833" s="31">
        <v>30000000</v>
      </c>
      <c r="AB833" s="31">
        <f t="shared" si="134"/>
        <v>685097841.83299994</v>
      </c>
      <c r="AC833" s="31">
        <f t="shared" si="135"/>
        <v>63617382.5</v>
      </c>
      <c r="AD833" s="31">
        <f t="shared" si="136"/>
        <v>748715224.33299994</v>
      </c>
      <c r="AE833" s="31">
        <f t="shared" si="137"/>
        <v>748715224.33299994</v>
      </c>
      <c r="AF833" s="31">
        <f t="shared" si="138"/>
        <v>74871522.433300003</v>
      </c>
      <c r="AG833" s="31">
        <f t="shared" si="139"/>
        <v>0</v>
      </c>
      <c r="AH833" s="31">
        <f t="shared" si="140"/>
        <v>0</v>
      </c>
      <c r="AI833" s="31">
        <f t="shared" si="141"/>
        <v>0</v>
      </c>
      <c r="AJ833" s="31">
        <f t="shared" si="142"/>
        <v>12685761.36665</v>
      </c>
    </row>
    <row r="834" spans="1:36" x14ac:dyDescent="0.45">
      <c r="A834" s="9">
        <v>634</v>
      </c>
      <c r="B834" s="9" t="s">
        <v>2945</v>
      </c>
      <c r="C834" s="21"/>
      <c r="D834" s="8" t="s">
        <v>2023</v>
      </c>
      <c r="E834" s="9" t="s">
        <v>2946</v>
      </c>
      <c r="F834" s="9" t="s">
        <v>3255</v>
      </c>
      <c r="G834" s="9" t="s">
        <v>3265</v>
      </c>
      <c r="H834" s="8">
        <v>336</v>
      </c>
      <c r="I834" s="8">
        <f>VLOOKUP(B834,[1]Sheet1!$A:$D,4,0)</f>
        <v>1244183671</v>
      </c>
      <c r="J834" s="8">
        <v>15000000</v>
      </c>
      <c r="K834" s="8">
        <v>0</v>
      </c>
      <c r="L834" s="10">
        <v>40210608</v>
      </c>
      <c r="M834" s="10">
        <v>40211502</v>
      </c>
      <c r="N834" s="10">
        <v>6031591</v>
      </c>
      <c r="O834" s="10">
        <v>6031725.2999999998</v>
      </c>
      <c r="P834" s="10">
        <v>0</v>
      </c>
      <c r="Q834" s="10">
        <v>13132425</v>
      </c>
      <c r="R834" s="10">
        <v>1969864</v>
      </c>
      <c r="S834" s="10">
        <v>14595114.375</v>
      </c>
      <c r="T834" s="10">
        <v>2189267.15625</v>
      </c>
      <c r="U834" s="10">
        <v>11366155</v>
      </c>
      <c r="V834" s="10">
        <v>1704923.25</v>
      </c>
      <c r="W834" s="10">
        <f>VLOOKUP(B834,[2]Sheet1!$A:$E,5,0)</f>
        <v>105627551</v>
      </c>
      <c r="X834" s="10">
        <f t="shared" si="132"/>
        <v>1378699475.375</v>
      </c>
      <c r="Y834" s="31">
        <f t="shared" si="133"/>
        <v>123554921.70625</v>
      </c>
      <c r="Z834" s="31">
        <v>360000000</v>
      </c>
      <c r="AA834" s="31">
        <v>30000000</v>
      </c>
      <c r="AB834" s="31">
        <f t="shared" si="134"/>
        <v>923277365.375</v>
      </c>
      <c r="AC834" s="31">
        <f t="shared" si="135"/>
        <v>65422110</v>
      </c>
      <c r="AD834" s="31">
        <f t="shared" si="136"/>
        <v>988699475.375</v>
      </c>
      <c r="AE834" s="31">
        <f t="shared" si="137"/>
        <v>988699475.375</v>
      </c>
      <c r="AF834" s="31">
        <f t="shared" si="138"/>
        <v>90000000</v>
      </c>
      <c r="AG834" s="31">
        <f t="shared" si="139"/>
        <v>13304921.30625</v>
      </c>
      <c r="AH834" s="31">
        <f t="shared" si="140"/>
        <v>0</v>
      </c>
      <c r="AI834" s="31">
        <f t="shared" si="141"/>
        <v>0</v>
      </c>
      <c r="AJ834" s="31">
        <f t="shared" si="142"/>
        <v>20250000.399999999</v>
      </c>
    </row>
    <row r="835" spans="1:36" x14ac:dyDescent="0.45">
      <c r="A835" s="9">
        <v>635</v>
      </c>
      <c r="B835" s="9" t="s">
        <v>2947</v>
      </c>
      <c r="C835" s="21"/>
      <c r="D835" s="8" t="s">
        <v>314</v>
      </c>
      <c r="E835" s="9" t="s">
        <v>2948</v>
      </c>
      <c r="F835" s="9" t="s">
        <v>3255</v>
      </c>
      <c r="G835" s="9" t="s">
        <v>3265</v>
      </c>
      <c r="H835" s="8">
        <v>336</v>
      </c>
      <c r="I835" s="8">
        <f>VLOOKUP(B835,[1]Sheet1!$A:$D,4,0)</f>
        <v>1236424105</v>
      </c>
      <c r="J835" s="8">
        <v>15000000</v>
      </c>
      <c r="K835" s="8">
        <v>0</v>
      </c>
      <c r="L835" s="10">
        <v>41467517</v>
      </c>
      <c r="M835" s="10">
        <v>41467817</v>
      </c>
      <c r="N835" s="10">
        <v>6220128</v>
      </c>
      <c r="O835" s="10">
        <v>6220172.5499999998</v>
      </c>
      <c r="P835" s="10">
        <v>0</v>
      </c>
      <c r="Q835" s="10">
        <v>15004022</v>
      </c>
      <c r="R835" s="10">
        <v>2250603</v>
      </c>
      <c r="S835" s="10">
        <v>15766058.48</v>
      </c>
      <c r="T835" s="10">
        <v>2364908.7719999999</v>
      </c>
      <c r="U835" s="10">
        <v>11294670</v>
      </c>
      <c r="V835" s="10">
        <v>1694200.5</v>
      </c>
      <c r="W835" s="10">
        <f>VLOOKUP(B835,[2]Sheet1!$A:$E,5,0)</f>
        <v>104463616</v>
      </c>
      <c r="X835" s="10">
        <f t="shared" ref="X835:X898" si="143">I835+J835+L835+M835+P835+Q835+S835+U835</f>
        <v>1376424189.48</v>
      </c>
      <c r="Y835" s="31">
        <f t="shared" ref="Y835:Y898" si="144">K835+N835+O835+R835+T835+V835+W835</f>
        <v>123213628.822</v>
      </c>
      <c r="Z835" s="31">
        <v>360000000</v>
      </c>
      <c r="AA835" s="31">
        <v>30000000</v>
      </c>
      <c r="AB835" s="31">
        <f t="shared" ref="AB835:AB898" si="145">I835+Q835+S835+U835-Z835</f>
        <v>918488855.48000002</v>
      </c>
      <c r="AC835" s="31">
        <f t="shared" ref="AC835:AC898" si="146">J835+L835+M835+P835-AA835</f>
        <v>67935334</v>
      </c>
      <c r="AD835" s="31">
        <f t="shared" ref="AD835:AD898" si="147">AC835+AB835</f>
        <v>986424189.48000002</v>
      </c>
      <c r="AE835" s="31">
        <f t="shared" ref="AE835:AE898" si="148">IF(AD835&gt;0,AD835,0)</f>
        <v>986424189.48000002</v>
      </c>
      <c r="AF835" s="31">
        <f t="shared" ref="AF835:AF898" si="149">IF(AE835&lt;=900000000,AE835*0.1,90000000)</f>
        <v>90000000</v>
      </c>
      <c r="AG835" s="31">
        <f t="shared" ref="AG835:AG898" si="150">IF(AND(AE835&lt;=1260000000,AE835&gt;900000000),(AE835-900000000)*0.15,0)</f>
        <v>12963628.422000002</v>
      </c>
      <c r="AH835" s="31">
        <f t="shared" ref="AH835:AH898" si="151">IF(AND(AE835&lt;=1800000000,AE835&gt;1260000000),(AE835-1260000000)*0.2,0)</f>
        <v>0</v>
      </c>
      <c r="AI835" s="31">
        <f t="shared" ref="AI835:AI898" si="152">IF(AE835&gt;1800000000,(AE835-1800000000)*0.25,0)</f>
        <v>0</v>
      </c>
      <c r="AJ835" s="31">
        <f t="shared" ref="AJ835:AJ898" si="153">Y835-AF835-AG835-AH835-AI835</f>
        <v>20250000.399999995</v>
      </c>
    </row>
    <row r="836" spans="1:36" x14ac:dyDescent="0.45">
      <c r="A836" s="9">
        <v>636</v>
      </c>
      <c r="B836" s="9" t="s">
        <v>2949</v>
      </c>
      <c r="C836" s="21"/>
      <c r="D836" s="8" t="s">
        <v>177</v>
      </c>
      <c r="E836" s="9" t="s">
        <v>699</v>
      </c>
      <c r="F836" s="9" t="s">
        <v>3255</v>
      </c>
      <c r="G836" s="9" t="s">
        <v>3265</v>
      </c>
      <c r="H836" s="8">
        <v>336</v>
      </c>
      <c r="I836" s="8">
        <f>VLOOKUP(B836,[1]Sheet1!$A:$D,4,0)</f>
        <v>1282666589</v>
      </c>
      <c r="J836" s="8">
        <v>15000000</v>
      </c>
      <c r="K836" s="8">
        <v>0</v>
      </c>
      <c r="L836" s="10">
        <v>42374930</v>
      </c>
      <c r="M836" s="10">
        <v>42374291</v>
      </c>
      <c r="N836" s="10">
        <v>6356240</v>
      </c>
      <c r="O836" s="10">
        <v>6356143.6499999994</v>
      </c>
      <c r="P836" s="10">
        <v>0</v>
      </c>
      <c r="Q836" s="10">
        <v>16164562</v>
      </c>
      <c r="R836" s="10">
        <v>2424684</v>
      </c>
      <c r="S836" s="10">
        <v>17819707.700000003</v>
      </c>
      <c r="T836" s="10">
        <v>2672956.1550000003</v>
      </c>
      <c r="U836" s="10">
        <v>11318498</v>
      </c>
      <c r="V836" s="10">
        <v>1697774.7</v>
      </c>
      <c r="W836" s="10">
        <f>VLOOKUP(B836,[2]Sheet1!$A:$E,5,0)</f>
        <v>112533317</v>
      </c>
      <c r="X836" s="10">
        <f t="shared" si="143"/>
        <v>1427718577.7</v>
      </c>
      <c r="Y836" s="31">
        <f t="shared" si="144"/>
        <v>132041115.505</v>
      </c>
      <c r="Z836" s="31">
        <v>360000000</v>
      </c>
      <c r="AA836" s="31">
        <v>30000000</v>
      </c>
      <c r="AB836" s="31">
        <f t="shared" si="145"/>
        <v>967969356.70000005</v>
      </c>
      <c r="AC836" s="31">
        <f t="shared" si="146"/>
        <v>69749221</v>
      </c>
      <c r="AD836" s="31">
        <f t="shared" si="147"/>
        <v>1037718577.7</v>
      </c>
      <c r="AE836" s="31">
        <f t="shared" si="148"/>
        <v>1037718577.7</v>
      </c>
      <c r="AF836" s="31">
        <f t="shared" si="149"/>
        <v>90000000</v>
      </c>
      <c r="AG836" s="31">
        <f t="shared" si="150"/>
        <v>20657786.655000005</v>
      </c>
      <c r="AH836" s="31">
        <f t="shared" si="151"/>
        <v>0</v>
      </c>
      <c r="AI836" s="31">
        <f t="shared" si="152"/>
        <v>0</v>
      </c>
      <c r="AJ836" s="31">
        <f t="shared" si="153"/>
        <v>21383328.84999999</v>
      </c>
    </row>
    <row r="837" spans="1:36" x14ac:dyDescent="0.45">
      <c r="A837" s="9">
        <v>637</v>
      </c>
      <c r="B837" s="9" t="s">
        <v>2950</v>
      </c>
      <c r="C837" s="21"/>
      <c r="D837" s="8" t="s">
        <v>469</v>
      </c>
      <c r="E837" s="9" t="s">
        <v>131</v>
      </c>
      <c r="F837" s="9" t="s">
        <v>3255</v>
      </c>
      <c r="G837" s="9" t="s">
        <v>3265</v>
      </c>
      <c r="H837" s="8">
        <v>336</v>
      </c>
      <c r="I837" s="8">
        <f>VLOOKUP(B837,[1]Sheet1!$A:$D,4,0)</f>
        <v>1131968932</v>
      </c>
      <c r="J837" s="8">
        <v>15000000</v>
      </c>
      <c r="K837" s="8">
        <v>0</v>
      </c>
      <c r="L837" s="10">
        <v>38351319</v>
      </c>
      <c r="M837" s="10">
        <v>38351319</v>
      </c>
      <c r="N837" s="10">
        <v>5752698</v>
      </c>
      <c r="O837" s="10">
        <v>5752697.8499999996</v>
      </c>
      <c r="P837" s="10">
        <v>0</v>
      </c>
      <c r="Q837" s="10">
        <v>13282077</v>
      </c>
      <c r="R837" s="10">
        <v>1992312</v>
      </c>
      <c r="S837" s="10">
        <v>15119841.76</v>
      </c>
      <c r="T837" s="10">
        <v>2267976.264</v>
      </c>
      <c r="U837" s="10">
        <v>11294670</v>
      </c>
      <c r="V837" s="10">
        <v>1694200.5</v>
      </c>
      <c r="W837" s="10">
        <f>VLOOKUP(B837,[2]Sheet1!$A:$E,5,0)</f>
        <v>88795339</v>
      </c>
      <c r="X837" s="10">
        <f t="shared" si="143"/>
        <v>1263368158.76</v>
      </c>
      <c r="Y837" s="31">
        <f t="shared" si="144"/>
        <v>106255223.61399999</v>
      </c>
      <c r="Z837" s="31">
        <v>360000000</v>
      </c>
      <c r="AA837" s="31">
        <v>30000000</v>
      </c>
      <c r="AB837" s="31">
        <f t="shared" si="145"/>
        <v>811665520.75999999</v>
      </c>
      <c r="AC837" s="31">
        <f t="shared" si="146"/>
        <v>61702638</v>
      </c>
      <c r="AD837" s="31">
        <f t="shared" si="147"/>
        <v>873368158.75999999</v>
      </c>
      <c r="AE837" s="31">
        <f t="shared" si="148"/>
        <v>873368158.75999999</v>
      </c>
      <c r="AF837" s="31">
        <f t="shared" si="149"/>
        <v>87336815.876000002</v>
      </c>
      <c r="AG837" s="31">
        <f t="shared" si="150"/>
        <v>0</v>
      </c>
      <c r="AH837" s="31">
        <f t="shared" si="151"/>
        <v>0</v>
      </c>
      <c r="AI837" s="31">
        <f t="shared" si="152"/>
        <v>0</v>
      </c>
      <c r="AJ837" s="31">
        <f t="shared" si="153"/>
        <v>18918407.737999991</v>
      </c>
    </row>
    <row r="838" spans="1:36" x14ac:dyDescent="0.45">
      <c r="A838" s="9">
        <v>588</v>
      </c>
      <c r="B838" s="9" t="s">
        <v>2908</v>
      </c>
      <c r="C838" s="21"/>
      <c r="D838" s="8" t="s">
        <v>2909</v>
      </c>
      <c r="E838" s="9" t="s">
        <v>2910</v>
      </c>
      <c r="F838" s="9" t="s">
        <v>3255</v>
      </c>
      <c r="G838" s="9" t="s">
        <v>3265</v>
      </c>
      <c r="H838" s="8">
        <v>336</v>
      </c>
      <c r="I838" s="8">
        <f>VLOOKUP(B838,[1]Sheet1!$A:$D,4,0)</f>
        <v>1451445718</v>
      </c>
      <c r="J838" s="8">
        <v>15000000</v>
      </c>
      <c r="K838" s="8">
        <v>0</v>
      </c>
      <c r="L838" s="10">
        <v>62970363</v>
      </c>
      <c r="M838" s="10">
        <v>62970053.5</v>
      </c>
      <c r="N838" s="10">
        <v>9445554</v>
      </c>
      <c r="O838" s="10">
        <v>9445508.0250000004</v>
      </c>
      <c r="P838" s="10">
        <v>0</v>
      </c>
      <c r="Q838" s="10">
        <v>24835564</v>
      </c>
      <c r="R838" s="10">
        <v>3725335</v>
      </c>
      <c r="S838" s="10">
        <v>26907195.036199998</v>
      </c>
      <c r="T838" s="10">
        <v>4036079.2554299994</v>
      </c>
      <c r="U838" s="10">
        <v>12104836</v>
      </c>
      <c r="V838" s="10">
        <v>1815725.4</v>
      </c>
      <c r="W838" s="10">
        <f>VLOOKUP(B838,[2]Sheet1!$A:$E,5,0)</f>
        <v>146289144</v>
      </c>
      <c r="X838" s="10">
        <f t="shared" si="143"/>
        <v>1656233729.5362</v>
      </c>
      <c r="Y838" s="31">
        <f t="shared" si="144"/>
        <v>174757345.68043</v>
      </c>
      <c r="Z838" s="31">
        <v>360000000</v>
      </c>
      <c r="AA838" s="31">
        <v>30000000</v>
      </c>
      <c r="AB838" s="31">
        <f t="shared" si="145"/>
        <v>1155293313.0362</v>
      </c>
      <c r="AC838" s="31">
        <f t="shared" si="146"/>
        <v>110940416.5</v>
      </c>
      <c r="AD838" s="31">
        <f t="shared" si="147"/>
        <v>1266233729.5362</v>
      </c>
      <c r="AE838" s="31">
        <f t="shared" si="148"/>
        <v>1266233729.5362</v>
      </c>
      <c r="AF838" s="31">
        <f t="shared" si="149"/>
        <v>90000000</v>
      </c>
      <c r="AG838" s="31">
        <f t="shared" si="150"/>
        <v>0</v>
      </c>
      <c r="AH838" s="31">
        <f t="shared" si="151"/>
        <v>1246745.9072400094</v>
      </c>
      <c r="AI838" s="31">
        <f t="shared" si="152"/>
        <v>0</v>
      </c>
      <c r="AJ838" s="31">
        <f t="shared" si="153"/>
        <v>83510599.773189992</v>
      </c>
    </row>
    <row r="839" spans="1:36" x14ac:dyDescent="0.45">
      <c r="A839" s="9">
        <v>644</v>
      </c>
      <c r="B839" s="9" t="s">
        <v>2959</v>
      </c>
      <c r="C839" s="21"/>
      <c r="D839" s="8" t="s">
        <v>2960</v>
      </c>
      <c r="E839" s="9" t="s">
        <v>728</v>
      </c>
      <c r="F839" s="9" t="s">
        <v>3255</v>
      </c>
      <c r="G839" s="9" t="s">
        <v>3265</v>
      </c>
      <c r="H839" s="8">
        <v>336</v>
      </c>
      <c r="I839" s="8">
        <f>VLOOKUP(B839,[1]Sheet1!$A:$D,4,0)</f>
        <v>2053054561</v>
      </c>
      <c r="J839" s="8">
        <v>15000000</v>
      </c>
      <c r="K839" s="8">
        <v>0</v>
      </c>
      <c r="L839" s="10">
        <v>65602422</v>
      </c>
      <c r="M839" s="10">
        <v>65602235</v>
      </c>
      <c r="N839" s="10">
        <v>9840363</v>
      </c>
      <c r="O839" s="10">
        <v>9840335.25</v>
      </c>
      <c r="P839" s="10">
        <v>0</v>
      </c>
      <c r="Q839" s="10">
        <v>28204357</v>
      </c>
      <c r="R839" s="10">
        <v>4230654</v>
      </c>
      <c r="S839" s="10">
        <v>30555551.539999999</v>
      </c>
      <c r="T839" s="10">
        <v>4583332.7309999997</v>
      </c>
      <c r="U839" s="10">
        <v>11318498</v>
      </c>
      <c r="V839" s="10">
        <v>1697774.7</v>
      </c>
      <c r="W839" s="10">
        <f>VLOOKUP(B839,[2]Sheet1!$A:$E,5,0)</f>
        <v>279263640</v>
      </c>
      <c r="X839" s="10">
        <f t="shared" si="143"/>
        <v>2269337624.54</v>
      </c>
      <c r="Y839" s="31">
        <f t="shared" si="144"/>
        <v>309456099.68099999</v>
      </c>
      <c r="Z839" s="31">
        <v>360000000</v>
      </c>
      <c r="AA839" s="31">
        <v>30000000</v>
      </c>
      <c r="AB839" s="31">
        <f t="shared" si="145"/>
        <v>1763132967.54</v>
      </c>
      <c r="AC839" s="31">
        <f t="shared" si="146"/>
        <v>116204657</v>
      </c>
      <c r="AD839" s="31">
        <f t="shared" si="147"/>
        <v>1879337624.54</v>
      </c>
      <c r="AE839" s="31">
        <f t="shared" si="148"/>
        <v>1879337624.54</v>
      </c>
      <c r="AF839" s="31">
        <f t="shared" si="149"/>
        <v>90000000</v>
      </c>
      <c r="AG839" s="31">
        <f t="shared" si="150"/>
        <v>0</v>
      </c>
      <c r="AH839" s="31">
        <f t="shared" si="151"/>
        <v>0</v>
      </c>
      <c r="AI839" s="31">
        <f t="shared" si="152"/>
        <v>19834406.13499999</v>
      </c>
      <c r="AJ839" s="31">
        <f t="shared" si="153"/>
        <v>199621693.546</v>
      </c>
    </row>
    <row r="840" spans="1:36" x14ac:dyDescent="0.45">
      <c r="A840" s="9">
        <v>645</v>
      </c>
      <c r="B840" s="9" t="s">
        <v>2961</v>
      </c>
      <c r="C840" s="21"/>
      <c r="D840" s="8" t="s">
        <v>526</v>
      </c>
      <c r="E840" s="9" t="s">
        <v>670</v>
      </c>
      <c r="F840" s="9" t="s">
        <v>3255</v>
      </c>
      <c r="G840" s="9" t="s">
        <v>3265</v>
      </c>
      <c r="H840" s="8">
        <v>336</v>
      </c>
      <c r="I840" s="8">
        <f>VLOOKUP(B840,[1]Sheet1!$A:$D,4,0)</f>
        <v>1251168890</v>
      </c>
      <c r="J840" s="8">
        <v>15000000</v>
      </c>
      <c r="K840" s="8">
        <v>0</v>
      </c>
      <c r="L840" s="10">
        <v>42228833</v>
      </c>
      <c r="M840" s="10">
        <v>42228219.5</v>
      </c>
      <c r="N840" s="10">
        <v>6334325</v>
      </c>
      <c r="O840" s="10">
        <v>6334232.9249999998</v>
      </c>
      <c r="P840" s="10">
        <v>0</v>
      </c>
      <c r="Q840" s="10">
        <v>12706448</v>
      </c>
      <c r="R840" s="10">
        <v>1905967</v>
      </c>
      <c r="S840" s="10">
        <v>14100533.145984642</v>
      </c>
      <c r="T840" s="10">
        <v>2115079.9718976961</v>
      </c>
      <c r="U840" s="10">
        <v>11318498</v>
      </c>
      <c r="V840" s="10">
        <v>1697774.7</v>
      </c>
      <c r="W840" s="10">
        <f>VLOOKUP(B840,[2]Sheet1!$A:$E,5,0)</f>
        <v>106675333</v>
      </c>
      <c r="X840" s="10">
        <f t="shared" si="143"/>
        <v>1388751421.6459846</v>
      </c>
      <c r="Y840" s="31">
        <f t="shared" si="144"/>
        <v>125062712.59689769</v>
      </c>
      <c r="Z840" s="31">
        <v>360000000</v>
      </c>
      <c r="AA840" s="31">
        <v>30000000</v>
      </c>
      <c r="AB840" s="31">
        <f t="shared" si="145"/>
        <v>929294369.14598465</v>
      </c>
      <c r="AC840" s="31">
        <f t="shared" si="146"/>
        <v>69457052.5</v>
      </c>
      <c r="AD840" s="31">
        <f t="shared" si="147"/>
        <v>998751421.64598465</v>
      </c>
      <c r="AE840" s="31">
        <f t="shared" si="148"/>
        <v>998751421.64598465</v>
      </c>
      <c r="AF840" s="31">
        <f t="shared" si="149"/>
        <v>90000000</v>
      </c>
      <c r="AG840" s="31">
        <f t="shared" si="150"/>
        <v>14812713.246897697</v>
      </c>
      <c r="AH840" s="31">
        <f t="shared" si="151"/>
        <v>0</v>
      </c>
      <c r="AI840" s="31">
        <f t="shared" si="152"/>
        <v>0</v>
      </c>
      <c r="AJ840" s="31">
        <f t="shared" si="153"/>
        <v>20249999.349999994</v>
      </c>
    </row>
    <row r="841" spans="1:36" x14ac:dyDescent="0.45">
      <c r="A841" s="9">
        <v>646</v>
      </c>
      <c r="B841" s="9" t="s">
        <v>2962</v>
      </c>
      <c r="C841" s="21"/>
      <c r="D841" s="8" t="s">
        <v>2963</v>
      </c>
      <c r="E841" s="9" t="s">
        <v>2964</v>
      </c>
      <c r="F841" s="9" t="s">
        <v>3255</v>
      </c>
      <c r="G841" s="9" t="s">
        <v>3265</v>
      </c>
      <c r="H841" s="8">
        <v>336</v>
      </c>
      <c r="I841" s="8">
        <f>VLOOKUP(B841,[1]Sheet1!$A:$D,4,0)</f>
        <v>1159373697</v>
      </c>
      <c r="J841" s="8">
        <v>15000000</v>
      </c>
      <c r="K841" s="8">
        <v>0</v>
      </c>
      <c r="L841" s="10">
        <v>40969985</v>
      </c>
      <c r="M841" s="10">
        <v>40969985.5</v>
      </c>
      <c r="N841" s="10">
        <v>6145498</v>
      </c>
      <c r="O841" s="10">
        <v>6145497.8250000002</v>
      </c>
      <c r="P841" s="10">
        <v>0</v>
      </c>
      <c r="Q841" s="10">
        <v>13066873</v>
      </c>
      <c r="R841" s="10">
        <v>1960031</v>
      </c>
      <c r="S841" s="10">
        <v>14627085.824999999</v>
      </c>
      <c r="T841" s="10">
        <v>2194062.8737499998</v>
      </c>
      <c r="U841" s="10">
        <v>11366155</v>
      </c>
      <c r="V841" s="10">
        <v>1704923.25</v>
      </c>
      <c r="W841" s="10">
        <f>VLOOKUP(B841,[2]Sheet1!$A:$E,5,0)</f>
        <v>92906055</v>
      </c>
      <c r="X841" s="10">
        <f t="shared" si="143"/>
        <v>1295373781.325</v>
      </c>
      <c r="Y841" s="31">
        <f t="shared" si="144"/>
        <v>111056067.94874999</v>
      </c>
      <c r="Z841" s="31">
        <v>360000000</v>
      </c>
      <c r="AA841" s="31">
        <v>30000000</v>
      </c>
      <c r="AB841" s="31">
        <f t="shared" si="145"/>
        <v>838433810.82500005</v>
      </c>
      <c r="AC841" s="31">
        <f t="shared" si="146"/>
        <v>66939970.5</v>
      </c>
      <c r="AD841" s="31">
        <f t="shared" si="147"/>
        <v>905373781.32500005</v>
      </c>
      <c r="AE841" s="31">
        <f t="shared" si="148"/>
        <v>905373781.32500005</v>
      </c>
      <c r="AF841" s="31">
        <f t="shared" si="149"/>
        <v>90000000</v>
      </c>
      <c r="AG841" s="31">
        <f t="shared" si="150"/>
        <v>806067.19875000708</v>
      </c>
      <c r="AH841" s="31">
        <f t="shared" si="151"/>
        <v>0</v>
      </c>
      <c r="AI841" s="31">
        <f t="shared" si="152"/>
        <v>0</v>
      </c>
      <c r="AJ841" s="31">
        <f t="shared" si="153"/>
        <v>20250000.749999981</v>
      </c>
    </row>
    <row r="842" spans="1:36" x14ac:dyDescent="0.45">
      <c r="A842" s="9">
        <v>647</v>
      </c>
      <c r="B842" s="9" t="s">
        <v>2965</v>
      </c>
      <c r="C842" s="21"/>
      <c r="D842" s="8" t="s">
        <v>2966</v>
      </c>
      <c r="E842" s="9" t="s">
        <v>150</v>
      </c>
      <c r="F842" s="9" t="s">
        <v>3255</v>
      </c>
      <c r="G842" s="9" t="s">
        <v>3265</v>
      </c>
      <c r="H842" s="8">
        <v>336</v>
      </c>
      <c r="I842" s="8">
        <f>VLOOKUP(B842,[1]Sheet1!$A:$D,4,0)</f>
        <v>1459136021</v>
      </c>
      <c r="J842" s="8">
        <v>15000000</v>
      </c>
      <c r="K842" s="8">
        <v>0</v>
      </c>
      <c r="L842" s="10">
        <v>50199670</v>
      </c>
      <c r="M842" s="10">
        <v>50200041.5</v>
      </c>
      <c r="N842" s="10">
        <v>7529951</v>
      </c>
      <c r="O842" s="10">
        <v>7530006.2249999996</v>
      </c>
      <c r="P842" s="10">
        <v>0</v>
      </c>
      <c r="Q842" s="10">
        <v>20199860</v>
      </c>
      <c r="R842" s="10">
        <v>3029979</v>
      </c>
      <c r="S842" s="10">
        <v>20670363.494999997</v>
      </c>
      <c r="T842" s="10">
        <v>3100554.5242499993</v>
      </c>
      <c r="U842" s="10">
        <v>11366155</v>
      </c>
      <c r="V842" s="10">
        <v>1704923.25</v>
      </c>
      <c r="W842" s="10">
        <f>VLOOKUP(B842,[2]Sheet1!$A:$E,5,0)</f>
        <v>147827203</v>
      </c>
      <c r="X842" s="10">
        <f t="shared" si="143"/>
        <v>1626772110.9949999</v>
      </c>
      <c r="Y842" s="31">
        <f t="shared" si="144"/>
        <v>170722616.99924999</v>
      </c>
      <c r="Z842" s="31">
        <v>360000000</v>
      </c>
      <c r="AA842" s="31">
        <v>30000000</v>
      </c>
      <c r="AB842" s="31">
        <f t="shared" si="145"/>
        <v>1151372399.4949999</v>
      </c>
      <c r="AC842" s="31">
        <f t="shared" si="146"/>
        <v>85399711.5</v>
      </c>
      <c r="AD842" s="31">
        <f t="shared" si="147"/>
        <v>1236772110.9949999</v>
      </c>
      <c r="AE842" s="31">
        <f t="shared" si="148"/>
        <v>1236772110.9949999</v>
      </c>
      <c r="AF842" s="31">
        <f t="shared" si="149"/>
        <v>90000000</v>
      </c>
      <c r="AG842" s="31">
        <f t="shared" si="150"/>
        <v>50515816.649249978</v>
      </c>
      <c r="AH842" s="31">
        <f t="shared" si="151"/>
        <v>0</v>
      </c>
      <c r="AI842" s="31">
        <f t="shared" si="152"/>
        <v>0</v>
      </c>
      <c r="AJ842" s="31">
        <f t="shared" si="153"/>
        <v>30206800.350000016</v>
      </c>
    </row>
    <row r="843" spans="1:36" x14ac:dyDescent="0.45">
      <c r="A843" s="9">
        <v>648</v>
      </c>
      <c r="B843" s="9" t="s">
        <v>2967</v>
      </c>
      <c r="C843" s="21"/>
      <c r="D843" s="8" t="s">
        <v>2123</v>
      </c>
      <c r="E843" s="9" t="s">
        <v>2968</v>
      </c>
      <c r="F843" s="9" t="s">
        <v>3255</v>
      </c>
      <c r="G843" s="9" t="s">
        <v>3265</v>
      </c>
      <c r="H843" s="8">
        <v>336</v>
      </c>
      <c r="I843" s="8">
        <f>VLOOKUP(B843,[1]Sheet1!$A:$D,4,0)</f>
        <v>1272642831</v>
      </c>
      <c r="J843" s="8">
        <v>15000000</v>
      </c>
      <c r="K843" s="8">
        <v>0</v>
      </c>
      <c r="L843" s="10">
        <v>43454730</v>
      </c>
      <c r="M843" s="10">
        <v>43454730</v>
      </c>
      <c r="N843" s="10">
        <v>6518210</v>
      </c>
      <c r="O843" s="10">
        <v>6518209.5</v>
      </c>
      <c r="P843" s="10">
        <v>0</v>
      </c>
      <c r="Q843" s="10">
        <v>11805235</v>
      </c>
      <c r="R843" s="10">
        <v>1770785</v>
      </c>
      <c r="S843" s="10">
        <v>13995634.77</v>
      </c>
      <c r="T843" s="10">
        <v>2099345.2154999999</v>
      </c>
      <c r="U843" s="10">
        <v>11318498</v>
      </c>
      <c r="V843" s="10">
        <v>1697774.7</v>
      </c>
      <c r="W843" s="10">
        <f>VLOOKUP(B843,[2]Sheet1!$A:$E,5,0)</f>
        <v>110528566</v>
      </c>
      <c r="X843" s="10">
        <f t="shared" si="143"/>
        <v>1411671658.77</v>
      </c>
      <c r="Y843" s="31">
        <f t="shared" si="144"/>
        <v>129132890.4155</v>
      </c>
      <c r="Z843" s="31">
        <v>360000000</v>
      </c>
      <c r="AA843" s="31">
        <v>30000000</v>
      </c>
      <c r="AB843" s="31">
        <f t="shared" si="145"/>
        <v>949762198.76999998</v>
      </c>
      <c r="AC843" s="31">
        <f t="shared" si="146"/>
        <v>71909460</v>
      </c>
      <c r="AD843" s="31">
        <f t="shared" si="147"/>
        <v>1021671658.77</v>
      </c>
      <c r="AE843" s="31">
        <f t="shared" si="148"/>
        <v>1021671658.77</v>
      </c>
      <c r="AF843" s="31">
        <f t="shared" si="149"/>
        <v>90000000</v>
      </c>
      <c r="AG843" s="31">
        <f t="shared" si="150"/>
        <v>18250748.815499995</v>
      </c>
      <c r="AH843" s="31">
        <f t="shared" si="151"/>
        <v>0</v>
      </c>
      <c r="AI843" s="31">
        <f t="shared" si="152"/>
        <v>0</v>
      </c>
      <c r="AJ843" s="31">
        <f t="shared" si="153"/>
        <v>20882141.600000005</v>
      </c>
    </row>
    <row r="844" spans="1:36" x14ac:dyDescent="0.45">
      <c r="A844" s="9">
        <v>649</v>
      </c>
      <c r="B844" s="9" t="s">
        <v>2969</v>
      </c>
      <c r="C844" s="21"/>
      <c r="D844" s="8" t="s">
        <v>2970</v>
      </c>
      <c r="E844" s="9" t="s">
        <v>2971</v>
      </c>
      <c r="F844" s="9" t="s">
        <v>3255</v>
      </c>
      <c r="G844" s="9" t="s">
        <v>3265</v>
      </c>
      <c r="H844" s="8">
        <v>336</v>
      </c>
      <c r="I844" s="8">
        <f>VLOOKUP(B844,[1]Sheet1!$A:$D,4,0)</f>
        <v>1449902875</v>
      </c>
      <c r="J844" s="8">
        <v>15000000</v>
      </c>
      <c r="K844" s="8">
        <v>0</v>
      </c>
      <c r="L844" s="10">
        <v>48748858</v>
      </c>
      <c r="M844" s="10">
        <v>48748409.5</v>
      </c>
      <c r="N844" s="10">
        <v>7312329</v>
      </c>
      <c r="O844" s="10">
        <v>7312261.4249999998</v>
      </c>
      <c r="P844" s="10">
        <v>0</v>
      </c>
      <c r="Q844" s="10">
        <v>12406711</v>
      </c>
      <c r="R844" s="10">
        <v>1861007</v>
      </c>
      <c r="S844" s="10">
        <v>14663143.740000002</v>
      </c>
      <c r="T844" s="10">
        <v>2199471.5610000002</v>
      </c>
      <c r="U844" s="10">
        <v>11366155</v>
      </c>
      <c r="V844" s="10">
        <v>1704923.25</v>
      </c>
      <c r="W844" s="10">
        <f>VLOOKUP(B844,[2]Sheet1!$A:$E,5,0)</f>
        <v>145980576</v>
      </c>
      <c r="X844" s="10">
        <f t="shared" si="143"/>
        <v>1600836152.24</v>
      </c>
      <c r="Y844" s="31">
        <f t="shared" si="144"/>
        <v>166370568.236</v>
      </c>
      <c r="Z844" s="31">
        <v>360000000</v>
      </c>
      <c r="AA844" s="31">
        <v>30000000</v>
      </c>
      <c r="AB844" s="31">
        <f t="shared" si="145"/>
        <v>1128338884.74</v>
      </c>
      <c r="AC844" s="31">
        <f t="shared" si="146"/>
        <v>82497267.5</v>
      </c>
      <c r="AD844" s="31">
        <f t="shared" si="147"/>
        <v>1210836152.24</v>
      </c>
      <c r="AE844" s="31">
        <f t="shared" si="148"/>
        <v>1210836152.24</v>
      </c>
      <c r="AF844" s="31">
        <f t="shared" si="149"/>
        <v>90000000</v>
      </c>
      <c r="AG844" s="31">
        <f t="shared" si="150"/>
        <v>46625422.836000003</v>
      </c>
      <c r="AH844" s="31">
        <f t="shared" si="151"/>
        <v>0</v>
      </c>
      <c r="AI844" s="31">
        <f t="shared" si="152"/>
        <v>0</v>
      </c>
      <c r="AJ844" s="31">
        <f t="shared" si="153"/>
        <v>29745145.399999999</v>
      </c>
    </row>
    <row r="845" spans="1:36" x14ac:dyDescent="0.45">
      <c r="A845" s="9">
        <v>650</v>
      </c>
      <c r="B845" s="9" t="s">
        <v>2972</v>
      </c>
      <c r="C845" s="21"/>
      <c r="D845" s="8" t="s">
        <v>756</v>
      </c>
      <c r="E845" s="9" t="s">
        <v>2973</v>
      </c>
      <c r="F845" s="9" t="s">
        <v>3255</v>
      </c>
      <c r="G845" s="9" t="s">
        <v>3265</v>
      </c>
      <c r="H845" s="8">
        <v>336</v>
      </c>
      <c r="I845" s="8">
        <f>VLOOKUP(B845,[1]Sheet1!$A:$D,4,0)</f>
        <v>1364377033</v>
      </c>
      <c r="J845" s="8">
        <v>15000000</v>
      </c>
      <c r="K845" s="8">
        <v>0</v>
      </c>
      <c r="L845" s="10">
        <v>41984215</v>
      </c>
      <c r="M845" s="10">
        <v>41983903</v>
      </c>
      <c r="N845" s="10">
        <v>6297632</v>
      </c>
      <c r="O845" s="10">
        <v>6297585.4500000002</v>
      </c>
      <c r="P845" s="10">
        <v>0</v>
      </c>
      <c r="Q845" s="10">
        <v>14869947</v>
      </c>
      <c r="R845" s="10">
        <v>2230492</v>
      </c>
      <c r="S845" s="10">
        <v>15353667.6</v>
      </c>
      <c r="T845" s="10">
        <v>2303050.1399999997</v>
      </c>
      <c r="U845" s="10">
        <v>11366155</v>
      </c>
      <c r="V845" s="10">
        <v>1704923.25</v>
      </c>
      <c r="W845" s="10">
        <f>VLOOKUP(B845,[2]Sheet1!$A:$E,5,0)</f>
        <v>128875406</v>
      </c>
      <c r="X845" s="10">
        <f t="shared" si="143"/>
        <v>1504934920.5999999</v>
      </c>
      <c r="Y845" s="31">
        <f t="shared" si="144"/>
        <v>147709088.84</v>
      </c>
      <c r="Z845" s="31">
        <v>360000000</v>
      </c>
      <c r="AA845" s="31">
        <v>30000000</v>
      </c>
      <c r="AB845" s="31">
        <f t="shared" si="145"/>
        <v>1045966802.5999999</v>
      </c>
      <c r="AC845" s="31">
        <f t="shared" si="146"/>
        <v>68968118</v>
      </c>
      <c r="AD845" s="31">
        <f t="shared" si="147"/>
        <v>1114934920.5999999</v>
      </c>
      <c r="AE845" s="31">
        <f t="shared" si="148"/>
        <v>1114934920.5999999</v>
      </c>
      <c r="AF845" s="31">
        <f t="shared" si="149"/>
        <v>90000000</v>
      </c>
      <c r="AG845" s="31">
        <f t="shared" si="150"/>
        <v>32240238.089999985</v>
      </c>
      <c r="AH845" s="31">
        <f t="shared" si="151"/>
        <v>0</v>
      </c>
      <c r="AI845" s="31">
        <f t="shared" si="152"/>
        <v>0</v>
      </c>
      <c r="AJ845" s="31">
        <f t="shared" si="153"/>
        <v>25468850.750000019</v>
      </c>
    </row>
    <row r="846" spans="1:36" x14ac:dyDescent="0.45">
      <c r="A846" s="9">
        <v>651</v>
      </c>
      <c r="B846" s="9" t="s">
        <v>2974</v>
      </c>
      <c r="C846" s="21"/>
      <c r="D846" s="8" t="s">
        <v>652</v>
      </c>
      <c r="E846" s="9" t="s">
        <v>2975</v>
      </c>
      <c r="F846" s="9" t="s">
        <v>3255</v>
      </c>
      <c r="G846" s="9" t="s">
        <v>3265</v>
      </c>
      <c r="H846" s="8">
        <v>336</v>
      </c>
      <c r="I846" s="8">
        <f>VLOOKUP(B846,[1]Sheet1!$A:$D,4,0)</f>
        <v>1266023606</v>
      </c>
      <c r="J846" s="8">
        <v>15000000</v>
      </c>
      <c r="K846" s="8">
        <v>0</v>
      </c>
      <c r="L846" s="10">
        <v>56645025</v>
      </c>
      <c r="M846" s="10">
        <v>56645849.5</v>
      </c>
      <c r="N846" s="10">
        <v>8496754</v>
      </c>
      <c r="O846" s="10">
        <v>8496877.4249999989</v>
      </c>
      <c r="P846" s="10">
        <v>0</v>
      </c>
      <c r="Q846" s="10">
        <v>24914702</v>
      </c>
      <c r="R846" s="10">
        <v>3737205</v>
      </c>
      <c r="S846" s="10">
        <v>28452045.120000001</v>
      </c>
      <c r="T846" s="10">
        <v>4267806.7680000002</v>
      </c>
      <c r="U846" s="10">
        <v>11389984</v>
      </c>
      <c r="V846" s="10">
        <v>1708497.5999999999</v>
      </c>
      <c r="W846" s="10">
        <f>VLOOKUP(B846,[2]Sheet1!$A:$E,5,0)</f>
        <v>109204721</v>
      </c>
      <c r="X846" s="10">
        <f t="shared" si="143"/>
        <v>1459071211.6199999</v>
      </c>
      <c r="Y846" s="31">
        <f t="shared" si="144"/>
        <v>135911861.79299998</v>
      </c>
      <c r="Z846" s="31">
        <v>360000000</v>
      </c>
      <c r="AA846" s="31">
        <v>30000000</v>
      </c>
      <c r="AB846" s="31">
        <f t="shared" si="145"/>
        <v>970780337.11999989</v>
      </c>
      <c r="AC846" s="31">
        <f t="shared" si="146"/>
        <v>98290874.5</v>
      </c>
      <c r="AD846" s="31">
        <f t="shared" si="147"/>
        <v>1069071211.6199999</v>
      </c>
      <c r="AE846" s="31">
        <f t="shared" si="148"/>
        <v>1069071211.6199999</v>
      </c>
      <c r="AF846" s="31">
        <f t="shared" si="149"/>
        <v>90000000</v>
      </c>
      <c r="AG846" s="31">
        <f t="shared" si="150"/>
        <v>25360681.742999982</v>
      </c>
      <c r="AH846" s="31">
        <f t="shared" si="151"/>
        <v>0</v>
      </c>
      <c r="AI846" s="31">
        <f t="shared" si="152"/>
        <v>0</v>
      </c>
      <c r="AJ846" s="31">
        <f t="shared" si="153"/>
        <v>20551180.050000001</v>
      </c>
    </row>
    <row r="847" spans="1:36" x14ac:dyDescent="0.45">
      <c r="A847" s="9">
        <v>652</v>
      </c>
      <c r="B847" s="9" t="s">
        <v>2976</v>
      </c>
      <c r="C847" s="21"/>
      <c r="D847" s="8" t="s">
        <v>1795</v>
      </c>
      <c r="E847" s="9" t="s">
        <v>2977</v>
      </c>
      <c r="F847" s="9" t="s">
        <v>3255</v>
      </c>
      <c r="G847" s="9" t="s">
        <v>3265</v>
      </c>
      <c r="H847" s="8">
        <v>336</v>
      </c>
      <c r="I847" s="8">
        <f>VLOOKUP(B847,[1]Sheet1!$A:$D,4,0)</f>
        <v>1206048024</v>
      </c>
      <c r="J847" s="8">
        <v>15000000</v>
      </c>
      <c r="K847" s="8">
        <v>0</v>
      </c>
      <c r="L847" s="10">
        <v>40167475</v>
      </c>
      <c r="M847" s="10">
        <v>40167475</v>
      </c>
      <c r="N847" s="10">
        <v>6025121</v>
      </c>
      <c r="O847" s="10">
        <v>6025121.25</v>
      </c>
      <c r="P847" s="10">
        <v>0</v>
      </c>
      <c r="Q847" s="10">
        <v>10350173</v>
      </c>
      <c r="R847" s="10">
        <v>1552526</v>
      </c>
      <c r="S847" s="10">
        <v>9698943.0399999991</v>
      </c>
      <c r="T847" s="10">
        <v>1454841.4559999998</v>
      </c>
      <c r="U847" s="10">
        <v>11318498</v>
      </c>
      <c r="V847" s="10">
        <v>1697774.7</v>
      </c>
      <c r="W847" s="10">
        <f>VLOOKUP(B847,[2]Sheet1!$A:$E,5,0)</f>
        <v>99907204</v>
      </c>
      <c r="X847" s="10">
        <f t="shared" si="143"/>
        <v>1332750588.04</v>
      </c>
      <c r="Y847" s="31">
        <f t="shared" si="144"/>
        <v>116662588.406</v>
      </c>
      <c r="Z847" s="31">
        <v>360000000</v>
      </c>
      <c r="AA847" s="31">
        <v>30000000</v>
      </c>
      <c r="AB847" s="31">
        <f t="shared" si="145"/>
        <v>877415638.03999996</v>
      </c>
      <c r="AC847" s="31">
        <f t="shared" si="146"/>
        <v>65334950</v>
      </c>
      <c r="AD847" s="31">
        <f t="shared" si="147"/>
        <v>942750588.03999996</v>
      </c>
      <c r="AE847" s="31">
        <f t="shared" si="148"/>
        <v>942750588.03999996</v>
      </c>
      <c r="AF847" s="31">
        <f t="shared" si="149"/>
        <v>90000000</v>
      </c>
      <c r="AG847" s="31">
        <f t="shared" si="150"/>
        <v>6412588.2059999937</v>
      </c>
      <c r="AH847" s="31">
        <f t="shared" si="151"/>
        <v>0</v>
      </c>
      <c r="AI847" s="31">
        <f t="shared" si="152"/>
        <v>0</v>
      </c>
      <c r="AJ847" s="31">
        <f t="shared" si="153"/>
        <v>20250000.20000001</v>
      </c>
    </row>
    <row r="848" spans="1:36" x14ac:dyDescent="0.45">
      <c r="A848" s="9">
        <v>653</v>
      </c>
      <c r="B848" s="9" t="s">
        <v>2978</v>
      </c>
      <c r="C848" s="21"/>
      <c r="D848" s="8" t="s">
        <v>1319</v>
      </c>
      <c r="E848" s="9" t="s">
        <v>2979</v>
      </c>
      <c r="F848" s="9" t="s">
        <v>3255</v>
      </c>
      <c r="G848" s="9" t="s">
        <v>3265</v>
      </c>
      <c r="H848" s="8">
        <v>336</v>
      </c>
      <c r="I848" s="8">
        <f>VLOOKUP(B848,[1]Sheet1!$A:$D,4,0)</f>
        <v>1208576254</v>
      </c>
      <c r="J848" s="8">
        <v>15000000</v>
      </c>
      <c r="K848" s="8">
        <v>0</v>
      </c>
      <c r="L848" s="10">
        <v>52727909</v>
      </c>
      <c r="M848" s="10">
        <v>52729187</v>
      </c>
      <c r="N848" s="10">
        <v>7909186</v>
      </c>
      <c r="O848" s="10">
        <v>7909378.0499999998</v>
      </c>
      <c r="P848" s="10">
        <v>0</v>
      </c>
      <c r="Q848" s="10">
        <v>21876401</v>
      </c>
      <c r="R848" s="10">
        <v>3281460</v>
      </c>
      <c r="S848" s="10">
        <v>22314994.527999997</v>
      </c>
      <c r="T848" s="10">
        <v>3347249.1791999997</v>
      </c>
      <c r="U848" s="10">
        <v>11366155</v>
      </c>
      <c r="V848" s="10">
        <v>1704923.25</v>
      </c>
      <c r="W848" s="10">
        <f>VLOOKUP(B848,[2]Sheet1!$A:$E,5,0)</f>
        <v>100286438</v>
      </c>
      <c r="X848" s="10">
        <f t="shared" si="143"/>
        <v>1384590900.5279999</v>
      </c>
      <c r="Y848" s="31">
        <f t="shared" si="144"/>
        <v>124438634.47920001</v>
      </c>
      <c r="Z848" s="31">
        <v>360000000</v>
      </c>
      <c r="AA848" s="31">
        <v>30000000</v>
      </c>
      <c r="AB848" s="31">
        <f t="shared" si="145"/>
        <v>904133804.52799988</v>
      </c>
      <c r="AC848" s="31">
        <f t="shared" si="146"/>
        <v>90457096</v>
      </c>
      <c r="AD848" s="31">
        <f t="shared" si="147"/>
        <v>994590900.52799988</v>
      </c>
      <c r="AE848" s="31">
        <f t="shared" si="148"/>
        <v>994590900.52799988</v>
      </c>
      <c r="AF848" s="31">
        <f t="shared" si="149"/>
        <v>90000000</v>
      </c>
      <c r="AG848" s="31">
        <f t="shared" si="150"/>
        <v>14188635.079199981</v>
      </c>
      <c r="AH848" s="31">
        <f t="shared" si="151"/>
        <v>0</v>
      </c>
      <c r="AI848" s="31">
        <f t="shared" si="152"/>
        <v>0</v>
      </c>
      <c r="AJ848" s="31">
        <f t="shared" si="153"/>
        <v>20249999.400000025</v>
      </c>
    </row>
    <row r="849" spans="1:36" x14ac:dyDescent="0.45">
      <c r="A849" s="9">
        <v>654</v>
      </c>
      <c r="B849" s="9" t="s">
        <v>2980</v>
      </c>
      <c r="C849" s="21"/>
      <c r="D849" s="8" t="s">
        <v>2871</v>
      </c>
      <c r="E849" s="9" t="s">
        <v>2981</v>
      </c>
      <c r="F849" s="9" t="s">
        <v>3255</v>
      </c>
      <c r="G849" s="9" t="s">
        <v>3265</v>
      </c>
      <c r="H849" s="8">
        <v>336</v>
      </c>
      <c r="I849" s="8">
        <f>VLOOKUP(B849,[1]Sheet1!$A:$D,4,0)</f>
        <v>1192522197</v>
      </c>
      <c r="J849" s="8">
        <v>15000000</v>
      </c>
      <c r="K849" s="8">
        <v>0</v>
      </c>
      <c r="L849" s="10">
        <v>40914750</v>
      </c>
      <c r="M849" s="10">
        <v>40915653.5</v>
      </c>
      <c r="N849" s="10">
        <v>6137213</v>
      </c>
      <c r="O849" s="10">
        <v>6137348.0249999994</v>
      </c>
      <c r="P849" s="10">
        <v>0</v>
      </c>
      <c r="Q849" s="10">
        <v>15045364</v>
      </c>
      <c r="R849" s="10">
        <v>2256805</v>
      </c>
      <c r="S849" s="10">
        <v>16776097.419999998</v>
      </c>
      <c r="T849" s="10">
        <v>2516414.6129999994</v>
      </c>
      <c r="U849" s="10">
        <v>11318498</v>
      </c>
      <c r="V849" s="10">
        <v>1697774.7</v>
      </c>
      <c r="W849" s="10">
        <f>VLOOKUP(B849,[2]Sheet1!$A:$E,5,0)</f>
        <v>97878330</v>
      </c>
      <c r="X849" s="10">
        <f t="shared" si="143"/>
        <v>1332492559.9200001</v>
      </c>
      <c r="Y849" s="31">
        <f t="shared" si="144"/>
        <v>116623885.338</v>
      </c>
      <c r="Z849" s="31">
        <v>360000000</v>
      </c>
      <c r="AA849" s="31">
        <v>30000000</v>
      </c>
      <c r="AB849" s="31">
        <f t="shared" si="145"/>
        <v>875662156.42000008</v>
      </c>
      <c r="AC849" s="31">
        <f t="shared" si="146"/>
        <v>66830403.5</v>
      </c>
      <c r="AD849" s="31">
        <f t="shared" si="147"/>
        <v>942492559.92000008</v>
      </c>
      <c r="AE849" s="31">
        <f t="shared" si="148"/>
        <v>942492559.92000008</v>
      </c>
      <c r="AF849" s="31">
        <f t="shared" si="149"/>
        <v>90000000</v>
      </c>
      <c r="AG849" s="31">
        <f t="shared" si="150"/>
        <v>6373883.9880000111</v>
      </c>
      <c r="AH849" s="31">
        <f t="shared" si="151"/>
        <v>0</v>
      </c>
      <c r="AI849" s="31">
        <f t="shared" si="152"/>
        <v>0</v>
      </c>
      <c r="AJ849" s="31">
        <f t="shared" si="153"/>
        <v>20250001.349999987</v>
      </c>
    </row>
    <row r="850" spans="1:36" x14ac:dyDescent="0.45">
      <c r="A850" s="9">
        <v>655</v>
      </c>
      <c r="B850" s="9" t="s">
        <v>2982</v>
      </c>
      <c r="C850" s="21"/>
      <c r="D850" s="8" t="s">
        <v>322</v>
      </c>
      <c r="E850" s="9" t="s">
        <v>2983</v>
      </c>
      <c r="F850" s="9" t="s">
        <v>3255</v>
      </c>
      <c r="G850" s="9" t="s">
        <v>3265</v>
      </c>
      <c r="H850" s="8">
        <v>336</v>
      </c>
      <c r="I850" s="8">
        <f>VLOOKUP(B850,[1]Sheet1!$A:$D,4,0)</f>
        <v>1181183019</v>
      </c>
      <c r="J850" s="8">
        <v>15000000</v>
      </c>
      <c r="K850" s="8">
        <v>0</v>
      </c>
      <c r="L850" s="10">
        <v>37739423</v>
      </c>
      <c r="M850" s="10">
        <v>37739423</v>
      </c>
      <c r="N850" s="10">
        <v>5660913</v>
      </c>
      <c r="O850" s="10">
        <v>5660913.4500000002</v>
      </c>
      <c r="P850" s="10">
        <v>0</v>
      </c>
      <c r="Q850" s="10">
        <v>13184802</v>
      </c>
      <c r="R850" s="10">
        <v>1977720</v>
      </c>
      <c r="S850" s="10">
        <v>14864193.440000001</v>
      </c>
      <c r="T850" s="10">
        <v>2229629.0160000003</v>
      </c>
      <c r="U850" s="10">
        <v>11294670</v>
      </c>
      <c r="V850" s="10">
        <v>1694200.5</v>
      </c>
      <c r="W850" s="10">
        <f>VLOOKUP(B850,[2]Sheet1!$A:$E,5,0)</f>
        <v>96177452</v>
      </c>
      <c r="X850" s="10">
        <f t="shared" si="143"/>
        <v>1311005530.4400001</v>
      </c>
      <c r="Y850" s="31">
        <f t="shared" si="144"/>
        <v>113400827.96599999</v>
      </c>
      <c r="Z850" s="31">
        <v>360000000</v>
      </c>
      <c r="AA850" s="31">
        <v>30000000</v>
      </c>
      <c r="AB850" s="31">
        <f t="shared" si="145"/>
        <v>860526684.44000006</v>
      </c>
      <c r="AC850" s="31">
        <f t="shared" si="146"/>
        <v>60478846</v>
      </c>
      <c r="AD850" s="31">
        <f t="shared" si="147"/>
        <v>921005530.44000006</v>
      </c>
      <c r="AE850" s="31">
        <f t="shared" si="148"/>
        <v>921005530.44000006</v>
      </c>
      <c r="AF850" s="31">
        <f t="shared" si="149"/>
        <v>90000000</v>
      </c>
      <c r="AG850" s="31">
        <f t="shared" si="150"/>
        <v>3150829.5660000085</v>
      </c>
      <c r="AH850" s="31">
        <f t="shared" si="151"/>
        <v>0</v>
      </c>
      <c r="AI850" s="31">
        <f t="shared" si="152"/>
        <v>0</v>
      </c>
      <c r="AJ850" s="31">
        <f t="shared" si="153"/>
        <v>20249998.399999984</v>
      </c>
    </row>
    <row r="851" spans="1:36" x14ac:dyDescent="0.45">
      <c r="A851" s="9">
        <v>656</v>
      </c>
      <c r="B851" s="9" t="s">
        <v>2984</v>
      </c>
      <c r="C851" s="21"/>
      <c r="D851" s="8" t="s">
        <v>72</v>
      </c>
      <c r="E851" s="9" t="s">
        <v>2985</v>
      </c>
      <c r="F851" s="9" t="s">
        <v>3255</v>
      </c>
      <c r="G851" s="9" t="s">
        <v>3265</v>
      </c>
      <c r="H851" s="8">
        <v>336</v>
      </c>
      <c r="I851" s="8">
        <f>VLOOKUP(B851,[1]Sheet1!$A:$D,4,0)</f>
        <v>1839143541</v>
      </c>
      <c r="J851" s="8">
        <v>15000000</v>
      </c>
      <c r="K851" s="8">
        <v>0</v>
      </c>
      <c r="L851" s="10">
        <v>68543397</v>
      </c>
      <c r="M851" s="10">
        <v>68543916</v>
      </c>
      <c r="N851" s="10">
        <v>10281510</v>
      </c>
      <c r="O851" s="10">
        <v>10281587.4</v>
      </c>
      <c r="P851" s="10">
        <v>0</v>
      </c>
      <c r="Q851" s="10">
        <v>30448036</v>
      </c>
      <c r="R851" s="10">
        <v>4567205</v>
      </c>
      <c r="S851" s="10">
        <v>32985371.999999996</v>
      </c>
      <c r="T851" s="10">
        <v>4947805.7999999989</v>
      </c>
      <c r="U851" s="10">
        <v>11699752</v>
      </c>
      <c r="V851" s="10">
        <v>1754962.8</v>
      </c>
      <c r="W851" s="10">
        <f>VLOOKUP(B851,[2]Sheet1!$A:$E,5,0)</f>
        <v>225785886</v>
      </c>
      <c r="X851" s="10">
        <f t="shared" si="143"/>
        <v>2066364014</v>
      </c>
      <c r="Y851" s="31">
        <f t="shared" si="144"/>
        <v>257618957</v>
      </c>
      <c r="Z851" s="31">
        <v>360000000</v>
      </c>
      <c r="AA851" s="31">
        <v>30000000</v>
      </c>
      <c r="AB851" s="31">
        <f t="shared" si="145"/>
        <v>1554276701</v>
      </c>
      <c r="AC851" s="31">
        <f t="shared" si="146"/>
        <v>122087313</v>
      </c>
      <c r="AD851" s="31">
        <f t="shared" si="147"/>
        <v>1676364014</v>
      </c>
      <c r="AE851" s="31">
        <f t="shared" si="148"/>
        <v>1676364014</v>
      </c>
      <c r="AF851" s="31">
        <f t="shared" si="149"/>
        <v>90000000</v>
      </c>
      <c r="AG851" s="31">
        <f t="shared" si="150"/>
        <v>0</v>
      </c>
      <c r="AH851" s="31">
        <f t="shared" si="151"/>
        <v>83272802.800000012</v>
      </c>
      <c r="AI851" s="31">
        <f t="shared" si="152"/>
        <v>0</v>
      </c>
      <c r="AJ851" s="31">
        <f t="shared" si="153"/>
        <v>84346154.199999988</v>
      </c>
    </row>
    <row r="852" spans="1:36" x14ac:dyDescent="0.45">
      <c r="A852" s="9">
        <v>657</v>
      </c>
      <c r="B852" s="9" t="s">
        <v>2986</v>
      </c>
      <c r="C852" s="21"/>
      <c r="D852" s="8" t="s">
        <v>902</v>
      </c>
      <c r="E852" s="9" t="s">
        <v>2987</v>
      </c>
      <c r="F852" s="9" t="s">
        <v>3255</v>
      </c>
      <c r="G852" s="9" t="s">
        <v>3265</v>
      </c>
      <c r="H852" s="8">
        <v>336</v>
      </c>
      <c r="I852" s="8">
        <f>VLOOKUP(B852,[1]Sheet1!$A:$D,4,0)</f>
        <v>1318044874</v>
      </c>
      <c r="J852" s="8">
        <v>15000000</v>
      </c>
      <c r="K852" s="8">
        <v>0</v>
      </c>
      <c r="L852" s="10">
        <v>45337201</v>
      </c>
      <c r="M852" s="10">
        <v>45336878</v>
      </c>
      <c r="N852" s="10">
        <v>6800580</v>
      </c>
      <c r="O852" s="10">
        <v>6800531.7000000002</v>
      </c>
      <c r="P852" s="10">
        <v>0</v>
      </c>
      <c r="Q852" s="10">
        <v>17213828</v>
      </c>
      <c r="R852" s="10">
        <v>2582074</v>
      </c>
      <c r="S852" s="10">
        <v>19025853.120000001</v>
      </c>
      <c r="T852" s="10">
        <v>2853877.9679999999</v>
      </c>
      <c r="U852" s="10">
        <v>11318498</v>
      </c>
      <c r="V852" s="10">
        <v>1697774.7</v>
      </c>
      <c r="W852" s="10">
        <f>VLOOKUP(B852,[2]Sheet1!$A:$E,5,0)</f>
        <v>119608975</v>
      </c>
      <c r="X852" s="10">
        <f t="shared" si="143"/>
        <v>1471277132.1199999</v>
      </c>
      <c r="Y852" s="31">
        <f t="shared" si="144"/>
        <v>140343813.368</v>
      </c>
      <c r="Z852" s="31">
        <v>360000000</v>
      </c>
      <c r="AA852" s="31">
        <v>30000000</v>
      </c>
      <c r="AB852" s="31">
        <f t="shared" si="145"/>
        <v>1005603053.1199999</v>
      </c>
      <c r="AC852" s="31">
        <f t="shared" si="146"/>
        <v>75674079</v>
      </c>
      <c r="AD852" s="31">
        <f t="shared" si="147"/>
        <v>1081277132.1199999</v>
      </c>
      <c r="AE852" s="31">
        <f t="shared" si="148"/>
        <v>1081277132.1199999</v>
      </c>
      <c r="AF852" s="31">
        <f t="shared" si="149"/>
        <v>90000000</v>
      </c>
      <c r="AG852" s="31">
        <f t="shared" si="150"/>
        <v>27191569.817999981</v>
      </c>
      <c r="AH852" s="31">
        <f t="shared" si="151"/>
        <v>0</v>
      </c>
      <c r="AI852" s="31">
        <f t="shared" si="152"/>
        <v>0</v>
      </c>
      <c r="AJ852" s="31">
        <f t="shared" si="153"/>
        <v>23152243.550000019</v>
      </c>
    </row>
    <row r="853" spans="1:36" x14ac:dyDescent="0.45">
      <c r="A853" s="9">
        <v>658</v>
      </c>
      <c r="B853" s="9" t="s">
        <v>2988</v>
      </c>
      <c r="C853" s="21"/>
      <c r="D853" s="8" t="s">
        <v>2989</v>
      </c>
      <c r="E853" s="9" t="s">
        <v>560</v>
      </c>
      <c r="F853" s="9" t="s">
        <v>3255</v>
      </c>
      <c r="G853" s="9" t="s">
        <v>3265</v>
      </c>
      <c r="H853" s="8">
        <v>336</v>
      </c>
      <c r="I853" s="8">
        <f>VLOOKUP(B853,[1]Sheet1!$A:$D,4,0)</f>
        <v>1158566079</v>
      </c>
      <c r="J853" s="8">
        <v>15000000</v>
      </c>
      <c r="K853" s="8">
        <v>0</v>
      </c>
      <c r="L853" s="10">
        <v>38553136</v>
      </c>
      <c r="M853" s="10">
        <v>38554028</v>
      </c>
      <c r="N853" s="10">
        <v>5782970</v>
      </c>
      <c r="O853" s="10">
        <v>5783104.2000000002</v>
      </c>
      <c r="P853" s="10">
        <v>0</v>
      </c>
      <c r="Q853" s="10">
        <v>14755968</v>
      </c>
      <c r="R853" s="10">
        <v>2213395</v>
      </c>
      <c r="S853" s="10">
        <v>16196950.719999999</v>
      </c>
      <c r="T853" s="10">
        <v>2429542.6079999995</v>
      </c>
      <c r="U853" s="10">
        <v>11318498</v>
      </c>
      <c r="V853" s="10">
        <v>1697774.7</v>
      </c>
      <c r="W853" s="10">
        <f>VLOOKUP(B853,[2]Sheet1!$A:$E,5,0)</f>
        <v>92784911</v>
      </c>
      <c r="X853" s="10">
        <f t="shared" si="143"/>
        <v>1292944659.72</v>
      </c>
      <c r="Y853" s="31">
        <f t="shared" si="144"/>
        <v>110691697.508</v>
      </c>
      <c r="Z853" s="31">
        <v>360000000</v>
      </c>
      <c r="AA853" s="31">
        <v>30000000</v>
      </c>
      <c r="AB853" s="31">
        <f t="shared" si="145"/>
        <v>840837495.72000003</v>
      </c>
      <c r="AC853" s="31">
        <f t="shared" si="146"/>
        <v>62107164</v>
      </c>
      <c r="AD853" s="31">
        <f t="shared" si="147"/>
        <v>902944659.72000003</v>
      </c>
      <c r="AE853" s="31">
        <f t="shared" si="148"/>
        <v>902944659.72000003</v>
      </c>
      <c r="AF853" s="31">
        <f t="shared" si="149"/>
        <v>90000000</v>
      </c>
      <c r="AG853" s="31">
        <f t="shared" si="150"/>
        <v>441698.95800000429</v>
      </c>
      <c r="AH853" s="31">
        <f t="shared" si="151"/>
        <v>0</v>
      </c>
      <c r="AI853" s="31">
        <f t="shared" si="152"/>
        <v>0</v>
      </c>
      <c r="AJ853" s="31">
        <f t="shared" si="153"/>
        <v>20249998.549999997</v>
      </c>
    </row>
    <row r="854" spans="1:36" x14ac:dyDescent="0.45">
      <c r="A854" s="9">
        <v>659</v>
      </c>
      <c r="B854" s="9" t="s">
        <v>2990</v>
      </c>
      <c r="C854" s="21"/>
      <c r="D854" s="8" t="s">
        <v>1340</v>
      </c>
      <c r="E854" s="9" t="s">
        <v>560</v>
      </c>
      <c r="F854" s="9" t="s">
        <v>3255</v>
      </c>
      <c r="G854" s="9" t="s">
        <v>3265</v>
      </c>
      <c r="H854" s="8">
        <v>336</v>
      </c>
      <c r="I854" s="8">
        <f>VLOOKUP(B854,[1]Sheet1!$A:$D,4,0)</f>
        <v>1241449994</v>
      </c>
      <c r="J854" s="8">
        <v>15000000</v>
      </c>
      <c r="K854" s="8">
        <v>0</v>
      </c>
      <c r="L854" s="10">
        <v>42553731</v>
      </c>
      <c r="M854" s="10">
        <v>42554032</v>
      </c>
      <c r="N854" s="10">
        <v>6383060</v>
      </c>
      <c r="O854" s="10">
        <v>6383104.7999999998</v>
      </c>
      <c r="P854" s="10">
        <v>0</v>
      </c>
      <c r="Q854" s="10">
        <v>13057959</v>
      </c>
      <c r="R854" s="10">
        <v>1958694</v>
      </c>
      <c r="S854" s="10">
        <v>14825706.75</v>
      </c>
      <c r="T854" s="10">
        <v>2223856.0124999997</v>
      </c>
      <c r="U854" s="10">
        <v>11294670</v>
      </c>
      <c r="V854" s="10">
        <v>1694200.5</v>
      </c>
      <c r="W854" s="10">
        <f>VLOOKUP(B854,[2]Sheet1!$A:$E,5,0)</f>
        <v>105217499</v>
      </c>
      <c r="X854" s="10">
        <f t="shared" si="143"/>
        <v>1380736092.75</v>
      </c>
      <c r="Y854" s="31">
        <f t="shared" si="144"/>
        <v>123860414.3125</v>
      </c>
      <c r="Z854" s="31">
        <v>360000000</v>
      </c>
      <c r="AA854" s="31">
        <v>30000000</v>
      </c>
      <c r="AB854" s="31">
        <f t="shared" si="145"/>
        <v>920628329.75</v>
      </c>
      <c r="AC854" s="31">
        <f t="shared" si="146"/>
        <v>70107763</v>
      </c>
      <c r="AD854" s="31">
        <f t="shared" si="147"/>
        <v>990736092.75</v>
      </c>
      <c r="AE854" s="31">
        <f t="shared" si="148"/>
        <v>990736092.75</v>
      </c>
      <c r="AF854" s="31">
        <f t="shared" si="149"/>
        <v>90000000</v>
      </c>
      <c r="AG854" s="31">
        <f t="shared" si="150"/>
        <v>13610413.9125</v>
      </c>
      <c r="AH854" s="31">
        <f t="shared" si="151"/>
        <v>0</v>
      </c>
      <c r="AI854" s="31">
        <f t="shared" si="152"/>
        <v>0</v>
      </c>
      <c r="AJ854" s="31">
        <f t="shared" si="153"/>
        <v>20250000.399999999</v>
      </c>
    </row>
    <row r="855" spans="1:36" x14ac:dyDescent="0.45">
      <c r="A855" s="9">
        <v>660</v>
      </c>
      <c r="B855" s="9" t="s">
        <v>2991</v>
      </c>
      <c r="C855" s="21"/>
      <c r="D855" s="8" t="s">
        <v>645</v>
      </c>
      <c r="E855" s="9" t="s">
        <v>2992</v>
      </c>
      <c r="F855" s="9" t="s">
        <v>3255</v>
      </c>
      <c r="G855" s="9" t="s">
        <v>3265</v>
      </c>
      <c r="H855" s="8">
        <v>336</v>
      </c>
      <c r="I855" s="8">
        <f>VLOOKUP(B855,[1]Sheet1!$A:$D,4,0)</f>
        <v>1505737184</v>
      </c>
      <c r="J855" s="8">
        <v>15000000</v>
      </c>
      <c r="K855" s="8">
        <v>0</v>
      </c>
      <c r="L855" s="10">
        <v>47574129</v>
      </c>
      <c r="M855" s="10">
        <v>47574129</v>
      </c>
      <c r="N855" s="10">
        <v>7136119</v>
      </c>
      <c r="O855" s="10">
        <v>7136119.3499999996</v>
      </c>
      <c r="P855" s="10">
        <v>0</v>
      </c>
      <c r="Q855" s="10">
        <v>18867871</v>
      </c>
      <c r="R855" s="10">
        <v>2830181</v>
      </c>
      <c r="S855" s="10">
        <v>20481485.940000001</v>
      </c>
      <c r="T855" s="10">
        <v>3072222.8910000003</v>
      </c>
      <c r="U855" s="10">
        <v>11318498</v>
      </c>
      <c r="V855" s="10">
        <v>1697774.7</v>
      </c>
      <c r="W855" s="10">
        <f>VLOOKUP(B855,[2]Sheet1!$A:$E,5,0)</f>
        <v>157147438</v>
      </c>
      <c r="X855" s="10">
        <f t="shared" si="143"/>
        <v>1666553296.9400001</v>
      </c>
      <c r="Y855" s="31">
        <f t="shared" si="144"/>
        <v>179019854.94099998</v>
      </c>
      <c r="Z855" s="31">
        <v>360000000</v>
      </c>
      <c r="AA855" s="31">
        <v>30000000</v>
      </c>
      <c r="AB855" s="31">
        <f t="shared" si="145"/>
        <v>1196405038.9400001</v>
      </c>
      <c r="AC855" s="31">
        <f t="shared" si="146"/>
        <v>80148258</v>
      </c>
      <c r="AD855" s="31">
        <f t="shared" si="147"/>
        <v>1276553296.9400001</v>
      </c>
      <c r="AE855" s="31">
        <f t="shared" si="148"/>
        <v>1276553296.9400001</v>
      </c>
      <c r="AF855" s="31">
        <f t="shared" si="149"/>
        <v>90000000</v>
      </c>
      <c r="AG855" s="31">
        <f t="shared" si="150"/>
        <v>0</v>
      </c>
      <c r="AH855" s="31">
        <f t="shared" si="151"/>
        <v>3310659.3880000114</v>
      </c>
      <c r="AI855" s="31">
        <f t="shared" si="152"/>
        <v>0</v>
      </c>
      <c r="AJ855" s="31">
        <f t="shared" si="153"/>
        <v>85709195.552999973</v>
      </c>
    </row>
    <row r="856" spans="1:36" x14ac:dyDescent="0.45">
      <c r="A856" s="9">
        <v>661</v>
      </c>
      <c r="B856" s="9" t="s">
        <v>2993</v>
      </c>
      <c r="C856" s="21"/>
      <c r="D856" s="8" t="s">
        <v>119</v>
      </c>
      <c r="E856" s="9" t="s">
        <v>2994</v>
      </c>
      <c r="F856" s="9" t="s">
        <v>3255</v>
      </c>
      <c r="G856" s="9" t="s">
        <v>3265</v>
      </c>
      <c r="H856" s="8">
        <v>336</v>
      </c>
      <c r="I856" s="8">
        <f>VLOOKUP(B856,[1]Sheet1!$A:$D,4,0)</f>
        <v>1467518739</v>
      </c>
      <c r="J856" s="8">
        <v>15000000</v>
      </c>
      <c r="K856" s="8">
        <v>0</v>
      </c>
      <c r="L856" s="10">
        <v>47316207</v>
      </c>
      <c r="M856" s="10">
        <v>47316553.000000007</v>
      </c>
      <c r="N856" s="10">
        <v>7097431</v>
      </c>
      <c r="O856" s="10">
        <v>7097482.9500000011</v>
      </c>
      <c r="P856" s="10">
        <v>0</v>
      </c>
      <c r="Q856" s="10">
        <v>19846777</v>
      </c>
      <c r="R856" s="10">
        <v>2977017</v>
      </c>
      <c r="S856" s="10">
        <v>21501456.399999999</v>
      </c>
      <c r="T856" s="10">
        <v>3225218.4599999995</v>
      </c>
      <c r="U856" s="10">
        <v>11366155</v>
      </c>
      <c r="V856" s="10">
        <v>1704923.25</v>
      </c>
      <c r="W856" s="10">
        <f>VLOOKUP(B856,[2]Sheet1!$A:$E,5,0)</f>
        <v>149503747</v>
      </c>
      <c r="X856" s="10">
        <f t="shared" si="143"/>
        <v>1629865887.4000001</v>
      </c>
      <c r="Y856" s="31">
        <f t="shared" si="144"/>
        <v>171605819.66</v>
      </c>
      <c r="Z856" s="31">
        <v>360000000</v>
      </c>
      <c r="AA856" s="31">
        <v>30000000</v>
      </c>
      <c r="AB856" s="31">
        <f t="shared" si="145"/>
        <v>1160233127.4000001</v>
      </c>
      <c r="AC856" s="31">
        <f t="shared" si="146"/>
        <v>79632760</v>
      </c>
      <c r="AD856" s="31">
        <f t="shared" si="147"/>
        <v>1239865887.4000001</v>
      </c>
      <c r="AE856" s="31">
        <f t="shared" si="148"/>
        <v>1239865887.4000001</v>
      </c>
      <c r="AF856" s="31">
        <f t="shared" si="149"/>
        <v>90000000</v>
      </c>
      <c r="AG856" s="31">
        <f t="shared" si="150"/>
        <v>50979883.110000014</v>
      </c>
      <c r="AH856" s="31">
        <f t="shared" si="151"/>
        <v>0</v>
      </c>
      <c r="AI856" s="31">
        <f t="shared" si="152"/>
        <v>0</v>
      </c>
      <c r="AJ856" s="31">
        <f t="shared" si="153"/>
        <v>30625936.549999982</v>
      </c>
    </row>
    <row r="857" spans="1:36" x14ac:dyDescent="0.45">
      <c r="A857" s="9">
        <v>662</v>
      </c>
      <c r="B857" s="9" t="s">
        <v>1843</v>
      </c>
      <c r="C857" s="21"/>
      <c r="D857" s="8" t="s">
        <v>119</v>
      </c>
      <c r="E857" s="9" t="s">
        <v>1845</v>
      </c>
      <c r="F857" s="9" t="s">
        <v>3255</v>
      </c>
      <c r="G857" s="9" t="s">
        <v>3265</v>
      </c>
      <c r="H857" s="8">
        <v>336</v>
      </c>
      <c r="I857" s="8">
        <f>VLOOKUP(B857,[1]Sheet1!$A:$D,4,0)</f>
        <v>1003926557</v>
      </c>
      <c r="J857" s="8">
        <v>15000000</v>
      </c>
      <c r="K857" s="8">
        <v>0</v>
      </c>
      <c r="L857" s="10">
        <v>32551937</v>
      </c>
      <c r="M857" s="10">
        <v>32551937.5</v>
      </c>
      <c r="N857" s="10">
        <v>4882791</v>
      </c>
      <c r="O857" s="10">
        <v>4882790.625</v>
      </c>
      <c r="P857" s="10">
        <v>0</v>
      </c>
      <c r="Q857" s="10">
        <v>11821280</v>
      </c>
      <c r="R857" s="10">
        <v>1773192</v>
      </c>
      <c r="S857" s="10">
        <v>12852141.359999999</v>
      </c>
      <c r="T857" s="10">
        <v>1927821.2039999999</v>
      </c>
      <c r="U857" s="10">
        <v>11318498</v>
      </c>
      <c r="V857" s="10">
        <v>1697774.7</v>
      </c>
      <c r="W857" s="10">
        <f>VLOOKUP(B857,[2]Sheet1!$A:$E,5,0)</f>
        <v>69588983</v>
      </c>
      <c r="X857" s="10">
        <f t="shared" si="143"/>
        <v>1120022350.8599999</v>
      </c>
      <c r="Y857" s="31">
        <f t="shared" si="144"/>
        <v>84753352.528999999</v>
      </c>
      <c r="Z857" s="31">
        <v>360000000</v>
      </c>
      <c r="AA857" s="31">
        <v>30000000</v>
      </c>
      <c r="AB857" s="31">
        <f t="shared" si="145"/>
        <v>679918476.36000001</v>
      </c>
      <c r="AC857" s="31">
        <f t="shared" si="146"/>
        <v>50103874.5</v>
      </c>
      <c r="AD857" s="31">
        <f t="shared" si="147"/>
        <v>730022350.86000001</v>
      </c>
      <c r="AE857" s="31">
        <f t="shared" si="148"/>
        <v>730022350.86000001</v>
      </c>
      <c r="AF857" s="31">
        <f t="shared" si="149"/>
        <v>73002235.08600001</v>
      </c>
      <c r="AG857" s="31">
        <f t="shared" si="150"/>
        <v>0</v>
      </c>
      <c r="AH857" s="31">
        <f t="shared" si="151"/>
        <v>0</v>
      </c>
      <c r="AI857" s="31">
        <f t="shared" si="152"/>
        <v>0</v>
      </c>
      <c r="AJ857" s="31">
        <f t="shared" si="153"/>
        <v>11751117.442999989</v>
      </c>
    </row>
    <row r="858" spans="1:36" x14ac:dyDescent="0.45">
      <c r="A858" s="9">
        <v>663</v>
      </c>
      <c r="B858" s="9" t="s">
        <v>2995</v>
      </c>
      <c r="C858" s="21"/>
      <c r="D858" s="8" t="s">
        <v>2996</v>
      </c>
      <c r="E858" s="9" t="s">
        <v>495</v>
      </c>
      <c r="F858" s="9" t="s">
        <v>3255</v>
      </c>
      <c r="G858" s="9" t="s">
        <v>3265</v>
      </c>
      <c r="H858" s="8">
        <v>336</v>
      </c>
      <c r="I858" s="8">
        <f>VLOOKUP(B858,[1]Sheet1!$A:$D,4,0)</f>
        <v>1251778763</v>
      </c>
      <c r="J858" s="8">
        <v>15000000</v>
      </c>
      <c r="K858" s="8">
        <v>0</v>
      </c>
      <c r="L858" s="10">
        <v>41612177</v>
      </c>
      <c r="M858" s="10">
        <v>41612177</v>
      </c>
      <c r="N858" s="10">
        <v>6241827</v>
      </c>
      <c r="O858" s="10">
        <v>6241826.5499999998</v>
      </c>
      <c r="P858" s="10">
        <v>0</v>
      </c>
      <c r="Q858" s="10">
        <v>13762900</v>
      </c>
      <c r="R858" s="10">
        <v>2064435</v>
      </c>
      <c r="S858" s="10">
        <v>15414644.960000001</v>
      </c>
      <c r="T858" s="10">
        <v>2312196.7439999999</v>
      </c>
      <c r="U858" s="10">
        <v>11294670</v>
      </c>
      <c r="V858" s="10">
        <v>1694200.5</v>
      </c>
      <c r="W858" s="10">
        <f>VLOOKUP(B858,[2]Sheet1!$A:$E,5,0)</f>
        <v>106766815</v>
      </c>
      <c r="X858" s="10">
        <f t="shared" si="143"/>
        <v>1390475331.96</v>
      </c>
      <c r="Y858" s="31">
        <f t="shared" si="144"/>
        <v>125321300.794</v>
      </c>
      <c r="Z858" s="31">
        <v>360000000</v>
      </c>
      <c r="AA858" s="31">
        <v>30000000</v>
      </c>
      <c r="AB858" s="31">
        <f t="shared" si="145"/>
        <v>932250977.96000004</v>
      </c>
      <c r="AC858" s="31">
        <f t="shared" si="146"/>
        <v>68224354</v>
      </c>
      <c r="AD858" s="31">
        <f t="shared" si="147"/>
        <v>1000475331.96</v>
      </c>
      <c r="AE858" s="31">
        <f t="shared" si="148"/>
        <v>1000475331.96</v>
      </c>
      <c r="AF858" s="31">
        <f t="shared" si="149"/>
        <v>90000000</v>
      </c>
      <c r="AG858" s="31">
        <f t="shared" si="150"/>
        <v>15071299.794000005</v>
      </c>
      <c r="AH858" s="31">
        <f t="shared" si="151"/>
        <v>0</v>
      </c>
      <c r="AI858" s="31">
        <f t="shared" si="152"/>
        <v>0</v>
      </c>
      <c r="AJ858" s="31">
        <f t="shared" si="153"/>
        <v>20250000.999999993</v>
      </c>
    </row>
    <row r="859" spans="1:36" x14ac:dyDescent="0.45">
      <c r="A859" s="9">
        <v>664</v>
      </c>
      <c r="B859" s="9" t="s">
        <v>1846</v>
      </c>
      <c r="C859" s="21"/>
      <c r="D859" s="8" t="s">
        <v>91</v>
      </c>
      <c r="E859" s="9" t="s">
        <v>1848</v>
      </c>
      <c r="F859" s="9" t="s">
        <v>3255</v>
      </c>
      <c r="G859" s="9" t="s">
        <v>3265</v>
      </c>
      <c r="H859" s="8">
        <v>336</v>
      </c>
      <c r="I859" s="8">
        <f>VLOOKUP(B859,[1]Sheet1!$A:$D,4,0)</f>
        <v>841425618</v>
      </c>
      <c r="J859" s="8">
        <v>15000000</v>
      </c>
      <c r="K859" s="8">
        <v>0</v>
      </c>
      <c r="L859" s="10">
        <v>37803457</v>
      </c>
      <c r="M859" s="10">
        <v>37804355.5</v>
      </c>
      <c r="N859" s="10">
        <v>5670519</v>
      </c>
      <c r="O859" s="10">
        <v>5670653.3250000002</v>
      </c>
      <c r="P859" s="10">
        <v>0</v>
      </c>
      <c r="Q859" s="10">
        <v>12989774</v>
      </c>
      <c r="R859" s="10">
        <v>1948466</v>
      </c>
      <c r="S859" s="10">
        <v>14666939.744593311</v>
      </c>
      <c r="T859" s="10">
        <v>2200040.9616889968</v>
      </c>
      <c r="U859" s="10">
        <v>11366155</v>
      </c>
      <c r="V859" s="10">
        <v>1704923.25</v>
      </c>
      <c r="W859" s="10">
        <f>VLOOKUP(B859,[2]Sheet1!$A:$E,5,0)</f>
        <v>48142562</v>
      </c>
      <c r="X859" s="10">
        <f t="shared" si="143"/>
        <v>971056299.24459326</v>
      </c>
      <c r="Y859" s="31">
        <f t="shared" si="144"/>
        <v>65337164.536688998</v>
      </c>
      <c r="Z859" s="31">
        <v>360000000</v>
      </c>
      <c r="AA859" s="31">
        <v>30000000</v>
      </c>
      <c r="AB859" s="31">
        <f t="shared" si="145"/>
        <v>520448486.74459326</v>
      </c>
      <c r="AC859" s="31">
        <f t="shared" si="146"/>
        <v>60607812.5</v>
      </c>
      <c r="AD859" s="31">
        <f t="shared" si="147"/>
        <v>581056299.24459326</v>
      </c>
      <c r="AE859" s="31">
        <f t="shared" si="148"/>
        <v>581056299.24459326</v>
      </c>
      <c r="AF859" s="31">
        <f t="shared" si="149"/>
        <v>58105629.924459331</v>
      </c>
      <c r="AG859" s="31">
        <f t="shared" si="150"/>
        <v>0</v>
      </c>
      <c r="AH859" s="31">
        <f t="shared" si="151"/>
        <v>0</v>
      </c>
      <c r="AI859" s="31">
        <f t="shared" si="152"/>
        <v>0</v>
      </c>
      <c r="AJ859" s="31">
        <f t="shared" si="153"/>
        <v>7231534.6122296676</v>
      </c>
    </row>
    <row r="860" spans="1:36" x14ac:dyDescent="0.45">
      <c r="A860" s="9">
        <v>665</v>
      </c>
      <c r="B860" s="9" t="s">
        <v>1849</v>
      </c>
      <c r="C860" s="21"/>
      <c r="D860" s="8" t="s">
        <v>344</v>
      </c>
      <c r="E860" s="9" t="s">
        <v>1851</v>
      </c>
      <c r="F860" s="9" t="s">
        <v>3255</v>
      </c>
      <c r="G860" s="9" t="s">
        <v>3265</v>
      </c>
      <c r="H860" s="8">
        <v>336</v>
      </c>
      <c r="I860" s="8">
        <f>VLOOKUP(B860,[1]Sheet1!$A:$D,4,0)</f>
        <v>953970582</v>
      </c>
      <c r="J860" s="8">
        <v>15000000</v>
      </c>
      <c r="K860" s="8">
        <v>0</v>
      </c>
      <c r="L860" s="10">
        <v>32856807</v>
      </c>
      <c r="M860" s="10">
        <v>32856557</v>
      </c>
      <c r="N860" s="10">
        <v>4928521</v>
      </c>
      <c r="O860" s="10">
        <v>4928483.55</v>
      </c>
      <c r="P860" s="10">
        <v>0</v>
      </c>
      <c r="Q860" s="10">
        <v>11472740</v>
      </c>
      <c r="R860" s="10">
        <v>1720911</v>
      </c>
      <c r="S860" s="10">
        <v>12443744.694610469</v>
      </c>
      <c r="T860" s="10">
        <v>1866561.7041915704</v>
      </c>
      <c r="U860" s="10">
        <v>11175528</v>
      </c>
      <c r="V860" s="10">
        <v>1676329.2</v>
      </c>
      <c r="W860" s="10">
        <f>VLOOKUP(B860,[2]Sheet1!$A:$E,5,0)</f>
        <v>62095588</v>
      </c>
      <c r="X860" s="10">
        <f t="shared" si="143"/>
        <v>1069775958.6946105</v>
      </c>
      <c r="Y860" s="31">
        <f t="shared" si="144"/>
        <v>77216394.454191566</v>
      </c>
      <c r="Z860" s="31">
        <v>360000000</v>
      </c>
      <c r="AA860" s="31">
        <v>30000000</v>
      </c>
      <c r="AB860" s="31">
        <f t="shared" si="145"/>
        <v>629062594.69461048</v>
      </c>
      <c r="AC860" s="31">
        <f t="shared" si="146"/>
        <v>50713364</v>
      </c>
      <c r="AD860" s="31">
        <f t="shared" si="147"/>
        <v>679775958.69461048</v>
      </c>
      <c r="AE860" s="31">
        <f t="shared" si="148"/>
        <v>679775958.69461048</v>
      </c>
      <c r="AF860" s="31">
        <f t="shared" si="149"/>
        <v>67977595.869461045</v>
      </c>
      <c r="AG860" s="31">
        <f t="shared" si="150"/>
        <v>0</v>
      </c>
      <c r="AH860" s="31">
        <f t="shared" si="151"/>
        <v>0</v>
      </c>
      <c r="AI860" s="31">
        <f t="shared" si="152"/>
        <v>0</v>
      </c>
      <c r="AJ860" s="31">
        <f t="shared" si="153"/>
        <v>9238798.5847305208</v>
      </c>
    </row>
    <row r="861" spans="1:36" x14ac:dyDescent="0.45">
      <c r="A861" s="9">
        <v>666</v>
      </c>
      <c r="B861" s="9" t="s">
        <v>1852</v>
      </c>
      <c r="C861" s="21"/>
      <c r="D861" s="8" t="s">
        <v>1210</v>
      </c>
      <c r="E861" s="9" t="s">
        <v>1854</v>
      </c>
      <c r="F861" s="9" t="s">
        <v>3255</v>
      </c>
      <c r="G861" s="9" t="s">
        <v>3265</v>
      </c>
      <c r="H861" s="8">
        <v>336</v>
      </c>
      <c r="I861" s="8">
        <f>VLOOKUP(B861,[1]Sheet1!$A:$D,4,0)</f>
        <v>0</v>
      </c>
      <c r="J861" s="8">
        <v>15000000</v>
      </c>
      <c r="K861" s="8">
        <v>0</v>
      </c>
      <c r="L861" s="10">
        <v>46686290</v>
      </c>
      <c r="M861" s="10">
        <v>45139448</v>
      </c>
      <c r="N861" s="10">
        <v>7002944</v>
      </c>
      <c r="O861" s="10">
        <v>6770917.2000000002</v>
      </c>
      <c r="P861" s="10">
        <v>0</v>
      </c>
      <c r="Q861" s="10">
        <v>11470217</v>
      </c>
      <c r="R861" s="10">
        <v>1720533</v>
      </c>
      <c r="S861" s="10">
        <v>11842975.08</v>
      </c>
      <c r="T861" s="10">
        <v>1776446.2619999999</v>
      </c>
      <c r="U861" s="10">
        <v>11199356</v>
      </c>
      <c r="V861" s="10">
        <v>1679903.4</v>
      </c>
      <c r="W861" s="10">
        <f>VLOOKUP(B861,[2]Sheet1!$A:$E,5,0)</f>
        <v>0</v>
      </c>
      <c r="X861" s="10">
        <f t="shared" si="143"/>
        <v>141338286.07999998</v>
      </c>
      <c r="Y861" s="31">
        <f t="shared" si="144"/>
        <v>18950743.861999996</v>
      </c>
      <c r="Z861" s="31">
        <v>360000000</v>
      </c>
      <c r="AA861" s="31">
        <v>30000000</v>
      </c>
      <c r="AB861" s="31">
        <f t="shared" si="145"/>
        <v>-325487451.92000002</v>
      </c>
      <c r="AC861" s="31">
        <f t="shared" si="146"/>
        <v>76825738</v>
      </c>
      <c r="AD861" s="31">
        <f t="shared" si="147"/>
        <v>-248661713.92000002</v>
      </c>
      <c r="AE861" s="31">
        <f t="shared" si="148"/>
        <v>0</v>
      </c>
      <c r="AF861" s="31">
        <f t="shared" si="149"/>
        <v>0</v>
      </c>
      <c r="AG861" s="31">
        <f t="shared" si="150"/>
        <v>0</v>
      </c>
      <c r="AH861" s="31">
        <f t="shared" si="151"/>
        <v>0</v>
      </c>
      <c r="AI861" s="31">
        <f t="shared" si="152"/>
        <v>0</v>
      </c>
      <c r="AJ861" s="31">
        <f t="shared" si="153"/>
        <v>18950743.861999996</v>
      </c>
    </row>
    <row r="862" spans="1:36" x14ac:dyDescent="0.45">
      <c r="A862" s="9">
        <v>828</v>
      </c>
      <c r="B862" s="9" t="s">
        <v>1855</v>
      </c>
      <c r="C862" s="21"/>
      <c r="D862" s="8" t="s">
        <v>275</v>
      </c>
      <c r="E862" s="9" t="s">
        <v>1857</v>
      </c>
      <c r="F862" s="9" t="s">
        <v>3255</v>
      </c>
      <c r="G862" s="9" t="s">
        <v>3266</v>
      </c>
      <c r="H862" s="8">
        <v>336</v>
      </c>
      <c r="I862" s="8">
        <f>VLOOKUP(B862,[1]Sheet1!$A:$D,4,0)</f>
        <v>640709527</v>
      </c>
      <c r="J862" s="8">
        <v>57312810</v>
      </c>
      <c r="K862" s="8">
        <v>8596921.5</v>
      </c>
      <c r="L862" s="10">
        <v>0</v>
      </c>
      <c r="M862" s="10">
        <v>0</v>
      </c>
      <c r="N862" s="10">
        <v>0</v>
      </c>
      <c r="O862" s="10">
        <v>0</v>
      </c>
      <c r="P862" s="10">
        <v>5000000</v>
      </c>
      <c r="Q862" s="10">
        <f>VLOOKUP(B862,[3]Sheet1!$B$1:$H$65536,7,0)</f>
        <v>4950000</v>
      </c>
      <c r="R862" s="10">
        <v>742500</v>
      </c>
      <c r="S862" s="10">
        <v>4500000</v>
      </c>
      <c r="T862" s="10">
        <v>450000</v>
      </c>
      <c r="U862" s="10">
        <v>0</v>
      </c>
      <c r="V862" s="10">
        <v>0</v>
      </c>
      <c r="W862" s="10">
        <f>VLOOKUP(B862,[2]Sheet1!$A:$E,5,0)</f>
        <v>28070953</v>
      </c>
      <c r="X862" s="10">
        <f t="shared" si="143"/>
        <v>712472337</v>
      </c>
      <c r="Y862" s="31">
        <f t="shared" si="144"/>
        <v>37860374.5</v>
      </c>
      <c r="Z862" s="31">
        <v>360000000</v>
      </c>
      <c r="AA862" s="31">
        <v>30000000</v>
      </c>
      <c r="AB862" s="31">
        <f t="shared" si="145"/>
        <v>290159527</v>
      </c>
      <c r="AC862" s="31">
        <f t="shared" si="146"/>
        <v>32312810</v>
      </c>
      <c r="AD862" s="31">
        <f t="shared" si="147"/>
        <v>322472337</v>
      </c>
      <c r="AE862" s="31">
        <f t="shared" si="148"/>
        <v>322472337</v>
      </c>
      <c r="AF862" s="31">
        <f t="shared" si="149"/>
        <v>32247233.700000003</v>
      </c>
      <c r="AG862" s="31">
        <f t="shared" si="150"/>
        <v>0</v>
      </c>
      <c r="AH862" s="31">
        <f t="shared" si="151"/>
        <v>0</v>
      </c>
      <c r="AI862" s="31">
        <f t="shared" si="152"/>
        <v>0</v>
      </c>
      <c r="AJ862" s="31">
        <f t="shared" si="153"/>
        <v>5613140.799999997</v>
      </c>
    </row>
    <row r="863" spans="1:36" x14ac:dyDescent="0.45">
      <c r="A863" s="9">
        <v>1011</v>
      </c>
      <c r="B863" s="9" t="s">
        <v>1858</v>
      </c>
      <c r="C863" s="21"/>
      <c r="D863" s="8" t="s">
        <v>275</v>
      </c>
      <c r="E863" s="9" t="s">
        <v>1860</v>
      </c>
      <c r="F863" s="9" t="s">
        <v>3255</v>
      </c>
      <c r="G863" s="9" t="s">
        <v>3266</v>
      </c>
      <c r="H863" s="8">
        <v>336</v>
      </c>
      <c r="I863" s="8">
        <f>VLOOKUP(B863,[1]Sheet1!$A:$D,4,0)</f>
        <v>527134793</v>
      </c>
      <c r="J863" s="8">
        <v>57312810</v>
      </c>
      <c r="K863" s="8">
        <v>8596921.5</v>
      </c>
      <c r="L863" s="10">
        <v>0</v>
      </c>
      <c r="M863" s="10">
        <v>0</v>
      </c>
      <c r="N863" s="10">
        <v>0</v>
      </c>
      <c r="O863" s="10">
        <v>0</v>
      </c>
      <c r="P863" s="10">
        <v>5000000</v>
      </c>
      <c r="Q863" s="10">
        <f>VLOOKUP(B863,[3]Sheet1!$B$1:$H$65536,7,0)</f>
        <v>4800000</v>
      </c>
      <c r="R863" s="10">
        <v>720000</v>
      </c>
      <c r="S863" s="10">
        <v>6600000</v>
      </c>
      <c r="T863" s="10">
        <v>660000</v>
      </c>
      <c r="U863" s="10">
        <v>0</v>
      </c>
      <c r="V863" s="10">
        <v>0</v>
      </c>
      <c r="W863" s="10">
        <f>VLOOKUP(B863,[2]Sheet1!$A:$E,5,0)</f>
        <v>16713479</v>
      </c>
      <c r="X863" s="10">
        <f t="shared" si="143"/>
        <v>600847603</v>
      </c>
      <c r="Y863" s="31">
        <f t="shared" si="144"/>
        <v>26690400.5</v>
      </c>
      <c r="Z863" s="31">
        <v>360000000</v>
      </c>
      <c r="AA863" s="31">
        <v>30000000</v>
      </c>
      <c r="AB863" s="31">
        <f t="shared" si="145"/>
        <v>178534793</v>
      </c>
      <c r="AC863" s="31">
        <f t="shared" si="146"/>
        <v>32312810</v>
      </c>
      <c r="AD863" s="31">
        <f t="shared" si="147"/>
        <v>210847603</v>
      </c>
      <c r="AE863" s="31">
        <f t="shared" si="148"/>
        <v>210847603</v>
      </c>
      <c r="AF863" s="31">
        <f t="shared" si="149"/>
        <v>21084760.300000001</v>
      </c>
      <c r="AG863" s="31">
        <f t="shared" si="150"/>
        <v>0</v>
      </c>
      <c r="AH863" s="31">
        <f t="shared" si="151"/>
        <v>0</v>
      </c>
      <c r="AI863" s="31">
        <f t="shared" si="152"/>
        <v>0</v>
      </c>
      <c r="AJ863" s="31">
        <f t="shared" si="153"/>
        <v>5605640.1999999993</v>
      </c>
    </row>
    <row r="864" spans="1:36" x14ac:dyDescent="0.45">
      <c r="A864" s="9">
        <v>1055</v>
      </c>
      <c r="B864" s="9" t="s">
        <v>1861</v>
      </c>
      <c r="C864" s="21"/>
      <c r="D864" s="8" t="s">
        <v>1863</v>
      </c>
      <c r="E864" s="9" t="s">
        <v>69</v>
      </c>
      <c r="F864" s="9" t="s">
        <v>3255</v>
      </c>
      <c r="G864" s="9" t="s">
        <v>3266</v>
      </c>
      <c r="H864" s="8">
        <v>336</v>
      </c>
      <c r="I864" s="8">
        <f>VLOOKUP(B864,[1]Sheet1!$A:$D,4,0)</f>
        <v>524956729</v>
      </c>
      <c r="J864" s="8">
        <v>57312810</v>
      </c>
      <c r="K864" s="8">
        <v>8596921.5</v>
      </c>
      <c r="L864" s="10">
        <v>0</v>
      </c>
      <c r="M864" s="10">
        <v>0</v>
      </c>
      <c r="N864" s="10">
        <v>0</v>
      </c>
      <c r="O864" s="10">
        <v>0</v>
      </c>
      <c r="P864" s="10">
        <v>5000000</v>
      </c>
      <c r="Q864" s="10">
        <f>VLOOKUP(B864,[3]Sheet1!$B$1:$H$65536,7,0)</f>
        <v>4500000</v>
      </c>
      <c r="R864" s="10">
        <v>675000</v>
      </c>
      <c r="S864" s="10">
        <v>4500000</v>
      </c>
      <c r="T864" s="10">
        <v>450000</v>
      </c>
      <c r="U864" s="10">
        <v>0</v>
      </c>
      <c r="V864" s="10">
        <v>0</v>
      </c>
      <c r="W864" s="10">
        <f>VLOOKUP(B864,[2]Sheet1!$A:$E,5,0)</f>
        <v>16495673</v>
      </c>
      <c r="X864" s="10">
        <f t="shared" si="143"/>
        <v>596269539</v>
      </c>
      <c r="Y864" s="31">
        <f t="shared" si="144"/>
        <v>26217594.5</v>
      </c>
      <c r="Z864" s="31">
        <v>360000000</v>
      </c>
      <c r="AA864" s="31">
        <v>30000000</v>
      </c>
      <c r="AB864" s="31">
        <f t="shared" si="145"/>
        <v>173956729</v>
      </c>
      <c r="AC864" s="31">
        <f t="shared" si="146"/>
        <v>32312810</v>
      </c>
      <c r="AD864" s="31">
        <f t="shared" si="147"/>
        <v>206269539</v>
      </c>
      <c r="AE864" s="31">
        <f t="shared" si="148"/>
        <v>206269539</v>
      </c>
      <c r="AF864" s="31">
        <f t="shared" si="149"/>
        <v>20626953.900000002</v>
      </c>
      <c r="AG864" s="31">
        <f t="shared" si="150"/>
        <v>0</v>
      </c>
      <c r="AH864" s="31">
        <f t="shared" si="151"/>
        <v>0</v>
      </c>
      <c r="AI864" s="31">
        <f t="shared" si="152"/>
        <v>0</v>
      </c>
      <c r="AJ864" s="31">
        <f t="shared" si="153"/>
        <v>5590640.5999999978</v>
      </c>
    </row>
    <row r="865" spans="1:36" x14ac:dyDescent="0.45">
      <c r="A865" s="9">
        <v>521</v>
      </c>
      <c r="B865" s="9" t="s">
        <v>2821</v>
      </c>
      <c r="C865" s="21"/>
      <c r="D865" s="8" t="s">
        <v>2822</v>
      </c>
      <c r="E865" s="9" t="s">
        <v>38</v>
      </c>
      <c r="F865" s="9" t="s">
        <v>3255</v>
      </c>
      <c r="G865" s="9" t="s">
        <v>3265</v>
      </c>
      <c r="H865" s="8">
        <v>336</v>
      </c>
      <c r="I865" s="8">
        <f>VLOOKUP(B865,[1]Sheet1!$A:$D,4,0)</f>
        <v>1516293571</v>
      </c>
      <c r="J865" s="8">
        <v>15000000</v>
      </c>
      <c r="K865" s="8">
        <v>0</v>
      </c>
      <c r="L865" s="10">
        <v>57771600</v>
      </c>
      <c r="M865" s="10">
        <v>57771189.5</v>
      </c>
      <c r="N865" s="10">
        <v>8665740</v>
      </c>
      <c r="O865" s="10">
        <v>8665678.4249999989</v>
      </c>
      <c r="P865" s="10">
        <v>0</v>
      </c>
      <c r="Q865" s="10">
        <v>11600572</v>
      </c>
      <c r="R865" s="10">
        <v>1740086</v>
      </c>
      <c r="S865" s="10">
        <v>14139767.134800002</v>
      </c>
      <c r="T865" s="10">
        <v>2120965.0702200001</v>
      </c>
      <c r="U865" s="10">
        <v>12152493</v>
      </c>
      <c r="V865" s="10">
        <v>1822873.95</v>
      </c>
      <c r="W865" s="10">
        <f>VLOOKUP(B865,[2]Sheet1!$A:$E,5,0)</f>
        <v>159258715</v>
      </c>
      <c r="X865" s="10">
        <f t="shared" si="143"/>
        <v>1684729192.6348</v>
      </c>
      <c r="Y865" s="31">
        <f t="shared" si="144"/>
        <v>182274058.44521999</v>
      </c>
      <c r="Z865" s="31">
        <v>360000000</v>
      </c>
      <c r="AA865" s="31">
        <v>30000000</v>
      </c>
      <c r="AB865" s="31">
        <f t="shared" si="145"/>
        <v>1194186403.1348</v>
      </c>
      <c r="AC865" s="31">
        <f t="shared" si="146"/>
        <v>100542789.5</v>
      </c>
      <c r="AD865" s="31">
        <f t="shared" si="147"/>
        <v>1294729192.6348</v>
      </c>
      <c r="AE865" s="31">
        <f t="shared" si="148"/>
        <v>1294729192.6348</v>
      </c>
      <c r="AF865" s="31">
        <f t="shared" si="149"/>
        <v>90000000</v>
      </c>
      <c r="AG865" s="31">
        <f t="shared" si="150"/>
        <v>0</v>
      </c>
      <c r="AH865" s="31">
        <f t="shared" si="151"/>
        <v>6945838.526959992</v>
      </c>
      <c r="AI865" s="31">
        <f t="shared" si="152"/>
        <v>0</v>
      </c>
      <c r="AJ865" s="31">
        <f t="shared" si="153"/>
        <v>85328219.918260008</v>
      </c>
    </row>
    <row r="866" spans="1:36" x14ac:dyDescent="0.45">
      <c r="A866" s="9">
        <v>1012</v>
      </c>
      <c r="B866" s="9" t="s">
        <v>1864</v>
      </c>
      <c r="C866" s="21"/>
      <c r="D866" s="8" t="s">
        <v>604</v>
      </c>
      <c r="E866" s="9" t="s">
        <v>1866</v>
      </c>
      <c r="F866" s="9" t="s">
        <v>3255</v>
      </c>
      <c r="G866" s="9" t="s">
        <v>3266</v>
      </c>
      <c r="H866" s="8">
        <v>336</v>
      </c>
      <c r="I866" s="8">
        <f>VLOOKUP(B866,[1]Sheet1!$A:$D,4,0)</f>
        <v>477250248</v>
      </c>
      <c r="J866" s="8">
        <v>57312810</v>
      </c>
      <c r="K866" s="8">
        <v>8596921.5</v>
      </c>
      <c r="L866" s="10">
        <v>0</v>
      </c>
      <c r="M866" s="10">
        <v>0</v>
      </c>
      <c r="N866" s="10">
        <v>0</v>
      </c>
      <c r="O866" s="10">
        <v>0</v>
      </c>
      <c r="P866" s="10">
        <v>5000000</v>
      </c>
      <c r="Q866" s="10">
        <f>VLOOKUP(B866,[3]Sheet1!$B$1:$H$65536,7,0)</f>
        <v>4500000</v>
      </c>
      <c r="R866" s="10">
        <v>675000</v>
      </c>
      <c r="S866" s="10">
        <v>4500000</v>
      </c>
      <c r="T866" s="10">
        <v>450000</v>
      </c>
      <c r="U866" s="10">
        <v>0</v>
      </c>
      <c r="V866" s="10">
        <v>0</v>
      </c>
      <c r="W866" s="10">
        <f>VLOOKUP(B866,[2]Sheet1!$A:$E,5,0)</f>
        <v>11725025</v>
      </c>
      <c r="X866" s="10">
        <f t="shared" si="143"/>
        <v>548563058</v>
      </c>
      <c r="Y866" s="31">
        <f t="shared" si="144"/>
        <v>21446946.5</v>
      </c>
      <c r="Z866" s="31">
        <v>360000000</v>
      </c>
      <c r="AA866" s="31">
        <v>30000000</v>
      </c>
      <c r="AB866" s="31">
        <f t="shared" si="145"/>
        <v>126250248</v>
      </c>
      <c r="AC866" s="31">
        <f t="shared" si="146"/>
        <v>32312810</v>
      </c>
      <c r="AD866" s="31">
        <f t="shared" si="147"/>
        <v>158563058</v>
      </c>
      <c r="AE866" s="31">
        <f t="shared" si="148"/>
        <v>158563058</v>
      </c>
      <c r="AF866" s="31">
        <f t="shared" si="149"/>
        <v>15856305.800000001</v>
      </c>
      <c r="AG866" s="31">
        <f t="shared" si="150"/>
        <v>0</v>
      </c>
      <c r="AH866" s="31">
        <f t="shared" si="151"/>
        <v>0</v>
      </c>
      <c r="AI866" s="31">
        <f t="shared" si="152"/>
        <v>0</v>
      </c>
      <c r="AJ866" s="31">
        <f t="shared" si="153"/>
        <v>5590640.6999999993</v>
      </c>
    </row>
    <row r="867" spans="1:36" x14ac:dyDescent="0.45">
      <c r="A867" s="9">
        <v>258</v>
      </c>
      <c r="B867" s="9" t="s">
        <v>1867</v>
      </c>
      <c r="C867" s="21"/>
      <c r="D867" s="8" t="s">
        <v>1869</v>
      </c>
      <c r="E867" s="9" t="s">
        <v>1870</v>
      </c>
      <c r="F867" s="9" t="s">
        <v>3255</v>
      </c>
      <c r="G867" s="9" t="s">
        <v>3265</v>
      </c>
      <c r="H867" s="8">
        <v>336</v>
      </c>
      <c r="I867" s="8">
        <f>VLOOKUP(B867,[1]Sheet1!$A:$D,4,0)</f>
        <v>817454163</v>
      </c>
      <c r="J867" s="8">
        <v>15000000</v>
      </c>
      <c r="K867" s="8">
        <v>0</v>
      </c>
      <c r="L867" s="10">
        <v>35856984</v>
      </c>
      <c r="M867" s="10">
        <v>35857301.5</v>
      </c>
      <c r="N867" s="10">
        <v>5378548</v>
      </c>
      <c r="O867" s="10">
        <v>5378595.2249999996</v>
      </c>
      <c r="P867" s="10">
        <v>0</v>
      </c>
      <c r="Q867" s="10">
        <v>10948114</v>
      </c>
      <c r="R867" s="10">
        <v>1642217</v>
      </c>
      <c r="S867" s="10">
        <v>14582201.583066067</v>
      </c>
      <c r="T867" s="10">
        <v>2187330.2374599101</v>
      </c>
      <c r="U867" s="10">
        <v>11389984</v>
      </c>
      <c r="V867" s="10">
        <v>1708497.5999999999</v>
      </c>
      <c r="W867" s="10">
        <f>VLOOKUP(B867,[2]Sheet1!$A:$E,5,0)</f>
        <v>45745416</v>
      </c>
      <c r="X867" s="10">
        <f t="shared" si="143"/>
        <v>941088748.08306611</v>
      </c>
      <c r="Y867" s="31">
        <f t="shared" si="144"/>
        <v>62040604.062459908</v>
      </c>
      <c r="Z867" s="31">
        <v>360000000</v>
      </c>
      <c r="AA867" s="31">
        <v>30000000</v>
      </c>
      <c r="AB867" s="31">
        <f t="shared" si="145"/>
        <v>494374462.58306611</v>
      </c>
      <c r="AC867" s="31">
        <f t="shared" si="146"/>
        <v>56714285.5</v>
      </c>
      <c r="AD867" s="31">
        <f t="shared" si="147"/>
        <v>551088748.08306611</v>
      </c>
      <c r="AE867" s="31">
        <f t="shared" si="148"/>
        <v>551088748.08306611</v>
      </c>
      <c r="AF867" s="31">
        <f t="shared" si="149"/>
        <v>55108874.808306612</v>
      </c>
      <c r="AG867" s="31">
        <f t="shared" si="150"/>
        <v>0</v>
      </c>
      <c r="AH867" s="31">
        <f t="shared" si="151"/>
        <v>0</v>
      </c>
      <c r="AI867" s="31">
        <f t="shared" si="152"/>
        <v>0</v>
      </c>
      <c r="AJ867" s="31">
        <f t="shared" si="153"/>
        <v>6931729.2541532964</v>
      </c>
    </row>
    <row r="868" spans="1:36" x14ac:dyDescent="0.45">
      <c r="A868" s="9">
        <v>520</v>
      </c>
      <c r="B868" s="9" t="s">
        <v>1871</v>
      </c>
      <c r="C868" s="21"/>
      <c r="D868" s="8" t="s">
        <v>322</v>
      </c>
      <c r="E868" s="9" t="s">
        <v>1873</v>
      </c>
      <c r="F868" s="9" t="s">
        <v>3255</v>
      </c>
      <c r="G868" s="9" t="s">
        <v>3265</v>
      </c>
      <c r="H868" s="8">
        <v>336</v>
      </c>
      <c r="I868" s="8">
        <f>VLOOKUP(B868,[1]Sheet1!$A:$D,4,0)</f>
        <v>944460933</v>
      </c>
      <c r="J868" s="8">
        <v>15000000</v>
      </c>
      <c r="K868" s="8">
        <v>0</v>
      </c>
      <c r="L868" s="10">
        <v>38456977</v>
      </c>
      <c r="M868" s="10">
        <v>38456526.5</v>
      </c>
      <c r="N868" s="10">
        <v>5768547</v>
      </c>
      <c r="O868" s="10">
        <v>5768478.9749999996</v>
      </c>
      <c r="P868" s="10">
        <v>0</v>
      </c>
      <c r="Q868" s="10">
        <v>7389773</v>
      </c>
      <c r="R868" s="10">
        <v>1108466</v>
      </c>
      <c r="S868" s="10">
        <v>15752247.341567323</v>
      </c>
      <c r="T868" s="10">
        <v>2362837.1012350982</v>
      </c>
      <c r="U868" s="10">
        <v>11389984</v>
      </c>
      <c r="V868" s="10">
        <v>1708497.5999999999</v>
      </c>
      <c r="W868" s="10">
        <f>VLOOKUP(B868,[2]Sheet1!$A:$E,5,0)</f>
        <v>60669140</v>
      </c>
      <c r="X868" s="10">
        <f t="shared" si="143"/>
        <v>1070906440.8415673</v>
      </c>
      <c r="Y868" s="31">
        <f t="shared" si="144"/>
        <v>77385966.676235095</v>
      </c>
      <c r="Z868" s="31">
        <v>360000000</v>
      </c>
      <c r="AA868" s="31">
        <v>30000000</v>
      </c>
      <c r="AB868" s="31">
        <f t="shared" si="145"/>
        <v>618992937.34156728</v>
      </c>
      <c r="AC868" s="31">
        <f t="shared" si="146"/>
        <v>61913503.5</v>
      </c>
      <c r="AD868" s="31">
        <f t="shared" si="147"/>
        <v>680906440.84156728</v>
      </c>
      <c r="AE868" s="31">
        <f t="shared" si="148"/>
        <v>680906440.84156728</v>
      </c>
      <c r="AF868" s="31">
        <f t="shared" si="149"/>
        <v>68090644.084156737</v>
      </c>
      <c r="AG868" s="31">
        <f t="shared" si="150"/>
        <v>0</v>
      </c>
      <c r="AH868" s="31">
        <f t="shared" si="151"/>
        <v>0</v>
      </c>
      <c r="AI868" s="31">
        <f t="shared" si="152"/>
        <v>0</v>
      </c>
      <c r="AJ868" s="31">
        <f t="shared" si="153"/>
        <v>9295322.5920783579</v>
      </c>
    </row>
    <row r="869" spans="1:36" x14ac:dyDescent="0.45">
      <c r="A869" s="9">
        <v>393</v>
      </c>
      <c r="B869" s="9" t="s">
        <v>2732</v>
      </c>
      <c r="C869" s="21"/>
      <c r="D869" s="8" t="s">
        <v>1116</v>
      </c>
      <c r="E869" s="9" t="s">
        <v>560</v>
      </c>
      <c r="F869" s="9" t="s">
        <v>3255</v>
      </c>
      <c r="G869" s="9" t="s">
        <v>3265</v>
      </c>
      <c r="H869" s="8">
        <v>336</v>
      </c>
      <c r="I869" s="8">
        <f>VLOOKUP(B869,[1]Sheet1!$A:$D,4,0)</f>
        <v>1030736584</v>
      </c>
      <c r="J869" s="8">
        <v>15000000</v>
      </c>
      <c r="K869" s="8">
        <v>0</v>
      </c>
      <c r="L869" s="10">
        <v>40936508</v>
      </c>
      <c r="M869" s="10">
        <v>40935839.5</v>
      </c>
      <c r="N869" s="10">
        <v>6140476</v>
      </c>
      <c r="O869" s="10">
        <v>6140375.9249999998</v>
      </c>
      <c r="P869" s="10">
        <v>0</v>
      </c>
      <c r="Q869" s="10">
        <v>12726996</v>
      </c>
      <c r="R869" s="10">
        <v>1909049</v>
      </c>
      <c r="S869" s="10">
        <v>14190934.452</v>
      </c>
      <c r="T869" s="10">
        <v>2128640.1677999999</v>
      </c>
      <c r="U869" s="10">
        <v>10484503</v>
      </c>
      <c r="V869" s="10">
        <v>1572675.45</v>
      </c>
      <c r="W869" s="10">
        <f>VLOOKUP(B869,[2]Sheet1!$A:$E,5,0)</f>
        <v>73610487</v>
      </c>
      <c r="X869" s="10">
        <f t="shared" si="143"/>
        <v>1165011364.9519999</v>
      </c>
      <c r="Y869" s="31">
        <f t="shared" si="144"/>
        <v>91501703.542800009</v>
      </c>
      <c r="Z869" s="31">
        <v>360000000</v>
      </c>
      <c r="AA869" s="31">
        <v>30000000</v>
      </c>
      <c r="AB869" s="31">
        <f t="shared" si="145"/>
        <v>708139017.45200002</v>
      </c>
      <c r="AC869" s="31">
        <f t="shared" si="146"/>
        <v>66872347.5</v>
      </c>
      <c r="AD869" s="31">
        <f t="shared" si="147"/>
        <v>775011364.95200002</v>
      </c>
      <c r="AE869" s="31">
        <f t="shared" si="148"/>
        <v>775011364.95200002</v>
      </c>
      <c r="AF869" s="31">
        <f t="shared" si="149"/>
        <v>77501136.495200008</v>
      </c>
      <c r="AG869" s="31">
        <f t="shared" si="150"/>
        <v>0</v>
      </c>
      <c r="AH869" s="31">
        <f t="shared" si="151"/>
        <v>0</v>
      </c>
      <c r="AI869" s="31">
        <f t="shared" si="152"/>
        <v>0</v>
      </c>
      <c r="AJ869" s="31">
        <f t="shared" si="153"/>
        <v>14000567.047600001</v>
      </c>
    </row>
    <row r="870" spans="1:36" x14ac:dyDescent="0.45">
      <c r="A870" s="9">
        <v>1017</v>
      </c>
      <c r="B870" s="9" t="s">
        <v>3109</v>
      </c>
      <c r="C870" s="21"/>
      <c r="D870" s="8" t="s">
        <v>477</v>
      </c>
      <c r="E870" s="9" t="s">
        <v>108</v>
      </c>
      <c r="F870" s="9" t="s">
        <v>3255</v>
      </c>
      <c r="G870" s="9" t="s">
        <v>3265</v>
      </c>
      <c r="H870" s="8">
        <v>336</v>
      </c>
      <c r="I870" s="8">
        <f>VLOOKUP(B870,[1]Sheet1!$A:$D,4,0)</f>
        <v>1114507799</v>
      </c>
      <c r="J870" s="8">
        <v>15000000</v>
      </c>
      <c r="K870" s="8">
        <v>0</v>
      </c>
      <c r="L870" s="10">
        <v>47401551</v>
      </c>
      <c r="M870" s="10">
        <v>47400989</v>
      </c>
      <c r="N870" s="10">
        <v>7110233</v>
      </c>
      <c r="O870" s="10">
        <v>7110148.3499999996</v>
      </c>
      <c r="P870" s="10">
        <v>0</v>
      </c>
      <c r="Q870" s="10">
        <v>22215690</v>
      </c>
      <c r="R870" s="10">
        <v>3332354</v>
      </c>
      <c r="S870" s="10">
        <v>20935679.135101993</v>
      </c>
      <c r="T870" s="10">
        <v>3140351.870265299</v>
      </c>
      <c r="U870" s="10">
        <v>12104835.666666666</v>
      </c>
      <c r="V870" s="10">
        <v>1815725.3499999999</v>
      </c>
      <c r="W870" s="10">
        <f>VLOOKUP(B870,[2]Sheet1!$A:$E,5,0)</f>
        <v>86176170</v>
      </c>
      <c r="X870" s="10">
        <f t="shared" si="143"/>
        <v>1279566543.8017688</v>
      </c>
      <c r="Y870" s="31">
        <f t="shared" si="144"/>
        <v>108684982.57026529</v>
      </c>
      <c r="Z870" s="31">
        <v>360000000</v>
      </c>
      <c r="AA870" s="31">
        <v>30000000</v>
      </c>
      <c r="AB870" s="31">
        <f t="shared" si="145"/>
        <v>809764003.80176878</v>
      </c>
      <c r="AC870" s="31">
        <f t="shared" si="146"/>
        <v>79802540</v>
      </c>
      <c r="AD870" s="31">
        <f t="shared" si="147"/>
        <v>889566543.80176878</v>
      </c>
      <c r="AE870" s="31">
        <f t="shared" si="148"/>
        <v>889566543.80176878</v>
      </c>
      <c r="AF870" s="31">
        <f t="shared" si="149"/>
        <v>88956654.380176887</v>
      </c>
      <c r="AG870" s="31">
        <f t="shared" si="150"/>
        <v>0</v>
      </c>
      <c r="AH870" s="31">
        <f t="shared" si="151"/>
        <v>0</v>
      </c>
      <c r="AI870" s="31">
        <f t="shared" si="152"/>
        <v>0</v>
      </c>
      <c r="AJ870" s="31">
        <f t="shared" si="153"/>
        <v>19728328.190088406</v>
      </c>
    </row>
    <row r="871" spans="1:36" x14ac:dyDescent="0.2">
      <c r="A871" s="9">
        <v>47</v>
      </c>
      <c r="B871" s="9" t="s">
        <v>1874</v>
      </c>
      <c r="C871" s="7"/>
      <c r="D871" s="8" t="s">
        <v>756</v>
      </c>
      <c r="E871" s="9" t="s">
        <v>1876</v>
      </c>
      <c r="F871" s="9" t="s">
        <v>3255</v>
      </c>
      <c r="G871" s="9" t="s">
        <v>3265</v>
      </c>
      <c r="H871" s="8">
        <v>336</v>
      </c>
      <c r="I871" s="8">
        <f>VLOOKUP(B871,[1]Sheet1!$A:$D,4,0)</f>
        <v>793826581</v>
      </c>
      <c r="J871" s="8">
        <v>15000000</v>
      </c>
      <c r="K871" s="8">
        <v>0</v>
      </c>
      <c r="L871" s="10">
        <v>36447505</v>
      </c>
      <c r="M871" s="10">
        <v>36448434</v>
      </c>
      <c r="N871" s="10">
        <v>5467126</v>
      </c>
      <c r="O871" s="10">
        <v>5467265.0999999996</v>
      </c>
      <c r="P871" s="10">
        <v>0</v>
      </c>
      <c r="Q871" s="10">
        <v>9864706</v>
      </c>
      <c r="R871" s="10">
        <v>1479706</v>
      </c>
      <c r="S871" s="10">
        <v>13422725.810000001</v>
      </c>
      <c r="T871" s="10">
        <v>2013408.8714999999</v>
      </c>
      <c r="U871" s="10">
        <v>11247012.666666666</v>
      </c>
      <c r="V871" s="10">
        <v>1687051.9</v>
      </c>
      <c r="W871" s="10">
        <f>VLOOKUP(B871,[2]Sheet1!$A:$E,5,0)</f>
        <v>43382658</v>
      </c>
      <c r="X871" s="10">
        <f t="shared" si="143"/>
        <v>916256964.47666657</v>
      </c>
      <c r="Y871" s="31">
        <f t="shared" si="144"/>
        <v>59497215.8715</v>
      </c>
      <c r="Z871" s="31">
        <v>360000000</v>
      </c>
      <c r="AA871" s="31">
        <v>30000000</v>
      </c>
      <c r="AB871" s="31">
        <f t="shared" si="145"/>
        <v>468361025.47666657</v>
      </c>
      <c r="AC871" s="31">
        <f t="shared" si="146"/>
        <v>57895939</v>
      </c>
      <c r="AD871" s="31">
        <f t="shared" si="147"/>
        <v>526256964.47666657</v>
      </c>
      <c r="AE871" s="31">
        <f t="shared" si="148"/>
        <v>526256964.47666657</v>
      </c>
      <c r="AF871" s="31">
        <f t="shared" si="149"/>
        <v>52625696.44766666</v>
      </c>
      <c r="AG871" s="31">
        <f t="shared" si="150"/>
        <v>0</v>
      </c>
      <c r="AH871" s="31">
        <f t="shared" si="151"/>
        <v>0</v>
      </c>
      <c r="AI871" s="31">
        <f t="shared" si="152"/>
        <v>0</v>
      </c>
      <c r="AJ871" s="31">
        <f t="shared" si="153"/>
        <v>6871519.4238333404</v>
      </c>
    </row>
    <row r="872" spans="1:36" x14ac:dyDescent="0.45">
      <c r="A872" s="9">
        <v>1096</v>
      </c>
      <c r="B872" s="9" t="s">
        <v>3122</v>
      </c>
      <c r="C872" s="21"/>
      <c r="D872" s="8" t="s">
        <v>173</v>
      </c>
      <c r="E872" s="9" t="s">
        <v>3123</v>
      </c>
      <c r="F872" s="9" t="s">
        <v>3255</v>
      </c>
      <c r="G872" s="9" t="s">
        <v>3265</v>
      </c>
      <c r="H872" s="8">
        <v>336</v>
      </c>
      <c r="I872" s="8">
        <f>VLOOKUP(B872,[1]Sheet1!$A:$D,4,0)</f>
        <v>1056787356</v>
      </c>
      <c r="J872" s="8">
        <v>15000000</v>
      </c>
      <c r="K872" s="8">
        <v>0</v>
      </c>
      <c r="L872" s="10">
        <v>41936227</v>
      </c>
      <c r="M872" s="10">
        <v>41936578.5</v>
      </c>
      <c r="N872" s="10">
        <v>6290434</v>
      </c>
      <c r="O872" s="10">
        <v>6290486.7749999994</v>
      </c>
      <c r="P872" s="10">
        <v>0</v>
      </c>
      <c r="Q872" s="10">
        <v>19536081</v>
      </c>
      <c r="R872" s="10">
        <v>2930412</v>
      </c>
      <c r="S872" s="10">
        <v>18774387.059528209</v>
      </c>
      <c r="T872" s="10">
        <v>2816158.0589292315</v>
      </c>
      <c r="U872" s="10">
        <v>12486090.333333334</v>
      </c>
      <c r="V872" s="10">
        <v>1872913.55</v>
      </c>
      <c r="W872" s="10">
        <f>VLOOKUP(B872,[2]Sheet1!$A:$E,5,0)</f>
        <v>77518103</v>
      </c>
      <c r="X872" s="10">
        <f t="shared" si="143"/>
        <v>1206456719.8928614</v>
      </c>
      <c r="Y872" s="31">
        <f t="shared" si="144"/>
        <v>97718507.383929223</v>
      </c>
      <c r="Z872" s="31">
        <v>360000000</v>
      </c>
      <c r="AA872" s="31">
        <v>30000000</v>
      </c>
      <c r="AB872" s="31">
        <f t="shared" si="145"/>
        <v>747583914.39286137</v>
      </c>
      <c r="AC872" s="31">
        <f t="shared" si="146"/>
        <v>68872805.5</v>
      </c>
      <c r="AD872" s="31">
        <f t="shared" si="147"/>
        <v>816456719.89286137</v>
      </c>
      <c r="AE872" s="31">
        <f t="shared" si="148"/>
        <v>816456719.89286137</v>
      </c>
      <c r="AF872" s="31">
        <f t="shared" si="149"/>
        <v>81645671.98928614</v>
      </c>
      <c r="AG872" s="31">
        <f t="shared" si="150"/>
        <v>0</v>
      </c>
      <c r="AH872" s="31">
        <f t="shared" si="151"/>
        <v>0</v>
      </c>
      <c r="AI872" s="31">
        <f t="shared" si="152"/>
        <v>0</v>
      </c>
      <c r="AJ872" s="31">
        <f t="shared" si="153"/>
        <v>16072835.394643083</v>
      </c>
    </row>
    <row r="873" spans="1:36" x14ac:dyDescent="0.45">
      <c r="A873" s="9">
        <v>777</v>
      </c>
      <c r="B873" s="9" t="s">
        <v>1877</v>
      </c>
      <c r="C873" s="21"/>
      <c r="D873" s="8" t="s">
        <v>1879</v>
      </c>
      <c r="E873" s="9" t="s">
        <v>88</v>
      </c>
      <c r="F873" s="9" t="s">
        <v>3255</v>
      </c>
      <c r="G873" s="9" t="s">
        <v>3266</v>
      </c>
      <c r="H873" s="8">
        <v>336</v>
      </c>
      <c r="I873" s="8">
        <f>VLOOKUP(B873,[1]Sheet1!$A:$D,4,0)</f>
        <v>633170260</v>
      </c>
      <c r="J873" s="8">
        <v>57312810</v>
      </c>
      <c r="K873" s="8">
        <v>8596921.5</v>
      </c>
      <c r="L873" s="10">
        <v>0</v>
      </c>
      <c r="M873" s="10">
        <v>0</v>
      </c>
      <c r="N873" s="10">
        <v>0</v>
      </c>
      <c r="O873" s="10">
        <v>0</v>
      </c>
      <c r="P873" s="10">
        <v>5000000</v>
      </c>
      <c r="Q873" s="10">
        <f>VLOOKUP(B873,[3]Sheet1!$B$1:$H$65536,7,0)</f>
        <v>3000000</v>
      </c>
      <c r="R873" s="10">
        <v>450000</v>
      </c>
      <c r="S873" s="10">
        <v>3300000</v>
      </c>
      <c r="T873" s="10">
        <v>330000</v>
      </c>
      <c r="U873" s="10">
        <v>0</v>
      </c>
      <c r="V873" s="10">
        <v>0</v>
      </c>
      <c r="W873" s="10">
        <f>VLOOKUP(B873,[2]Sheet1!$A:$E,5,0)</f>
        <v>27317026</v>
      </c>
      <c r="X873" s="10">
        <f t="shared" si="143"/>
        <v>701783070</v>
      </c>
      <c r="Y873" s="31">
        <f t="shared" si="144"/>
        <v>36693947.5</v>
      </c>
      <c r="Z873" s="31">
        <v>360000000</v>
      </c>
      <c r="AA873" s="31">
        <v>30000000</v>
      </c>
      <c r="AB873" s="31">
        <f t="shared" si="145"/>
        <v>279470260</v>
      </c>
      <c r="AC873" s="31">
        <f t="shared" si="146"/>
        <v>32312810</v>
      </c>
      <c r="AD873" s="31">
        <f t="shared" si="147"/>
        <v>311783070</v>
      </c>
      <c r="AE873" s="31">
        <f t="shared" si="148"/>
        <v>311783070</v>
      </c>
      <c r="AF873" s="31">
        <f t="shared" si="149"/>
        <v>31178307</v>
      </c>
      <c r="AG873" s="31">
        <f t="shared" si="150"/>
        <v>0</v>
      </c>
      <c r="AH873" s="31">
        <f t="shared" si="151"/>
        <v>0</v>
      </c>
      <c r="AI873" s="31">
        <f t="shared" si="152"/>
        <v>0</v>
      </c>
      <c r="AJ873" s="31">
        <f t="shared" si="153"/>
        <v>5515640.5</v>
      </c>
    </row>
    <row r="874" spans="1:36" x14ac:dyDescent="0.45">
      <c r="A874" s="9">
        <v>396</v>
      </c>
      <c r="B874" s="9" t="s">
        <v>2735</v>
      </c>
      <c r="C874" s="21"/>
      <c r="D874" s="8" t="s">
        <v>566</v>
      </c>
      <c r="E874" s="9" t="s">
        <v>619</v>
      </c>
      <c r="F874" s="9" t="s">
        <v>3255</v>
      </c>
      <c r="G874" s="9" t="s">
        <v>3265</v>
      </c>
      <c r="H874" s="8">
        <v>336</v>
      </c>
      <c r="I874" s="8">
        <f>VLOOKUP(B874,[1]Sheet1!$A:$D,4,0)</f>
        <v>719564648</v>
      </c>
      <c r="J874" s="8">
        <v>15000000</v>
      </c>
      <c r="K874" s="8">
        <v>0</v>
      </c>
      <c r="L874" s="10">
        <v>29911661</v>
      </c>
      <c r="M874" s="10">
        <v>29911760</v>
      </c>
      <c r="N874" s="10">
        <v>4486749</v>
      </c>
      <c r="O874" s="10">
        <v>4486764</v>
      </c>
      <c r="P874" s="10">
        <v>0</v>
      </c>
      <c r="Q874" s="10">
        <v>9071854</v>
      </c>
      <c r="R874" s="10">
        <v>1360778</v>
      </c>
      <c r="S874" s="10">
        <v>11898125.804499999</v>
      </c>
      <c r="T874" s="10">
        <v>1784718.8706749997</v>
      </c>
      <c r="U874" s="10">
        <v>7642866</v>
      </c>
      <c r="V874" s="10">
        <v>1146429.8999999999</v>
      </c>
      <c r="W874" s="10">
        <f>VLOOKUP(B874,[2]Sheet1!$A:$E,5,0)</f>
        <v>35956465</v>
      </c>
      <c r="X874" s="10">
        <f t="shared" si="143"/>
        <v>823000914.80449998</v>
      </c>
      <c r="Y874" s="31">
        <f t="shared" si="144"/>
        <v>49221904.770675004</v>
      </c>
      <c r="Z874" s="31">
        <v>360000000</v>
      </c>
      <c r="AA874" s="31">
        <v>30000000</v>
      </c>
      <c r="AB874" s="31">
        <f t="shared" si="145"/>
        <v>388177493.80449998</v>
      </c>
      <c r="AC874" s="31">
        <f t="shared" si="146"/>
        <v>44823421</v>
      </c>
      <c r="AD874" s="31">
        <f t="shared" si="147"/>
        <v>433000914.80449998</v>
      </c>
      <c r="AE874" s="31">
        <f t="shared" si="148"/>
        <v>433000914.80449998</v>
      </c>
      <c r="AF874" s="31">
        <f t="shared" si="149"/>
        <v>43300091.480450004</v>
      </c>
      <c r="AG874" s="31">
        <f t="shared" si="150"/>
        <v>0</v>
      </c>
      <c r="AH874" s="31">
        <f t="shared" si="151"/>
        <v>0</v>
      </c>
      <c r="AI874" s="31">
        <f t="shared" si="152"/>
        <v>0</v>
      </c>
      <c r="AJ874" s="31">
        <f t="shared" si="153"/>
        <v>5921813.2902249992</v>
      </c>
    </row>
    <row r="875" spans="1:36" x14ac:dyDescent="0.45">
      <c r="A875" s="9">
        <v>394</v>
      </c>
      <c r="B875" s="9" t="s">
        <v>1880</v>
      </c>
      <c r="C875" s="21"/>
      <c r="D875" s="8" t="s">
        <v>76</v>
      </c>
      <c r="E875" s="9" t="s">
        <v>1653</v>
      </c>
      <c r="F875" s="9" t="s">
        <v>3255</v>
      </c>
      <c r="G875" s="9" t="s">
        <v>3265</v>
      </c>
      <c r="H875" s="8">
        <v>336</v>
      </c>
      <c r="I875" s="8">
        <f>VLOOKUP(B875,[1]Sheet1!$A:$D,4,0)</f>
        <v>739406465</v>
      </c>
      <c r="J875" s="8">
        <v>15000000</v>
      </c>
      <c r="K875" s="8">
        <v>0</v>
      </c>
      <c r="L875" s="10">
        <v>31457322</v>
      </c>
      <c r="M875" s="10">
        <v>31457078.999999996</v>
      </c>
      <c r="N875" s="10">
        <v>4718598</v>
      </c>
      <c r="O875" s="10">
        <v>4718561.8499999996</v>
      </c>
      <c r="P875" s="10">
        <v>0</v>
      </c>
      <c r="Q875" s="10">
        <v>10340972</v>
      </c>
      <c r="R875" s="10">
        <v>1551146</v>
      </c>
      <c r="S875" s="10">
        <v>12048135.26</v>
      </c>
      <c r="T875" s="10">
        <v>1807220.2889999999</v>
      </c>
      <c r="U875" s="10">
        <v>10484503</v>
      </c>
      <c r="V875" s="10">
        <v>1572675.45</v>
      </c>
      <c r="W875" s="10">
        <f>VLOOKUP(B875,[2]Sheet1!$A:$E,5,0)</f>
        <v>37940646</v>
      </c>
      <c r="X875" s="10">
        <f t="shared" si="143"/>
        <v>850194476.25999999</v>
      </c>
      <c r="Y875" s="31">
        <f t="shared" si="144"/>
        <v>52308847.589000002</v>
      </c>
      <c r="Z875" s="31">
        <v>360000000</v>
      </c>
      <c r="AA875" s="31">
        <v>30000000</v>
      </c>
      <c r="AB875" s="31">
        <f t="shared" si="145"/>
        <v>412280075.25999999</v>
      </c>
      <c r="AC875" s="31">
        <f t="shared" si="146"/>
        <v>47914401</v>
      </c>
      <c r="AD875" s="31">
        <f t="shared" si="147"/>
        <v>460194476.25999999</v>
      </c>
      <c r="AE875" s="31">
        <f t="shared" si="148"/>
        <v>460194476.25999999</v>
      </c>
      <c r="AF875" s="31">
        <f t="shared" si="149"/>
        <v>46019447.626000002</v>
      </c>
      <c r="AG875" s="31">
        <f t="shared" si="150"/>
        <v>0</v>
      </c>
      <c r="AH875" s="31">
        <f t="shared" si="151"/>
        <v>0</v>
      </c>
      <c r="AI875" s="31">
        <f t="shared" si="152"/>
        <v>0</v>
      </c>
      <c r="AJ875" s="31">
        <f t="shared" si="153"/>
        <v>6289399.9629999995</v>
      </c>
    </row>
    <row r="876" spans="1:36" x14ac:dyDescent="0.45">
      <c r="A876" s="9">
        <v>491</v>
      </c>
      <c r="B876" s="9" t="s">
        <v>1882</v>
      </c>
      <c r="C876" s="21"/>
      <c r="D876" s="8" t="s">
        <v>84</v>
      </c>
      <c r="E876" s="9" t="s">
        <v>1884</v>
      </c>
      <c r="F876" s="9" t="s">
        <v>3255</v>
      </c>
      <c r="G876" s="9" t="s">
        <v>3265</v>
      </c>
      <c r="H876" s="8">
        <v>336</v>
      </c>
      <c r="I876" s="8">
        <f>VLOOKUP(B876,[1]Sheet1!$A:$D,4,0)</f>
        <v>905930872</v>
      </c>
      <c r="J876" s="8">
        <v>15000000</v>
      </c>
      <c r="K876" s="8">
        <v>0</v>
      </c>
      <c r="L876" s="10">
        <v>36855510</v>
      </c>
      <c r="M876" s="10">
        <v>36854882</v>
      </c>
      <c r="N876" s="10">
        <v>5528327</v>
      </c>
      <c r="O876" s="10">
        <v>5528232.2999999998</v>
      </c>
      <c r="P876" s="10">
        <v>0</v>
      </c>
      <c r="Q876" s="10">
        <v>16534592</v>
      </c>
      <c r="R876" s="10">
        <v>2480189</v>
      </c>
      <c r="S876" s="10">
        <v>15507823.1</v>
      </c>
      <c r="T876" s="10">
        <v>2326173.4649999999</v>
      </c>
      <c r="U876" s="10">
        <v>10677953</v>
      </c>
      <c r="V876" s="10">
        <v>1601692.95</v>
      </c>
      <c r="W876" s="10">
        <f>VLOOKUP(B876,[2]Sheet1!$A:$E,5,0)</f>
        <v>54889630</v>
      </c>
      <c r="X876" s="10">
        <f t="shared" si="143"/>
        <v>1037361632.1</v>
      </c>
      <c r="Y876" s="31">
        <f t="shared" si="144"/>
        <v>72354244.715000004</v>
      </c>
      <c r="Z876" s="31">
        <v>360000000</v>
      </c>
      <c r="AA876" s="31">
        <v>30000000</v>
      </c>
      <c r="AB876" s="31">
        <f t="shared" si="145"/>
        <v>588651240.10000002</v>
      </c>
      <c r="AC876" s="31">
        <f t="shared" si="146"/>
        <v>58710392</v>
      </c>
      <c r="AD876" s="31">
        <f t="shared" si="147"/>
        <v>647361632.10000002</v>
      </c>
      <c r="AE876" s="31">
        <f t="shared" si="148"/>
        <v>647361632.10000002</v>
      </c>
      <c r="AF876" s="31">
        <f t="shared" si="149"/>
        <v>64736163.210000008</v>
      </c>
      <c r="AG876" s="31">
        <f t="shared" si="150"/>
        <v>0</v>
      </c>
      <c r="AH876" s="31">
        <f t="shared" si="151"/>
        <v>0</v>
      </c>
      <c r="AI876" s="31">
        <f t="shared" si="152"/>
        <v>0</v>
      </c>
      <c r="AJ876" s="31">
        <f t="shared" si="153"/>
        <v>7618081.5049999952</v>
      </c>
    </row>
    <row r="877" spans="1:36" x14ac:dyDescent="0.45">
      <c r="A877" s="9">
        <v>256</v>
      </c>
      <c r="B877" s="9" t="s">
        <v>1885</v>
      </c>
      <c r="C877" s="21"/>
      <c r="D877" s="8" t="s">
        <v>502</v>
      </c>
      <c r="E877" s="9" t="s">
        <v>1887</v>
      </c>
      <c r="F877" s="9" t="s">
        <v>3255</v>
      </c>
      <c r="G877" s="9" t="s">
        <v>3263</v>
      </c>
      <c r="H877" s="8">
        <v>62</v>
      </c>
      <c r="I877" s="8" t="e">
        <f>VLOOKUP(B877,[1]Sheet1!$A:$D,4,0)</f>
        <v>#N/A</v>
      </c>
      <c r="J877" s="8">
        <v>3811475</v>
      </c>
      <c r="K877" s="8">
        <v>571721.25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 t="e">
        <f>VLOOKUP(B877,[2]Sheet1!$A:$E,5,0)</f>
        <v>#N/A</v>
      </c>
      <c r="X877" s="10" t="e">
        <f t="shared" si="143"/>
        <v>#N/A</v>
      </c>
      <c r="Y877" s="31" t="e">
        <f t="shared" si="144"/>
        <v>#N/A</v>
      </c>
      <c r="Z877" s="31">
        <v>360000000</v>
      </c>
      <c r="AA877" s="31">
        <v>30000000</v>
      </c>
      <c r="AB877" s="31">
        <v>0</v>
      </c>
      <c r="AC877" s="31">
        <f t="shared" si="146"/>
        <v>-26188525</v>
      </c>
      <c r="AD877" s="31">
        <v>0</v>
      </c>
      <c r="AE877" s="31">
        <v>0</v>
      </c>
      <c r="AF877" s="31">
        <f t="shared" si="149"/>
        <v>0</v>
      </c>
      <c r="AG877" s="31">
        <f t="shared" si="150"/>
        <v>0</v>
      </c>
      <c r="AH877" s="31">
        <f t="shared" si="151"/>
        <v>0</v>
      </c>
      <c r="AI877" s="31">
        <f t="shared" si="152"/>
        <v>0</v>
      </c>
      <c r="AJ877" s="31" t="e">
        <f t="shared" si="153"/>
        <v>#N/A</v>
      </c>
    </row>
    <row r="878" spans="1:36" x14ac:dyDescent="0.45">
      <c r="A878" s="9">
        <v>397</v>
      </c>
      <c r="B878" s="9" t="s">
        <v>1888</v>
      </c>
      <c r="C878" s="21"/>
      <c r="D878" s="8" t="s">
        <v>190</v>
      </c>
      <c r="E878" s="9" t="s">
        <v>624</v>
      </c>
      <c r="F878" s="9" t="s">
        <v>3255</v>
      </c>
      <c r="G878" s="9" t="s">
        <v>3265</v>
      </c>
      <c r="H878" s="8">
        <v>336</v>
      </c>
      <c r="I878" s="8">
        <f>VLOOKUP(B878,[1]Sheet1!$A:$D,4,0)</f>
        <v>682400640</v>
      </c>
      <c r="J878" s="8">
        <v>15000000</v>
      </c>
      <c r="K878" s="8">
        <v>0</v>
      </c>
      <c r="L878" s="10">
        <v>31298802</v>
      </c>
      <c r="M878" s="10">
        <v>31299622.5</v>
      </c>
      <c r="N878" s="10">
        <v>4694820</v>
      </c>
      <c r="O878" s="10">
        <v>4694943.375</v>
      </c>
      <c r="P878" s="10">
        <v>0</v>
      </c>
      <c r="Q878" s="10">
        <v>10923605</v>
      </c>
      <c r="R878" s="10">
        <v>1638541</v>
      </c>
      <c r="S878" s="10">
        <v>12554126.486200001</v>
      </c>
      <c r="T878" s="10">
        <v>1883118.9729300002</v>
      </c>
      <c r="U878" s="10">
        <v>10484503</v>
      </c>
      <c r="V878" s="10">
        <v>1572675.45</v>
      </c>
      <c r="W878" s="10">
        <f>VLOOKUP(B878,[2]Sheet1!$A:$E,5,0)</f>
        <v>32240064</v>
      </c>
      <c r="X878" s="10">
        <f t="shared" si="143"/>
        <v>793961298.98619998</v>
      </c>
      <c r="Y878" s="31">
        <f t="shared" si="144"/>
        <v>46724162.797930002</v>
      </c>
      <c r="Z878" s="31">
        <v>360000000</v>
      </c>
      <c r="AA878" s="31">
        <v>30000000</v>
      </c>
      <c r="AB878" s="31">
        <f t="shared" si="145"/>
        <v>356362874.48619998</v>
      </c>
      <c r="AC878" s="31">
        <f t="shared" si="146"/>
        <v>47598424.5</v>
      </c>
      <c r="AD878" s="31">
        <f t="shared" si="147"/>
        <v>403961298.98619998</v>
      </c>
      <c r="AE878" s="31">
        <f t="shared" si="148"/>
        <v>403961298.98619998</v>
      </c>
      <c r="AF878" s="31">
        <f t="shared" si="149"/>
        <v>40396129.898620002</v>
      </c>
      <c r="AG878" s="31">
        <f t="shared" si="150"/>
        <v>0</v>
      </c>
      <c r="AH878" s="31">
        <f t="shared" si="151"/>
        <v>0</v>
      </c>
      <c r="AI878" s="31">
        <f t="shared" si="152"/>
        <v>0</v>
      </c>
      <c r="AJ878" s="31">
        <f t="shared" si="153"/>
        <v>6328032.8993100002</v>
      </c>
    </row>
    <row r="879" spans="1:36" x14ac:dyDescent="0.45">
      <c r="A879" s="9">
        <v>395</v>
      </c>
      <c r="B879" s="9" t="s">
        <v>2733</v>
      </c>
      <c r="C879" s="21"/>
      <c r="D879" s="8" t="s">
        <v>2734</v>
      </c>
      <c r="E879" s="9" t="s">
        <v>311</v>
      </c>
      <c r="F879" s="9" t="s">
        <v>3255</v>
      </c>
      <c r="G879" s="9" t="s">
        <v>3265</v>
      </c>
      <c r="H879" s="8">
        <v>336</v>
      </c>
      <c r="I879" s="8">
        <f>VLOOKUP(B879,[1]Sheet1!$A:$D,4,0)</f>
        <v>1091158268</v>
      </c>
      <c r="J879" s="8">
        <v>15000000</v>
      </c>
      <c r="K879" s="8">
        <v>0</v>
      </c>
      <c r="L879" s="10">
        <v>41494455</v>
      </c>
      <c r="M879" s="10">
        <v>41494750.5</v>
      </c>
      <c r="N879" s="10">
        <v>6224168</v>
      </c>
      <c r="O879" s="10">
        <v>6224212.5750000002</v>
      </c>
      <c r="P879" s="10">
        <v>0</v>
      </c>
      <c r="Q879" s="10">
        <v>16709041</v>
      </c>
      <c r="R879" s="10">
        <v>2506356</v>
      </c>
      <c r="S879" s="10">
        <v>16903629.280000001</v>
      </c>
      <c r="T879" s="10">
        <v>2535544.392</v>
      </c>
      <c r="U879" s="10">
        <v>10484503</v>
      </c>
      <c r="V879" s="10">
        <v>1572675.45</v>
      </c>
      <c r="W879" s="10">
        <f>VLOOKUP(B879,[2]Sheet1!$A:$E,5,0)</f>
        <v>82673741</v>
      </c>
      <c r="X879" s="10">
        <f t="shared" si="143"/>
        <v>1233244646.78</v>
      </c>
      <c r="Y879" s="31">
        <f t="shared" si="144"/>
        <v>101736697.417</v>
      </c>
      <c r="Z879" s="31">
        <v>360000000</v>
      </c>
      <c r="AA879" s="31">
        <v>30000000</v>
      </c>
      <c r="AB879" s="31">
        <f t="shared" si="145"/>
        <v>775255441.27999997</v>
      </c>
      <c r="AC879" s="31">
        <f t="shared" si="146"/>
        <v>67989205.5</v>
      </c>
      <c r="AD879" s="31">
        <f t="shared" si="147"/>
        <v>843244646.77999997</v>
      </c>
      <c r="AE879" s="31">
        <f t="shared" si="148"/>
        <v>843244646.77999997</v>
      </c>
      <c r="AF879" s="31">
        <f t="shared" si="149"/>
        <v>84324464.678000003</v>
      </c>
      <c r="AG879" s="31">
        <f t="shared" si="150"/>
        <v>0</v>
      </c>
      <c r="AH879" s="31">
        <f t="shared" si="151"/>
        <v>0</v>
      </c>
      <c r="AI879" s="31">
        <f t="shared" si="152"/>
        <v>0</v>
      </c>
      <c r="AJ879" s="31">
        <f t="shared" si="153"/>
        <v>17412232.738999993</v>
      </c>
    </row>
    <row r="880" spans="1:36" x14ac:dyDescent="0.45">
      <c r="A880" s="9">
        <v>257</v>
      </c>
      <c r="B880" s="9" t="s">
        <v>1890</v>
      </c>
      <c r="C880" s="21"/>
      <c r="D880" s="8" t="s">
        <v>1892</v>
      </c>
      <c r="E880" s="9" t="s">
        <v>88</v>
      </c>
      <c r="F880" s="9" t="s">
        <v>3255</v>
      </c>
      <c r="G880" s="9" t="s">
        <v>3265</v>
      </c>
      <c r="H880" s="8">
        <v>336</v>
      </c>
      <c r="I880" s="8">
        <f>VLOOKUP(B880,[1]Sheet1!$A:$D,4,0)</f>
        <v>729444549</v>
      </c>
      <c r="J880" s="8">
        <v>15000000</v>
      </c>
      <c r="K880" s="8">
        <v>0</v>
      </c>
      <c r="L880" s="10">
        <v>32788062</v>
      </c>
      <c r="M880" s="10">
        <v>32788339.500000004</v>
      </c>
      <c r="N880" s="10">
        <v>4918209</v>
      </c>
      <c r="O880" s="10">
        <v>4918250.9250000007</v>
      </c>
      <c r="P880" s="10">
        <v>0</v>
      </c>
      <c r="Q880" s="10">
        <v>11976236</v>
      </c>
      <c r="R880" s="10">
        <v>1796435</v>
      </c>
      <c r="S880" s="10">
        <v>14692728.600000001</v>
      </c>
      <c r="T880" s="10">
        <v>2203909.29</v>
      </c>
      <c r="U880" s="10">
        <v>10484503</v>
      </c>
      <c r="V880" s="10">
        <v>1572675.45</v>
      </c>
      <c r="W880" s="10">
        <f>VLOOKUP(B880,[2]Sheet1!$A:$E,5,0)</f>
        <v>36944455</v>
      </c>
      <c r="X880" s="10">
        <f t="shared" si="143"/>
        <v>847174418.10000002</v>
      </c>
      <c r="Y880" s="31">
        <f t="shared" si="144"/>
        <v>52353934.664999999</v>
      </c>
      <c r="Z880" s="31">
        <v>360000000</v>
      </c>
      <c r="AA880" s="31">
        <v>30000000</v>
      </c>
      <c r="AB880" s="31">
        <f t="shared" si="145"/>
        <v>406598016.60000002</v>
      </c>
      <c r="AC880" s="31">
        <f t="shared" si="146"/>
        <v>50576401.5</v>
      </c>
      <c r="AD880" s="31">
        <f t="shared" si="147"/>
        <v>457174418.10000002</v>
      </c>
      <c r="AE880" s="31">
        <f t="shared" si="148"/>
        <v>457174418.10000002</v>
      </c>
      <c r="AF880" s="31">
        <f t="shared" si="149"/>
        <v>45717441.810000002</v>
      </c>
      <c r="AG880" s="31">
        <f t="shared" si="150"/>
        <v>0</v>
      </c>
      <c r="AH880" s="31">
        <f t="shared" si="151"/>
        <v>0</v>
      </c>
      <c r="AI880" s="31">
        <f t="shared" si="152"/>
        <v>0</v>
      </c>
      <c r="AJ880" s="31">
        <f t="shared" si="153"/>
        <v>6636492.8549999967</v>
      </c>
    </row>
    <row r="881" spans="1:36" x14ac:dyDescent="0.45">
      <c r="A881" s="9">
        <v>392</v>
      </c>
      <c r="B881" s="9" t="s">
        <v>1893</v>
      </c>
      <c r="C881" s="21"/>
      <c r="D881" s="8" t="s">
        <v>1895</v>
      </c>
      <c r="E881" s="9" t="s">
        <v>1896</v>
      </c>
      <c r="F881" s="9" t="s">
        <v>3255</v>
      </c>
      <c r="G881" s="9" t="s">
        <v>3265</v>
      </c>
      <c r="H881" s="8">
        <v>336</v>
      </c>
      <c r="I881" s="8">
        <f>VLOOKUP(B881,[1]Sheet1!$A:$D,4,0)</f>
        <v>497997300</v>
      </c>
      <c r="J881" s="8">
        <v>15000000</v>
      </c>
      <c r="K881" s="8">
        <v>0</v>
      </c>
      <c r="L881" s="10">
        <v>23040041</v>
      </c>
      <c r="M881" s="10">
        <v>23040388.5</v>
      </c>
      <c r="N881" s="10">
        <v>3456006</v>
      </c>
      <c r="O881" s="10">
        <v>3456058.2749999999</v>
      </c>
      <c r="P881" s="10">
        <v>0</v>
      </c>
      <c r="Q881" s="10">
        <v>4657321</v>
      </c>
      <c r="R881" s="10">
        <v>698598</v>
      </c>
      <c r="S881" s="10">
        <v>7338669.9840000011</v>
      </c>
      <c r="T881" s="10">
        <v>1100800.4976000001</v>
      </c>
      <c r="U881" s="10">
        <v>10484503</v>
      </c>
      <c r="V881" s="10">
        <v>1572675.45</v>
      </c>
      <c r="W881" s="10">
        <f>VLOOKUP(B881,[2]Sheet1!$A:$E,5,0)</f>
        <v>13799730</v>
      </c>
      <c r="X881" s="10">
        <f t="shared" si="143"/>
        <v>581558223.48399997</v>
      </c>
      <c r="Y881" s="31">
        <f t="shared" si="144"/>
        <v>24083868.222599998</v>
      </c>
      <c r="Z881" s="31">
        <v>360000000</v>
      </c>
      <c r="AA881" s="31">
        <v>30000000</v>
      </c>
      <c r="AB881" s="31">
        <f t="shared" si="145"/>
        <v>160477793.98400003</v>
      </c>
      <c r="AC881" s="31">
        <f t="shared" si="146"/>
        <v>31080429.5</v>
      </c>
      <c r="AD881" s="31">
        <f t="shared" si="147"/>
        <v>191558223.48400003</v>
      </c>
      <c r="AE881" s="31">
        <f t="shared" si="148"/>
        <v>191558223.48400003</v>
      </c>
      <c r="AF881" s="31">
        <f t="shared" si="149"/>
        <v>19155822.348400004</v>
      </c>
      <c r="AG881" s="31">
        <f t="shared" si="150"/>
        <v>0</v>
      </c>
      <c r="AH881" s="31">
        <f t="shared" si="151"/>
        <v>0</v>
      </c>
      <c r="AI881" s="31">
        <f t="shared" si="152"/>
        <v>0</v>
      </c>
      <c r="AJ881" s="31">
        <f t="shared" si="153"/>
        <v>4928045.8741999939</v>
      </c>
    </row>
    <row r="882" spans="1:36" x14ac:dyDescent="0.45">
      <c r="A882" s="9">
        <v>589</v>
      </c>
      <c r="B882" s="9" t="s">
        <v>1897</v>
      </c>
      <c r="C882" s="21"/>
      <c r="D882" s="8" t="s">
        <v>29</v>
      </c>
      <c r="E882" s="9" t="s">
        <v>1899</v>
      </c>
      <c r="F882" s="9" t="s">
        <v>3255</v>
      </c>
      <c r="G882" s="9" t="s">
        <v>3265</v>
      </c>
      <c r="H882" s="8">
        <v>336</v>
      </c>
      <c r="I882" s="8">
        <f>VLOOKUP(B882,[1]Sheet1!$A:$D,4,0)</f>
        <v>735742394</v>
      </c>
      <c r="J882" s="8">
        <v>15000000</v>
      </c>
      <c r="K882" s="8">
        <v>0</v>
      </c>
      <c r="L882" s="10">
        <v>36029829</v>
      </c>
      <c r="M882" s="10">
        <v>35852942</v>
      </c>
      <c r="N882" s="10">
        <v>5404474</v>
      </c>
      <c r="O882" s="10">
        <v>5377941.2999999998</v>
      </c>
      <c r="P882" s="10">
        <v>0</v>
      </c>
      <c r="Q882" s="10">
        <v>15492676</v>
      </c>
      <c r="R882" s="10">
        <v>2323901</v>
      </c>
      <c r="S882" s="10">
        <v>15468171.796129256</v>
      </c>
      <c r="T882" s="10">
        <v>2320225.7694193884</v>
      </c>
      <c r="U882" s="10">
        <v>11604439</v>
      </c>
      <c r="V882" s="10">
        <v>1740665.8499999999</v>
      </c>
      <c r="W882" s="10">
        <f>VLOOKUP(B882,[2]Sheet1!$A:$E,5,0)</f>
        <v>37574239</v>
      </c>
      <c r="X882" s="10">
        <f t="shared" si="143"/>
        <v>865190451.79612923</v>
      </c>
      <c r="Y882" s="31">
        <f t="shared" si="144"/>
        <v>54741446.919419393</v>
      </c>
      <c r="Z882" s="31">
        <v>360000000</v>
      </c>
      <c r="AA882" s="31">
        <v>30000000</v>
      </c>
      <c r="AB882" s="31">
        <f t="shared" si="145"/>
        <v>418307680.79612923</v>
      </c>
      <c r="AC882" s="31">
        <f t="shared" si="146"/>
        <v>56882771</v>
      </c>
      <c r="AD882" s="31">
        <f t="shared" si="147"/>
        <v>475190451.79612923</v>
      </c>
      <c r="AE882" s="31">
        <f t="shared" si="148"/>
        <v>475190451.79612923</v>
      </c>
      <c r="AF882" s="31">
        <f t="shared" si="149"/>
        <v>47519045.179612927</v>
      </c>
      <c r="AG882" s="31">
        <f t="shared" si="150"/>
        <v>0</v>
      </c>
      <c r="AH882" s="31">
        <f t="shared" si="151"/>
        <v>0</v>
      </c>
      <c r="AI882" s="31">
        <f t="shared" si="152"/>
        <v>0</v>
      </c>
      <c r="AJ882" s="31">
        <f t="shared" si="153"/>
        <v>7222401.7398064658</v>
      </c>
    </row>
    <row r="883" spans="1:36" x14ac:dyDescent="0.2">
      <c r="A883" s="9">
        <v>135</v>
      </c>
      <c r="B883" s="9" t="s">
        <v>1900</v>
      </c>
      <c r="C883" s="7"/>
      <c r="D883" s="26" t="s">
        <v>1374</v>
      </c>
      <c r="E883" s="27" t="s">
        <v>1902</v>
      </c>
      <c r="F883" s="9" t="s">
        <v>3255</v>
      </c>
      <c r="G883" s="9" t="s">
        <v>3265</v>
      </c>
      <c r="H883" s="8">
        <v>279</v>
      </c>
      <c r="I883" s="8">
        <f>VLOOKUP(B883,[1]Sheet1!$A:$D,4,0)</f>
        <v>643206725</v>
      </c>
      <c r="J883" s="8">
        <v>11434426</v>
      </c>
      <c r="K883" s="8">
        <v>0</v>
      </c>
      <c r="L883" s="10">
        <v>38852475</v>
      </c>
      <c r="M883" s="10">
        <v>0</v>
      </c>
      <c r="N883" s="10">
        <v>5827871</v>
      </c>
      <c r="O883" s="10">
        <v>0</v>
      </c>
      <c r="P883" s="10">
        <v>0</v>
      </c>
      <c r="Q883" s="10">
        <v>7629321</v>
      </c>
      <c r="R883" s="10">
        <v>1144398</v>
      </c>
      <c r="S883" s="10">
        <v>0</v>
      </c>
      <c r="T883" s="10">
        <v>0</v>
      </c>
      <c r="U883" s="10">
        <v>11914208</v>
      </c>
      <c r="V883" s="10">
        <v>1787131.2</v>
      </c>
      <c r="W883" s="10">
        <f>VLOOKUP(B883,[2]Sheet1!$A:$E,5,0)</f>
        <v>36878050</v>
      </c>
      <c r="X883" s="10">
        <f t="shared" si="143"/>
        <v>713037155</v>
      </c>
      <c r="Y883" s="31">
        <f t="shared" si="144"/>
        <v>45637450.200000003</v>
      </c>
      <c r="Z883" s="31">
        <v>360000000</v>
      </c>
      <c r="AA883" s="31">
        <v>30000000</v>
      </c>
      <c r="AB883" s="31">
        <f t="shared" si="145"/>
        <v>302750254</v>
      </c>
      <c r="AC883" s="31">
        <f t="shared" si="146"/>
        <v>20286901</v>
      </c>
      <c r="AD883" s="31">
        <f t="shared" si="147"/>
        <v>323037155</v>
      </c>
      <c r="AE883" s="31">
        <f t="shared" si="148"/>
        <v>323037155</v>
      </c>
      <c r="AF883" s="31">
        <f t="shared" si="149"/>
        <v>32303715.5</v>
      </c>
      <c r="AG883" s="31">
        <f t="shared" si="150"/>
        <v>0</v>
      </c>
      <c r="AH883" s="31">
        <f t="shared" si="151"/>
        <v>0</v>
      </c>
      <c r="AI883" s="31">
        <f t="shared" si="152"/>
        <v>0</v>
      </c>
      <c r="AJ883" s="31">
        <f t="shared" si="153"/>
        <v>13333734.700000003</v>
      </c>
    </row>
    <row r="884" spans="1:36" x14ac:dyDescent="0.45">
      <c r="A884" s="9">
        <v>199</v>
      </c>
      <c r="B884" s="9" t="s">
        <v>2579</v>
      </c>
      <c r="C884" s="21"/>
      <c r="D884" s="8" t="s">
        <v>103</v>
      </c>
      <c r="E884" s="9" t="s">
        <v>2580</v>
      </c>
      <c r="F884" s="9" t="s">
        <v>3255</v>
      </c>
      <c r="G884" s="9" t="s">
        <v>3265</v>
      </c>
      <c r="H884" s="8">
        <v>336</v>
      </c>
      <c r="I884" s="8">
        <f>VLOOKUP(B884,[1]Sheet1!$A:$D,4,0)</f>
        <v>905512130</v>
      </c>
      <c r="J884" s="8">
        <v>15000000</v>
      </c>
      <c r="K884" s="8">
        <v>0</v>
      </c>
      <c r="L884" s="10">
        <v>40331664</v>
      </c>
      <c r="M884" s="10">
        <v>40331519.5</v>
      </c>
      <c r="N884" s="10">
        <v>6049750</v>
      </c>
      <c r="O884" s="10">
        <v>6049727.9249999998</v>
      </c>
      <c r="P884" s="10">
        <v>0</v>
      </c>
      <c r="Q884" s="10">
        <v>18814095</v>
      </c>
      <c r="R884" s="10">
        <v>2822114</v>
      </c>
      <c r="S884" s="10">
        <v>14652628.648000002</v>
      </c>
      <c r="T884" s="10">
        <v>2197894.2972000004</v>
      </c>
      <c r="U884" s="10">
        <v>12772031</v>
      </c>
      <c r="V884" s="10">
        <v>1915804.65</v>
      </c>
      <c r="W884" s="10">
        <f>VLOOKUP(B884,[2]Sheet1!$A:$E,5,0)</f>
        <v>54826819</v>
      </c>
      <c r="X884" s="10">
        <f t="shared" si="143"/>
        <v>1047414068.148</v>
      </c>
      <c r="Y884" s="31">
        <f t="shared" si="144"/>
        <v>73862109.872199997</v>
      </c>
      <c r="Z884" s="31">
        <v>360000000</v>
      </c>
      <c r="AA884" s="31">
        <v>30000000</v>
      </c>
      <c r="AB884" s="31">
        <f t="shared" si="145"/>
        <v>591750884.648</v>
      </c>
      <c r="AC884" s="31">
        <f t="shared" si="146"/>
        <v>65663183.5</v>
      </c>
      <c r="AD884" s="31">
        <f t="shared" si="147"/>
        <v>657414068.148</v>
      </c>
      <c r="AE884" s="31">
        <f t="shared" si="148"/>
        <v>657414068.148</v>
      </c>
      <c r="AF884" s="31">
        <f t="shared" si="149"/>
        <v>65741406.814800002</v>
      </c>
      <c r="AG884" s="31">
        <f t="shared" si="150"/>
        <v>0</v>
      </c>
      <c r="AH884" s="31">
        <f t="shared" si="151"/>
        <v>0</v>
      </c>
      <c r="AI884" s="31">
        <f t="shared" si="152"/>
        <v>0</v>
      </c>
      <c r="AJ884" s="31">
        <f t="shared" si="153"/>
        <v>8120703.0573999956</v>
      </c>
    </row>
    <row r="885" spans="1:36" x14ac:dyDescent="0.45">
      <c r="A885" s="9">
        <v>419</v>
      </c>
      <c r="B885" s="9" t="s">
        <v>2740</v>
      </c>
      <c r="C885" s="21"/>
      <c r="D885" s="8" t="s">
        <v>275</v>
      </c>
      <c r="E885" s="9" t="s">
        <v>1905</v>
      </c>
      <c r="F885" s="9" t="s">
        <v>3255</v>
      </c>
      <c r="G885" s="9" t="s">
        <v>3265</v>
      </c>
      <c r="H885" s="8">
        <v>336</v>
      </c>
      <c r="I885" s="8">
        <f>VLOOKUP(B885,[1]Sheet1!$A:$D,4,0)</f>
        <v>1169552380</v>
      </c>
      <c r="J885" s="8">
        <v>15000000</v>
      </c>
      <c r="K885" s="8">
        <v>0</v>
      </c>
      <c r="L885" s="10">
        <v>46680014</v>
      </c>
      <c r="M885" s="10">
        <v>46680858</v>
      </c>
      <c r="N885" s="10">
        <v>7002002</v>
      </c>
      <c r="O885" s="10">
        <v>7002128.7000000002</v>
      </c>
      <c r="P885" s="10">
        <v>0</v>
      </c>
      <c r="Q885" s="10">
        <v>15792340</v>
      </c>
      <c r="R885" s="10">
        <v>2368851</v>
      </c>
      <c r="S885" s="10">
        <v>15943099.25</v>
      </c>
      <c r="T885" s="10">
        <v>2391464.8874999997</v>
      </c>
      <c r="U885" s="10">
        <v>11628267</v>
      </c>
      <c r="V885" s="10">
        <v>1744240.05</v>
      </c>
      <c r="W885" s="10">
        <f>VLOOKUP(B885,[2]Sheet1!$A:$E,5,0)</f>
        <v>94432856</v>
      </c>
      <c r="X885" s="10">
        <f t="shared" si="143"/>
        <v>1321276958.25</v>
      </c>
      <c r="Y885" s="31">
        <f t="shared" si="144"/>
        <v>114941542.6375</v>
      </c>
      <c r="Z885" s="31">
        <v>360000000</v>
      </c>
      <c r="AA885" s="31">
        <v>30000000</v>
      </c>
      <c r="AB885" s="31">
        <f t="shared" si="145"/>
        <v>852916086.25</v>
      </c>
      <c r="AC885" s="31">
        <f t="shared" si="146"/>
        <v>78360872</v>
      </c>
      <c r="AD885" s="31">
        <f t="shared" si="147"/>
        <v>931276958.25</v>
      </c>
      <c r="AE885" s="31">
        <f t="shared" si="148"/>
        <v>931276958.25</v>
      </c>
      <c r="AF885" s="31">
        <f t="shared" si="149"/>
        <v>90000000</v>
      </c>
      <c r="AG885" s="31">
        <f t="shared" si="150"/>
        <v>4691543.7374999998</v>
      </c>
      <c r="AH885" s="31">
        <f t="shared" si="151"/>
        <v>0</v>
      </c>
      <c r="AI885" s="31">
        <f t="shared" si="152"/>
        <v>0</v>
      </c>
      <c r="AJ885" s="31">
        <f t="shared" si="153"/>
        <v>20249998.900000002</v>
      </c>
    </row>
    <row r="886" spans="1:36" x14ac:dyDescent="0.45">
      <c r="A886" s="9">
        <v>420</v>
      </c>
      <c r="B886" s="9" t="s">
        <v>1903</v>
      </c>
      <c r="C886" s="21"/>
      <c r="D886" s="8" t="s">
        <v>220</v>
      </c>
      <c r="E886" s="9" t="s">
        <v>1905</v>
      </c>
      <c r="F886" s="9" t="s">
        <v>3255</v>
      </c>
      <c r="G886" s="9" t="s">
        <v>3265</v>
      </c>
      <c r="H886" s="8">
        <v>336</v>
      </c>
      <c r="I886" s="8">
        <f>VLOOKUP(B886,[1]Sheet1!$A:$D,4,0)</f>
        <v>929481390</v>
      </c>
      <c r="J886" s="8">
        <v>15000000</v>
      </c>
      <c r="K886" s="8">
        <v>0</v>
      </c>
      <c r="L886" s="10">
        <v>41574928</v>
      </c>
      <c r="M886" s="10">
        <v>41575530</v>
      </c>
      <c r="N886" s="10">
        <v>6236239</v>
      </c>
      <c r="O886" s="10">
        <v>6236329.5</v>
      </c>
      <c r="P886" s="10">
        <v>0</v>
      </c>
      <c r="Q886" s="10">
        <v>15279202</v>
      </c>
      <c r="R886" s="10">
        <v>2291880</v>
      </c>
      <c r="S886" s="10">
        <v>17009475.341793813</v>
      </c>
      <c r="T886" s="10">
        <v>2551421.3012690716</v>
      </c>
      <c r="U886" s="10">
        <v>12366948</v>
      </c>
      <c r="V886" s="10">
        <v>1855042.2</v>
      </c>
      <c r="W886" s="10">
        <f>VLOOKUP(B886,[2]Sheet1!$A:$E,5,0)</f>
        <v>58422209</v>
      </c>
      <c r="X886" s="10">
        <f t="shared" si="143"/>
        <v>1072287473.3417938</v>
      </c>
      <c r="Y886" s="31">
        <f t="shared" si="144"/>
        <v>77593121.001269072</v>
      </c>
      <c r="Z886" s="31">
        <v>360000000</v>
      </c>
      <c r="AA886" s="31">
        <v>30000000</v>
      </c>
      <c r="AB886" s="31">
        <f t="shared" si="145"/>
        <v>614137015.34179378</v>
      </c>
      <c r="AC886" s="31">
        <f t="shared" si="146"/>
        <v>68150458</v>
      </c>
      <c r="AD886" s="31">
        <f t="shared" si="147"/>
        <v>682287473.34179378</v>
      </c>
      <c r="AE886" s="31">
        <f t="shared" si="148"/>
        <v>682287473.34179378</v>
      </c>
      <c r="AF886" s="31">
        <f t="shared" si="149"/>
        <v>68228747.334179386</v>
      </c>
      <c r="AG886" s="31">
        <f t="shared" si="150"/>
        <v>0</v>
      </c>
      <c r="AH886" s="31">
        <f t="shared" si="151"/>
        <v>0</v>
      </c>
      <c r="AI886" s="31">
        <f t="shared" si="152"/>
        <v>0</v>
      </c>
      <c r="AJ886" s="31">
        <f t="shared" si="153"/>
        <v>9364373.6670896858</v>
      </c>
    </row>
    <row r="887" spans="1:36" x14ac:dyDescent="0.45">
      <c r="A887" s="9">
        <v>421</v>
      </c>
      <c r="B887" s="9" t="s">
        <v>2741</v>
      </c>
      <c r="C887" s="21"/>
      <c r="D887" s="8" t="s">
        <v>1812</v>
      </c>
      <c r="E887" s="9" t="s">
        <v>2742</v>
      </c>
      <c r="F887" s="9" t="s">
        <v>3255</v>
      </c>
      <c r="G887" s="9" t="s">
        <v>3265</v>
      </c>
      <c r="H887" s="8">
        <v>336</v>
      </c>
      <c r="I887" s="8">
        <f>VLOOKUP(B887,[1]Sheet1!$A:$D,4,0)</f>
        <v>992466551</v>
      </c>
      <c r="J887" s="8">
        <v>15000000</v>
      </c>
      <c r="K887" s="8">
        <v>0</v>
      </c>
      <c r="L887" s="10">
        <v>41971132</v>
      </c>
      <c r="M887" s="10">
        <v>41971967</v>
      </c>
      <c r="N887" s="10">
        <v>6295670</v>
      </c>
      <c r="O887" s="10">
        <v>6295795.0499999998</v>
      </c>
      <c r="P887" s="10">
        <v>0</v>
      </c>
      <c r="Q887" s="10">
        <v>15002074</v>
      </c>
      <c r="R887" s="10">
        <v>2250311</v>
      </c>
      <c r="S887" s="10">
        <v>17590492.2529811</v>
      </c>
      <c r="T887" s="10">
        <v>2638573.8379471651</v>
      </c>
      <c r="U887" s="10">
        <v>12938830</v>
      </c>
      <c r="V887" s="10">
        <v>1940824.5</v>
      </c>
      <c r="W887" s="10">
        <f>VLOOKUP(B887,[2]Sheet1!$A:$E,5,0)</f>
        <v>67869983</v>
      </c>
      <c r="X887" s="10">
        <f t="shared" si="143"/>
        <v>1136941046.2529812</v>
      </c>
      <c r="Y887" s="31">
        <f t="shared" si="144"/>
        <v>87291157.387947172</v>
      </c>
      <c r="Z887" s="31">
        <v>360000000</v>
      </c>
      <c r="AA887" s="31">
        <v>30000000</v>
      </c>
      <c r="AB887" s="31">
        <f t="shared" si="145"/>
        <v>677997947.25298107</v>
      </c>
      <c r="AC887" s="31">
        <f t="shared" si="146"/>
        <v>68943099</v>
      </c>
      <c r="AD887" s="31">
        <f t="shared" si="147"/>
        <v>746941046.25298107</v>
      </c>
      <c r="AE887" s="31">
        <f t="shared" si="148"/>
        <v>746941046.25298107</v>
      </c>
      <c r="AF887" s="31">
        <f t="shared" si="149"/>
        <v>74694104.625298113</v>
      </c>
      <c r="AG887" s="31">
        <f t="shared" si="150"/>
        <v>0</v>
      </c>
      <c r="AH887" s="31">
        <f t="shared" si="151"/>
        <v>0</v>
      </c>
      <c r="AI887" s="31">
        <f t="shared" si="152"/>
        <v>0</v>
      </c>
      <c r="AJ887" s="31">
        <f t="shared" si="153"/>
        <v>12597052.762649059</v>
      </c>
    </row>
    <row r="888" spans="1:36" x14ac:dyDescent="0.45">
      <c r="A888" s="9">
        <v>590</v>
      </c>
      <c r="B888" s="9" t="s">
        <v>2911</v>
      </c>
      <c r="C888" s="21"/>
      <c r="D888" s="8" t="s">
        <v>291</v>
      </c>
      <c r="E888" s="9" t="s">
        <v>2912</v>
      </c>
      <c r="F888" s="9" t="s">
        <v>3255</v>
      </c>
      <c r="G888" s="9" t="s">
        <v>3265</v>
      </c>
      <c r="H888" s="8">
        <v>336</v>
      </c>
      <c r="I888" s="8">
        <f>VLOOKUP(B888,[1]Sheet1!$A:$D,4,0)</f>
        <v>979465367</v>
      </c>
      <c r="J888" s="8">
        <v>15000000</v>
      </c>
      <c r="K888" s="8">
        <v>0</v>
      </c>
      <c r="L888" s="10">
        <v>37979738</v>
      </c>
      <c r="M888" s="10">
        <v>37980081.5</v>
      </c>
      <c r="N888" s="10">
        <v>5696961</v>
      </c>
      <c r="O888" s="10">
        <v>5697012.2249999996</v>
      </c>
      <c r="P888" s="10">
        <v>0</v>
      </c>
      <c r="Q888" s="10">
        <v>14254209</v>
      </c>
      <c r="R888" s="10">
        <v>2138131</v>
      </c>
      <c r="S888" s="10">
        <v>14518637.003291683</v>
      </c>
      <c r="T888" s="10">
        <v>2177795.5504937526</v>
      </c>
      <c r="U888" s="10">
        <v>12366948</v>
      </c>
      <c r="V888" s="10">
        <v>1855042.2</v>
      </c>
      <c r="W888" s="10">
        <f>VLOOKUP(B888,[2]Sheet1!$A:$E,5,0)</f>
        <v>65919805</v>
      </c>
      <c r="X888" s="10">
        <f t="shared" si="143"/>
        <v>1111564980.5032916</v>
      </c>
      <c r="Y888" s="31">
        <f t="shared" si="144"/>
        <v>83484746.975493759</v>
      </c>
      <c r="Z888" s="31">
        <v>360000000</v>
      </c>
      <c r="AA888" s="31">
        <v>30000000</v>
      </c>
      <c r="AB888" s="31">
        <f t="shared" si="145"/>
        <v>660605161.00329173</v>
      </c>
      <c r="AC888" s="31">
        <f t="shared" si="146"/>
        <v>60959819.5</v>
      </c>
      <c r="AD888" s="31">
        <f t="shared" si="147"/>
        <v>721564980.50329173</v>
      </c>
      <c r="AE888" s="31">
        <f t="shared" si="148"/>
        <v>721564980.50329173</v>
      </c>
      <c r="AF888" s="31">
        <f t="shared" si="149"/>
        <v>72156498.050329179</v>
      </c>
      <c r="AG888" s="31">
        <f t="shared" si="150"/>
        <v>0</v>
      </c>
      <c r="AH888" s="31">
        <f t="shared" si="151"/>
        <v>0</v>
      </c>
      <c r="AI888" s="31">
        <f t="shared" si="152"/>
        <v>0</v>
      </c>
      <c r="AJ888" s="31">
        <f t="shared" si="153"/>
        <v>11328248.92516458</v>
      </c>
    </row>
    <row r="889" spans="1:36" x14ac:dyDescent="0.45">
      <c r="A889" s="9">
        <v>259</v>
      </c>
      <c r="B889" s="9" t="s">
        <v>1906</v>
      </c>
      <c r="C889" s="21"/>
      <c r="D889" s="8" t="s">
        <v>356</v>
      </c>
      <c r="E889" s="9" t="s">
        <v>88</v>
      </c>
      <c r="F889" s="9" t="s">
        <v>3255</v>
      </c>
      <c r="G889" s="9" t="s">
        <v>3265</v>
      </c>
      <c r="H889" s="8">
        <v>336</v>
      </c>
      <c r="I889" s="8">
        <f>VLOOKUP(B889,[1]Sheet1!$A:$D,4,0)</f>
        <v>776040465</v>
      </c>
      <c r="J889" s="8">
        <v>15000000</v>
      </c>
      <c r="K889" s="8">
        <v>0</v>
      </c>
      <c r="L889" s="10">
        <v>35539286</v>
      </c>
      <c r="M889" s="10">
        <v>35539601</v>
      </c>
      <c r="N889" s="10">
        <v>5330893</v>
      </c>
      <c r="O889" s="10">
        <v>5330940.1499999994</v>
      </c>
      <c r="P889" s="10">
        <v>0</v>
      </c>
      <c r="Q889" s="10">
        <v>12024654</v>
      </c>
      <c r="R889" s="10">
        <v>1803698</v>
      </c>
      <c r="S889" s="10">
        <v>15725824.049999997</v>
      </c>
      <c r="T889" s="10">
        <v>2358873.6074999995</v>
      </c>
      <c r="U889" s="10">
        <v>11151699</v>
      </c>
      <c r="V889" s="10">
        <v>1672754.8499999999</v>
      </c>
      <c r="W889" s="10">
        <f>VLOOKUP(B889,[2]Sheet1!$A:$E,5,0)</f>
        <v>41604047</v>
      </c>
      <c r="X889" s="10">
        <f t="shared" si="143"/>
        <v>901021529.04999995</v>
      </c>
      <c r="Y889" s="31">
        <f t="shared" si="144"/>
        <v>58101206.607500002</v>
      </c>
      <c r="Z889" s="31">
        <v>360000000</v>
      </c>
      <c r="AA889" s="31">
        <v>30000000</v>
      </c>
      <c r="AB889" s="31">
        <f t="shared" si="145"/>
        <v>454942642.04999995</v>
      </c>
      <c r="AC889" s="31">
        <f t="shared" si="146"/>
        <v>56078887</v>
      </c>
      <c r="AD889" s="31">
        <f t="shared" si="147"/>
        <v>511021529.04999995</v>
      </c>
      <c r="AE889" s="31">
        <f t="shared" si="148"/>
        <v>511021529.04999995</v>
      </c>
      <c r="AF889" s="31">
        <f t="shared" si="149"/>
        <v>51102152.905000001</v>
      </c>
      <c r="AG889" s="31">
        <f t="shared" si="150"/>
        <v>0</v>
      </c>
      <c r="AH889" s="31">
        <f t="shared" si="151"/>
        <v>0</v>
      </c>
      <c r="AI889" s="31">
        <f t="shared" si="152"/>
        <v>0</v>
      </c>
      <c r="AJ889" s="31">
        <f t="shared" si="153"/>
        <v>6999053.7025000006</v>
      </c>
    </row>
    <row r="890" spans="1:36" x14ac:dyDescent="0.45">
      <c r="A890" s="9">
        <v>423</v>
      </c>
      <c r="B890" s="9" t="s">
        <v>1908</v>
      </c>
      <c r="C890" s="21"/>
      <c r="D890" s="8" t="s">
        <v>1910</v>
      </c>
      <c r="E890" s="9" t="s">
        <v>1911</v>
      </c>
      <c r="F890" s="9" t="s">
        <v>3255</v>
      </c>
      <c r="G890" s="9" t="s">
        <v>3265</v>
      </c>
      <c r="H890" s="8">
        <v>336</v>
      </c>
      <c r="I890" s="8">
        <f>VLOOKUP(B890,[1]Sheet1!$A:$D,4,0)</f>
        <v>938268482</v>
      </c>
      <c r="J890" s="8">
        <v>15000000</v>
      </c>
      <c r="K890" s="8">
        <v>0</v>
      </c>
      <c r="L890" s="10">
        <v>39075098</v>
      </c>
      <c r="M890" s="10">
        <v>39075655.5</v>
      </c>
      <c r="N890" s="10">
        <v>5861265</v>
      </c>
      <c r="O890" s="10">
        <v>5861348.3250000002</v>
      </c>
      <c r="P890" s="10">
        <v>0</v>
      </c>
      <c r="Q890" s="10">
        <v>19685045</v>
      </c>
      <c r="R890" s="10">
        <v>2952757</v>
      </c>
      <c r="S890" s="10">
        <v>21019545.343466375</v>
      </c>
      <c r="T890" s="10">
        <v>3152931.801519956</v>
      </c>
      <c r="U890" s="10">
        <v>12366948</v>
      </c>
      <c r="V890" s="10">
        <v>1855042.2</v>
      </c>
      <c r="W890" s="10">
        <f>VLOOKUP(B890,[2]Sheet1!$A:$E,5,0)</f>
        <v>59740272</v>
      </c>
      <c r="X890" s="10">
        <f t="shared" si="143"/>
        <v>1084490773.8434663</v>
      </c>
      <c r="Y890" s="31">
        <f t="shared" si="144"/>
        <v>79423616.326519951</v>
      </c>
      <c r="Z890" s="31">
        <v>360000000</v>
      </c>
      <c r="AA890" s="31">
        <v>30000000</v>
      </c>
      <c r="AB890" s="31">
        <f t="shared" si="145"/>
        <v>631340020.3434664</v>
      </c>
      <c r="AC890" s="31">
        <f t="shared" si="146"/>
        <v>63150753.5</v>
      </c>
      <c r="AD890" s="31">
        <f t="shared" si="147"/>
        <v>694490773.8434664</v>
      </c>
      <c r="AE890" s="31">
        <f t="shared" si="148"/>
        <v>694490773.8434664</v>
      </c>
      <c r="AF890" s="31">
        <f t="shared" si="149"/>
        <v>69449077.384346649</v>
      </c>
      <c r="AG890" s="31">
        <f t="shared" si="150"/>
        <v>0</v>
      </c>
      <c r="AH890" s="31">
        <f t="shared" si="151"/>
        <v>0</v>
      </c>
      <c r="AI890" s="31">
        <f t="shared" si="152"/>
        <v>0</v>
      </c>
      <c r="AJ890" s="31">
        <f t="shared" si="153"/>
        <v>9974538.9421733022</v>
      </c>
    </row>
    <row r="891" spans="1:36" x14ac:dyDescent="0.45">
      <c r="A891" s="9">
        <v>197</v>
      </c>
      <c r="B891" s="9" t="s">
        <v>2575</v>
      </c>
      <c r="C891" s="21"/>
      <c r="D891" s="8" t="s">
        <v>127</v>
      </c>
      <c r="E891" s="9" t="s">
        <v>2576</v>
      </c>
      <c r="F891" s="9" t="s">
        <v>3255</v>
      </c>
      <c r="G891" s="9" t="s">
        <v>3265</v>
      </c>
      <c r="H891" s="8">
        <v>336</v>
      </c>
      <c r="I891" s="8">
        <f>VLOOKUP(B891,[1]Sheet1!$A:$D,4,0)</f>
        <v>967589573</v>
      </c>
      <c r="J891" s="8">
        <v>15000000</v>
      </c>
      <c r="K891" s="8">
        <v>0</v>
      </c>
      <c r="L891" s="10">
        <v>41563951</v>
      </c>
      <c r="M891" s="10">
        <v>41564024</v>
      </c>
      <c r="N891" s="10">
        <v>6234593</v>
      </c>
      <c r="O891" s="10">
        <v>6234603.5999999996</v>
      </c>
      <c r="P891" s="10">
        <v>0</v>
      </c>
      <c r="Q891" s="10">
        <v>14890664</v>
      </c>
      <c r="R891" s="10">
        <v>2233600</v>
      </c>
      <c r="S891" s="10">
        <v>17634320.226380065</v>
      </c>
      <c r="T891" s="10">
        <v>2645148.0339570097</v>
      </c>
      <c r="U891" s="10">
        <v>12462262</v>
      </c>
      <c r="V891" s="10">
        <v>1869339.3</v>
      </c>
      <c r="W891" s="10">
        <f>VLOOKUP(B891,[2]Sheet1!$A:$E,5,0)</f>
        <v>64138435</v>
      </c>
      <c r="X891" s="10">
        <f t="shared" si="143"/>
        <v>1110704794.2263801</v>
      </c>
      <c r="Y891" s="31">
        <f t="shared" si="144"/>
        <v>83355718.933957011</v>
      </c>
      <c r="Z891" s="31">
        <v>360000000</v>
      </c>
      <c r="AA891" s="31">
        <v>30000000</v>
      </c>
      <c r="AB891" s="31">
        <f t="shared" si="145"/>
        <v>652576819.22638011</v>
      </c>
      <c r="AC891" s="31">
        <f t="shared" si="146"/>
        <v>68127975</v>
      </c>
      <c r="AD891" s="31">
        <f t="shared" si="147"/>
        <v>720704794.22638011</v>
      </c>
      <c r="AE891" s="31">
        <f t="shared" si="148"/>
        <v>720704794.22638011</v>
      </c>
      <c r="AF891" s="31">
        <f t="shared" si="149"/>
        <v>72070479.422638014</v>
      </c>
      <c r="AG891" s="31">
        <f t="shared" si="150"/>
        <v>0</v>
      </c>
      <c r="AH891" s="31">
        <f t="shared" si="151"/>
        <v>0</v>
      </c>
      <c r="AI891" s="31">
        <f t="shared" si="152"/>
        <v>0</v>
      </c>
      <c r="AJ891" s="31">
        <f t="shared" si="153"/>
        <v>11285239.511318997</v>
      </c>
    </row>
    <row r="892" spans="1:36" x14ac:dyDescent="0.2">
      <c r="A892" s="9">
        <v>136</v>
      </c>
      <c r="B892" s="9" t="s">
        <v>2550</v>
      </c>
      <c r="C892" s="7"/>
      <c r="D892" s="8" t="s">
        <v>275</v>
      </c>
      <c r="E892" s="9" t="s">
        <v>2551</v>
      </c>
      <c r="F892" s="9" t="s">
        <v>3255</v>
      </c>
      <c r="G892" s="9" t="s">
        <v>3265</v>
      </c>
      <c r="H892" s="8">
        <v>336</v>
      </c>
      <c r="I892" s="8">
        <f>VLOOKUP(B892,[1]Sheet1!$A:$D,4,0)</f>
        <v>867930956</v>
      </c>
      <c r="J892" s="8">
        <v>15000000</v>
      </c>
      <c r="K892" s="8">
        <v>0</v>
      </c>
      <c r="L892" s="10">
        <v>37051636</v>
      </c>
      <c r="M892" s="10">
        <v>37052155.5</v>
      </c>
      <c r="N892" s="10">
        <v>5557745</v>
      </c>
      <c r="O892" s="10">
        <v>5557823.3250000002</v>
      </c>
      <c r="P892" s="10">
        <v>0</v>
      </c>
      <c r="Q892" s="10">
        <v>14358143</v>
      </c>
      <c r="R892" s="10">
        <v>2153721</v>
      </c>
      <c r="S892" s="10">
        <v>15166545.135655625</v>
      </c>
      <c r="T892" s="10">
        <v>2274981.7703483435</v>
      </c>
      <c r="U892" s="10">
        <v>11961866</v>
      </c>
      <c r="V892" s="10">
        <v>1794279.9</v>
      </c>
      <c r="W892" s="10">
        <f>VLOOKUP(B892,[2]Sheet1!$A:$E,5,0)</f>
        <v>50793096</v>
      </c>
      <c r="X892" s="10">
        <f t="shared" si="143"/>
        <v>998521301.63565564</v>
      </c>
      <c r="Y892" s="31">
        <f t="shared" si="144"/>
        <v>68131646.995348334</v>
      </c>
      <c r="Z892" s="31">
        <v>360000000</v>
      </c>
      <c r="AA892" s="31">
        <v>30000000</v>
      </c>
      <c r="AB892" s="31">
        <f t="shared" si="145"/>
        <v>549417510.13565564</v>
      </c>
      <c r="AC892" s="31">
        <f t="shared" si="146"/>
        <v>59103791.5</v>
      </c>
      <c r="AD892" s="31">
        <f t="shared" si="147"/>
        <v>608521301.63565564</v>
      </c>
      <c r="AE892" s="31">
        <f t="shared" si="148"/>
        <v>608521301.63565564</v>
      </c>
      <c r="AF892" s="31">
        <f t="shared" si="149"/>
        <v>60852130.163565569</v>
      </c>
      <c r="AG892" s="31">
        <f t="shared" si="150"/>
        <v>0</v>
      </c>
      <c r="AH892" s="31">
        <f t="shared" si="151"/>
        <v>0</v>
      </c>
      <c r="AI892" s="31">
        <f t="shared" si="152"/>
        <v>0</v>
      </c>
      <c r="AJ892" s="31">
        <f t="shared" si="153"/>
        <v>7279516.8317827657</v>
      </c>
    </row>
    <row r="893" spans="1:36" x14ac:dyDescent="0.45">
      <c r="A893" s="9">
        <v>194</v>
      </c>
      <c r="B893" s="9" t="s">
        <v>1912</v>
      </c>
      <c r="C893" s="21"/>
      <c r="D893" s="8" t="s">
        <v>322</v>
      </c>
      <c r="E893" s="9" t="s">
        <v>825</v>
      </c>
      <c r="F893" s="9" t="s">
        <v>3255</v>
      </c>
      <c r="G893" s="9" t="s">
        <v>3265</v>
      </c>
      <c r="H893" s="8">
        <v>336</v>
      </c>
      <c r="I893" s="8">
        <f>VLOOKUP(B893,[1]Sheet1!$A:$D,4,0)</f>
        <v>903788064</v>
      </c>
      <c r="J893" s="8">
        <v>15000000</v>
      </c>
      <c r="K893" s="8">
        <v>0</v>
      </c>
      <c r="L893" s="10">
        <v>39300946</v>
      </c>
      <c r="M893" s="10">
        <v>39301514</v>
      </c>
      <c r="N893" s="10">
        <v>5895142</v>
      </c>
      <c r="O893" s="10">
        <v>5895227.0999999996</v>
      </c>
      <c r="P893" s="10">
        <v>0</v>
      </c>
      <c r="Q893" s="10">
        <v>11998564</v>
      </c>
      <c r="R893" s="10">
        <v>1799785</v>
      </c>
      <c r="S893" s="10">
        <v>15485896.142669572</v>
      </c>
      <c r="T893" s="10">
        <v>2322884.4214004357</v>
      </c>
      <c r="U893" s="10">
        <v>12273350</v>
      </c>
      <c r="V893" s="10">
        <v>1841002.5</v>
      </c>
      <c r="W893" s="10">
        <f>VLOOKUP(B893,[2]Sheet1!$A:$E,5,0)</f>
        <v>54568210</v>
      </c>
      <c r="X893" s="10">
        <f t="shared" si="143"/>
        <v>1037148334.1426696</v>
      </c>
      <c r="Y893" s="31">
        <f t="shared" si="144"/>
        <v>72322251.021400437</v>
      </c>
      <c r="Z893" s="31">
        <v>360000000</v>
      </c>
      <c r="AA893" s="31">
        <v>30000000</v>
      </c>
      <c r="AB893" s="31">
        <f t="shared" si="145"/>
        <v>583545874.14266956</v>
      </c>
      <c r="AC893" s="31">
        <f t="shared" si="146"/>
        <v>63602460</v>
      </c>
      <c r="AD893" s="31">
        <f t="shared" si="147"/>
        <v>647148334.14266956</v>
      </c>
      <c r="AE893" s="31">
        <f t="shared" si="148"/>
        <v>647148334.14266956</v>
      </c>
      <c r="AF893" s="31">
        <f t="shared" si="149"/>
        <v>64714833.414266959</v>
      </c>
      <c r="AG893" s="31">
        <f t="shared" si="150"/>
        <v>0</v>
      </c>
      <c r="AH893" s="31">
        <f t="shared" si="151"/>
        <v>0</v>
      </c>
      <c r="AI893" s="31">
        <f t="shared" si="152"/>
        <v>0</v>
      </c>
      <c r="AJ893" s="31">
        <f t="shared" si="153"/>
        <v>7607417.6071334779</v>
      </c>
    </row>
    <row r="894" spans="1:36" x14ac:dyDescent="0.45">
      <c r="A894" s="9">
        <v>596</v>
      </c>
      <c r="B894" s="9" t="s">
        <v>2920</v>
      </c>
      <c r="C894" s="21"/>
      <c r="D894" s="8" t="s">
        <v>2108</v>
      </c>
      <c r="E894" s="9" t="s">
        <v>2921</v>
      </c>
      <c r="F894" s="9" t="s">
        <v>3255</v>
      </c>
      <c r="G894" s="9" t="s">
        <v>3265</v>
      </c>
      <c r="H894" s="8">
        <v>336</v>
      </c>
      <c r="I894" s="8">
        <f>VLOOKUP(B894,[1]Sheet1!$A:$D,4,0)</f>
        <v>1064968139</v>
      </c>
      <c r="J894" s="8">
        <v>15000000</v>
      </c>
      <c r="K894" s="8">
        <v>0</v>
      </c>
      <c r="L894" s="10">
        <v>40671296</v>
      </c>
      <c r="M894" s="10">
        <v>40671587</v>
      </c>
      <c r="N894" s="10">
        <v>6100694</v>
      </c>
      <c r="O894" s="10">
        <v>6100738.0499999998</v>
      </c>
      <c r="P894" s="10">
        <v>0</v>
      </c>
      <c r="Q894" s="10">
        <v>15161099</v>
      </c>
      <c r="R894" s="10">
        <v>2274165</v>
      </c>
      <c r="S894" s="10">
        <v>16452964.465674199</v>
      </c>
      <c r="T894" s="10">
        <v>2467944.6698511299</v>
      </c>
      <c r="U894" s="10">
        <v>12366948</v>
      </c>
      <c r="V894" s="10">
        <v>1855042.2</v>
      </c>
      <c r="W894" s="10">
        <f>VLOOKUP(B894,[2]Sheet1!$A:$E,5,0)</f>
        <v>78745221</v>
      </c>
      <c r="X894" s="10">
        <f t="shared" si="143"/>
        <v>1205292033.4656742</v>
      </c>
      <c r="Y894" s="31">
        <f t="shared" si="144"/>
        <v>97543804.919851124</v>
      </c>
      <c r="Z894" s="31">
        <v>360000000</v>
      </c>
      <c r="AA894" s="31">
        <v>30000000</v>
      </c>
      <c r="AB894" s="31">
        <f t="shared" si="145"/>
        <v>748949150.46567416</v>
      </c>
      <c r="AC894" s="31">
        <f t="shared" si="146"/>
        <v>66342883</v>
      </c>
      <c r="AD894" s="31">
        <f t="shared" si="147"/>
        <v>815292033.46567416</v>
      </c>
      <c r="AE894" s="31">
        <f t="shared" si="148"/>
        <v>815292033.46567416</v>
      </c>
      <c r="AF894" s="31">
        <f t="shared" si="149"/>
        <v>81529203.346567422</v>
      </c>
      <c r="AG894" s="31">
        <f t="shared" si="150"/>
        <v>0</v>
      </c>
      <c r="AH894" s="31">
        <f t="shared" si="151"/>
        <v>0</v>
      </c>
      <c r="AI894" s="31">
        <f t="shared" si="152"/>
        <v>0</v>
      </c>
      <c r="AJ894" s="31">
        <f t="shared" si="153"/>
        <v>16014601.573283702</v>
      </c>
    </row>
    <row r="895" spans="1:36" x14ac:dyDescent="0.45">
      <c r="A895" s="9">
        <v>198</v>
      </c>
      <c r="B895" s="9" t="s">
        <v>2577</v>
      </c>
      <c r="C895" s="21"/>
      <c r="D895" s="8" t="s">
        <v>80</v>
      </c>
      <c r="E895" s="9" t="s">
        <v>2578</v>
      </c>
      <c r="F895" s="9" t="s">
        <v>3255</v>
      </c>
      <c r="G895" s="9" t="s">
        <v>3265</v>
      </c>
      <c r="H895" s="8">
        <v>336</v>
      </c>
      <c r="I895" s="8">
        <f>VLOOKUP(B895,[1]Sheet1!$A:$D,4,0)</f>
        <v>1015519836</v>
      </c>
      <c r="J895" s="8">
        <v>15000000</v>
      </c>
      <c r="K895" s="8">
        <v>0</v>
      </c>
      <c r="L895" s="10">
        <v>41461560</v>
      </c>
      <c r="M895" s="10">
        <v>41461634.5</v>
      </c>
      <c r="N895" s="10">
        <v>6219234</v>
      </c>
      <c r="O895" s="10">
        <v>6219245.1749999998</v>
      </c>
      <c r="P895" s="10">
        <v>0</v>
      </c>
      <c r="Q895" s="10">
        <v>19829271</v>
      </c>
      <c r="R895" s="10">
        <v>2974391</v>
      </c>
      <c r="S895" s="10">
        <v>16458321.206544053</v>
      </c>
      <c r="T895" s="10">
        <v>2468748.1809816076</v>
      </c>
      <c r="U895" s="10">
        <v>12676718</v>
      </c>
      <c r="V895" s="10">
        <v>1901507.7</v>
      </c>
      <c r="W895" s="10">
        <f>VLOOKUP(B895,[2]Sheet1!$A:$E,5,0)</f>
        <v>71327975</v>
      </c>
      <c r="X895" s="10">
        <f t="shared" si="143"/>
        <v>1162407340.7065442</v>
      </c>
      <c r="Y895" s="31">
        <f t="shared" si="144"/>
        <v>91111101.055981606</v>
      </c>
      <c r="Z895" s="31">
        <v>360000000</v>
      </c>
      <c r="AA895" s="31">
        <v>30000000</v>
      </c>
      <c r="AB895" s="31">
        <f t="shared" si="145"/>
        <v>704484146.20654404</v>
      </c>
      <c r="AC895" s="31">
        <f t="shared" si="146"/>
        <v>67923194.5</v>
      </c>
      <c r="AD895" s="31">
        <f t="shared" si="147"/>
        <v>772407340.70654404</v>
      </c>
      <c r="AE895" s="31">
        <f t="shared" si="148"/>
        <v>772407340.70654404</v>
      </c>
      <c r="AF895" s="31">
        <f t="shared" si="149"/>
        <v>77240734.070654407</v>
      </c>
      <c r="AG895" s="31">
        <f t="shared" si="150"/>
        <v>0</v>
      </c>
      <c r="AH895" s="31">
        <f t="shared" si="151"/>
        <v>0</v>
      </c>
      <c r="AI895" s="31">
        <f t="shared" si="152"/>
        <v>0</v>
      </c>
      <c r="AJ895" s="31">
        <f t="shared" si="153"/>
        <v>13870366.985327199</v>
      </c>
    </row>
    <row r="896" spans="1:36" x14ac:dyDescent="0.45">
      <c r="A896" s="9">
        <v>592</v>
      </c>
      <c r="B896" s="9" t="s">
        <v>1914</v>
      </c>
      <c r="C896" s="21"/>
      <c r="D896" s="8" t="s">
        <v>80</v>
      </c>
      <c r="E896" s="9" t="s">
        <v>580</v>
      </c>
      <c r="F896" s="9" t="s">
        <v>3255</v>
      </c>
      <c r="G896" s="9" t="s">
        <v>3265</v>
      </c>
      <c r="H896" s="8">
        <v>336</v>
      </c>
      <c r="I896" s="8">
        <f>VLOOKUP(B896,[1]Sheet1!$A:$D,4,0)</f>
        <v>1085124670</v>
      </c>
      <c r="J896" s="8">
        <v>15000000</v>
      </c>
      <c r="K896" s="8">
        <v>0</v>
      </c>
      <c r="L896" s="10">
        <v>51518439</v>
      </c>
      <c r="M896" s="10">
        <v>51518990.500000007</v>
      </c>
      <c r="N896" s="10">
        <v>7727766</v>
      </c>
      <c r="O896" s="10">
        <v>7727848.5750000011</v>
      </c>
      <c r="P896" s="10">
        <v>0</v>
      </c>
      <c r="Q896" s="10">
        <v>14253715</v>
      </c>
      <c r="R896" s="10">
        <v>2138057</v>
      </c>
      <c r="S896" s="10">
        <v>15597093.011802997</v>
      </c>
      <c r="T896" s="10">
        <v>2339563.9517704495</v>
      </c>
      <c r="U896" s="10">
        <v>12366948</v>
      </c>
      <c r="V896" s="10">
        <v>1855042.2</v>
      </c>
      <c r="W896" s="10">
        <f>VLOOKUP(B896,[2]Sheet1!$A:$E,5,0)</f>
        <v>81768701</v>
      </c>
      <c r="X896" s="10">
        <f t="shared" si="143"/>
        <v>1245379855.5118029</v>
      </c>
      <c r="Y896" s="31">
        <f t="shared" si="144"/>
        <v>103556978.72677046</v>
      </c>
      <c r="Z896" s="31">
        <v>360000000</v>
      </c>
      <c r="AA896" s="31">
        <v>30000000</v>
      </c>
      <c r="AB896" s="31">
        <f t="shared" si="145"/>
        <v>767342426.01180291</v>
      </c>
      <c r="AC896" s="31">
        <f t="shared" si="146"/>
        <v>88037429.5</v>
      </c>
      <c r="AD896" s="31">
        <f t="shared" si="147"/>
        <v>855379855.51180291</v>
      </c>
      <c r="AE896" s="31">
        <f t="shared" si="148"/>
        <v>855379855.51180291</v>
      </c>
      <c r="AF896" s="31">
        <f t="shared" si="149"/>
        <v>85537985.551180303</v>
      </c>
      <c r="AG896" s="31">
        <f t="shared" si="150"/>
        <v>0</v>
      </c>
      <c r="AH896" s="31">
        <f t="shared" si="151"/>
        <v>0</v>
      </c>
      <c r="AI896" s="31">
        <f t="shared" si="152"/>
        <v>0</v>
      </c>
      <c r="AJ896" s="31">
        <f t="shared" si="153"/>
        <v>18018993.175590158</v>
      </c>
    </row>
    <row r="897" spans="1:36" x14ac:dyDescent="0.45">
      <c r="A897" s="9">
        <v>593</v>
      </c>
      <c r="B897" s="9" t="s">
        <v>2915</v>
      </c>
      <c r="C897" s="21"/>
      <c r="D897" s="8" t="s">
        <v>878</v>
      </c>
      <c r="E897" s="9" t="s">
        <v>2916</v>
      </c>
      <c r="F897" s="9" t="s">
        <v>3255</v>
      </c>
      <c r="G897" s="9" t="s">
        <v>3265</v>
      </c>
      <c r="H897" s="8">
        <v>336</v>
      </c>
      <c r="I897" s="8">
        <f>VLOOKUP(B897,[1]Sheet1!$A:$D,4,0)</f>
        <v>1008710565</v>
      </c>
      <c r="J897" s="8">
        <v>15000000</v>
      </c>
      <c r="K897" s="8">
        <v>0</v>
      </c>
      <c r="L897" s="10">
        <v>39546648</v>
      </c>
      <c r="M897" s="10">
        <v>39547424</v>
      </c>
      <c r="N897" s="10">
        <v>5931997</v>
      </c>
      <c r="O897" s="10">
        <v>5932113.5999999996</v>
      </c>
      <c r="P897" s="10">
        <v>0</v>
      </c>
      <c r="Q897" s="10">
        <v>14592253</v>
      </c>
      <c r="R897" s="10">
        <v>2188838</v>
      </c>
      <c r="S897" s="10">
        <v>15945530.507976687</v>
      </c>
      <c r="T897" s="10">
        <v>2391829.5761965029</v>
      </c>
      <c r="U897" s="10">
        <v>12366948</v>
      </c>
      <c r="V897" s="10">
        <v>1855042.2</v>
      </c>
      <c r="W897" s="10">
        <f>VLOOKUP(B897,[2]Sheet1!$A:$E,5,0)</f>
        <v>70306585</v>
      </c>
      <c r="X897" s="10">
        <f t="shared" si="143"/>
        <v>1145709368.5079768</v>
      </c>
      <c r="Y897" s="31">
        <f t="shared" si="144"/>
        <v>88606405.376196504</v>
      </c>
      <c r="Z897" s="31">
        <v>360000000</v>
      </c>
      <c r="AA897" s="31">
        <v>30000000</v>
      </c>
      <c r="AB897" s="31">
        <f t="shared" si="145"/>
        <v>691615296.50797665</v>
      </c>
      <c r="AC897" s="31">
        <f t="shared" si="146"/>
        <v>64094072</v>
      </c>
      <c r="AD897" s="31">
        <f t="shared" si="147"/>
        <v>755709368.50797665</v>
      </c>
      <c r="AE897" s="31">
        <f t="shared" si="148"/>
        <v>755709368.50797665</v>
      </c>
      <c r="AF897" s="31">
        <f t="shared" si="149"/>
        <v>75570936.850797668</v>
      </c>
      <c r="AG897" s="31">
        <f t="shared" si="150"/>
        <v>0</v>
      </c>
      <c r="AH897" s="31">
        <f t="shared" si="151"/>
        <v>0</v>
      </c>
      <c r="AI897" s="31">
        <f t="shared" si="152"/>
        <v>0</v>
      </c>
      <c r="AJ897" s="31">
        <f t="shared" si="153"/>
        <v>13035468.525398836</v>
      </c>
    </row>
    <row r="898" spans="1:36" x14ac:dyDescent="0.45">
      <c r="A898" s="9">
        <v>594</v>
      </c>
      <c r="B898" s="9" t="s">
        <v>2917</v>
      </c>
      <c r="C898" s="21"/>
      <c r="D898" s="8" t="s">
        <v>2918</v>
      </c>
      <c r="E898" s="9" t="s">
        <v>2919</v>
      </c>
      <c r="F898" s="9" t="s">
        <v>3255</v>
      </c>
      <c r="G898" s="9" t="s">
        <v>3265</v>
      </c>
      <c r="H898" s="8">
        <v>336</v>
      </c>
      <c r="I898" s="8">
        <f>VLOOKUP(B898,[1]Sheet1!$A:$D,4,0)</f>
        <v>1136792208</v>
      </c>
      <c r="J898" s="8">
        <v>15000000</v>
      </c>
      <c r="K898" s="8">
        <v>0</v>
      </c>
      <c r="L898" s="10">
        <v>53739067</v>
      </c>
      <c r="M898" s="10">
        <v>53738196</v>
      </c>
      <c r="N898" s="10">
        <v>8060860</v>
      </c>
      <c r="O898" s="10">
        <v>8060729.3999999994</v>
      </c>
      <c r="P898" s="10">
        <v>0</v>
      </c>
      <c r="Q898" s="10">
        <v>15105603</v>
      </c>
      <c r="R898" s="10">
        <v>2265840</v>
      </c>
      <c r="S898" s="10">
        <v>16411786.219427858</v>
      </c>
      <c r="T898" s="10">
        <v>2461767.9329141784</v>
      </c>
      <c r="U898" s="10">
        <v>12366948</v>
      </c>
      <c r="V898" s="10">
        <v>1855042.2</v>
      </c>
      <c r="W898" s="10">
        <f>VLOOKUP(B898,[2]Sheet1!$A:$E,5,0)</f>
        <v>89518831</v>
      </c>
      <c r="X898" s="10">
        <f t="shared" si="143"/>
        <v>1303153808.2194278</v>
      </c>
      <c r="Y898" s="31">
        <f t="shared" si="144"/>
        <v>112223070.53291418</v>
      </c>
      <c r="Z898" s="31">
        <v>360000000</v>
      </c>
      <c r="AA898" s="31">
        <v>30000000</v>
      </c>
      <c r="AB898" s="31">
        <f t="shared" si="145"/>
        <v>820676545.21942782</v>
      </c>
      <c r="AC898" s="31">
        <f t="shared" si="146"/>
        <v>92477263</v>
      </c>
      <c r="AD898" s="31">
        <f t="shared" si="147"/>
        <v>913153808.21942782</v>
      </c>
      <c r="AE898" s="31">
        <f t="shared" si="148"/>
        <v>913153808.21942782</v>
      </c>
      <c r="AF898" s="31">
        <f t="shared" si="149"/>
        <v>90000000</v>
      </c>
      <c r="AG898" s="31">
        <f t="shared" si="150"/>
        <v>1973071.2329141735</v>
      </c>
      <c r="AH898" s="31">
        <f t="shared" si="151"/>
        <v>0</v>
      </c>
      <c r="AI898" s="31">
        <f t="shared" si="152"/>
        <v>0</v>
      </c>
      <c r="AJ898" s="31">
        <f t="shared" si="153"/>
        <v>20249999.300000004</v>
      </c>
    </row>
    <row r="899" spans="1:36" x14ac:dyDescent="0.45">
      <c r="A899" s="9">
        <v>311</v>
      </c>
      <c r="B899" s="9" t="s">
        <v>1916</v>
      </c>
      <c r="C899" s="21"/>
      <c r="D899" s="8" t="s">
        <v>1918</v>
      </c>
      <c r="E899" s="9" t="s">
        <v>1919</v>
      </c>
      <c r="F899" s="9" t="s">
        <v>3255</v>
      </c>
      <c r="G899" s="9" t="s">
        <v>3265</v>
      </c>
      <c r="H899" s="8">
        <v>336</v>
      </c>
      <c r="I899" s="8">
        <f>VLOOKUP(B899,[1]Sheet1!$A:$D,4,0)</f>
        <v>920636253</v>
      </c>
      <c r="J899" s="8">
        <v>15000000</v>
      </c>
      <c r="K899" s="8">
        <v>0</v>
      </c>
      <c r="L899" s="10">
        <v>39149312</v>
      </c>
      <c r="M899" s="10">
        <v>39149865</v>
      </c>
      <c r="N899" s="10">
        <v>5872397</v>
      </c>
      <c r="O899" s="10">
        <v>5872479.75</v>
      </c>
      <c r="P899" s="10">
        <v>0</v>
      </c>
      <c r="Q899" s="10">
        <v>11941781</v>
      </c>
      <c r="R899" s="10">
        <v>1791267</v>
      </c>
      <c r="S899" s="10">
        <v>14154455</v>
      </c>
      <c r="T899" s="10">
        <v>2123168.25</v>
      </c>
      <c r="U899" s="10">
        <v>12676718</v>
      </c>
      <c r="V899" s="10">
        <v>1901507.7</v>
      </c>
      <c r="W899" s="10">
        <f>VLOOKUP(B899,[2]Sheet1!$A:$E,5,0)</f>
        <v>57095438</v>
      </c>
      <c r="X899" s="10">
        <f t="shared" ref="X899:X962" si="154">I899+J899+L899+M899+P899+Q899+S899+U899</f>
        <v>1052708384</v>
      </c>
      <c r="Y899" s="31">
        <f t="shared" ref="Y899:Y962" si="155">K899+N899+O899+R899+T899+V899+W899</f>
        <v>74656257.700000003</v>
      </c>
      <c r="Z899" s="31">
        <v>360000000</v>
      </c>
      <c r="AA899" s="31">
        <v>30000000</v>
      </c>
      <c r="AB899" s="31">
        <f t="shared" ref="AB899:AB962" si="156">I899+Q899+S899+U899-Z899</f>
        <v>599409207</v>
      </c>
      <c r="AC899" s="31">
        <f t="shared" ref="AC899:AC962" si="157">J899+L899+M899+P899-AA899</f>
        <v>63299177</v>
      </c>
      <c r="AD899" s="31">
        <f t="shared" ref="AD899:AD962" si="158">AC899+AB899</f>
        <v>662708384</v>
      </c>
      <c r="AE899" s="31">
        <f t="shared" ref="AE899:AE962" si="159">IF(AD899&gt;0,AD899,0)</f>
        <v>662708384</v>
      </c>
      <c r="AF899" s="31">
        <f t="shared" ref="AF899:AF962" si="160">IF(AE899&lt;=900000000,AE899*0.1,90000000)</f>
        <v>66270838.400000006</v>
      </c>
      <c r="AG899" s="31">
        <f t="shared" ref="AG899:AG962" si="161">IF(AND(AE899&lt;=1260000000,AE899&gt;900000000),(AE899-900000000)*0.15,0)</f>
        <v>0</v>
      </c>
      <c r="AH899" s="31">
        <f t="shared" ref="AH899:AH962" si="162">IF(AND(AE899&lt;=1800000000,AE899&gt;1260000000),(AE899-1260000000)*0.2,0)</f>
        <v>0</v>
      </c>
      <c r="AI899" s="31">
        <f t="shared" ref="AI899:AI962" si="163">IF(AE899&gt;1800000000,(AE899-1800000000)*0.25,0)</f>
        <v>0</v>
      </c>
      <c r="AJ899" s="31">
        <f t="shared" ref="AJ899:AJ962" si="164">Y899-AF899-AG899-AH899-AI899</f>
        <v>8385419.299999997</v>
      </c>
    </row>
    <row r="900" spans="1:36" x14ac:dyDescent="0.45">
      <c r="A900" s="9">
        <v>595</v>
      </c>
      <c r="B900" s="9" t="s">
        <v>1920</v>
      </c>
      <c r="C900" s="21"/>
      <c r="D900" s="8" t="s">
        <v>1922</v>
      </c>
      <c r="E900" s="9" t="s">
        <v>1923</v>
      </c>
      <c r="F900" s="9" t="s">
        <v>3255</v>
      </c>
      <c r="G900" s="9" t="s">
        <v>3265</v>
      </c>
      <c r="H900" s="8">
        <v>336</v>
      </c>
      <c r="I900" s="8">
        <f>VLOOKUP(B900,[1]Sheet1!$A:$D,4,0)</f>
        <v>1050122985</v>
      </c>
      <c r="J900" s="8">
        <v>15000000</v>
      </c>
      <c r="K900" s="8">
        <v>0</v>
      </c>
      <c r="L900" s="10">
        <v>50827469</v>
      </c>
      <c r="M900" s="10">
        <v>50826799</v>
      </c>
      <c r="N900" s="10">
        <v>7624120</v>
      </c>
      <c r="O900" s="10">
        <v>7624019.8499999996</v>
      </c>
      <c r="P900" s="10">
        <v>0</v>
      </c>
      <c r="Q900" s="10">
        <v>12840028</v>
      </c>
      <c r="R900" s="10">
        <v>1926004</v>
      </c>
      <c r="S900" s="10">
        <v>15172996.915387843</v>
      </c>
      <c r="T900" s="10">
        <v>2275949.5373081765</v>
      </c>
      <c r="U900" s="10">
        <v>12366948</v>
      </c>
      <c r="V900" s="10">
        <v>1855042.2</v>
      </c>
      <c r="W900" s="10">
        <f>VLOOKUP(B900,[2]Sheet1!$A:$E,5,0)</f>
        <v>76518448</v>
      </c>
      <c r="X900" s="10">
        <f t="shared" si="154"/>
        <v>1207157225.9153879</v>
      </c>
      <c r="Y900" s="31">
        <f t="shared" si="155"/>
        <v>97823583.587308168</v>
      </c>
      <c r="Z900" s="31">
        <v>360000000</v>
      </c>
      <c r="AA900" s="31">
        <v>30000000</v>
      </c>
      <c r="AB900" s="31">
        <f t="shared" si="156"/>
        <v>730502957.91538787</v>
      </c>
      <c r="AC900" s="31">
        <f t="shared" si="157"/>
        <v>86654268</v>
      </c>
      <c r="AD900" s="31">
        <f t="shared" si="158"/>
        <v>817157225.91538787</v>
      </c>
      <c r="AE900" s="31">
        <f t="shared" si="159"/>
        <v>817157225.91538787</v>
      </c>
      <c r="AF900" s="31">
        <f t="shared" si="160"/>
        <v>81715722.591538787</v>
      </c>
      <c r="AG900" s="31">
        <f t="shared" si="161"/>
        <v>0</v>
      </c>
      <c r="AH900" s="31">
        <f t="shared" si="162"/>
        <v>0</v>
      </c>
      <c r="AI900" s="31">
        <f t="shared" si="163"/>
        <v>0</v>
      </c>
      <c r="AJ900" s="31">
        <f t="shared" si="164"/>
        <v>16107860.995769382</v>
      </c>
    </row>
    <row r="901" spans="1:36" x14ac:dyDescent="0.45">
      <c r="A901" s="9">
        <v>195</v>
      </c>
      <c r="B901" s="9" t="s">
        <v>1924</v>
      </c>
      <c r="C901" s="21"/>
      <c r="D901" s="8" t="s">
        <v>80</v>
      </c>
      <c r="E901" s="9" t="s">
        <v>1926</v>
      </c>
      <c r="F901" s="9" t="s">
        <v>3255</v>
      </c>
      <c r="G901" s="9" t="s">
        <v>3265</v>
      </c>
      <c r="H901" s="8">
        <v>336</v>
      </c>
      <c r="I901" s="8">
        <f>VLOOKUP(B901,[1]Sheet1!$A:$D,4,0)</f>
        <v>867943759</v>
      </c>
      <c r="J901" s="8">
        <v>15000000</v>
      </c>
      <c r="K901" s="8">
        <v>0</v>
      </c>
      <c r="L901" s="10">
        <v>38623888</v>
      </c>
      <c r="M901" s="10">
        <v>38624452</v>
      </c>
      <c r="N901" s="10">
        <v>5793583</v>
      </c>
      <c r="O901" s="10">
        <v>5793667.7999999998</v>
      </c>
      <c r="P901" s="10">
        <v>0</v>
      </c>
      <c r="Q901" s="10">
        <v>8293516</v>
      </c>
      <c r="R901" s="10">
        <v>1244027</v>
      </c>
      <c r="S901" s="10">
        <v>14409836.038646346</v>
      </c>
      <c r="T901" s="10">
        <v>2161475.4057969516</v>
      </c>
      <c r="U901" s="10">
        <v>12724375</v>
      </c>
      <c r="V901" s="10">
        <v>1908656.25</v>
      </c>
      <c r="W901" s="10">
        <f>VLOOKUP(B901,[2]Sheet1!$A:$E,5,0)</f>
        <v>50794376</v>
      </c>
      <c r="X901" s="10">
        <f t="shared" si="154"/>
        <v>995619826.03864634</v>
      </c>
      <c r="Y901" s="31">
        <f t="shared" si="155"/>
        <v>67695785.455796957</v>
      </c>
      <c r="Z901" s="31">
        <v>360000000</v>
      </c>
      <c r="AA901" s="31">
        <v>30000000</v>
      </c>
      <c r="AB901" s="31">
        <f t="shared" si="156"/>
        <v>543371486.03864634</v>
      </c>
      <c r="AC901" s="31">
        <f t="shared" si="157"/>
        <v>62248340</v>
      </c>
      <c r="AD901" s="31">
        <f t="shared" si="158"/>
        <v>605619826.03864634</v>
      </c>
      <c r="AE901" s="31">
        <f t="shared" si="159"/>
        <v>605619826.03864634</v>
      </c>
      <c r="AF901" s="31">
        <f t="shared" si="160"/>
        <v>60561982.60386464</v>
      </c>
      <c r="AG901" s="31">
        <f t="shared" si="161"/>
        <v>0</v>
      </c>
      <c r="AH901" s="31">
        <f t="shared" si="162"/>
        <v>0</v>
      </c>
      <c r="AI901" s="31">
        <f t="shared" si="163"/>
        <v>0</v>
      </c>
      <c r="AJ901" s="31">
        <f t="shared" si="164"/>
        <v>7133802.851932317</v>
      </c>
    </row>
    <row r="902" spans="1:36" x14ac:dyDescent="0.45">
      <c r="A902" s="9">
        <v>196</v>
      </c>
      <c r="B902" s="9" t="s">
        <v>1927</v>
      </c>
      <c r="C902" s="21"/>
      <c r="D902" s="8" t="s">
        <v>1929</v>
      </c>
      <c r="E902" s="9" t="s">
        <v>868</v>
      </c>
      <c r="F902" s="9" t="s">
        <v>3255</v>
      </c>
      <c r="G902" s="9" t="s">
        <v>3265</v>
      </c>
      <c r="H902" s="8">
        <v>336</v>
      </c>
      <c r="I902" s="8">
        <f>VLOOKUP(B902,[1]Sheet1!$A:$D,4,0)</f>
        <v>909971482</v>
      </c>
      <c r="J902" s="8">
        <v>15000000</v>
      </c>
      <c r="K902" s="8">
        <v>0</v>
      </c>
      <c r="L902" s="10">
        <v>35865531</v>
      </c>
      <c r="M902" s="10">
        <v>35865857</v>
      </c>
      <c r="N902" s="10">
        <v>5379830</v>
      </c>
      <c r="O902" s="10">
        <v>5379878.5499999998</v>
      </c>
      <c r="P902" s="10">
        <v>0</v>
      </c>
      <c r="Q902" s="10">
        <v>9283401</v>
      </c>
      <c r="R902" s="10">
        <v>1392510</v>
      </c>
      <c r="S902" s="10">
        <v>10483357.990735441</v>
      </c>
      <c r="T902" s="10">
        <v>1572503.6986103163</v>
      </c>
      <c r="U902" s="10">
        <v>11958022</v>
      </c>
      <c r="V902" s="10">
        <v>1793703.3</v>
      </c>
      <c r="W902" s="10">
        <f>VLOOKUP(B902,[2]Sheet1!$A:$E,5,0)</f>
        <v>55495723</v>
      </c>
      <c r="X902" s="10">
        <f t="shared" si="154"/>
        <v>1028427650.9907354</v>
      </c>
      <c r="Y902" s="31">
        <f t="shared" si="155"/>
        <v>71014148.548610315</v>
      </c>
      <c r="Z902" s="31">
        <v>360000000</v>
      </c>
      <c r="AA902" s="31">
        <v>30000000</v>
      </c>
      <c r="AB902" s="31">
        <f t="shared" si="156"/>
        <v>581696262.99073541</v>
      </c>
      <c r="AC902" s="31">
        <f t="shared" si="157"/>
        <v>56731388</v>
      </c>
      <c r="AD902" s="31">
        <f t="shared" si="158"/>
        <v>638427650.99073541</v>
      </c>
      <c r="AE902" s="31">
        <f t="shared" si="159"/>
        <v>638427650.99073541</v>
      </c>
      <c r="AF902" s="31">
        <f t="shared" si="160"/>
        <v>63842765.099073544</v>
      </c>
      <c r="AG902" s="31">
        <f t="shared" si="161"/>
        <v>0</v>
      </c>
      <c r="AH902" s="31">
        <f t="shared" si="162"/>
        <v>0</v>
      </c>
      <c r="AI902" s="31">
        <f t="shared" si="163"/>
        <v>0</v>
      </c>
      <c r="AJ902" s="31">
        <f t="shared" si="164"/>
        <v>7171383.4495367706</v>
      </c>
    </row>
    <row r="903" spans="1:36" x14ac:dyDescent="0.45">
      <c r="A903" s="9">
        <v>597</v>
      </c>
      <c r="B903" s="9" t="s">
        <v>2922</v>
      </c>
      <c r="C903" s="21"/>
      <c r="D903" s="8" t="s">
        <v>80</v>
      </c>
      <c r="E903" s="9" t="s">
        <v>2923</v>
      </c>
      <c r="F903" s="9" t="s">
        <v>3255</v>
      </c>
      <c r="G903" s="9" t="s">
        <v>3265</v>
      </c>
      <c r="H903" s="8">
        <v>336</v>
      </c>
      <c r="I903" s="8">
        <f>VLOOKUP(B903,[1]Sheet1!$A:$D,4,0)</f>
        <v>1359838650</v>
      </c>
      <c r="J903" s="8">
        <v>15000000</v>
      </c>
      <c r="K903" s="8">
        <v>0</v>
      </c>
      <c r="L903" s="10">
        <v>62153711</v>
      </c>
      <c r="M903" s="10">
        <v>62153063.000000007</v>
      </c>
      <c r="N903" s="10">
        <v>9323057</v>
      </c>
      <c r="O903" s="10">
        <v>9322959.4500000011</v>
      </c>
      <c r="P903" s="10">
        <v>0</v>
      </c>
      <c r="Q903" s="10">
        <v>13554791</v>
      </c>
      <c r="R903" s="10">
        <v>2033219</v>
      </c>
      <c r="S903" s="10">
        <v>14686318.050000001</v>
      </c>
      <c r="T903" s="10">
        <v>2202947.7075</v>
      </c>
      <c r="U903" s="10">
        <v>12366948</v>
      </c>
      <c r="V903" s="10">
        <v>1855042.2</v>
      </c>
      <c r="W903" s="10">
        <f>VLOOKUP(B903,[2]Sheet1!$A:$E,5,0)</f>
        <v>127967731</v>
      </c>
      <c r="X903" s="10">
        <f t="shared" si="154"/>
        <v>1539753481.05</v>
      </c>
      <c r="Y903" s="31">
        <f t="shared" si="155"/>
        <v>152704956.35750002</v>
      </c>
      <c r="Z903" s="31">
        <v>360000000</v>
      </c>
      <c r="AA903" s="31">
        <v>30000000</v>
      </c>
      <c r="AB903" s="31">
        <f t="shared" si="156"/>
        <v>1040446707.05</v>
      </c>
      <c r="AC903" s="31">
        <f t="shared" si="157"/>
        <v>109306774</v>
      </c>
      <c r="AD903" s="31">
        <f t="shared" si="158"/>
        <v>1149753481.05</v>
      </c>
      <c r="AE903" s="31">
        <f t="shared" si="159"/>
        <v>1149753481.05</v>
      </c>
      <c r="AF903" s="31">
        <f t="shared" si="160"/>
        <v>90000000</v>
      </c>
      <c r="AG903" s="31">
        <f t="shared" si="161"/>
        <v>37463022.157499991</v>
      </c>
      <c r="AH903" s="31">
        <f t="shared" si="162"/>
        <v>0</v>
      </c>
      <c r="AI903" s="31">
        <f t="shared" si="163"/>
        <v>0</v>
      </c>
      <c r="AJ903" s="31">
        <f t="shared" si="164"/>
        <v>25241934.200000025</v>
      </c>
    </row>
    <row r="904" spans="1:36" x14ac:dyDescent="0.45">
      <c r="A904" s="9">
        <v>598</v>
      </c>
      <c r="B904" s="9" t="s">
        <v>1930</v>
      </c>
      <c r="C904" s="21"/>
      <c r="D904" s="8" t="s">
        <v>33</v>
      </c>
      <c r="E904" s="9" t="s">
        <v>393</v>
      </c>
      <c r="F904" s="9" t="s">
        <v>3255</v>
      </c>
      <c r="G904" s="9" t="s">
        <v>3265</v>
      </c>
      <c r="H904" s="8">
        <v>336</v>
      </c>
      <c r="I904" s="8">
        <f>VLOOKUP(B904,[1]Sheet1!$A:$D,4,0)</f>
        <v>659625034</v>
      </c>
      <c r="J904" s="8">
        <v>15000000</v>
      </c>
      <c r="K904" s="8">
        <v>0</v>
      </c>
      <c r="L904" s="10">
        <v>30549897</v>
      </c>
      <c r="M904" s="10">
        <v>30550137.500000004</v>
      </c>
      <c r="N904" s="10">
        <v>4582485</v>
      </c>
      <c r="O904" s="10">
        <v>4582520.625</v>
      </c>
      <c r="P904" s="10">
        <v>0</v>
      </c>
      <c r="Q904" s="10">
        <v>13171051</v>
      </c>
      <c r="R904" s="10">
        <v>1975658</v>
      </c>
      <c r="S904" s="10">
        <v>13003682.33</v>
      </c>
      <c r="T904" s="10">
        <v>1950552.3495</v>
      </c>
      <c r="U904" s="10">
        <v>10948783</v>
      </c>
      <c r="V904" s="10">
        <v>1642317.45</v>
      </c>
      <c r="W904" s="10">
        <f>VLOOKUP(B904,[2]Sheet1!$A:$E,5,0)</f>
        <v>29962504</v>
      </c>
      <c r="X904" s="10">
        <f t="shared" si="154"/>
        <v>772848584.83000004</v>
      </c>
      <c r="Y904" s="31">
        <f t="shared" si="155"/>
        <v>44696037.424500003</v>
      </c>
      <c r="Z904" s="31">
        <v>360000000</v>
      </c>
      <c r="AA904" s="31">
        <v>30000000</v>
      </c>
      <c r="AB904" s="31">
        <f t="shared" si="156"/>
        <v>336748550.33000004</v>
      </c>
      <c r="AC904" s="31">
        <f t="shared" si="157"/>
        <v>46100034.5</v>
      </c>
      <c r="AD904" s="31">
        <f t="shared" si="158"/>
        <v>382848584.83000004</v>
      </c>
      <c r="AE904" s="31">
        <f t="shared" si="159"/>
        <v>382848584.83000004</v>
      </c>
      <c r="AF904" s="31">
        <f t="shared" si="160"/>
        <v>38284858.483000003</v>
      </c>
      <c r="AG904" s="31">
        <f t="shared" si="161"/>
        <v>0</v>
      </c>
      <c r="AH904" s="31">
        <f t="shared" si="162"/>
        <v>0</v>
      </c>
      <c r="AI904" s="31">
        <f t="shared" si="163"/>
        <v>0</v>
      </c>
      <c r="AJ904" s="31">
        <f t="shared" si="164"/>
        <v>6411178.9415000007</v>
      </c>
    </row>
    <row r="905" spans="1:36" x14ac:dyDescent="0.2">
      <c r="A905" s="9">
        <v>137</v>
      </c>
      <c r="B905" s="9" t="s">
        <v>1932</v>
      </c>
      <c r="C905" s="7"/>
      <c r="D905" s="8" t="s">
        <v>902</v>
      </c>
      <c r="E905" s="9" t="s">
        <v>1934</v>
      </c>
      <c r="F905" s="9" t="s">
        <v>3255</v>
      </c>
      <c r="G905" s="9" t="s">
        <v>3265</v>
      </c>
      <c r="H905" s="8">
        <v>336</v>
      </c>
      <c r="I905" s="8">
        <f>VLOOKUP(B905,[1]Sheet1!$A:$D,4,0)</f>
        <v>833384540</v>
      </c>
      <c r="J905" s="8">
        <v>15000000</v>
      </c>
      <c r="K905" s="8">
        <v>0</v>
      </c>
      <c r="L905" s="10">
        <v>38790613</v>
      </c>
      <c r="M905" s="10">
        <v>38791144.5</v>
      </c>
      <c r="N905" s="10">
        <v>5818592</v>
      </c>
      <c r="O905" s="10">
        <v>5818671.6749999998</v>
      </c>
      <c r="P905" s="10">
        <v>0</v>
      </c>
      <c r="Q905" s="10">
        <v>12884770</v>
      </c>
      <c r="R905" s="10">
        <v>1932716</v>
      </c>
      <c r="S905" s="10">
        <v>15497851.117165636</v>
      </c>
      <c r="T905" s="10">
        <v>2324677.6675748453</v>
      </c>
      <c r="U905" s="10">
        <v>12104836</v>
      </c>
      <c r="V905" s="10">
        <v>1815725.4</v>
      </c>
      <c r="W905" s="10">
        <f>VLOOKUP(B905,[2]Sheet1!$A:$E,5,0)</f>
        <v>47338454</v>
      </c>
      <c r="X905" s="10">
        <f t="shared" si="154"/>
        <v>966453754.61716568</v>
      </c>
      <c r="Y905" s="31">
        <f t="shared" si="155"/>
        <v>65048836.742574841</v>
      </c>
      <c r="Z905" s="31">
        <v>360000000</v>
      </c>
      <c r="AA905" s="31">
        <v>30000000</v>
      </c>
      <c r="AB905" s="31">
        <f t="shared" si="156"/>
        <v>513871997.11716568</v>
      </c>
      <c r="AC905" s="31">
        <f t="shared" si="157"/>
        <v>62581757.5</v>
      </c>
      <c r="AD905" s="31">
        <f t="shared" si="158"/>
        <v>576453754.61716568</v>
      </c>
      <c r="AE905" s="31">
        <f t="shared" si="159"/>
        <v>576453754.61716568</v>
      </c>
      <c r="AF905" s="31">
        <f t="shared" si="160"/>
        <v>57645375.46171657</v>
      </c>
      <c r="AG905" s="31">
        <f t="shared" si="161"/>
        <v>0</v>
      </c>
      <c r="AH905" s="31">
        <f t="shared" si="162"/>
        <v>0</v>
      </c>
      <c r="AI905" s="31">
        <f t="shared" si="163"/>
        <v>0</v>
      </c>
      <c r="AJ905" s="31">
        <f t="shared" si="164"/>
        <v>7403461.2808582708</v>
      </c>
    </row>
    <row r="906" spans="1:36" x14ac:dyDescent="0.45">
      <c r="A906" s="9">
        <v>424</v>
      </c>
      <c r="B906" s="9" t="s">
        <v>1935</v>
      </c>
      <c r="C906" s="21"/>
      <c r="D906" s="8" t="s">
        <v>756</v>
      </c>
      <c r="E906" s="9" t="s">
        <v>1937</v>
      </c>
      <c r="F906" s="9" t="s">
        <v>3255</v>
      </c>
      <c r="G906" s="9" t="s">
        <v>3265</v>
      </c>
      <c r="H906" s="8">
        <v>336</v>
      </c>
      <c r="I906" s="8">
        <f>VLOOKUP(B906,[1]Sheet1!$A:$D,4,0)</f>
        <v>929900371</v>
      </c>
      <c r="J906" s="8">
        <v>15000000</v>
      </c>
      <c r="K906" s="8">
        <v>0</v>
      </c>
      <c r="L906" s="10">
        <v>41305322</v>
      </c>
      <c r="M906" s="10">
        <v>41305174</v>
      </c>
      <c r="N906" s="10">
        <v>6195798</v>
      </c>
      <c r="O906" s="10">
        <v>6195776.0999999996</v>
      </c>
      <c r="P906" s="10">
        <v>0</v>
      </c>
      <c r="Q906" s="10">
        <v>16821122</v>
      </c>
      <c r="R906" s="10">
        <v>2523168</v>
      </c>
      <c r="S906" s="10">
        <v>19780370.715599999</v>
      </c>
      <c r="T906" s="10">
        <v>2967055.6073399996</v>
      </c>
      <c r="U906" s="10">
        <v>12486090</v>
      </c>
      <c r="V906" s="10">
        <v>1872913.5</v>
      </c>
      <c r="W906" s="10">
        <f>VLOOKUP(B906,[2]Sheet1!$A:$E,5,0)</f>
        <v>58485056</v>
      </c>
      <c r="X906" s="10">
        <f t="shared" si="154"/>
        <v>1076598449.7156</v>
      </c>
      <c r="Y906" s="31">
        <f t="shared" si="155"/>
        <v>78239767.207340002</v>
      </c>
      <c r="Z906" s="31">
        <v>360000000</v>
      </c>
      <c r="AA906" s="31">
        <v>30000000</v>
      </c>
      <c r="AB906" s="31">
        <f t="shared" si="156"/>
        <v>618987953.71560001</v>
      </c>
      <c r="AC906" s="31">
        <f t="shared" si="157"/>
        <v>67610496</v>
      </c>
      <c r="AD906" s="31">
        <f t="shared" si="158"/>
        <v>686598449.71560001</v>
      </c>
      <c r="AE906" s="31">
        <f t="shared" si="159"/>
        <v>686598449.71560001</v>
      </c>
      <c r="AF906" s="31">
        <f t="shared" si="160"/>
        <v>68659844.971560001</v>
      </c>
      <c r="AG906" s="31">
        <f t="shared" si="161"/>
        <v>0</v>
      </c>
      <c r="AH906" s="31">
        <f t="shared" si="162"/>
        <v>0</v>
      </c>
      <c r="AI906" s="31">
        <f t="shared" si="163"/>
        <v>0</v>
      </c>
      <c r="AJ906" s="31">
        <f t="shared" si="164"/>
        <v>9579922.2357800007</v>
      </c>
    </row>
    <row r="907" spans="1:36" x14ac:dyDescent="0.45">
      <c r="A907" s="9">
        <v>260</v>
      </c>
      <c r="B907" s="9" t="s">
        <v>1938</v>
      </c>
      <c r="C907" s="21"/>
      <c r="D907" s="8" t="s">
        <v>1940</v>
      </c>
      <c r="E907" s="9" t="s">
        <v>1941</v>
      </c>
      <c r="F907" s="9" t="s">
        <v>3255</v>
      </c>
      <c r="G907" s="9" t="s">
        <v>3265</v>
      </c>
      <c r="H907" s="8">
        <v>336</v>
      </c>
      <c r="I907" s="8">
        <f>VLOOKUP(B907,[1]Sheet1!$A:$D,4,0)</f>
        <v>760848092</v>
      </c>
      <c r="J907" s="8">
        <v>15000000</v>
      </c>
      <c r="K907" s="8">
        <v>0</v>
      </c>
      <c r="L907" s="10">
        <v>35607007</v>
      </c>
      <c r="M907" s="10">
        <v>35133536</v>
      </c>
      <c r="N907" s="10">
        <v>5341051</v>
      </c>
      <c r="O907" s="10">
        <v>5270030.3999999994</v>
      </c>
      <c r="P907" s="10">
        <v>0</v>
      </c>
      <c r="Q907" s="10">
        <v>10985920</v>
      </c>
      <c r="R907" s="10">
        <v>1647888</v>
      </c>
      <c r="S907" s="10">
        <v>13645217.560000001</v>
      </c>
      <c r="T907" s="10">
        <v>2046782.6340000001</v>
      </c>
      <c r="U907" s="10">
        <v>10484503</v>
      </c>
      <c r="V907" s="10">
        <v>1572675.45</v>
      </c>
      <c r="W907" s="10">
        <f>VLOOKUP(B907,[2]Sheet1!$A:$E,5,0)</f>
        <v>40084810</v>
      </c>
      <c r="X907" s="10">
        <f t="shared" si="154"/>
        <v>881704275.55999994</v>
      </c>
      <c r="Y907" s="31">
        <f t="shared" si="155"/>
        <v>55963237.483999997</v>
      </c>
      <c r="Z907" s="31">
        <v>360000000</v>
      </c>
      <c r="AA907" s="31">
        <v>30000000</v>
      </c>
      <c r="AB907" s="31">
        <f t="shared" si="156"/>
        <v>435963732.55999994</v>
      </c>
      <c r="AC907" s="31">
        <f t="shared" si="157"/>
        <v>55740543</v>
      </c>
      <c r="AD907" s="31">
        <f t="shared" si="158"/>
        <v>491704275.55999994</v>
      </c>
      <c r="AE907" s="31">
        <f t="shared" si="159"/>
        <v>491704275.55999994</v>
      </c>
      <c r="AF907" s="31">
        <f t="shared" si="160"/>
        <v>49170427.555999994</v>
      </c>
      <c r="AG907" s="31">
        <f t="shared" si="161"/>
        <v>0</v>
      </c>
      <c r="AH907" s="31">
        <f t="shared" si="162"/>
        <v>0</v>
      </c>
      <c r="AI907" s="31">
        <f t="shared" si="163"/>
        <v>0</v>
      </c>
      <c r="AJ907" s="31">
        <f t="shared" si="164"/>
        <v>6792809.9280000031</v>
      </c>
    </row>
    <row r="908" spans="1:36" x14ac:dyDescent="0.45">
      <c r="A908" s="9">
        <v>591</v>
      </c>
      <c r="B908" s="9" t="s">
        <v>2913</v>
      </c>
      <c r="C908" s="21"/>
      <c r="D908" s="8" t="s">
        <v>275</v>
      </c>
      <c r="E908" s="9" t="s">
        <v>2914</v>
      </c>
      <c r="F908" s="9" t="s">
        <v>3255</v>
      </c>
      <c r="G908" s="9" t="s">
        <v>3265</v>
      </c>
      <c r="H908" s="8">
        <v>336</v>
      </c>
      <c r="I908" s="8">
        <f>VLOOKUP(B908,[1]Sheet1!$A:$D,4,0)</f>
        <v>1232772450</v>
      </c>
      <c r="J908" s="8">
        <v>15000000</v>
      </c>
      <c r="K908" s="8">
        <v>0</v>
      </c>
      <c r="L908" s="10">
        <v>57266686</v>
      </c>
      <c r="M908" s="10">
        <v>57267703</v>
      </c>
      <c r="N908" s="10">
        <v>8590003</v>
      </c>
      <c r="O908" s="10">
        <v>8590155.4499999993</v>
      </c>
      <c r="P908" s="10">
        <v>0</v>
      </c>
      <c r="Q908" s="10">
        <v>16375830</v>
      </c>
      <c r="R908" s="10">
        <v>2456375</v>
      </c>
      <c r="S908" s="10">
        <v>17740966.350000001</v>
      </c>
      <c r="T908" s="10">
        <v>2661144.9525000001</v>
      </c>
      <c r="U908" s="10">
        <v>12390777</v>
      </c>
      <c r="V908" s="10">
        <v>1858616.55</v>
      </c>
      <c r="W908" s="10">
        <f>VLOOKUP(B908,[2]Sheet1!$A:$E,5,0)</f>
        <v>103915868</v>
      </c>
      <c r="X908" s="10">
        <f t="shared" si="154"/>
        <v>1408814412.3499999</v>
      </c>
      <c r="Y908" s="31">
        <f t="shared" si="155"/>
        <v>128072162.9525</v>
      </c>
      <c r="Z908" s="31">
        <v>360000000</v>
      </c>
      <c r="AA908" s="31">
        <v>30000000</v>
      </c>
      <c r="AB908" s="31">
        <f t="shared" si="156"/>
        <v>919280023.3499999</v>
      </c>
      <c r="AC908" s="31">
        <f t="shared" si="157"/>
        <v>99534389</v>
      </c>
      <c r="AD908" s="31">
        <f t="shared" si="158"/>
        <v>1018814412.3499999</v>
      </c>
      <c r="AE908" s="31">
        <f t="shared" si="159"/>
        <v>1018814412.3499999</v>
      </c>
      <c r="AF908" s="31">
        <f t="shared" si="160"/>
        <v>90000000</v>
      </c>
      <c r="AG908" s="31">
        <f t="shared" si="161"/>
        <v>17822161.852499984</v>
      </c>
      <c r="AH908" s="31">
        <f t="shared" si="162"/>
        <v>0</v>
      </c>
      <c r="AI908" s="31">
        <f t="shared" si="163"/>
        <v>0</v>
      </c>
      <c r="AJ908" s="31">
        <f t="shared" si="164"/>
        <v>20250001.100000016</v>
      </c>
    </row>
    <row r="909" spans="1:36" x14ac:dyDescent="0.2">
      <c r="A909" s="9">
        <v>138</v>
      </c>
      <c r="B909" s="9" t="s">
        <v>2552</v>
      </c>
      <c r="C909" s="7"/>
      <c r="D909" s="8" t="s">
        <v>76</v>
      </c>
      <c r="E909" s="9" t="s">
        <v>303</v>
      </c>
      <c r="F909" s="9" t="s">
        <v>3255</v>
      </c>
      <c r="G909" s="9" t="s">
        <v>3265</v>
      </c>
      <c r="H909" s="8">
        <v>336</v>
      </c>
      <c r="I909" s="8">
        <f>VLOOKUP(B909,[1]Sheet1!$A:$D,4,0)</f>
        <v>1056282640</v>
      </c>
      <c r="J909" s="8">
        <v>15000000</v>
      </c>
      <c r="K909" s="8">
        <v>0</v>
      </c>
      <c r="L909" s="10">
        <v>46344199</v>
      </c>
      <c r="M909" s="10">
        <v>46343309</v>
      </c>
      <c r="N909" s="10">
        <v>6951630</v>
      </c>
      <c r="O909" s="10">
        <v>6951496.3499999996</v>
      </c>
      <c r="P909" s="10">
        <v>0</v>
      </c>
      <c r="Q909" s="10">
        <v>17483961</v>
      </c>
      <c r="R909" s="10">
        <v>2622594</v>
      </c>
      <c r="S909" s="10">
        <v>20203393.903999999</v>
      </c>
      <c r="T909" s="10">
        <v>3030509.0855999999</v>
      </c>
      <c r="U909" s="10">
        <v>12057179</v>
      </c>
      <c r="V909" s="10">
        <v>1808576.8499999999</v>
      </c>
      <c r="W909" s="10">
        <f>VLOOKUP(B909,[2]Sheet1!$A:$E,5,0)</f>
        <v>77442395</v>
      </c>
      <c r="X909" s="10">
        <f t="shared" si="154"/>
        <v>1213714681.904</v>
      </c>
      <c r="Y909" s="31">
        <f t="shared" si="155"/>
        <v>98807201.285600007</v>
      </c>
      <c r="Z909" s="31">
        <v>360000000</v>
      </c>
      <c r="AA909" s="31">
        <v>30000000</v>
      </c>
      <c r="AB909" s="31">
        <f t="shared" si="156"/>
        <v>746027173.90400004</v>
      </c>
      <c r="AC909" s="31">
        <f t="shared" si="157"/>
        <v>77687508</v>
      </c>
      <c r="AD909" s="31">
        <f t="shared" si="158"/>
        <v>823714681.90400004</v>
      </c>
      <c r="AE909" s="31">
        <f t="shared" si="159"/>
        <v>823714681.90400004</v>
      </c>
      <c r="AF909" s="31">
        <f t="shared" si="160"/>
        <v>82371468.190400004</v>
      </c>
      <c r="AG909" s="31">
        <f t="shared" si="161"/>
        <v>0</v>
      </c>
      <c r="AH909" s="31">
        <f t="shared" si="162"/>
        <v>0</v>
      </c>
      <c r="AI909" s="31">
        <f t="shared" si="163"/>
        <v>0</v>
      </c>
      <c r="AJ909" s="31">
        <f t="shared" si="164"/>
        <v>16435733.095200002</v>
      </c>
    </row>
    <row r="910" spans="1:36" x14ac:dyDescent="0.45">
      <c r="A910" s="9">
        <v>1107</v>
      </c>
      <c r="B910" s="9" t="s">
        <v>1942</v>
      </c>
      <c r="C910" s="21"/>
      <c r="D910" s="8" t="s">
        <v>177</v>
      </c>
      <c r="E910" s="9" t="s">
        <v>88</v>
      </c>
      <c r="F910" s="9" t="s">
        <v>3255</v>
      </c>
      <c r="G910" s="9" t="s">
        <v>3266</v>
      </c>
      <c r="H910" s="8">
        <v>336</v>
      </c>
      <c r="I910" s="8">
        <f>VLOOKUP(B910,[1]Sheet1!$A:$D,4,0)</f>
        <v>716517085</v>
      </c>
      <c r="J910" s="8">
        <v>57312810</v>
      </c>
      <c r="K910" s="8">
        <v>8596921.5</v>
      </c>
      <c r="L910" s="10">
        <v>0</v>
      </c>
      <c r="M910" s="10">
        <v>0</v>
      </c>
      <c r="N910" s="10">
        <v>0</v>
      </c>
      <c r="O910" s="10">
        <v>0</v>
      </c>
      <c r="P910" s="10">
        <v>5000000</v>
      </c>
      <c r="Q910" s="10">
        <f>VLOOKUP(B910,[3]Sheet1!$B$1:$H$65536,7,0)</f>
        <v>4500000</v>
      </c>
      <c r="R910" s="10">
        <v>675000</v>
      </c>
      <c r="S910" s="10">
        <v>4200000</v>
      </c>
      <c r="T910" s="10">
        <v>420000</v>
      </c>
      <c r="U910" s="10">
        <v>0</v>
      </c>
      <c r="V910" s="10">
        <v>0</v>
      </c>
      <c r="W910" s="10">
        <f>VLOOKUP(B910,[2]Sheet1!$A:$E,5,0)</f>
        <v>35651708</v>
      </c>
      <c r="X910" s="10">
        <f t="shared" si="154"/>
        <v>787529895</v>
      </c>
      <c r="Y910" s="31">
        <f t="shared" si="155"/>
        <v>45343629.5</v>
      </c>
      <c r="Z910" s="31">
        <v>360000000</v>
      </c>
      <c r="AA910" s="31">
        <v>30000000</v>
      </c>
      <c r="AB910" s="31">
        <f t="shared" si="156"/>
        <v>365217085</v>
      </c>
      <c r="AC910" s="31">
        <f t="shared" si="157"/>
        <v>32312810</v>
      </c>
      <c r="AD910" s="31">
        <f t="shared" si="158"/>
        <v>397529895</v>
      </c>
      <c r="AE910" s="31">
        <f t="shared" si="159"/>
        <v>397529895</v>
      </c>
      <c r="AF910" s="31">
        <f t="shared" si="160"/>
        <v>39752989.5</v>
      </c>
      <c r="AG910" s="31">
        <f t="shared" si="161"/>
        <v>0</v>
      </c>
      <c r="AH910" s="31">
        <f t="shared" si="162"/>
        <v>0</v>
      </c>
      <c r="AI910" s="31">
        <f t="shared" si="163"/>
        <v>0</v>
      </c>
      <c r="AJ910" s="31">
        <f t="shared" si="164"/>
        <v>5590640</v>
      </c>
    </row>
    <row r="911" spans="1:36" x14ac:dyDescent="0.45">
      <c r="A911" s="9">
        <v>886</v>
      </c>
      <c r="B911" s="9" t="s">
        <v>1944</v>
      </c>
      <c r="C911" s="21"/>
      <c r="D911" s="8" t="s">
        <v>220</v>
      </c>
      <c r="E911" s="9" t="s">
        <v>1313</v>
      </c>
      <c r="F911" s="9" t="s">
        <v>3255</v>
      </c>
      <c r="G911" s="9" t="s">
        <v>3266</v>
      </c>
      <c r="H911" s="8">
        <v>336</v>
      </c>
      <c r="I911" s="8">
        <f>VLOOKUP(B911,[1]Sheet1!$A:$D,4,0)</f>
        <v>468931307</v>
      </c>
      <c r="J911" s="8">
        <v>57312810</v>
      </c>
      <c r="K911" s="8">
        <v>8596921.5</v>
      </c>
      <c r="L911" s="10">
        <v>0</v>
      </c>
      <c r="M911" s="10">
        <v>0</v>
      </c>
      <c r="N911" s="10">
        <v>0</v>
      </c>
      <c r="O911" s="10">
        <v>0</v>
      </c>
      <c r="P911" s="10">
        <v>5000000</v>
      </c>
      <c r="Q911" s="10">
        <f>VLOOKUP(B911,[3]Sheet1!$B$1:$H$65536,7,0)</f>
        <v>4500000</v>
      </c>
      <c r="R911" s="10">
        <v>675000</v>
      </c>
      <c r="S911" s="10">
        <v>4200000</v>
      </c>
      <c r="T911" s="10">
        <v>420000</v>
      </c>
      <c r="U911" s="10">
        <v>0</v>
      </c>
      <c r="V911" s="10">
        <v>0</v>
      </c>
      <c r="W911" s="10">
        <f>VLOOKUP(B911,[2]Sheet1!$A:$E,5,0)</f>
        <v>10893131</v>
      </c>
      <c r="X911" s="10">
        <f t="shared" si="154"/>
        <v>539944117</v>
      </c>
      <c r="Y911" s="31">
        <f t="shared" si="155"/>
        <v>20585052.5</v>
      </c>
      <c r="Z911" s="31">
        <v>360000000</v>
      </c>
      <c r="AA911" s="31">
        <v>30000000</v>
      </c>
      <c r="AB911" s="31">
        <f t="shared" si="156"/>
        <v>117631307</v>
      </c>
      <c r="AC911" s="31">
        <f t="shared" si="157"/>
        <v>32312810</v>
      </c>
      <c r="AD911" s="31">
        <f t="shared" si="158"/>
        <v>149944117</v>
      </c>
      <c r="AE911" s="31">
        <f t="shared" si="159"/>
        <v>149944117</v>
      </c>
      <c r="AF911" s="31">
        <f t="shared" si="160"/>
        <v>14994411.700000001</v>
      </c>
      <c r="AG911" s="31">
        <f t="shared" si="161"/>
        <v>0</v>
      </c>
      <c r="AH911" s="31">
        <f t="shared" si="162"/>
        <v>0</v>
      </c>
      <c r="AI911" s="31">
        <f t="shared" si="163"/>
        <v>0</v>
      </c>
      <c r="AJ911" s="31">
        <f t="shared" si="164"/>
        <v>5590640.7999999989</v>
      </c>
    </row>
    <row r="912" spans="1:36" x14ac:dyDescent="0.45">
      <c r="A912" s="9">
        <v>425</v>
      </c>
      <c r="B912" s="9" t="s">
        <v>1946</v>
      </c>
      <c r="C912" s="21"/>
      <c r="D912" s="8" t="s">
        <v>1895</v>
      </c>
      <c r="E912" s="9" t="s">
        <v>1948</v>
      </c>
      <c r="F912" s="9" t="s">
        <v>3255</v>
      </c>
      <c r="G912" s="9" t="s">
        <v>3265</v>
      </c>
      <c r="H912" s="8">
        <v>336</v>
      </c>
      <c r="I912" s="8">
        <f>VLOOKUP(B912,[1]Sheet1!$A:$D,4,0)</f>
        <v>826164753</v>
      </c>
      <c r="J912" s="8">
        <v>15000000</v>
      </c>
      <c r="K912" s="8">
        <v>0</v>
      </c>
      <c r="L912" s="10">
        <v>36848945</v>
      </c>
      <c r="M912" s="10">
        <v>36849925.5</v>
      </c>
      <c r="N912" s="10">
        <v>5527342</v>
      </c>
      <c r="O912" s="10">
        <v>5527488.8250000002</v>
      </c>
      <c r="P912" s="10">
        <v>0</v>
      </c>
      <c r="Q912" s="10">
        <v>12276988</v>
      </c>
      <c r="R912" s="10">
        <v>1841548</v>
      </c>
      <c r="S912" s="10">
        <v>13885458.34</v>
      </c>
      <c r="T912" s="10">
        <v>2082818.7509999999</v>
      </c>
      <c r="U912" s="10">
        <v>9929455</v>
      </c>
      <c r="V912" s="10">
        <v>1489418.25</v>
      </c>
      <c r="W912" s="10">
        <f>VLOOKUP(B912,[2]Sheet1!$A:$E,5,0)</f>
        <v>46616476</v>
      </c>
      <c r="X912" s="10">
        <f t="shared" si="154"/>
        <v>950955524.84000003</v>
      </c>
      <c r="Y912" s="31">
        <f t="shared" si="155"/>
        <v>63085091.825999998</v>
      </c>
      <c r="Z912" s="31">
        <v>360000000</v>
      </c>
      <c r="AA912" s="31">
        <v>30000000</v>
      </c>
      <c r="AB912" s="31">
        <f t="shared" si="156"/>
        <v>502256654.34000003</v>
      </c>
      <c r="AC912" s="31">
        <f t="shared" si="157"/>
        <v>58698870.5</v>
      </c>
      <c r="AD912" s="31">
        <f t="shared" si="158"/>
        <v>560955524.84000003</v>
      </c>
      <c r="AE912" s="31">
        <f t="shared" si="159"/>
        <v>560955524.84000003</v>
      </c>
      <c r="AF912" s="31">
        <f t="shared" si="160"/>
        <v>56095552.484000005</v>
      </c>
      <c r="AG912" s="31">
        <f t="shared" si="161"/>
        <v>0</v>
      </c>
      <c r="AH912" s="31">
        <f t="shared" si="162"/>
        <v>0</v>
      </c>
      <c r="AI912" s="31">
        <f t="shared" si="163"/>
        <v>0</v>
      </c>
      <c r="AJ912" s="31">
        <f t="shared" si="164"/>
        <v>6989539.3419999927</v>
      </c>
    </row>
    <row r="913" spans="1:36" x14ac:dyDescent="0.45">
      <c r="A913" s="9">
        <v>294</v>
      </c>
      <c r="B913" s="9" t="s">
        <v>1949</v>
      </c>
      <c r="C913" s="21"/>
      <c r="D913" s="8" t="s">
        <v>1951</v>
      </c>
      <c r="E913" s="9" t="s">
        <v>815</v>
      </c>
      <c r="F913" s="9" t="s">
        <v>3255</v>
      </c>
      <c r="G913" s="9" t="s">
        <v>3265</v>
      </c>
      <c r="H913" s="8">
        <v>336</v>
      </c>
      <c r="I913" s="8">
        <f>VLOOKUP(B913,[1]Sheet1!$A:$D,4,0)</f>
        <v>916815923</v>
      </c>
      <c r="J913" s="8">
        <v>15000000</v>
      </c>
      <c r="K913" s="8">
        <v>0</v>
      </c>
      <c r="L913" s="10">
        <v>39842280</v>
      </c>
      <c r="M913" s="10">
        <v>39842489.5</v>
      </c>
      <c r="N913" s="10">
        <v>5976342</v>
      </c>
      <c r="O913" s="10">
        <v>5976373.4249999998</v>
      </c>
      <c r="P913" s="10">
        <v>0</v>
      </c>
      <c r="Q913" s="10">
        <v>17263703</v>
      </c>
      <c r="R913" s="10">
        <v>2589555</v>
      </c>
      <c r="S913" s="10">
        <v>18159784.259199999</v>
      </c>
      <c r="T913" s="10">
        <v>2723967.63888</v>
      </c>
      <c r="U913" s="10">
        <v>11437640</v>
      </c>
      <c r="V913" s="10">
        <v>1715646</v>
      </c>
      <c r="W913" s="10">
        <f>VLOOKUP(B913,[2]Sheet1!$A:$E,5,0)</f>
        <v>56522389</v>
      </c>
      <c r="X913" s="10">
        <f t="shared" si="154"/>
        <v>1058361819.7592</v>
      </c>
      <c r="Y913" s="31">
        <f t="shared" si="155"/>
        <v>75504273.063879997</v>
      </c>
      <c r="Z913" s="31">
        <v>360000000</v>
      </c>
      <c r="AA913" s="31">
        <v>30000000</v>
      </c>
      <c r="AB913" s="31">
        <f t="shared" si="156"/>
        <v>603677050.25919998</v>
      </c>
      <c r="AC913" s="31">
        <f t="shared" si="157"/>
        <v>64684769.5</v>
      </c>
      <c r="AD913" s="31">
        <f t="shared" si="158"/>
        <v>668361819.75919998</v>
      </c>
      <c r="AE913" s="31">
        <f t="shared" si="159"/>
        <v>668361819.75919998</v>
      </c>
      <c r="AF913" s="31">
        <f t="shared" si="160"/>
        <v>66836181.975919999</v>
      </c>
      <c r="AG913" s="31">
        <f t="shared" si="161"/>
        <v>0</v>
      </c>
      <c r="AH913" s="31">
        <f t="shared" si="162"/>
        <v>0</v>
      </c>
      <c r="AI913" s="31">
        <f t="shared" si="163"/>
        <v>0</v>
      </c>
      <c r="AJ913" s="31">
        <f t="shared" si="164"/>
        <v>8668091.0879599974</v>
      </c>
    </row>
    <row r="914" spans="1:36" x14ac:dyDescent="0.45">
      <c r="A914" s="9">
        <v>600</v>
      </c>
      <c r="B914" s="9" t="s">
        <v>1952</v>
      </c>
      <c r="C914" s="21"/>
      <c r="D914" s="8" t="s">
        <v>275</v>
      </c>
      <c r="E914" s="9" t="s">
        <v>889</v>
      </c>
      <c r="F914" s="9" t="s">
        <v>3255</v>
      </c>
      <c r="G914" s="9" t="s">
        <v>3265</v>
      </c>
      <c r="H914" s="8">
        <v>336</v>
      </c>
      <c r="I914" s="8">
        <f>VLOOKUP(B914,[1]Sheet1!$A:$D,4,0)</f>
        <v>931652933</v>
      </c>
      <c r="J914" s="8">
        <v>15000000</v>
      </c>
      <c r="K914" s="8">
        <v>0</v>
      </c>
      <c r="L914" s="10">
        <v>36436682</v>
      </c>
      <c r="M914" s="10">
        <v>39488527</v>
      </c>
      <c r="N914" s="10">
        <v>5465502</v>
      </c>
      <c r="O914" s="10">
        <v>5923279.0499999998</v>
      </c>
      <c r="P914" s="10">
        <v>0</v>
      </c>
      <c r="Q914" s="10">
        <v>13340324</v>
      </c>
      <c r="R914" s="10">
        <v>2001049</v>
      </c>
      <c r="S914" s="10">
        <v>14785478.037360732</v>
      </c>
      <c r="T914" s="10">
        <v>2217821.7056041094</v>
      </c>
      <c r="U914" s="10">
        <v>12319292</v>
      </c>
      <c r="V914" s="10">
        <v>1847893.8</v>
      </c>
      <c r="W914" s="10">
        <f>VLOOKUP(B914,[2]Sheet1!$A:$E,5,0)</f>
        <v>58747939</v>
      </c>
      <c r="X914" s="10">
        <f t="shared" si="154"/>
        <v>1063023236.0373608</v>
      </c>
      <c r="Y914" s="31">
        <f t="shared" si="155"/>
        <v>76203484.555604115</v>
      </c>
      <c r="Z914" s="31">
        <v>360000000</v>
      </c>
      <c r="AA914" s="31">
        <v>30000000</v>
      </c>
      <c r="AB914" s="31">
        <f t="shared" si="156"/>
        <v>612098027.03736079</v>
      </c>
      <c r="AC914" s="31">
        <f t="shared" si="157"/>
        <v>60925209</v>
      </c>
      <c r="AD914" s="31">
        <f t="shared" si="158"/>
        <v>673023236.03736079</v>
      </c>
      <c r="AE914" s="31">
        <f t="shared" si="159"/>
        <v>673023236.03736079</v>
      </c>
      <c r="AF914" s="31">
        <f t="shared" si="160"/>
        <v>67302323.603736088</v>
      </c>
      <c r="AG914" s="31">
        <f t="shared" si="161"/>
        <v>0</v>
      </c>
      <c r="AH914" s="31">
        <f t="shared" si="162"/>
        <v>0</v>
      </c>
      <c r="AI914" s="31">
        <f t="shared" si="163"/>
        <v>0</v>
      </c>
      <c r="AJ914" s="31">
        <f t="shared" si="164"/>
        <v>8901160.9518680274</v>
      </c>
    </row>
    <row r="915" spans="1:36" x14ac:dyDescent="0.45">
      <c r="A915" s="9">
        <v>158</v>
      </c>
      <c r="B915" s="9" t="s">
        <v>1954</v>
      </c>
      <c r="C915" s="21"/>
      <c r="D915" s="8" t="s">
        <v>157</v>
      </c>
      <c r="E915" s="9" t="s">
        <v>1956</v>
      </c>
      <c r="F915" s="9" t="s">
        <v>3255</v>
      </c>
      <c r="G915" s="9" t="s">
        <v>3265</v>
      </c>
      <c r="H915" s="8">
        <v>336</v>
      </c>
      <c r="I915" s="8">
        <f>VLOOKUP(B915,[1]Sheet1!$A:$D,4,0)</f>
        <v>1029225607</v>
      </c>
      <c r="J915" s="8">
        <v>15000000</v>
      </c>
      <c r="K915" s="8">
        <v>0</v>
      </c>
      <c r="L915" s="10">
        <v>41921526</v>
      </c>
      <c r="M915" s="10">
        <v>41920697</v>
      </c>
      <c r="N915" s="10">
        <v>6288229</v>
      </c>
      <c r="O915" s="10">
        <v>6288104.5499999998</v>
      </c>
      <c r="P915" s="10">
        <v>0</v>
      </c>
      <c r="Q915" s="10">
        <v>14484501</v>
      </c>
      <c r="R915" s="10">
        <v>2172675</v>
      </c>
      <c r="S915" s="10">
        <v>16123326.846612316</v>
      </c>
      <c r="T915" s="10">
        <v>2418499.0269918474</v>
      </c>
      <c r="U915" s="10">
        <v>12772031</v>
      </c>
      <c r="V915" s="10">
        <v>1915804.65</v>
      </c>
      <c r="W915" s="10">
        <f>VLOOKUP(B915,[2]Sheet1!$A:$E,5,0)</f>
        <v>73383842</v>
      </c>
      <c r="X915" s="10">
        <f t="shared" si="154"/>
        <v>1171447688.8466122</v>
      </c>
      <c r="Y915" s="31">
        <f t="shared" si="155"/>
        <v>92467154.226991847</v>
      </c>
      <c r="Z915" s="31">
        <v>360000000</v>
      </c>
      <c r="AA915" s="31">
        <v>30000000</v>
      </c>
      <c r="AB915" s="31">
        <f t="shared" si="156"/>
        <v>712605465.84661233</v>
      </c>
      <c r="AC915" s="31">
        <f t="shared" si="157"/>
        <v>68842223</v>
      </c>
      <c r="AD915" s="31">
        <f t="shared" si="158"/>
        <v>781447688.84661233</v>
      </c>
      <c r="AE915" s="31">
        <f t="shared" si="159"/>
        <v>781447688.84661233</v>
      </c>
      <c r="AF915" s="31">
        <f t="shared" si="160"/>
        <v>78144768.884661242</v>
      </c>
      <c r="AG915" s="31">
        <f t="shared" si="161"/>
        <v>0</v>
      </c>
      <c r="AH915" s="31">
        <f t="shared" si="162"/>
        <v>0</v>
      </c>
      <c r="AI915" s="31">
        <f t="shared" si="163"/>
        <v>0</v>
      </c>
      <c r="AJ915" s="31">
        <f t="shared" si="164"/>
        <v>14322385.342330605</v>
      </c>
    </row>
    <row r="916" spans="1:36" x14ac:dyDescent="0.45">
      <c r="A916" s="9">
        <v>159</v>
      </c>
      <c r="B916" s="9" t="s">
        <v>2564</v>
      </c>
      <c r="C916" s="21"/>
      <c r="D916" s="8" t="s">
        <v>91</v>
      </c>
      <c r="E916" s="9" t="s">
        <v>2565</v>
      </c>
      <c r="F916" s="9" t="s">
        <v>3255</v>
      </c>
      <c r="G916" s="9" t="s">
        <v>3265</v>
      </c>
      <c r="H916" s="8">
        <v>336</v>
      </c>
      <c r="I916" s="8">
        <f>VLOOKUP(B916,[1]Sheet1!$A:$D,4,0)</f>
        <v>1108485904</v>
      </c>
      <c r="J916" s="8">
        <v>15000000</v>
      </c>
      <c r="K916" s="8">
        <v>0</v>
      </c>
      <c r="L916" s="10">
        <v>43590749</v>
      </c>
      <c r="M916" s="10">
        <v>43591169</v>
      </c>
      <c r="N916" s="10">
        <v>6538612</v>
      </c>
      <c r="O916" s="10">
        <v>6538675.3499999996</v>
      </c>
      <c r="P916" s="10">
        <v>0</v>
      </c>
      <c r="Q916" s="10">
        <v>13812443</v>
      </c>
      <c r="R916" s="10">
        <v>2071866</v>
      </c>
      <c r="S916" s="10">
        <v>15339548.635743693</v>
      </c>
      <c r="T916" s="10">
        <v>2300932.2953615538</v>
      </c>
      <c r="U916" s="10">
        <v>12819689</v>
      </c>
      <c r="V916" s="10">
        <v>1922953.3499999999</v>
      </c>
      <c r="W916" s="10">
        <f>VLOOKUP(B916,[2]Sheet1!$A:$E,5,0)</f>
        <v>85272885</v>
      </c>
      <c r="X916" s="10">
        <f t="shared" si="154"/>
        <v>1252639502.6357436</v>
      </c>
      <c r="Y916" s="31">
        <f t="shared" si="155"/>
        <v>104645923.99536155</v>
      </c>
      <c r="Z916" s="31">
        <v>360000000</v>
      </c>
      <c r="AA916" s="31">
        <v>30000000</v>
      </c>
      <c r="AB916" s="31">
        <f t="shared" si="156"/>
        <v>790457584.63574362</v>
      </c>
      <c r="AC916" s="31">
        <f t="shared" si="157"/>
        <v>72181918</v>
      </c>
      <c r="AD916" s="31">
        <f t="shared" si="158"/>
        <v>862639502.63574362</v>
      </c>
      <c r="AE916" s="31">
        <f t="shared" si="159"/>
        <v>862639502.63574362</v>
      </c>
      <c r="AF916" s="31">
        <f t="shared" si="160"/>
        <v>86263950.263574362</v>
      </c>
      <c r="AG916" s="31">
        <f t="shared" si="161"/>
        <v>0</v>
      </c>
      <c r="AH916" s="31">
        <f t="shared" si="162"/>
        <v>0</v>
      </c>
      <c r="AI916" s="31">
        <f t="shared" si="163"/>
        <v>0</v>
      </c>
      <c r="AJ916" s="31">
        <f t="shared" si="164"/>
        <v>18381973.73178719</v>
      </c>
    </row>
    <row r="917" spans="1:36" x14ac:dyDescent="0.45">
      <c r="A917" s="9">
        <v>160</v>
      </c>
      <c r="B917" s="9" t="s">
        <v>2566</v>
      </c>
      <c r="C917" s="21"/>
      <c r="D917" s="8" t="s">
        <v>2567</v>
      </c>
      <c r="E917" s="9" t="s">
        <v>2568</v>
      </c>
      <c r="F917" s="9" t="s">
        <v>3255</v>
      </c>
      <c r="G917" s="9" t="s">
        <v>3265</v>
      </c>
      <c r="H917" s="8">
        <v>336</v>
      </c>
      <c r="I917" s="8">
        <f>VLOOKUP(B917,[1]Sheet1!$A:$D,4,0)</f>
        <v>1111983824</v>
      </c>
      <c r="J917" s="8">
        <v>15000000</v>
      </c>
      <c r="K917" s="8">
        <v>0</v>
      </c>
      <c r="L917" s="10">
        <v>43254377</v>
      </c>
      <c r="M917" s="10">
        <v>43253737</v>
      </c>
      <c r="N917" s="10">
        <v>6488157</v>
      </c>
      <c r="O917" s="10">
        <v>6488060.5499999998</v>
      </c>
      <c r="P917" s="10">
        <v>0</v>
      </c>
      <c r="Q917" s="10">
        <v>13134734</v>
      </c>
      <c r="R917" s="10">
        <v>1970210</v>
      </c>
      <c r="S917" s="10">
        <v>14534591.173045514</v>
      </c>
      <c r="T917" s="10">
        <v>2180188.6759568271</v>
      </c>
      <c r="U917" s="10">
        <v>12772031</v>
      </c>
      <c r="V917" s="10">
        <v>1915804.65</v>
      </c>
      <c r="W917" s="10">
        <f>VLOOKUP(B917,[2]Sheet1!$A:$E,5,0)</f>
        <v>85797574</v>
      </c>
      <c r="X917" s="10">
        <f t="shared" si="154"/>
        <v>1253933294.1730454</v>
      </c>
      <c r="Y917" s="31">
        <f t="shared" si="155"/>
        <v>104839994.87595683</v>
      </c>
      <c r="Z917" s="31">
        <v>360000000</v>
      </c>
      <c r="AA917" s="31">
        <v>30000000</v>
      </c>
      <c r="AB917" s="31">
        <f t="shared" si="156"/>
        <v>792425180.1730454</v>
      </c>
      <c r="AC917" s="31">
        <f t="shared" si="157"/>
        <v>71508114</v>
      </c>
      <c r="AD917" s="31">
        <f t="shared" si="158"/>
        <v>863933294.1730454</v>
      </c>
      <c r="AE917" s="31">
        <f t="shared" si="159"/>
        <v>863933294.1730454</v>
      </c>
      <c r="AF917" s="31">
        <f t="shared" si="160"/>
        <v>86393329.417304546</v>
      </c>
      <c r="AG917" s="31">
        <f t="shared" si="161"/>
        <v>0</v>
      </c>
      <c r="AH917" s="31">
        <f t="shared" si="162"/>
        <v>0</v>
      </c>
      <c r="AI917" s="31">
        <f t="shared" si="163"/>
        <v>0</v>
      </c>
      <c r="AJ917" s="31">
        <f t="shared" si="164"/>
        <v>18446665.458652288</v>
      </c>
    </row>
    <row r="918" spans="1:36" x14ac:dyDescent="0.45">
      <c r="A918" s="9">
        <v>629</v>
      </c>
      <c r="B918" s="9" t="s">
        <v>1957</v>
      </c>
      <c r="C918" s="21"/>
      <c r="D918" s="8" t="s">
        <v>356</v>
      </c>
      <c r="E918" s="9" t="s">
        <v>1959</v>
      </c>
      <c r="F918" s="9" t="s">
        <v>3255</v>
      </c>
      <c r="G918" s="9" t="s">
        <v>3265</v>
      </c>
      <c r="H918" s="8">
        <v>336</v>
      </c>
      <c r="I918" s="8">
        <f>VLOOKUP(B918,[1]Sheet1!$A:$D,4,0)</f>
        <v>1068107808</v>
      </c>
      <c r="J918" s="8">
        <v>15000000</v>
      </c>
      <c r="K918" s="8">
        <v>0</v>
      </c>
      <c r="L918" s="10">
        <v>36064101</v>
      </c>
      <c r="M918" s="10">
        <v>36064101.5</v>
      </c>
      <c r="N918" s="10">
        <v>5409615</v>
      </c>
      <c r="O918" s="10">
        <v>5409615.2249999996</v>
      </c>
      <c r="P918" s="10">
        <v>0</v>
      </c>
      <c r="Q918" s="10">
        <v>8787488</v>
      </c>
      <c r="R918" s="10">
        <v>1318123</v>
      </c>
      <c r="S918" s="10">
        <v>10885133.699999999</v>
      </c>
      <c r="T918" s="10">
        <v>1632770.0549999999</v>
      </c>
      <c r="U918" s="10">
        <v>11294670</v>
      </c>
      <c r="V918" s="10">
        <v>1694200.5</v>
      </c>
      <c r="W918" s="10">
        <f>VLOOKUP(B918,[2]Sheet1!$A:$E,5,0)</f>
        <v>79216171</v>
      </c>
      <c r="X918" s="10">
        <f t="shared" si="154"/>
        <v>1186203302.2</v>
      </c>
      <c r="Y918" s="31">
        <f t="shared" si="155"/>
        <v>94680494.780000001</v>
      </c>
      <c r="Z918" s="31">
        <v>360000000</v>
      </c>
      <c r="AA918" s="31">
        <v>30000000</v>
      </c>
      <c r="AB918" s="31">
        <f t="shared" si="156"/>
        <v>739075099.70000005</v>
      </c>
      <c r="AC918" s="31">
        <f t="shared" si="157"/>
        <v>57128202.5</v>
      </c>
      <c r="AD918" s="31">
        <f t="shared" si="158"/>
        <v>796203302.20000005</v>
      </c>
      <c r="AE918" s="31">
        <f t="shared" si="159"/>
        <v>796203302.20000005</v>
      </c>
      <c r="AF918" s="31">
        <f t="shared" si="160"/>
        <v>79620330.220000014</v>
      </c>
      <c r="AG918" s="31">
        <f t="shared" si="161"/>
        <v>0</v>
      </c>
      <c r="AH918" s="31">
        <f t="shared" si="162"/>
        <v>0</v>
      </c>
      <c r="AI918" s="31">
        <f t="shared" si="163"/>
        <v>0</v>
      </c>
      <c r="AJ918" s="31">
        <f t="shared" si="164"/>
        <v>15060164.559999987</v>
      </c>
    </row>
    <row r="919" spans="1:36" x14ac:dyDescent="0.45">
      <c r="A919" s="9">
        <v>630</v>
      </c>
      <c r="B919" s="9" t="s">
        <v>2939</v>
      </c>
      <c r="C919" s="21"/>
      <c r="D919" s="8" t="s">
        <v>80</v>
      </c>
      <c r="E919" s="9" t="s">
        <v>2940</v>
      </c>
      <c r="F919" s="9" t="s">
        <v>3255</v>
      </c>
      <c r="G919" s="9" t="s">
        <v>3265</v>
      </c>
      <c r="H919" s="8">
        <v>336</v>
      </c>
      <c r="I919" s="8">
        <f>VLOOKUP(B919,[1]Sheet1!$A:$D,4,0)</f>
        <v>1381515346</v>
      </c>
      <c r="J919" s="8">
        <v>15000000</v>
      </c>
      <c r="K919" s="8">
        <v>0</v>
      </c>
      <c r="L919" s="10">
        <v>47918458</v>
      </c>
      <c r="M919" s="10">
        <v>47918106.5</v>
      </c>
      <c r="N919" s="10">
        <v>7187769</v>
      </c>
      <c r="O919" s="10">
        <v>7187715.9749999996</v>
      </c>
      <c r="P919" s="10">
        <v>0</v>
      </c>
      <c r="Q919" s="10">
        <v>15939492</v>
      </c>
      <c r="R919" s="10">
        <v>2390924</v>
      </c>
      <c r="S919" s="10">
        <v>16116362.5</v>
      </c>
      <c r="T919" s="10">
        <v>2417454.375</v>
      </c>
      <c r="U919" s="10">
        <v>11366155</v>
      </c>
      <c r="V919" s="10">
        <v>1704923.25</v>
      </c>
      <c r="W919" s="10">
        <f>VLOOKUP(B919,[2]Sheet1!$A:$E,5,0)</f>
        <v>132303070</v>
      </c>
      <c r="X919" s="10">
        <f t="shared" si="154"/>
        <v>1535773920</v>
      </c>
      <c r="Y919" s="31">
        <f t="shared" si="155"/>
        <v>153191856.59999999</v>
      </c>
      <c r="Z919" s="31">
        <v>360000000</v>
      </c>
      <c r="AA919" s="31">
        <v>30000000</v>
      </c>
      <c r="AB919" s="31">
        <f t="shared" si="156"/>
        <v>1064937355.5</v>
      </c>
      <c r="AC919" s="31">
        <f t="shared" si="157"/>
        <v>80836564.5</v>
      </c>
      <c r="AD919" s="31">
        <f t="shared" si="158"/>
        <v>1145773920</v>
      </c>
      <c r="AE919" s="31">
        <f t="shared" si="159"/>
        <v>1145773920</v>
      </c>
      <c r="AF919" s="31">
        <f t="shared" si="160"/>
        <v>90000000</v>
      </c>
      <c r="AG919" s="31">
        <f t="shared" si="161"/>
        <v>36866088</v>
      </c>
      <c r="AH919" s="31">
        <f t="shared" si="162"/>
        <v>0</v>
      </c>
      <c r="AI919" s="31">
        <f t="shared" si="163"/>
        <v>0</v>
      </c>
      <c r="AJ919" s="31">
        <f t="shared" si="164"/>
        <v>26325768.599999994</v>
      </c>
    </row>
    <row r="920" spans="1:36" x14ac:dyDescent="0.45">
      <c r="A920" s="9">
        <v>631</v>
      </c>
      <c r="B920" s="9" t="s">
        <v>2941</v>
      </c>
      <c r="C920" s="21"/>
      <c r="D920" s="8" t="s">
        <v>874</v>
      </c>
      <c r="E920" s="9" t="s">
        <v>2942</v>
      </c>
      <c r="F920" s="9" t="s">
        <v>3255</v>
      </c>
      <c r="G920" s="9" t="s">
        <v>3265</v>
      </c>
      <c r="H920" s="8">
        <v>336</v>
      </c>
      <c r="I920" s="8">
        <f>VLOOKUP(B920,[1]Sheet1!$A:$D,4,0)</f>
        <v>0</v>
      </c>
      <c r="J920" s="8">
        <v>15000000</v>
      </c>
      <c r="K920" s="8">
        <v>0</v>
      </c>
      <c r="L920" s="10">
        <v>37162394</v>
      </c>
      <c r="M920" s="10">
        <v>37162664</v>
      </c>
      <c r="N920" s="10">
        <v>5574359</v>
      </c>
      <c r="O920" s="10">
        <v>5574399.5999999996</v>
      </c>
      <c r="P920" s="10">
        <v>0</v>
      </c>
      <c r="Q920" s="10">
        <v>11787791</v>
      </c>
      <c r="R920" s="10">
        <v>1768169</v>
      </c>
      <c r="S920" s="10">
        <v>12295199.699999999</v>
      </c>
      <c r="T920" s="10">
        <v>1844279.9549999998</v>
      </c>
      <c r="U920" s="10">
        <v>11294670</v>
      </c>
      <c r="V920" s="10">
        <v>1694200.5</v>
      </c>
      <c r="W920" s="10">
        <f>VLOOKUP(B920,[2]Sheet1!$A:$E,5,0)</f>
        <v>0</v>
      </c>
      <c r="X920" s="10">
        <f t="shared" si="154"/>
        <v>124702718.7</v>
      </c>
      <c r="Y920" s="31">
        <f t="shared" si="155"/>
        <v>16455408.055</v>
      </c>
      <c r="Z920" s="31">
        <v>360000000</v>
      </c>
      <c r="AA920" s="31">
        <v>30000000</v>
      </c>
      <c r="AB920" s="31">
        <f t="shared" si="156"/>
        <v>-324622339.30000001</v>
      </c>
      <c r="AC920" s="31">
        <f t="shared" si="157"/>
        <v>59325058</v>
      </c>
      <c r="AD920" s="31">
        <f t="shared" si="158"/>
        <v>-265297281.30000001</v>
      </c>
      <c r="AE920" s="31">
        <f t="shared" si="159"/>
        <v>0</v>
      </c>
      <c r="AF920" s="31">
        <f t="shared" si="160"/>
        <v>0</v>
      </c>
      <c r="AG920" s="31">
        <f t="shared" si="161"/>
        <v>0</v>
      </c>
      <c r="AH920" s="31">
        <f t="shared" si="162"/>
        <v>0</v>
      </c>
      <c r="AI920" s="31">
        <f t="shared" si="163"/>
        <v>0</v>
      </c>
      <c r="AJ920" s="31">
        <f t="shared" si="164"/>
        <v>16455408.055</v>
      </c>
    </row>
    <row r="921" spans="1:36" x14ac:dyDescent="0.45">
      <c r="A921" s="9">
        <v>766</v>
      </c>
      <c r="B921" s="9" t="s">
        <v>1960</v>
      </c>
      <c r="C921" s="21"/>
      <c r="D921" s="8" t="s">
        <v>314</v>
      </c>
      <c r="E921" s="9" t="s">
        <v>1962</v>
      </c>
      <c r="F921" s="9" t="s">
        <v>3255</v>
      </c>
      <c r="G921" s="9" t="s">
        <v>3266</v>
      </c>
      <c r="H921" s="8">
        <v>335</v>
      </c>
      <c r="I921" s="8">
        <f>VLOOKUP(B921,[1]Sheet1!$A:$D,4,0)</f>
        <v>494768404</v>
      </c>
      <c r="J921" s="8">
        <v>57312810</v>
      </c>
      <c r="K921" s="8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4986338.7978142081</v>
      </c>
      <c r="Q921" s="10">
        <f>VLOOKUP(B921,[3]Sheet1!$B$1:$H$65536,7,0)</f>
        <v>4500000</v>
      </c>
      <c r="R921" s="10">
        <v>675000</v>
      </c>
      <c r="S921" s="10">
        <v>4500000</v>
      </c>
      <c r="T921" s="10">
        <v>450000</v>
      </c>
      <c r="U921" s="10">
        <v>10484503.333333332</v>
      </c>
      <c r="V921" s="10">
        <v>1572675.4999999998</v>
      </c>
      <c r="W921" s="10">
        <f>VLOOKUP(B921,[2]Sheet1!$A:$E,5,0)</f>
        <v>13575201</v>
      </c>
      <c r="X921" s="10">
        <f t="shared" si="154"/>
        <v>576552056.13114762</v>
      </c>
      <c r="Y921" s="31">
        <f t="shared" si="155"/>
        <v>16272876.5</v>
      </c>
      <c r="Z921" s="31">
        <v>360000000</v>
      </c>
      <c r="AA921" s="31">
        <v>30000000</v>
      </c>
      <c r="AB921" s="31">
        <f t="shared" si="156"/>
        <v>154252907.33333331</v>
      </c>
      <c r="AC921" s="31">
        <f t="shared" si="157"/>
        <v>32299148.797814205</v>
      </c>
      <c r="AD921" s="31">
        <f t="shared" si="158"/>
        <v>186552056.1311475</v>
      </c>
      <c r="AE921" s="31">
        <f t="shared" si="159"/>
        <v>186552056.1311475</v>
      </c>
      <c r="AF921" s="31">
        <f t="shared" si="160"/>
        <v>18655205.613114752</v>
      </c>
      <c r="AG921" s="31">
        <f t="shared" si="161"/>
        <v>0</v>
      </c>
      <c r="AH921" s="31">
        <f t="shared" si="162"/>
        <v>0</v>
      </c>
      <c r="AI921" s="31">
        <f t="shared" si="163"/>
        <v>0</v>
      </c>
      <c r="AJ921" s="31">
        <f t="shared" si="164"/>
        <v>-2382329.1131147519</v>
      </c>
    </row>
    <row r="922" spans="1:36" x14ac:dyDescent="0.45">
      <c r="A922" s="9">
        <v>692</v>
      </c>
      <c r="B922" s="9" t="s">
        <v>3028</v>
      </c>
      <c r="C922" s="21"/>
      <c r="D922" s="8" t="s">
        <v>103</v>
      </c>
      <c r="E922" s="9" t="s">
        <v>3029</v>
      </c>
      <c r="F922" s="9" t="s">
        <v>3255</v>
      </c>
      <c r="G922" s="9" t="s">
        <v>3265</v>
      </c>
      <c r="H922" s="8">
        <v>336</v>
      </c>
      <c r="I922" s="8">
        <f>VLOOKUP(B922,[1]Sheet1!$A:$D,4,0)</f>
        <v>1126150549</v>
      </c>
      <c r="J922" s="8">
        <v>15000000</v>
      </c>
      <c r="K922" s="8">
        <v>0</v>
      </c>
      <c r="L922" s="10">
        <v>36956617</v>
      </c>
      <c r="M922" s="10">
        <v>36956351</v>
      </c>
      <c r="N922" s="10">
        <v>5543493</v>
      </c>
      <c r="O922" s="10">
        <v>5543452.6499999994</v>
      </c>
      <c r="P922" s="10">
        <v>0</v>
      </c>
      <c r="Q922" s="10">
        <v>12259288</v>
      </c>
      <c r="R922" s="10">
        <v>1838893</v>
      </c>
      <c r="S922" s="10">
        <v>13122047.475000001</v>
      </c>
      <c r="T922" s="10">
        <v>1968307.1212500001</v>
      </c>
      <c r="U922" s="10">
        <v>11294670</v>
      </c>
      <c r="V922" s="10">
        <v>1694200.5</v>
      </c>
      <c r="W922" s="10">
        <f>VLOOKUP(B922,[2]Sheet1!$A:$E,5,0)</f>
        <v>87922582</v>
      </c>
      <c r="X922" s="10">
        <f t="shared" si="154"/>
        <v>1251739522.4749999</v>
      </c>
      <c r="Y922" s="31">
        <f t="shared" si="155"/>
        <v>104510928.27124999</v>
      </c>
      <c r="Z922" s="31">
        <v>360000000</v>
      </c>
      <c r="AA922" s="31">
        <v>30000000</v>
      </c>
      <c r="AB922" s="31">
        <f t="shared" si="156"/>
        <v>802826554.4749999</v>
      </c>
      <c r="AC922" s="31">
        <f t="shared" si="157"/>
        <v>58912968</v>
      </c>
      <c r="AD922" s="31">
        <f t="shared" si="158"/>
        <v>861739522.4749999</v>
      </c>
      <c r="AE922" s="31">
        <f t="shared" si="159"/>
        <v>861739522.4749999</v>
      </c>
      <c r="AF922" s="31">
        <f t="shared" si="160"/>
        <v>86173952.247500002</v>
      </c>
      <c r="AG922" s="31">
        <f t="shared" si="161"/>
        <v>0</v>
      </c>
      <c r="AH922" s="31">
        <f t="shared" si="162"/>
        <v>0</v>
      </c>
      <c r="AI922" s="31">
        <f t="shared" si="163"/>
        <v>0</v>
      </c>
      <c r="AJ922" s="31">
        <f t="shared" si="164"/>
        <v>18336976.023749992</v>
      </c>
    </row>
    <row r="923" spans="1:36" x14ac:dyDescent="0.45">
      <c r="A923" s="9">
        <v>693</v>
      </c>
      <c r="B923" s="9" t="s">
        <v>1963</v>
      </c>
      <c r="C923" s="21"/>
      <c r="D923" s="8" t="s">
        <v>49</v>
      </c>
      <c r="E923" s="9" t="s">
        <v>228</v>
      </c>
      <c r="F923" s="9" t="s">
        <v>3255</v>
      </c>
      <c r="G923" s="9" t="s">
        <v>3265</v>
      </c>
      <c r="H923" s="8">
        <v>336</v>
      </c>
      <c r="I923" s="8">
        <f>VLOOKUP(B923,[1]Sheet1!$A:$D,4,0)</f>
        <v>1107710340</v>
      </c>
      <c r="J923" s="8">
        <v>15000000</v>
      </c>
      <c r="K923" s="8">
        <v>0</v>
      </c>
      <c r="L923" s="10">
        <v>36590270</v>
      </c>
      <c r="M923" s="10">
        <v>36590524.5</v>
      </c>
      <c r="N923" s="10">
        <v>5488541</v>
      </c>
      <c r="O923" s="10">
        <v>5488578.6749999998</v>
      </c>
      <c r="P923" s="10">
        <v>0</v>
      </c>
      <c r="Q923" s="10">
        <v>7937189</v>
      </c>
      <c r="R923" s="10">
        <v>1190578</v>
      </c>
      <c r="S923" s="10">
        <v>10016632.560000001</v>
      </c>
      <c r="T923" s="10">
        <v>1502494.8840000001</v>
      </c>
      <c r="U923" s="10">
        <v>11294670</v>
      </c>
      <c r="V923" s="10">
        <v>1694200.5</v>
      </c>
      <c r="W923" s="10">
        <f>VLOOKUP(B923,[2]Sheet1!$A:$E,5,0)</f>
        <v>85156551</v>
      </c>
      <c r="X923" s="10">
        <f t="shared" si="154"/>
        <v>1225139626.0599999</v>
      </c>
      <c r="Y923" s="31">
        <f t="shared" si="155"/>
        <v>100520944.059</v>
      </c>
      <c r="Z923" s="31">
        <v>360000000</v>
      </c>
      <c r="AA923" s="31">
        <v>30000000</v>
      </c>
      <c r="AB923" s="31">
        <f t="shared" si="156"/>
        <v>776958831.55999994</v>
      </c>
      <c r="AC923" s="31">
        <f t="shared" si="157"/>
        <v>58180794.5</v>
      </c>
      <c r="AD923" s="31">
        <f t="shared" si="158"/>
        <v>835139626.05999994</v>
      </c>
      <c r="AE923" s="31">
        <f t="shared" si="159"/>
        <v>835139626.05999994</v>
      </c>
      <c r="AF923" s="31">
        <f t="shared" si="160"/>
        <v>83513962.606000006</v>
      </c>
      <c r="AG923" s="31">
        <f t="shared" si="161"/>
        <v>0</v>
      </c>
      <c r="AH923" s="31">
        <f t="shared" si="162"/>
        <v>0</v>
      </c>
      <c r="AI923" s="31">
        <f t="shared" si="163"/>
        <v>0</v>
      </c>
      <c r="AJ923" s="31">
        <f t="shared" si="164"/>
        <v>17006981.452999994</v>
      </c>
    </row>
    <row r="924" spans="1:36" x14ac:dyDescent="0.45">
      <c r="A924" s="9">
        <v>694</v>
      </c>
      <c r="B924" s="9" t="s">
        <v>3030</v>
      </c>
      <c r="C924" s="21"/>
      <c r="D924" s="8" t="s">
        <v>103</v>
      </c>
      <c r="E924" s="9" t="s">
        <v>3031</v>
      </c>
      <c r="F924" s="9" t="s">
        <v>3255</v>
      </c>
      <c r="G924" s="9" t="s">
        <v>3265</v>
      </c>
      <c r="H924" s="8">
        <v>336</v>
      </c>
      <c r="I924" s="8">
        <f>VLOOKUP(B924,[1]Sheet1!$A:$D,4,0)</f>
        <v>1114267261</v>
      </c>
      <c r="J924" s="8">
        <v>15000000</v>
      </c>
      <c r="K924" s="8">
        <v>0</v>
      </c>
      <c r="L924" s="10">
        <v>37201001</v>
      </c>
      <c r="M924" s="10">
        <v>37201557.5</v>
      </c>
      <c r="N924" s="10">
        <v>5580150</v>
      </c>
      <c r="O924" s="10">
        <v>5580233.625</v>
      </c>
      <c r="P924" s="10">
        <v>0</v>
      </c>
      <c r="Q924" s="10">
        <v>8846722</v>
      </c>
      <c r="R924" s="10">
        <v>1327008</v>
      </c>
      <c r="S924" s="10">
        <v>10945656.84</v>
      </c>
      <c r="T924" s="10">
        <v>1641848.5259999998</v>
      </c>
      <c r="U924" s="10">
        <v>11294670</v>
      </c>
      <c r="V924" s="10">
        <v>1694200.5</v>
      </c>
      <c r="W924" s="10">
        <f>VLOOKUP(B924,[2]Sheet1!$A:$E,5,0)</f>
        <v>86140089</v>
      </c>
      <c r="X924" s="10">
        <f t="shared" si="154"/>
        <v>1234756868.3399999</v>
      </c>
      <c r="Y924" s="31">
        <f t="shared" si="155"/>
        <v>101963529.65099999</v>
      </c>
      <c r="Z924" s="31">
        <v>360000000</v>
      </c>
      <c r="AA924" s="31">
        <v>30000000</v>
      </c>
      <c r="AB924" s="31">
        <f t="shared" si="156"/>
        <v>785354309.83999991</v>
      </c>
      <c r="AC924" s="31">
        <f t="shared" si="157"/>
        <v>59402558.5</v>
      </c>
      <c r="AD924" s="31">
        <f t="shared" si="158"/>
        <v>844756868.33999991</v>
      </c>
      <c r="AE924" s="31">
        <f t="shared" si="159"/>
        <v>844756868.33999991</v>
      </c>
      <c r="AF924" s="31">
        <f t="shared" si="160"/>
        <v>84475686.833999991</v>
      </c>
      <c r="AG924" s="31">
        <f t="shared" si="161"/>
        <v>0</v>
      </c>
      <c r="AH924" s="31">
        <f t="shared" si="162"/>
        <v>0</v>
      </c>
      <c r="AI924" s="31">
        <f t="shared" si="163"/>
        <v>0</v>
      </c>
      <c r="AJ924" s="31">
        <f t="shared" si="164"/>
        <v>17487842.817000002</v>
      </c>
    </row>
    <row r="925" spans="1:36" x14ac:dyDescent="0.45">
      <c r="A925" s="9">
        <v>695</v>
      </c>
      <c r="B925" s="9" t="s">
        <v>3032</v>
      </c>
      <c r="C925" s="21"/>
      <c r="D925" s="8" t="s">
        <v>275</v>
      </c>
      <c r="E925" s="9" t="s">
        <v>108</v>
      </c>
      <c r="F925" s="9" t="s">
        <v>3255</v>
      </c>
      <c r="G925" s="9" t="s">
        <v>3265</v>
      </c>
      <c r="H925" s="8">
        <v>336</v>
      </c>
      <c r="I925" s="8">
        <f>VLOOKUP(B925,[1]Sheet1!$A:$D,4,0)</f>
        <v>1218537823</v>
      </c>
      <c r="J925" s="8">
        <v>15000000</v>
      </c>
      <c r="K925" s="8">
        <v>0</v>
      </c>
      <c r="L925" s="10">
        <v>42033440</v>
      </c>
      <c r="M925" s="10">
        <v>40130349.5</v>
      </c>
      <c r="N925" s="10">
        <v>6305016</v>
      </c>
      <c r="O925" s="10">
        <v>6019552.4249999998</v>
      </c>
      <c r="P925" s="10">
        <v>0</v>
      </c>
      <c r="Q925" s="10">
        <v>11981740</v>
      </c>
      <c r="R925" s="10">
        <v>1797261</v>
      </c>
      <c r="S925" s="10">
        <v>11784682.440000001</v>
      </c>
      <c r="T925" s="10">
        <v>1767702.3660000002</v>
      </c>
      <c r="U925" s="10">
        <v>11318498</v>
      </c>
      <c r="V925" s="10">
        <v>1697774.7</v>
      </c>
      <c r="W925" s="10">
        <f>VLOOKUP(B925,[2]Sheet1!$A:$E,5,0)</f>
        <v>101780674</v>
      </c>
      <c r="X925" s="10">
        <f t="shared" si="154"/>
        <v>1350786532.9400001</v>
      </c>
      <c r="Y925" s="31">
        <f t="shared" si="155"/>
        <v>119367980.491</v>
      </c>
      <c r="Z925" s="31">
        <v>360000000</v>
      </c>
      <c r="AA925" s="31">
        <v>30000000</v>
      </c>
      <c r="AB925" s="31">
        <f t="shared" si="156"/>
        <v>893622743.44000006</v>
      </c>
      <c r="AC925" s="31">
        <f t="shared" si="157"/>
        <v>67163789.5</v>
      </c>
      <c r="AD925" s="31">
        <f t="shared" si="158"/>
        <v>960786532.94000006</v>
      </c>
      <c r="AE925" s="31">
        <f t="shared" si="159"/>
        <v>960786532.94000006</v>
      </c>
      <c r="AF925" s="31">
        <f t="shared" si="160"/>
        <v>90000000</v>
      </c>
      <c r="AG925" s="31">
        <f t="shared" si="161"/>
        <v>9117979.941000009</v>
      </c>
      <c r="AH925" s="31">
        <f t="shared" si="162"/>
        <v>0</v>
      </c>
      <c r="AI925" s="31">
        <f t="shared" si="163"/>
        <v>0</v>
      </c>
      <c r="AJ925" s="31">
        <f t="shared" si="164"/>
        <v>20250000.54999999</v>
      </c>
    </row>
    <row r="926" spans="1:36" x14ac:dyDescent="0.45">
      <c r="A926" s="9">
        <v>696</v>
      </c>
      <c r="B926" s="9" t="s">
        <v>3033</v>
      </c>
      <c r="C926" s="21"/>
      <c r="D926" s="8" t="s">
        <v>3034</v>
      </c>
      <c r="E926" s="9" t="s">
        <v>3035</v>
      </c>
      <c r="F926" s="9" t="s">
        <v>3255</v>
      </c>
      <c r="G926" s="9" t="s">
        <v>3265</v>
      </c>
      <c r="H926" s="8">
        <v>336</v>
      </c>
      <c r="I926" s="8">
        <f>VLOOKUP(B926,[1]Sheet1!$A:$D,4,0)</f>
        <v>1337171076</v>
      </c>
      <c r="J926" s="8">
        <v>15000000</v>
      </c>
      <c r="K926" s="8">
        <v>0</v>
      </c>
      <c r="L926" s="10">
        <v>41670834</v>
      </c>
      <c r="M926" s="10">
        <v>41670514</v>
      </c>
      <c r="N926" s="10">
        <v>6250625</v>
      </c>
      <c r="O926" s="10">
        <v>6250577.0999999996</v>
      </c>
      <c r="P926" s="10">
        <v>0</v>
      </c>
      <c r="Q926" s="10">
        <v>12356619</v>
      </c>
      <c r="R926" s="10">
        <v>1853493</v>
      </c>
      <c r="S926" s="10">
        <v>13610979.277177926</v>
      </c>
      <c r="T926" s="10">
        <v>2041646.8915766887</v>
      </c>
      <c r="U926" s="10">
        <v>11389984</v>
      </c>
      <c r="V926" s="10">
        <v>1708497.5999999999</v>
      </c>
      <c r="W926" s="10">
        <f>VLOOKUP(B926,[2]Sheet1!$A:$E,5,0)</f>
        <v>123434215</v>
      </c>
      <c r="X926" s="10">
        <f t="shared" si="154"/>
        <v>1472870006.2771778</v>
      </c>
      <c r="Y926" s="31">
        <f t="shared" si="155"/>
        <v>141539054.5915767</v>
      </c>
      <c r="Z926" s="31">
        <v>360000000</v>
      </c>
      <c r="AA926" s="31">
        <v>30000000</v>
      </c>
      <c r="AB926" s="31">
        <f t="shared" si="156"/>
        <v>1014528658.2771778</v>
      </c>
      <c r="AC926" s="31">
        <f t="shared" si="157"/>
        <v>68341348</v>
      </c>
      <c r="AD926" s="31">
        <f t="shared" si="158"/>
        <v>1082870006.2771778</v>
      </c>
      <c r="AE926" s="31">
        <f t="shared" si="159"/>
        <v>1082870006.2771778</v>
      </c>
      <c r="AF926" s="31">
        <f t="shared" si="160"/>
        <v>90000000</v>
      </c>
      <c r="AG926" s="31">
        <f t="shared" si="161"/>
        <v>27430500.941576671</v>
      </c>
      <c r="AH926" s="31">
        <f t="shared" si="162"/>
        <v>0</v>
      </c>
      <c r="AI926" s="31">
        <f t="shared" si="163"/>
        <v>0</v>
      </c>
      <c r="AJ926" s="31">
        <f t="shared" si="164"/>
        <v>24108553.650000025</v>
      </c>
    </row>
    <row r="927" spans="1:36" x14ac:dyDescent="0.45">
      <c r="A927" s="9">
        <v>697</v>
      </c>
      <c r="B927" s="9" t="s">
        <v>3036</v>
      </c>
      <c r="C927" s="21"/>
      <c r="D927" s="8" t="s">
        <v>103</v>
      </c>
      <c r="E927" s="9" t="s">
        <v>3037</v>
      </c>
      <c r="F927" s="9" t="s">
        <v>3255</v>
      </c>
      <c r="G927" s="9" t="s">
        <v>3265</v>
      </c>
      <c r="H927" s="8">
        <v>336</v>
      </c>
      <c r="I927" s="8">
        <f>VLOOKUP(B927,[1]Sheet1!$A:$D,4,0)</f>
        <v>1258006440</v>
      </c>
      <c r="J927" s="8">
        <v>15000000</v>
      </c>
      <c r="K927" s="8">
        <v>0</v>
      </c>
      <c r="L927" s="10">
        <v>37406876</v>
      </c>
      <c r="M927" s="10">
        <v>37407682</v>
      </c>
      <c r="N927" s="10">
        <v>5611031</v>
      </c>
      <c r="O927" s="10">
        <v>5611152.2999999998</v>
      </c>
      <c r="P927" s="10">
        <v>0</v>
      </c>
      <c r="Q927" s="10">
        <v>12364318</v>
      </c>
      <c r="R927" s="10">
        <v>1854648</v>
      </c>
      <c r="S927" s="10">
        <v>14085681.52</v>
      </c>
      <c r="T927" s="10">
        <v>2112852.2279999997</v>
      </c>
      <c r="U927" s="10">
        <v>11294670</v>
      </c>
      <c r="V927" s="10">
        <v>1694200.5</v>
      </c>
      <c r="W927" s="10">
        <f>VLOOKUP(B927,[2]Sheet1!$A:$E,5,0)</f>
        <v>107700966</v>
      </c>
      <c r="X927" s="10">
        <f t="shared" si="154"/>
        <v>1385565667.52</v>
      </c>
      <c r="Y927" s="31">
        <f t="shared" si="155"/>
        <v>124584850.028</v>
      </c>
      <c r="Z927" s="31">
        <v>360000000</v>
      </c>
      <c r="AA927" s="31">
        <v>30000000</v>
      </c>
      <c r="AB927" s="31">
        <f t="shared" si="156"/>
        <v>935751109.51999998</v>
      </c>
      <c r="AC927" s="31">
        <f t="shared" si="157"/>
        <v>59814558</v>
      </c>
      <c r="AD927" s="31">
        <f t="shared" si="158"/>
        <v>995565667.51999998</v>
      </c>
      <c r="AE927" s="31">
        <f t="shared" si="159"/>
        <v>995565667.51999998</v>
      </c>
      <c r="AF927" s="31">
        <f t="shared" si="160"/>
        <v>90000000</v>
      </c>
      <c r="AG927" s="31">
        <f t="shared" si="161"/>
        <v>14334850.127999997</v>
      </c>
      <c r="AH927" s="31">
        <f t="shared" si="162"/>
        <v>0</v>
      </c>
      <c r="AI927" s="31">
        <f t="shared" si="163"/>
        <v>0</v>
      </c>
      <c r="AJ927" s="31">
        <f t="shared" si="164"/>
        <v>20249999.899999999</v>
      </c>
    </row>
    <row r="928" spans="1:36" x14ac:dyDescent="0.45">
      <c r="A928" s="9">
        <v>822</v>
      </c>
      <c r="B928" s="9" t="s">
        <v>3077</v>
      </c>
      <c r="C928" s="21"/>
      <c r="D928" s="8" t="s">
        <v>356</v>
      </c>
      <c r="E928" s="9" t="s">
        <v>2672</v>
      </c>
      <c r="F928" s="9" t="s">
        <v>3255</v>
      </c>
      <c r="G928" s="9" t="s">
        <v>3265</v>
      </c>
      <c r="H928" s="8">
        <v>336</v>
      </c>
      <c r="I928" s="8">
        <f>VLOOKUP(B928,[1]Sheet1!$A:$D,4,0)</f>
        <v>1841608409</v>
      </c>
      <c r="J928" s="8">
        <v>15000000</v>
      </c>
      <c r="K928" s="8">
        <v>0</v>
      </c>
      <c r="L928" s="10">
        <v>81596829</v>
      </c>
      <c r="M928" s="10">
        <v>81596829</v>
      </c>
      <c r="N928" s="10">
        <v>12239524</v>
      </c>
      <c r="O928" s="10">
        <v>12239524.35</v>
      </c>
      <c r="P928" s="10">
        <v>0</v>
      </c>
      <c r="Q928" s="10">
        <v>14770866</v>
      </c>
      <c r="R928" s="10">
        <v>2215630</v>
      </c>
      <c r="S928" s="10">
        <v>15473951.927999999</v>
      </c>
      <c r="T928" s="10">
        <v>2321092.7892</v>
      </c>
      <c r="U928" s="10">
        <v>10484503.333333332</v>
      </c>
      <c r="V928" s="10">
        <v>1572675.4999999998</v>
      </c>
      <c r="W928" s="10">
        <f>VLOOKUP(B928,[2]Sheet1!$A:$E,5,0)</f>
        <v>234074233</v>
      </c>
      <c r="X928" s="10">
        <f t="shared" si="154"/>
        <v>2060531388.2613332</v>
      </c>
      <c r="Y928" s="31">
        <f t="shared" si="155"/>
        <v>264662679.6392</v>
      </c>
      <c r="Z928" s="31">
        <v>360000000</v>
      </c>
      <c r="AA928" s="31">
        <v>30000000</v>
      </c>
      <c r="AB928" s="31">
        <f t="shared" si="156"/>
        <v>1522337730.2613332</v>
      </c>
      <c r="AC928" s="31">
        <f t="shared" si="157"/>
        <v>148193658</v>
      </c>
      <c r="AD928" s="31">
        <f t="shared" si="158"/>
        <v>1670531388.2613332</v>
      </c>
      <c r="AE928" s="31">
        <f t="shared" si="159"/>
        <v>1670531388.2613332</v>
      </c>
      <c r="AF928" s="31">
        <f t="shared" si="160"/>
        <v>90000000</v>
      </c>
      <c r="AG928" s="31">
        <f t="shared" si="161"/>
        <v>0</v>
      </c>
      <c r="AH928" s="31">
        <f t="shared" si="162"/>
        <v>82106277.652266651</v>
      </c>
      <c r="AI928" s="31">
        <f t="shared" si="163"/>
        <v>0</v>
      </c>
      <c r="AJ928" s="31">
        <f t="shared" si="164"/>
        <v>92556401.986933351</v>
      </c>
    </row>
    <row r="929" spans="1:36" x14ac:dyDescent="0.45">
      <c r="A929" s="9">
        <v>402</v>
      </c>
      <c r="B929" s="9" t="s">
        <v>2737</v>
      </c>
      <c r="C929" s="21"/>
      <c r="D929" s="8" t="s">
        <v>641</v>
      </c>
      <c r="E929" s="9" t="s">
        <v>951</v>
      </c>
      <c r="F929" s="9" t="s">
        <v>3255</v>
      </c>
      <c r="G929" s="9" t="s">
        <v>3265</v>
      </c>
      <c r="H929" s="8">
        <v>336</v>
      </c>
      <c r="I929" s="8">
        <f>VLOOKUP(B929,[1]Sheet1!$A:$D,4,0)</f>
        <v>1277304213</v>
      </c>
      <c r="J929" s="8">
        <v>15000000</v>
      </c>
      <c r="K929" s="8">
        <v>0</v>
      </c>
      <c r="L929" s="10">
        <v>42464194</v>
      </c>
      <c r="M929" s="10">
        <v>42464516.5</v>
      </c>
      <c r="N929" s="10">
        <v>6369629</v>
      </c>
      <c r="O929" s="10">
        <v>6369677.4749999996</v>
      </c>
      <c r="P929" s="10">
        <v>0</v>
      </c>
      <c r="Q929" s="10">
        <v>18378751</v>
      </c>
      <c r="R929" s="10">
        <v>2756813</v>
      </c>
      <c r="S929" s="10">
        <v>19404395.509999998</v>
      </c>
      <c r="T929" s="10">
        <v>2910659.3264999995</v>
      </c>
      <c r="U929" s="10">
        <v>10484503</v>
      </c>
      <c r="V929" s="10">
        <v>1572675.45</v>
      </c>
      <c r="W929" s="10">
        <f>VLOOKUP(B929,[2]Sheet1!$A:$E,5,0)</f>
        <v>111460843</v>
      </c>
      <c r="X929" s="10">
        <f t="shared" si="154"/>
        <v>1425500573.01</v>
      </c>
      <c r="Y929" s="31">
        <f t="shared" si="155"/>
        <v>131440297.2515</v>
      </c>
      <c r="Z929" s="31">
        <v>360000000</v>
      </c>
      <c r="AA929" s="31">
        <v>30000000</v>
      </c>
      <c r="AB929" s="31">
        <f t="shared" si="156"/>
        <v>965571862.50999999</v>
      </c>
      <c r="AC929" s="31">
        <f t="shared" si="157"/>
        <v>69928710.5</v>
      </c>
      <c r="AD929" s="31">
        <f t="shared" si="158"/>
        <v>1035500573.01</v>
      </c>
      <c r="AE929" s="31">
        <f t="shared" si="159"/>
        <v>1035500573.01</v>
      </c>
      <c r="AF929" s="31">
        <f t="shared" si="160"/>
        <v>90000000</v>
      </c>
      <c r="AG929" s="31">
        <f t="shared" si="161"/>
        <v>20325085.951499999</v>
      </c>
      <c r="AH929" s="31">
        <f t="shared" si="162"/>
        <v>0</v>
      </c>
      <c r="AI929" s="31">
        <f t="shared" si="163"/>
        <v>0</v>
      </c>
      <c r="AJ929" s="31">
        <f t="shared" si="164"/>
        <v>21115211.299999997</v>
      </c>
    </row>
    <row r="930" spans="1:36" x14ac:dyDescent="0.45">
      <c r="A930" s="9">
        <v>1124</v>
      </c>
      <c r="B930" s="9" t="s">
        <v>1965</v>
      </c>
      <c r="C930" s="21"/>
      <c r="D930" s="8" t="s">
        <v>356</v>
      </c>
      <c r="E930" s="9" t="s">
        <v>1967</v>
      </c>
      <c r="F930" s="9" t="s">
        <v>3255</v>
      </c>
      <c r="G930" s="9" t="s">
        <v>3266</v>
      </c>
      <c r="H930" s="8">
        <v>336</v>
      </c>
      <c r="I930" s="8">
        <f>VLOOKUP(B930,[1]Sheet1!$A:$D,4,0)</f>
        <v>510660600</v>
      </c>
      <c r="J930" s="8">
        <v>57312810</v>
      </c>
      <c r="K930" s="8">
        <v>8596921.5</v>
      </c>
      <c r="L930" s="10">
        <v>0</v>
      </c>
      <c r="M930" s="10">
        <v>0</v>
      </c>
      <c r="N930" s="10">
        <v>0</v>
      </c>
      <c r="O930" s="10">
        <v>0</v>
      </c>
      <c r="P930" s="10">
        <v>5000000</v>
      </c>
      <c r="Q930" s="10">
        <f>VLOOKUP(B930,[3]Sheet1!$B$1:$H$65536,7,0)</f>
        <v>4500000</v>
      </c>
      <c r="R930" s="10">
        <v>675000</v>
      </c>
      <c r="S930" s="10">
        <v>4500000</v>
      </c>
      <c r="T930" s="10">
        <v>450000</v>
      </c>
      <c r="U930" s="10">
        <v>0</v>
      </c>
      <c r="V930" s="10">
        <v>0</v>
      </c>
      <c r="W930" s="10">
        <f>VLOOKUP(B930,[2]Sheet1!$A:$E,5,0)</f>
        <v>15066060</v>
      </c>
      <c r="X930" s="10">
        <f t="shared" si="154"/>
        <v>581973410</v>
      </c>
      <c r="Y930" s="31">
        <f t="shared" si="155"/>
        <v>24787981.5</v>
      </c>
      <c r="Z930" s="31">
        <v>360000000</v>
      </c>
      <c r="AA930" s="31">
        <v>30000000</v>
      </c>
      <c r="AB930" s="31">
        <f t="shared" si="156"/>
        <v>159660600</v>
      </c>
      <c r="AC930" s="31">
        <f t="shared" si="157"/>
        <v>32312810</v>
      </c>
      <c r="AD930" s="31">
        <f t="shared" si="158"/>
        <v>191973410</v>
      </c>
      <c r="AE930" s="31">
        <f t="shared" si="159"/>
        <v>191973410</v>
      </c>
      <c r="AF930" s="31">
        <f t="shared" si="160"/>
        <v>19197341</v>
      </c>
      <c r="AG930" s="31">
        <f t="shared" si="161"/>
        <v>0</v>
      </c>
      <c r="AH930" s="31">
        <f t="shared" si="162"/>
        <v>0</v>
      </c>
      <c r="AI930" s="31">
        <f t="shared" si="163"/>
        <v>0</v>
      </c>
      <c r="AJ930" s="31">
        <f t="shared" si="164"/>
        <v>5590640.5</v>
      </c>
    </row>
    <row r="931" spans="1:36" x14ac:dyDescent="0.45">
      <c r="A931" s="9">
        <v>929</v>
      </c>
      <c r="B931" s="9" t="s">
        <v>1968</v>
      </c>
      <c r="C931" s="21"/>
      <c r="D931" s="8" t="s">
        <v>234</v>
      </c>
      <c r="E931" s="9" t="s">
        <v>371</v>
      </c>
      <c r="F931" s="9" t="s">
        <v>3255</v>
      </c>
      <c r="G931" s="9" t="s">
        <v>3266</v>
      </c>
      <c r="H931" s="8">
        <v>336</v>
      </c>
      <c r="I931" s="8">
        <f>VLOOKUP(B931,[1]Sheet1!$A:$D,4,0)</f>
        <v>568548322</v>
      </c>
      <c r="J931" s="8">
        <v>57312810</v>
      </c>
      <c r="K931" s="8">
        <v>8596921.5</v>
      </c>
      <c r="L931" s="10">
        <v>0</v>
      </c>
      <c r="M931" s="10">
        <v>0</v>
      </c>
      <c r="N931" s="10">
        <v>0</v>
      </c>
      <c r="O931" s="10">
        <v>0</v>
      </c>
      <c r="P931" s="10">
        <v>5000000</v>
      </c>
      <c r="Q931" s="10">
        <f>VLOOKUP(B931,[3]Sheet1!$B$1:$H$65536,7,0)</f>
        <v>4200000</v>
      </c>
      <c r="R931" s="10">
        <v>630000</v>
      </c>
      <c r="S931" s="10">
        <v>4200000</v>
      </c>
      <c r="T931" s="10">
        <v>420000</v>
      </c>
      <c r="U931" s="10">
        <v>0</v>
      </c>
      <c r="V931" s="10">
        <v>0</v>
      </c>
      <c r="W931" s="10">
        <f>VLOOKUP(B931,[2]Sheet1!$A:$E,5,0)</f>
        <v>20854832</v>
      </c>
      <c r="X931" s="10">
        <f t="shared" si="154"/>
        <v>639261132</v>
      </c>
      <c r="Y931" s="31">
        <f t="shared" si="155"/>
        <v>30501753.5</v>
      </c>
      <c r="Z931" s="31">
        <v>360000000</v>
      </c>
      <c r="AA931" s="31">
        <v>30000000</v>
      </c>
      <c r="AB931" s="31">
        <f t="shared" si="156"/>
        <v>216948322</v>
      </c>
      <c r="AC931" s="31">
        <f t="shared" si="157"/>
        <v>32312810</v>
      </c>
      <c r="AD931" s="31">
        <f t="shared" si="158"/>
        <v>249261132</v>
      </c>
      <c r="AE931" s="31">
        <f t="shared" si="159"/>
        <v>249261132</v>
      </c>
      <c r="AF931" s="31">
        <f t="shared" si="160"/>
        <v>24926113.200000003</v>
      </c>
      <c r="AG931" s="31">
        <f t="shared" si="161"/>
        <v>0</v>
      </c>
      <c r="AH931" s="31">
        <f t="shared" si="162"/>
        <v>0</v>
      </c>
      <c r="AI931" s="31">
        <f t="shared" si="163"/>
        <v>0</v>
      </c>
      <c r="AJ931" s="31">
        <f t="shared" si="164"/>
        <v>5575640.299999997</v>
      </c>
    </row>
    <row r="932" spans="1:36" x14ac:dyDescent="0.45">
      <c r="A932" s="9">
        <v>930</v>
      </c>
      <c r="B932" s="9" t="s">
        <v>1970</v>
      </c>
      <c r="C932" s="21"/>
      <c r="D932" s="8" t="s">
        <v>72</v>
      </c>
      <c r="E932" s="9" t="s">
        <v>1972</v>
      </c>
      <c r="F932" s="9" t="s">
        <v>3255</v>
      </c>
      <c r="G932" s="9" t="s">
        <v>3266</v>
      </c>
      <c r="H932" s="8">
        <v>336</v>
      </c>
      <c r="I932" s="8">
        <f>VLOOKUP(B932,[1]Sheet1!$A:$D,4,0)</f>
        <v>460724000</v>
      </c>
      <c r="J932" s="8">
        <v>57312810</v>
      </c>
      <c r="K932" s="8">
        <v>8596921.5</v>
      </c>
      <c r="L932" s="10">
        <v>0</v>
      </c>
      <c r="M932" s="10">
        <v>0</v>
      </c>
      <c r="N932" s="10">
        <v>0</v>
      </c>
      <c r="O932" s="10">
        <v>0</v>
      </c>
      <c r="P932" s="10">
        <v>5000000</v>
      </c>
      <c r="Q932" s="10">
        <f>VLOOKUP(B932,[3]Sheet1!$B$1:$H$65536,7,0)</f>
        <v>3000000</v>
      </c>
      <c r="R932" s="10">
        <v>450000</v>
      </c>
      <c r="S932" s="10">
        <v>4200000</v>
      </c>
      <c r="T932" s="10">
        <v>420000</v>
      </c>
      <c r="U932" s="10">
        <v>0</v>
      </c>
      <c r="V932" s="10">
        <v>0</v>
      </c>
      <c r="W932" s="10">
        <f>VLOOKUP(B932,[2]Sheet1!$A:$E,5,0)</f>
        <v>10072400</v>
      </c>
      <c r="X932" s="10">
        <f t="shared" si="154"/>
        <v>530236810</v>
      </c>
      <c r="Y932" s="31">
        <f t="shared" si="155"/>
        <v>19539321.5</v>
      </c>
      <c r="Z932" s="31">
        <v>360000000</v>
      </c>
      <c r="AA932" s="31">
        <v>30000000</v>
      </c>
      <c r="AB932" s="31">
        <f t="shared" si="156"/>
        <v>107924000</v>
      </c>
      <c r="AC932" s="31">
        <f t="shared" si="157"/>
        <v>32312810</v>
      </c>
      <c r="AD932" s="31">
        <f t="shared" si="158"/>
        <v>140236810</v>
      </c>
      <c r="AE932" s="31">
        <f t="shared" si="159"/>
        <v>140236810</v>
      </c>
      <c r="AF932" s="31">
        <f t="shared" si="160"/>
        <v>14023681</v>
      </c>
      <c r="AG932" s="31">
        <f t="shared" si="161"/>
        <v>0</v>
      </c>
      <c r="AH932" s="31">
        <f t="shared" si="162"/>
        <v>0</v>
      </c>
      <c r="AI932" s="31">
        <f t="shared" si="163"/>
        <v>0</v>
      </c>
      <c r="AJ932" s="31">
        <f t="shared" si="164"/>
        <v>5515640.5</v>
      </c>
    </row>
    <row r="933" spans="1:36" x14ac:dyDescent="0.45">
      <c r="A933" s="9">
        <v>1106</v>
      </c>
      <c r="B933" s="9" t="s">
        <v>1973</v>
      </c>
      <c r="C933" s="21"/>
      <c r="D933" s="8" t="s">
        <v>389</v>
      </c>
      <c r="E933" s="9" t="s">
        <v>478</v>
      </c>
      <c r="F933" s="9" t="s">
        <v>3255</v>
      </c>
      <c r="G933" s="9" t="s">
        <v>3266</v>
      </c>
      <c r="H933" s="8">
        <v>336</v>
      </c>
      <c r="I933" s="8">
        <f>VLOOKUP(B933,[1]Sheet1!$A:$D,4,0)</f>
        <v>527304586</v>
      </c>
      <c r="J933" s="8">
        <v>57312810</v>
      </c>
      <c r="K933" s="8">
        <v>8596921.5</v>
      </c>
      <c r="L933" s="10">
        <v>0</v>
      </c>
      <c r="M933" s="10">
        <v>0</v>
      </c>
      <c r="N933" s="10">
        <v>0</v>
      </c>
      <c r="O933" s="10">
        <v>0</v>
      </c>
      <c r="P933" s="10">
        <v>5000000</v>
      </c>
      <c r="Q933" s="10">
        <f>VLOOKUP(B933,[3]Sheet1!$B$1:$H$65536,7,0)</f>
        <v>4500000</v>
      </c>
      <c r="R933" s="10">
        <v>675000</v>
      </c>
      <c r="S933" s="10">
        <v>4200000</v>
      </c>
      <c r="T933" s="10">
        <v>420000</v>
      </c>
      <c r="U933" s="10">
        <v>0</v>
      </c>
      <c r="V933" s="10">
        <v>0</v>
      </c>
      <c r="W933" s="10">
        <f>VLOOKUP(B933,[2]Sheet1!$A:$E,5,0)</f>
        <v>16730459</v>
      </c>
      <c r="X933" s="10">
        <f t="shared" si="154"/>
        <v>598317396</v>
      </c>
      <c r="Y933" s="31">
        <f t="shared" si="155"/>
        <v>26422380.5</v>
      </c>
      <c r="Z933" s="31">
        <v>360000000</v>
      </c>
      <c r="AA933" s="31">
        <v>30000000</v>
      </c>
      <c r="AB933" s="31">
        <f t="shared" si="156"/>
        <v>176004586</v>
      </c>
      <c r="AC933" s="31">
        <f t="shared" si="157"/>
        <v>32312810</v>
      </c>
      <c r="AD933" s="31">
        <f t="shared" si="158"/>
        <v>208317396</v>
      </c>
      <c r="AE933" s="31">
        <f t="shared" si="159"/>
        <v>208317396</v>
      </c>
      <c r="AF933" s="31">
        <f t="shared" si="160"/>
        <v>20831739.600000001</v>
      </c>
      <c r="AG933" s="31">
        <f t="shared" si="161"/>
        <v>0</v>
      </c>
      <c r="AH933" s="31">
        <f t="shared" si="162"/>
        <v>0</v>
      </c>
      <c r="AI933" s="31">
        <f t="shared" si="163"/>
        <v>0</v>
      </c>
      <c r="AJ933" s="31">
        <f t="shared" si="164"/>
        <v>5590640.8999999985</v>
      </c>
    </row>
    <row r="934" spans="1:36" x14ac:dyDescent="0.45">
      <c r="A934" s="9">
        <v>928</v>
      </c>
      <c r="B934" s="9" t="s">
        <v>1975</v>
      </c>
      <c r="C934" s="21"/>
      <c r="D934" s="8" t="s">
        <v>1795</v>
      </c>
      <c r="E934" s="9" t="s">
        <v>104</v>
      </c>
      <c r="F934" s="9" t="s">
        <v>3255</v>
      </c>
      <c r="G934" s="9" t="s">
        <v>3266</v>
      </c>
      <c r="H934" s="8">
        <v>336</v>
      </c>
      <c r="I934" s="8">
        <f>VLOOKUP(B934,[1]Sheet1!$A:$D,4,0)</f>
        <v>524281551</v>
      </c>
      <c r="J934" s="8">
        <v>57312810</v>
      </c>
      <c r="K934" s="8">
        <v>8596921.5</v>
      </c>
      <c r="L934" s="10">
        <v>0</v>
      </c>
      <c r="M934" s="10">
        <v>0</v>
      </c>
      <c r="N934" s="10">
        <v>0</v>
      </c>
      <c r="O934" s="10">
        <v>0</v>
      </c>
      <c r="P934" s="10">
        <v>5000000</v>
      </c>
      <c r="Q934" s="10">
        <f>VLOOKUP(B934,[3]Sheet1!$B$1:$H$65536,7,0)</f>
        <v>4500000</v>
      </c>
      <c r="R934" s="10">
        <v>675000</v>
      </c>
      <c r="S934" s="10">
        <v>4800000</v>
      </c>
      <c r="T934" s="10">
        <v>480000</v>
      </c>
      <c r="U934" s="10">
        <v>0</v>
      </c>
      <c r="V934" s="10">
        <v>0</v>
      </c>
      <c r="W934" s="10">
        <f>VLOOKUP(B934,[2]Sheet1!$A:$E,5,0)</f>
        <v>16428155</v>
      </c>
      <c r="X934" s="10">
        <f t="shared" si="154"/>
        <v>595894361</v>
      </c>
      <c r="Y934" s="31">
        <f t="shared" si="155"/>
        <v>26180076.5</v>
      </c>
      <c r="Z934" s="31">
        <v>360000000</v>
      </c>
      <c r="AA934" s="31">
        <v>30000000</v>
      </c>
      <c r="AB934" s="31">
        <f t="shared" si="156"/>
        <v>173581551</v>
      </c>
      <c r="AC934" s="31">
        <f t="shared" si="157"/>
        <v>32312810</v>
      </c>
      <c r="AD934" s="31">
        <f t="shared" si="158"/>
        <v>205894361</v>
      </c>
      <c r="AE934" s="31">
        <f t="shared" si="159"/>
        <v>205894361</v>
      </c>
      <c r="AF934" s="31">
        <f t="shared" si="160"/>
        <v>20589436.100000001</v>
      </c>
      <c r="AG934" s="31">
        <f t="shared" si="161"/>
        <v>0</v>
      </c>
      <c r="AH934" s="31">
        <f t="shared" si="162"/>
        <v>0</v>
      </c>
      <c r="AI934" s="31">
        <f t="shared" si="163"/>
        <v>0</v>
      </c>
      <c r="AJ934" s="31">
        <f t="shared" si="164"/>
        <v>5590640.3999999985</v>
      </c>
    </row>
    <row r="935" spans="1:36" x14ac:dyDescent="0.45">
      <c r="A935" s="9">
        <v>927</v>
      </c>
      <c r="B935" s="9" t="s">
        <v>1977</v>
      </c>
      <c r="C935" s="21"/>
      <c r="D935" s="8" t="s">
        <v>1199</v>
      </c>
      <c r="E935" s="9" t="s">
        <v>1979</v>
      </c>
      <c r="F935" s="9" t="s">
        <v>3255</v>
      </c>
      <c r="G935" s="9" t="s">
        <v>3266</v>
      </c>
      <c r="H935" s="8">
        <v>336</v>
      </c>
      <c r="I935" s="8">
        <f>VLOOKUP(B935,[1]Sheet1!$A:$D,4,0)</f>
        <v>454236284</v>
      </c>
      <c r="J935" s="8">
        <v>57312810</v>
      </c>
      <c r="K935" s="8">
        <v>8596921.5</v>
      </c>
      <c r="L935" s="10">
        <v>0</v>
      </c>
      <c r="M935" s="10">
        <v>0</v>
      </c>
      <c r="N935" s="10">
        <v>0</v>
      </c>
      <c r="O935" s="10">
        <v>0</v>
      </c>
      <c r="P935" s="10">
        <v>5000000</v>
      </c>
      <c r="Q935" s="10">
        <f>VLOOKUP(B935,[3]Sheet1!$B$1:$H$65536,7,0)</f>
        <v>4500000</v>
      </c>
      <c r="R935" s="10">
        <v>675000</v>
      </c>
      <c r="S935" s="10">
        <v>4500000</v>
      </c>
      <c r="T935" s="10">
        <v>450000</v>
      </c>
      <c r="U935" s="10">
        <v>0</v>
      </c>
      <c r="V935" s="10">
        <v>0</v>
      </c>
      <c r="W935" s="10">
        <f>VLOOKUP(B935,[2]Sheet1!$A:$E,5,0)</f>
        <v>9423629</v>
      </c>
      <c r="X935" s="10">
        <f t="shared" si="154"/>
        <v>525549094</v>
      </c>
      <c r="Y935" s="31">
        <f t="shared" si="155"/>
        <v>19145550.5</v>
      </c>
      <c r="Z935" s="31">
        <v>360000000</v>
      </c>
      <c r="AA935" s="31">
        <v>30000000</v>
      </c>
      <c r="AB935" s="31">
        <f t="shared" si="156"/>
        <v>103236284</v>
      </c>
      <c r="AC935" s="31">
        <f t="shared" si="157"/>
        <v>32312810</v>
      </c>
      <c r="AD935" s="31">
        <f t="shared" si="158"/>
        <v>135549094</v>
      </c>
      <c r="AE935" s="31">
        <f t="shared" si="159"/>
        <v>135549094</v>
      </c>
      <c r="AF935" s="31">
        <f t="shared" si="160"/>
        <v>13554909.4</v>
      </c>
      <c r="AG935" s="31">
        <f t="shared" si="161"/>
        <v>0</v>
      </c>
      <c r="AH935" s="31">
        <f t="shared" si="162"/>
        <v>0</v>
      </c>
      <c r="AI935" s="31">
        <f t="shared" si="163"/>
        <v>0</v>
      </c>
      <c r="AJ935" s="31">
        <f t="shared" si="164"/>
        <v>5590641.0999999996</v>
      </c>
    </row>
    <row r="936" spans="1:36" x14ac:dyDescent="0.45">
      <c r="A936" s="9">
        <v>926</v>
      </c>
      <c r="B936" s="9" t="s">
        <v>1980</v>
      </c>
      <c r="C936" s="21"/>
      <c r="D936" s="8" t="s">
        <v>1090</v>
      </c>
      <c r="E936" s="9" t="s">
        <v>1449</v>
      </c>
      <c r="F936" s="9" t="s">
        <v>3255</v>
      </c>
      <c r="G936" s="9" t="s">
        <v>3266</v>
      </c>
      <c r="H936" s="8">
        <v>336</v>
      </c>
      <c r="I936" s="8">
        <f>VLOOKUP(B936,[1]Sheet1!$A:$D,4,0)</f>
        <v>589752396</v>
      </c>
      <c r="J936" s="8">
        <v>57312810</v>
      </c>
      <c r="K936" s="8">
        <v>8596921.5</v>
      </c>
      <c r="L936" s="10">
        <v>0</v>
      </c>
      <c r="M936" s="10">
        <v>0</v>
      </c>
      <c r="N936" s="10">
        <v>0</v>
      </c>
      <c r="O936" s="10">
        <v>0</v>
      </c>
      <c r="P936" s="10">
        <v>5000000</v>
      </c>
      <c r="Q936" s="10">
        <f>VLOOKUP(B936,[3]Sheet1!$B$1:$H$65536,7,0)</f>
        <v>4200000</v>
      </c>
      <c r="R936" s="10">
        <v>630000</v>
      </c>
      <c r="S936" s="10">
        <v>4500000</v>
      </c>
      <c r="T936" s="10">
        <v>450000</v>
      </c>
      <c r="U936" s="10">
        <v>0</v>
      </c>
      <c r="V936" s="10">
        <v>0</v>
      </c>
      <c r="W936" s="10">
        <f>VLOOKUP(B936,[2]Sheet1!$A:$E,5,0)</f>
        <v>22975240</v>
      </c>
      <c r="X936" s="10">
        <f t="shared" si="154"/>
        <v>660765206</v>
      </c>
      <c r="Y936" s="31">
        <f t="shared" si="155"/>
        <v>32652161.5</v>
      </c>
      <c r="Z936" s="31">
        <v>360000000</v>
      </c>
      <c r="AA936" s="31">
        <v>30000000</v>
      </c>
      <c r="AB936" s="31">
        <f t="shared" si="156"/>
        <v>238452396</v>
      </c>
      <c r="AC936" s="31">
        <f t="shared" si="157"/>
        <v>32312810</v>
      </c>
      <c r="AD936" s="31">
        <f t="shared" si="158"/>
        <v>270765206</v>
      </c>
      <c r="AE936" s="31">
        <f t="shared" si="159"/>
        <v>270765206</v>
      </c>
      <c r="AF936" s="31">
        <f t="shared" si="160"/>
        <v>27076520.600000001</v>
      </c>
      <c r="AG936" s="31">
        <f t="shared" si="161"/>
        <v>0</v>
      </c>
      <c r="AH936" s="31">
        <f t="shared" si="162"/>
        <v>0</v>
      </c>
      <c r="AI936" s="31">
        <f t="shared" si="163"/>
        <v>0</v>
      </c>
      <c r="AJ936" s="31">
        <f t="shared" si="164"/>
        <v>5575640.8999999985</v>
      </c>
    </row>
    <row r="937" spans="1:36" x14ac:dyDescent="0.45">
      <c r="A937" s="9">
        <v>976</v>
      </c>
      <c r="B937" s="9" t="s">
        <v>1982</v>
      </c>
      <c r="C937" s="21"/>
      <c r="D937" s="8" t="s">
        <v>1984</v>
      </c>
      <c r="E937" s="9" t="s">
        <v>815</v>
      </c>
      <c r="F937" s="9" t="s">
        <v>3255</v>
      </c>
      <c r="G937" s="9" t="s">
        <v>3266</v>
      </c>
      <c r="H937" s="8">
        <v>334</v>
      </c>
      <c r="I937" s="8">
        <f>VLOOKUP(B937,[1]Sheet1!$A:$D,4,0)</f>
        <v>440648153</v>
      </c>
      <c r="J937" s="8">
        <v>57312810</v>
      </c>
      <c r="K937" s="8">
        <v>8596921.5</v>
      </c>
      <c r="L937" s="10">
        <v>0</v>
      </c>
      <c r="M937" s="10">
        <v>0</v>
      </c>
      <c r="N937" s="10">
        <v>0</v>
      </c>
      <c r="O937" s="10">
        <v>0</v>
      </c>
      <c r="P937" s="10">
        <v>4972677.5956284152</v>
      </c>
      <c r="Q937" s="10">
        <f>VLOOKUP(B937,[3]Sheet1!$B$1:$H$65536,7,0)</f>
        <v>3300000</v>
      </c>
      <c r="R937" s="10">
        <v>495000</v>
      </c>
      <c r="S937" s="10">
        <v>3600000</v>
      </c>
      <c r="T937" s="10">
        <v>360000</v>
      </c>
      <c r="U937" s="10">
        <v>0</v>
      </c>
      <c r="V937" s="10">
        <v>0</v>
      </c>
      <c r="W937" s="10">
        <f>VLOOKUP(B937,[2]Sheet1!$A:$E,5,0)</f>
        <v>8261536</v>
      </c>
      <c r="X937" s="10">
        <f t="shared" si="154"/>
        <v>509833640.59562844</v>
      </c>
      <c r="Y937" s="31">
        <f t="shared" si="155"/>
        <v>17713457.5</v>
      </c>
      <c r="Z937" s="31">
        <v>360000000</v>
      </c>
      <c r="AA937" s="31">
        <v>30000000</v>
      </c>
      <c r="AB937" s="31">
        <f t="shared" si="156"/>
        <v>87548153</v>
      </c>
      <c r="AC937" s="31">
        <f t="shared" si="157"/>
        <v>32285487.595628418</v>
      </c>
      <c r="AD937" s="31">
        <f t="shared" si="158"/>
        <v>119833640.59562841</v>
      </c>
      <c r="AE937" s="31">
        <f t="shared" si="159"/>
        <v>119833640.59562841</v>
      </c>
      <c r="AF937" s="31">
        <f t="shared" si="160"/>
        <v>11983364.059562841</v>
      </c>
      <c r="AG937" s="31">
        <f t="shared" si="161"/>
        <v>0</v>
      </c>
      <c r="AH937" s="31">
        <f t="shared" si="162"/>
        <v>0</v>
      </c>
      <c r="AI937" s="31">
        <f t="shared" si="163"/>
        <v>0</v>
      </c>
      <c r="AJ937" s="31">
        <f t="shared" si="164"/>
        <v>5730093.4404371586</v>
      </c>
    </row>
    <row r="938" spans="1:36" x14ac:dyDescent="0.45">
      <c r="A938" s="9">
        <v>690</v>
      </c>
      <c r="B938" s="9" t="s">
        <v>3026</v>
      </c>
      <c r="C938" s="21"/>
      <c r="D938" s="8" t="s">
        <v>49</v>
      </c>
      <c r="E938" s="9" t="s">
        <v>481</v>
      </c>
      <c r="F938" s="9" t="s">
        <v>3255</v>
      </c>
      <c r="G938" s="9" t="s">
        <v>3265</v>
      </c>
      <c r="H938" s="8">
        <v>336</v>
      </c>
      <c r="I938" s="8">
        <f>VLOOKUP(B938,[1]Sheet1!$A:$D,4,0)</f>
        <v>1369989915</v>
      </c>
      <c r="J938" s="8">
        <v>15000000</v>
      </c>
      <c r="K938" s="8">
        <v>0</v>
      </c>
      <c r="L938" s="10">
        <v>39635661</v>
      </c>
      <c r="M938" s="10">
        <v>39635364</v>
      </c>
      <c r="N938" s="10">
        <v>5945349</v>
      </c>
      <c r="O938" s="10">
        <v>5945304.5999999996</v>
      </c>
      <c r="P938" s="10">
        <v>0</v>
      </c>
      <c r="Q938" s="10">
        <v>13840721</v>
      </c>
      <c r="R938" s="10">
        <v>2076108</v>
      </c>
      <c r="S938" s="10">
        <v>15534058.239999998</v>
      </c>
      <c r="T938" s="10">
        <v>2330108.7359999996</v>
      </c>
      <c r="U938" s="10">
        <v>11318498</v>
      </c>
      <c r="V938" s="10">
        <v>1697774.7</v>
      </c>
      <c r="W938" s="10">
        <f>VLOOKUP(B938,[2]Sheet1!$A:$E,5,0)</f>
        <v>129997982</v>
      </c>
      <c r="X938" s="10">
        <f t="shared" si="154"/>
        <v>1504954217.24</v>
      </c>
      <c r="Y938" s="31">
        <f t="shared" si="155"/>
        <v>147992627.03600001</v>
      </c>
      <c r="Z938" s="31">
        <v>360000000</v>
      </c>
      <c r="AA938" s="31">
        <v>30000000</v>
      </c>
      <c r="AB938" s="31">
        <f t="shared" si="156"/>
        <v>1050683192.24</v>
      </c>
      <c r="AC938" s="31">
        <f t="shared" si="157"/>
        <v>64271025</v>
      </c>
      <c r="AD938" s="31">
        <f t="shared" si="158"/>
        <v>1114954217.24</v>
      </c>
      <c r="AE938" s="31">
        <f t="shared" si="159"/>
        <v>1114954217.24</v>
      </c>
      <c r="AF938" s="31">
        <f t="shared" si="160"/>
        <v>90000000</v>
      </c>
      <c r="AG938" s="31">
        <f t="shared" si="161"/>
        <v>32243132.585999999</v>
      </c>
      <c r="AH938" s="31">
        <f t="shared" si="162"/>
        <v>0</v>
      </c>
      <c r="AI938" s="31">
        <f t="shared" si="163"/>
        <v>0</v>
      </c>
      <c r="AJ938" s="31">
        <f t="shared" si="164"/>
        <v>25749494.450000014</v>
      </c>
    </row>
    <row r="939" spans="1:36" x14ac:dyDescent="0.45">
      <c r="A939" s="9">
        <v>691</v>
      </c>
      <c r="B939" s="9" t="s">
        <v>3027</v>
      </c>
      <c r="C939" s="21"/>
      <c r="D939" s="8" t="s">
        <v>356</v>
      </c>
      <c r="E939" s="9" t="s">
        <v>1228</v>
      </c>
      <c r="F939" s="9" t="s">
        <v>3255</v>
      </c>
      <c r="G939" s="9" t="s">
        <v>3265</v>
      </c>
      <c r="H939" s="8">
        <v>336</v>
      </c>
      <c r="I939" s="8">
        <f>VLOOKUP(B939,[1]Sheet1!$A:$D,4,0)</f>
        <v>1210650269</v>
      </c>
      <c r="J939" s="8">
        <v>15000000</v>
      </c>
      <c r="K939" s="8">
        <v>0</v>
      </c>
      <c r="L939" s="10">
        <v>40009034</v>
      </c>
      <c r="M939" s="10">
        <v>40008741</v>
      </c>
      <c r="N939" s="10">
        <v>6001355</v>
      </c>
      <c r="O939" s="10">
        <v>6001311.1499999994</v>
      </c>
      <c r="P939" s="10">
        <v>0</v>
      </c>
      <c r="Q939" s="10">
        <v>12832367</v>
      </c>
      <c r="R939" s="10">
        <v>1924855</v>
      </c>
      <c r="S939" s="10">
        <v>13442888.129999999</v>
      </c>
      <c r="T939" s="10">
        <v>2016433.2194999997</v>
      </c>
      <c r="U939" s="10">
        <v>11294670</v>
      </c>
      <c r="V939" s="10">
        <v>1694200.5</v>
      </c>
      <c r="W939" s="10">
        <f>VLOOKUP(B939,[2]Sheet1!$A:$E,5,0)</f>
        <v>100597540</v>
      </c>
      <c r="X939" s="10">
        <f t="shared" si="154"/>
        <v>1343237969.1300001</v>
      </c>
      <c r="Y939" s="31">
        <f t="shared" si="155"/>
        <v>118235694.8695</v>
      </c>
      <c r="Z939" s="31">
        <v>360000000</v>
      </c>
      <c r="AA939" s="31">
        <v>30000000</v>
      </c>
      <c r="AB939" s="31">
        <f t="shared" si="156"/>
        <v>888220194.13000011</v>
      </c>
      <c r="AC939" s="31">
        <f t="shared" si="157"/>
        <v>65017775</v>
      </c>
      <c r="AD939" s="31">
        <f t="shared" si="158"/>
        <v>953237969.13000011</v>
      </c>
      <c r="AE939" s="31">
        <f t="shared" si="159"/>
        <v>953237969.13000011</v>
      </c>
      <c r="AF939" s="31">
        <f t="shared" si="160"/>
        <v>90000000</v>
      </c>
      <c r="AG939" s="31">
        <f t="shared" si="161"/>
        <v>7985695.3695000168</v>
      </c>
      <c r="AH939" s="31">
        <f t="shared" si="162"/>
        <v>0</v>
      </c>
      <c r="AI939" s="31">
        <f t="shared" si="163"/>
        <v>0</v>
      </c>
      <c r="AJ939" s="31">
        <f t="shared" si="164"/>
        <v>20249999.499999978</v>
      </c>
    </row>
    <row r="940" spans="1:36" x14ac:dyDescent="0.2">
      <c r="A940" s="9">
        <v>132</v>
      </c>
      <c r="B940" s="9" t="s">
        <v>1985</v>
      </c>
      <c r="C940" s="7"/>
      <c r="D940" s="8" t="s">
        <v>119</v>
      </c>
      <c r="E940" s="9" t="s">
        <v>1987</v>
      </c>
      <c r="F940" s="9" t="s">
        <v>3255</v>
      </c>
      <c r="G940" s="9" t="s">
        <v>3265</v>
      </c>
      <c r="H940" s="8">
        <v>336</v>
      </c>
      <c r="I940" s="8">
        <f>VLOOKUP(B940,[1]Sheet1!$A:$D,4,0)</f>
        <v>0</v>
      </c>
      <c r="J940" s="8">
        <v>15000000</v>
      </c>
      <c r="K940" s="8">
        <v>0</v>
      </c>
      <c r="L940" s="10">
        <v>51305060</v>
      </c>
      <c r="M940" s="10">
        <v>49758742.5</v>
      </c>
      <c r="N940" s="10">
        <v>7695759</v>
      </c>
      <c r="O940" s="10">
        <v>7463811.375</v>
      </c>
      <c r="P940" s="10">
        <v>0</v>
      </c>
      <c r="Q940" s="10">
        <v>11013878</v>
      </c>
      <c r="R940" s="10">
        <v>1652082</v>
      </c>
      <c r="S940" s="10">
        <v>17929649.25</v>
      </c>
      <c r="T940" s="10">
        <v>2689447.3874999997</v>
      </c>
      <c r="U940" s="10">
        <v>10484503</v>
      </c>
      <c r="V940" s="10">
        <v>1572675.45</v>
      </c>
      <c r="W940" s="10">
        <f>VLOOKUP(B940,[2]Sheet1!$A:$E,5,0)</f>
        <v>0</v>
      </c>
      <c r="X940" s="10">
        <f t="shared" si="154"/>
        <v>155491832.75</v>
      </c>
      <c r="Y940" s="31">
        <f t="shared" si="155"/>
        <v>21073775.212499999</v>
      </c>
      <c r="Z940" s="31">
        <v>360000000</v>
      </c>
      <c r="AA940" s="31">
        <v>30000000</v>
      </c>
      <c r="AB940" s="31">
        <f t="shared" si="156"/>
        <v>-320571969.75</v>
      </c>
      <c r="AC940" s="31">
        <f t="shared" si="157"/>
        <v>86063802.5</v>
      </c>
      <c r="AD940" s="31">
        <f t="shared" si="158"/>
        <v>-234508167.25</v>
      </c>
      <c r="AE940" s="31">
        <f t="shared" si="159"/>
        <v>0</v>
      </c>
      <c r="AF940" s="31">
        <f t="shared" si="160"/>
        <v>0</v>
      </c>
      <c r="AG940" s="31">
        <f t="shared" si="161"/>
        <v>0</v>
      </c>
      <c r="AH940" s="31">
        <f t="shared" si="162"/>
        <v>0</v>
      </c>
      <c r="AI940" s="31">
        <f t="shared" si="163"/>
        <v>0</v>
      </c>
      <c r="AJ940" s="31">
        <f t="shared" si="164"/>
        <v>21073775.212499999</v>
      </c>
    </row>
    <row r="941" spans="1:36" x14ac:dyDescent="0.45">
      <c r="A941" s="9">
        <v>839</v>
      </c>
      <c r="B941" s="9" t="s">
        <v>1988</v>
      </c>
      <c r="C941" s="21"/>
      <c r="D941" s="8" t="s">
        <v>220</v>
      </c>
      <c r="E941" s="9" t="s">
        <v>1990</v>
      </c>
      <c r="F941" s="9" t="s">
        <v>3255</v>
      </c>
      <c r="G941" s="9" t="s">
        <v>3266</v>
      </c>
      <c r="H941" s="8">
        <v>336</v>
      </c>
      <c r="I941" s="8">
        <f>VLOOKUP(B941,[1]Sheet1!$A:$D,4,0)</f>
        <v>570024442</v>
      </c>
      <c r="J941" s="8">
        <v>57312810</v>
      </c>
      <c r="K941" s="8">
        <v>8596921.5</v>
      </c>
      <c r="L941" s="10">
        <v>0</v>
      </c>
      <c r="M941" s="10">
        <v>0</v>
      </c>
      <c r="N941" s="10">
        <v>0</v>
      </c>
      <c r="O941" s="10">
        <v>0</v>
      </c>
      <c r="P941" s="10">
        <v>5000000</v>
      </c>
      <c r="Q941" s="10">
        <f>VLOOKUP(B941,[3]Sheet1!$B$1:$H$65536,7,0)</f>
        <v>4500000</v>
      </c>
      <c r="R941" s="10">
        <v>675000</v>
      </c>
      <c r="S941" s="10">
        <v>4500000</v>
      </c>
      <c r="T941" s="10">
        <v>450000</v>
      </c>
      <c r="U941" s="10">
        <v>0</v>
      </c>
      <c r="V941" s="10">
        <v>0</v>
      </c>
      <c r="W941" s="10">
        <f>VLOOKUP(B941,[2]Sheet1!$A:$E,5,0)</f>
        <v>21002444</v>
      </c>
      <c r="X941" s="10">
        <f t="shared" si="154"/>
        <v>641337252</v>
      </c>
      <c r="Y941" s="31">
        <f t="shared" si="155"/>
        <v>30724365.5</v>
      </c>
      <c r="Z941" s="31">
        <v>360000000</v>
      </c>
      <c r="AA941" s="31">
        <v>30000000</v>
      </c>
      <c r="AB941" s="31">
        <f t="shared" si="156"/>
        <v>219024442</v>
      </c>
      <c r="AC941" s="31">
        <f t="shared" si="157"/>
        <v>32312810</v>
      </c>
      <c r="AD941" s="31">
        <f t="shared" si="158"/>
        <v>251337252</v>
      </c>
      <c r="AE941" s="31">
        <f t="shared" si="159"/>
        <v>251337252</v>
      </c>
      <c r="AF941" s="31">
        <f t="shared" si="160"/>
        <v>25133725.200000003</v>
      </c>
      <c r="AG941" s="31">
        <f t="shared" si="161"/>
        <v>0</v>
      </c>
      <c r="AH941" s="31">
        <f t="shared" si="162"/>
        <v>0</v>
      </c>
      <c r="AI941" s="31">
        <f t="shared" si="163"/>
        <v>0</v>
      </c>
      <c r="AJ941" s="31">
        <f t="shared" si="164"/>
        <v>5590640.299999997</v>
      </c>
    </row>
    <row r="942" spans="1:36" x14ac:dyDescent="0.45">
      <c r="A942" s="9">
        <v>404</v>
      </c>
      <c r="B942" s="9" t="s">
        <v>1991</v>
      </c>
      <c r="C942" s="21"/>
      <c r="D942" s="8" t="s">
        <v>502</v>
      </c>
      <c r="E942" s="9" t="s">
        <v>1993</v>
      </c>
      <c r="F942" s="9" t="s">
        <v>3255</v>
      </c>
      <c r="G942" s="9" t="s">
        <v>3265</v>
      </c>
      <c r="H942" s="8">
        <v>336</v>
      </c>
      <c r="I942" s="8">
        <f>VLOOKUP(B942,[1]Sheet1!$A:$D,4,0)</f>
        <v>812689870</v>
      </c>
      <c r="J942" s="8">
        <v>15000000</v>
      </c>
      <c r="K942" s="8">
        <v>0</v>
      </c>
      <c r="L942" s="10">
        <v>33103140</v>
      </c>
      <c r="M942" s="10">
        <v>33103139.5</v>
      </c>
      <c r="N942" s="10">
        <v>4965471</v>
      </c>
      <c r="O942" s="10">
        <v>4965470.9249999998</v>
      </c>
      <c r="P942" s="10">
        <v>0</v>
      </c>
      <c r="Q942" s="10">
        <v>16969833</v>
      </c>
      <c r="R942" s="10">
        <v>2545475</v>
      </c>
      <c r="S942" s="10">
        <v>19494126</v>
      </c>
      <c r="T942" s="10">
        <v>2924118.9</v>
      </c>
      <c r="U942" s="10">
        <v>10484503</v>
      </c>
      <c r="V942" s="10">
        <v>1572675.45</v>
      </c>
      <c r="W942" s="10">
        <f>VLOOKUP(B942,[2]Sheet1!$A:$E,5,0)</f>
        <v>45268987</v>
      </c>
      <c r="X942" s="10">
        <f t="shared" si="154"/>
        <v>940844611.5</v>
      </c>
      <c r="Y942" s="31">
        <f t="shared" si="155"/>
        <v>62242198.275000006</v>
      </c>
      <c r="Z942" s="31">
        <v>360000000</v>
      </c>
      <c r="AA942" s="31">
        <v>30000000</v>
      </c>
      <c r="AB942" s="31">
        <f t="shared" si="156"/>
        <v>499638332</v>
      </c>
      <c r="AC942" s="31">
        <f t="shared" si="157"/>
        <v>51206279.5</v>
      </c>
      <c r="AD942" s="31">
        <f t="shared" si="158"/>
        <v>550844611.5</v>
      </c>
      <c r="AE942" s="31">
        <f t="shared" si="159"/>
        <v>550844611.5</v>
      </c>
      <c r="AF942" s="31">
        <f t="shared" si="160"/>
        <v>55084461.150000006</v>
      </c>
      <c r="AG942" s="31">
        <f t="shared" si="161"/>
        <v>0</v>
      </c>
      <c r="AH942" s="31">
        <f t="shared" si="162"/>
        <v>0</v>
      </c>
      <c r="AI942" s="31">
        <f t="shared" si="163"/>
        <v>0</v>
      </c>
      <c r="AJ942" s="31">
        <f t="shared" si="164"/>
        <v>7157737.125</v>
      </c>
    </row>
    <row r="943" spans="1:36" x14ac:dyDescent="0.45">
      <c r="A943" s="9">
        <v>613</v>
      </c>
      <c r="B943" s="9" t="s">
        <v>1994</v>
      </c>
      <c r="C943" s="21"/>
      <c r="D943" s="8" t="s">
        <v>80</v>
      </c>
      <c r="E943" s="9" t="s">
        <v>1996</v>
      </c>
      <c r="F943" s="9" t="s">
        <v>3255</v>
      </c>
      <c r="G943" s="9" t="s">
        <v>3265</v>
      </c>
      <c r="H943" s="8">
        <v>336</v>
      </c>
      <c r="I943" s="8">
        <f>VLOOKUP(B943,[1]Sheet1!$A:$D,4,0)</f>
        <v>1042326063</v>
      </c>
      <c r="J943" s="8">
        <v>15000000</v>
      </c>
      <c r="K943" s="8">
        <v>0</v>
      </c>
      <c r="L943" s="10">
        <v>40703210</v>
      </c>
      <c r="M943" s="10">
        <v>40704073.5</v>
      </c>
      <c r="N943" s="10">
        <v>6105482</v>
      </c>
      <c r="O943" s="10">
        <v>6105611.0249999994</v>
      </c>
      <c r="P943" s="10">
        <v>0</v>
      </c>
      <c r="Q943" s="10">
        <v>14494085</v>
      </c>
      <c r="R943" s="10">
        <v>2174113</v>
      </c>
      <c r="S943" s="10">
        <v>17240068.842811592</v>
      </c>
      <c r="T943" s="10">
        <v>2586010.3264217386</v>
      </c>
      <c r="U943" s="10">
        <v>11580611</v>
      </c>
      <c r="V943" s="10">
        <v>1737091.65</v>
      </c>
      <c r="W943" s="10">
        <f>VLOOKUP(B943,[2]Sheet1!$A:$E,5,0)</f>
        <v>75348909</v>
      </c>
      <c r="X943" s="10">
        <f t="shared" si="154"/>
        <v>1182048111.3428116</v>
      </c>
      <c r="Y943" s="31">
        <f t="shared" si="155"/>
        <v>94057217.001421735</v>
      </c>
      <c r="Z943" s="31">
        <v>360000000</v>
      </c>
      <c r="AA943" s="31">
        <v>30000000</v>
      </c>
      <c r="AB943" s="31">
        <f t="shared" si="156"/>
        <v>725640827.84281158</v>
      </c>
      <c r="AC943" s="31">
        <f t="shared" si="157"/>
        <v>66407283.5</v>
      </c>
      <c r="AD943" s="31">
        <f t="shared" si="158"/>
        <v>792048111.34281158</v>
      </c>
      <c r="AE943" s="31">
        <f t="shared" si="159"/>
        <v>792048111.34281158</v>
      </c>
      <c r="AF943" s="31">
        <f t="shared" si="160"/>
        <v>79204811.134281158</v>
      </c>
      <c r="AG943" s="31">
        <f t="shared" si="161"/>
        <v>0</v>
      </c>
      <c r="AH943" s="31">
        <f t="shared" si="162"/>
        <v>0</v>
      </c>
      <c r="AI943" s="31">
        <f t="shared" si="163"/>
        <v>0</v>
      </c>
      <c r="AJ943" s="31">
        <f t="shared" si="164"/>
        <v>14852405.867140576</v>
      </c>
    </row>
    <row r="944" spans="1:36" x14ac:dyDescent="0.45">
      <c r="A944" s="9">
        <v>293</v>
      </c>
      <c r="B944" s="9" t="s">
        <v>1997</v>
      </c>
      <c r="C944" s="21"/>
      <c r="D944" s="8" t="s">
        <v>103</v>
      </c>
      <c r="E944" s="9" t="s">
        <v>1999</v>
      </c>
      <c r="F944" s="9" t="s">
        <v>3255</v>
      </c>
      <c r="G944" s="9" t="s">
        <v>3265</v>
      </c>
      <c r="H944" s="8">
        <v>336</v>
      </c>
      <c r="I944" s="8">
        <f>VLOOKUP(B944,[1]Sheet1!$A:$D,4,0)</f>
        <v>895419648</v>
      </c>
      <c r="J944" s="8">
        <v>15000000</v>
      </c>
      <c r="K944" s="8">
        <v>0</v>
      </c>
      <c r="L944" s="10">
        <v>37672425</v>
      </c>
      <c r="M944" s="10">
        <v>37672296</v>
      </c>
      <c r="N944" s="10">
        <v>5650864</v>
      </c>
      <c r="O944" s="10">
        <v>5650844.3999999994</v>
      </c>
      <c r="P944" s="10">
        <v>0</v>
      </c>
      <c r="Q944" s="10">
        <v>15629137</v>
      </c>
      <c r="R944" s="10">
        <v>2344371</v>
      </c>
      <c r="S944" s="10">
        <v>17734788.960000001</v>
      </c>
      <c r="T944" s="10">
        <v>2660218.344</v>
      </c>
      <c r="U944" s="10">
        <v>11437640</v>
      </c>
      <c r="V944" s="10">
        <v>1715646</v>
      </c>
      <c r="W944" s="10">
        <f>VLOOKUP(B944,[2]Sheet1!$A:$E,5,0)</f>
        <v>53541965</v>
      </c>
      <c r="X944" s="10">
        <f t="shared" si="154"/>
        <v>1030565934.96</v>
      </c>
      <c r="Y944" s="31">
        <f t="shared" si="155"/>
        <v>71563908.744000003</v>
      </c>
      <c r="Z944" s="31">
        <v>360000000</v>
      </c>
      <c r="AA944" s="31">
        <v>30000000</v>
      </c>
      <c r="AB944" s="31">
        <f t="shared" si="156"/>
        <v>580221213.96000004</v>
      </c>
      <c r="AC944" s="31">
        <f t="shared" si="157"/>
        <v>60344721</v>
      </c>
      <c r="AD944" s="31">
        <f t="shared" si="158"/>
        <v>640565934.96000004</v>
      </c>
      <c r="AE944" s="31">
        <f t="shared" si="159"/>
        <v>640565934.96000004</v>
      </c>
      <c r="AF944" s="31">
        <f t="shared" si="160"/>
        <v>64056593.496000007</v>
      </c>
      <c r="AG944" s="31">
        <f t="shared" si="161"/>
        <v>0</v>
      </c>
      <c r="AH944" s="31">
        <f t="shared" si="162"/>
        <v>0</v>
      </c>
      <c r="AI944" s="31">
        <f t="shared" si="163"/>
        <v>0</v>
      </c>
      <c r="AJ944" s="31">
        <f t="shared" si="164"/>
        <v>7507315.2479999959</v>
      </c>
    </row>
    <row r="945" spans="1:36" x14ac:dyDescent="0.45">
      <c r="A945" s="9">
        <v>518</v>
      </c>
      <c r="B945" s="9" t="s">
        <v>2000</v>
      </c>
      <c r="C945" s="21"/>
      <c r="D945" s="8" t="s">
        <v>1671</v>
      </c>
      <c r="E945" s="9" t="s">
        <v>2002</v>
      </c>
      <c r="F945" s="9" t="s">
        <v>3255</v>
      </c>
      <c r="G945" s="9" t="s">
        <v>3265</v>
      </c>
      <c r="H945" s="8">
        <v>336</v>
      </c>
      <c r="I945" s="8">
        <f>VLOOKUP(B945,[1]Sheet1!$A:$D,4,0)</f>
        <v>749382771</v>
      </c>
      <c r="J945" s="8">
        <v>15000000</v>
      </c>
      <c r="K945" s="8">
        <v>0</v>
      </c>
      <c r="L945" s="10">
        <v>31263382</v>
      </c>
      <c r="M945" s="10">
        <v>31263123</v>
      </c>
      <c r="N945" s="10">
        <v>4689507</v>
      </c>
      <c r="O945" s="10">
        <v>4689468.45</v>
      </c>
      <c r="P945" s="10">
        <v>0</v>
      </c>
      <c r="Q945" s="10">
        <v>11827609</v>
      </c>
      <c r="R945" s="10">
        <v>1774141</v>
      </c>
      <c r="S945" s="10">
        <v>15413254.510879565</v>
      </c>
      <c r="T945" s="10">
        <v>2311988.1766319345</v>
      </c>
      <c r="U945" s="10">
        <v>11175528</v>
      </c>
      <c r="V945" s="10">
        <v>1676329.2</v>
      </c>
      <c r="W945" s="10">
        <f>VLOOKUP(B945,[2]Sheet1!$A:$E,5,0)</f>
        <v>38938277</v>
      </c>
      <c r="X945" s="10">
        <f t="shared" si="154"/>
        <v>865325667.51087952</v>
      </c>
      <c r="Y945" s="31">
        <f t="shared" si="155"/>
        <v>54079710.826631933</v>
      </c>
      <c r="Z945" s="31">
        <v>360000000</v>
      </c>
      <c r="AA945" s="31">
        <v>30000000</v>
      </c>
      <c r="AB945" s="31">
        <f t="shared" si="156"/>
        <v>427799162.51087952</v>
      </c>
      <c r="AC945" s="31">
        <f t="shared" si="157"/>
        <v>47526505</v>
      </c>
      <c r="AD945" s="31">
        <f t="shared" si="158"/>
        <v>475325667.51087952</v>
      </c>
      <c r="AE945" s="31">
        <f t="shared" si="159"/>
        <v>475325667.51087952</v>
      </c>
      <c r="AF945" s="31">
        <f t="shared" si="160"/>
        <v>47532566.751087956</v>
      </c>
      <c r="AG945" s="31">
        <f t="shared" si="161"/>
        <v>0</v>
      </c>
      <c r="AH945" s="31">
        <f t="shared" si="162"/>
        <v>0</v>
      </c>
      <c r="AI945" s="31">
        <f t="shared" si="163"/>
        <v>0</v>
      </c>
      <c r="AJ945" s="31">
        <f t="shared" si="164"/>
        <v>6547144.0755439773</v>
      </c>
    </row>
    <row r="946" spans="1:36" x14ac:dyDescent="0.45">
      <c r="A946" s="9">
        <v>493</v>
      </c>
      <c r="B946" s="9" t="s">
        <v>2003</v>
      </c>
      <c r="C946" s="21"/>
      <c r="D946" s="8" t="s">
        <v>169</v>
      </c>
      <c r="E946" s="9" t="s">
        <v>2005</v>
      </c>
      <c r="F946" s="9" t="s">
        <v>3255</v>
      </c>
      <c r="G946" s="9" t="s">
        <v>3265</v>
      </c>
      <c r="H946" s="8">
        <v>336</v>
      </c>
      <c r="I946" s="8">
        <f>VLOOKUP(B946,[1]Sheet1!$A:$D,4,0)</f>
        <v>855239083</v>
      </c>
      <c r="J946" s="8">
        <v>15000000</v>
      </c>
      <c r="K946" s="8">
        <v>0</v>
      </c>
      <c r="L946" s="10">
        <v>39325730</v>
      </c>
      <c r="M946" s="10">
        <v>39326250.5</v>
      </c>
      <c r="N946" s="10">
        <v>5898860</v>
      </c>
      <c r="O946" s="10">
        <v>5898937.5750000002</v>
      </c>
      <c r="P946" s="10">
        <v>0</v>
      </c>
      <c r="Q946" s="10">
        <v>18740333</v>
      </c>
      <c r="R946" s="10">
        <v>2811050</v>
      </c>
      <c r="S946" s="10">
        <v>16434788.771761678</v>
      </c>
      <c r="T946" s="10">
        <v>2465218.3157642516</v>
      </c>
      <c r="U946" s="10">
        <v>11389984</v>
      </c>
      <c r="V946" s="10">
        <v>1708497.5999999999</v>
      </c>
      <c r="W946" s="10">
        <f>VLOOKUP(B946,[2]Sheet1!$A:$E,5,0)</f>
        <v>49523909</v>
      </c>
      <c r="X946" s="10">
        <f t="shared" si="154"/>
        <v>995456169.27176166</v>
      </c>
      <c r="Y946" s="31">
        <f t="shared" si="155"/>
        <v>68306472.49076426</v>
      </c>
      <c r="Z946" s="31">
        <v>360000000</v>
      </c>
      <c r="AA946" s="31">
        <v>30000000</v>
      </c>
      <c r="AB946" s="31">
        <f t="shared" si="156"/>
        <v>541804188.77176166</v>
      </c>
      <c r="AC946" s="31">
        <f t="shared" si="157"/>
        <v>63651980.5</v>
      </c>
      <c r="AD946" s="31">
        <f t="shared" si="158"/>
        <v>605456169.27176166</v>
      </c>
      <c r="AE946" s="31">
        <f t="shared" si="159"/>
        <v>605456169.27176166</v>
      </c>
      <c r="AF946" s="31">
        <f t="shared" si="160"/>
        <v>60545616.92717617</v>
      </c>
      <c r="AG946" s="31">
        <f t="shared" si="161"/>
        <v>0</v>
      </c>
      <c r="AH946" s="31">
        <f t="shared" si="162"/>
        <v>0</v>
      </c>
      <c r="AI946" s="31">
        <f t="shared" si="163"/>
        <v>0</v>
      </c>
      <c r="AJ946" s="31">
        <f t="shared" si="164"/>
        <v>7760855.5635880902</v>
      </c>
    </row>
    <row r="947" spans="1:36" x14ac:dyDescent="0.45">
      <c r="A947" s="9">
        <v>292</v>
      </c>
      <c r="B947" s="9" t="s">
        <v>2006</v>
      </c>
      <c r="C947" s="21"/>
      <c r="D947" s="8" t="s">
        <v>454</v>
      </c>
      <c r="E947" s="9" t="s">
        <v>2008</v>
      </c>
      <c r="F947" s="9" t="s">
        <v>3255</v>
      </c>
      <c r="G947" s="9" t="s">
        <v>3265</v>
      </c>
      <c r="H947" s="8">
        <v>336</v>
      </c>
      <c r="I947" s="8">
        <f>VLOOKUP(B947,[1]Sheet1!$A:$D,4,0)</f>
        <v>564867998</v>
      </c>
      <c r="J947" s="8">
        <v>15000000</v>
      </c>
      <c r="K947" s="8">
        <v>0</v>
      </c>
      <c r="L947" s="10">
        <v>29010592</v>
      </c>
      <c r="M947" s="10">
        <v>29010591.5</v>
      </c>
      <c r="N947" s="10">
        <v>4351589</v>
      </c>
      <c r="O947" s="10">
        <v>4351588.7249999996</v>
      </c>
      <c r="P947" s="10">
        <v>0</v>
      </c>
      <c r="Q947" s="10">
        <v>12750131</v>
      </c>
      <c r="R947" s="10">
        <v>1912520</v>
      </c>
      <c r="S947" s="10">
        <v>11741185.992009208</v>
      </c>
      <c r="T947" s="10">
        <v>1761177.898801381</v>
      </c>
      <c r="U947" s="10">
        <v>11628267</v>
      </c>
      <c r="V947" s="10">
        <v>1744240.05</v>
      </c>
      <c r="W947" s="10">
        <f>VLOOKUP(B947,[2]Sheet1!$A:$E,5,0)</f>
        <v>20486800</v>
      </c>
      <c r="X947" s="10">
        <f t="shared" si="154"/>
        <v>674008765.49200916</v>
      </c>
      <c r="Y947" s="31">
        <f t="shared" si="155"/>
        <v>34607915.673801377</v>
      </c>
      <c r="Z947" s="31">
        <v>360000000</v>
      </c>
      <c r="AA947" s="31">
        <v>30000000</v>
      </c>
      <c r="AB947" s="31">
        <f t="shared" si="156"/>
        <v>240987581.99200916</v>
      </c>
      <c r="AC947" s="31">
        <f t="shared" si="157"/>
        <v>43021183.5</v>
      </c>
      <c r="AD947" s="31">
        <f t="shared" si="158"/>
        <v>284008765.49200916</v>
      </c>
      <c r="AE947" s="31">
        <f t="shared" si="159"/>
        <v>284008765.49200916</v>
      </c>
      <c r="AF947" s="31">
        <f t="shared" si="160"/>
        <v>28400876.549200919</v>
      </c>
      <c r="AG947" s="31">
        <f t="shared" si="161"/>
        <v>0</v>
      </c>
      <c r="AH947" s="31">
        <f t="shared" si="162"/>
        <v>0</v>
      </c>
      <c r="AI947" s="31">
        <f t="shared" si="163"/>
        <v>0</v>
      </c>
      <c r="AJ947" s="31">
        <f t="shared" si="164"/>
        <v>6207039.1246004589</v>
      </c>
    </row>
    <row r="948" spans="1:36" x14ac:dyDescent="0.45">
      <c r="A948" s="9">
        <v>291</v>
      </c>
      <c r="B948" s="9" t="s">
        <v>2009</v>
      </c>
      <c r="C948" s="21"/>
      <c r="D948" s="8" t="s">
        <v>396</v>
      </c>
      <c r="E948" s="9" t="s">
        <v>731</v>
      </c>
      <c r="F948" s="9" t="s">
        <v>3255</v>
      </c>
      <c r="G948" s="9" t="s">
        <v>3265</v>
      </c>
      <c r="H948" s="8">
        <v>336</v>
      </c>
      <c r="I948" s="8">
        <f>VLOOKUP(B948,[1]Sheet1!$A:$D,4,0)</f>
        <v>617929512</v>
      </c>
      <c r="J948" s="8">
        <v>15000000</v>
      </c>
      <c r="K948" s="8">
        <v>0</v>
      </c>
      <c r="L948" s="10">
        <v>29375839</v>
      </c>
      <c r="M948" s="10">
        <v>29375135.5</v>
      </c>
      <c r="N948" s="10">
        <v>4406376</v>
      </c>
      <c r="O948" s="10">
        <v>4406270.3250000002</v>
      </c>
      <c r="P948" s="10">
        <v>0</v>
      </c>
      <c r="Q948" s="10">
        <v>14889329</v>
      </c>
      <c r="R948" s="10">
        <v>2233399</v>
      </c>
      <c r="S948" s="10">
        <v>10594563.436795659</v>
      </c>
      <c r="T948" s="10">
        <v>1589184.5155193489</v>
      </c>
      <c r="U948" s="10">
        <v>11628267</v>
      </c>
      <c r="V948" s="10">
        <v>1744240.05</v>
      </c>
      <c r="W948" s="10">
        <f>VLOOKUP(B948,[2]Sheet1!$A:$E,5,0)</f>
        <v>25792951</v>
      </c>
      <c r="X948" s="10">
        <f t="shared" si="154"/>
        <v>728792645.93679571</v>
      </c>
      <c r="Y948" s="31">
        <f t="shared" si="155"/>
        <v>40172420.890519351</v>
      </c>
      <c r="Z948" s="31">
        <v>360000000</v>
      </c>
      <c r="AA948" s="31">
        <v>30000000</v>
      </c>
      <c r="AB948" s="31">
        <f t="shared" si="156"/>
        <v>295041671.43679571</v>
      </c>
      <c r="AC948" s="31">
        <f t="shared" si="157"/>
        <v>43750974.5</v>
      </c>
      <c r="AD948" s="31">
        <f t="shared" si="158"/>
        <v>338792645.93679571</v>
      </c>
      <c r="AE948" s="31">
        <f t="shared" si="159"/>
        <v>338792645.93679571</v>
      </c>
      <c r="AF948" s="31">
        <f t="shared" si="160"/>
        <v>33879264.59367957</v>
      </c>
      <c r="AG948" s="31">
        <f t="shared" si="161"/>
        <v>0</v>
      </c>
      <c r="AH948" s="31">
        <f t="shared" si="162"/>
        <v>0</v>
      </c>
      <c r="AI948" s="31">
        <f t="shared" si="163"/>
        <v>0</v>
      </c>
      <c r="AJ948" s="31">
        <f t="shared" si="164"/>
        <v>6293156.2968397811</v>
      </c>
    </row>
    <row r="949" spans="1:36" x14ac:dyDescent="0.45">
      <c r="A949" s="9">
        <v>747</v>
      </c>
      <c r="B949" s="9" t="s">
        <v>2011</v>
      </c>
      <c r="C949" s="21"/>
      <c r="D949" s="8" t="s">
        <v>1795</v>
      </c>
      <c r="E949" s="9" t="s">
        <v>150</v>
      </c>
      <c r="F949" s="9" t="s">
        <v>3255</v>
      </c>
      <c r="G949" s="9" t="s">
        <v>3265</v>
      </c>
      <c r="H949" s="8">
        <v>336</v>
      </c>
      <c r="I949" s="8">
        <f>VLOOKUP(B949,[1]Sheet1!$A:$D,4,0)</f>
        <v>649923824</v>
      </c>
      <c r="J949" s="8">
        <v>15000000</v>
      </c>
      <c r="K949" s="8">
        <v>0</v>
      </c>
      <c r="L949" s="10">
        <v>28464168</v>
      </c>
      <c r="M949" s="10">
        <v>28464662.499999996</v>
      </c>
      <c r="N949" s="10">
        <v>4269625</v>
      </c>
      <c r="O949" s="10">
        <v>4269699.3749999991</v>
      </c>
      <c r="P949" s="10">
        <v>0</v>
      </c>
      <c r="Q949" s="10">
        <v>5481989</v>
      </c>
      <c r="R949" s="10">
        <v>822298</v>
      </c>
      <c r="S949" s="10">
        <v>8781566.0447744615</v>
      </c>
      <c r="T949" s="10">
        <v>1317234.9067161691</v>
      </c>
      <c r="U949" s="10">
        <v>11628267</v>
      </c>
      <c r="V949" s="10">
        <v>1744240.05</v>
      </c>
      <c r="W949" s="10">
        <f>VLOOKUP(B949,[2]Sheet1!$A:$E,5,0)</f>
        <v>28992383</v>
      </c>
      <c r="X949" s="10">
        <f t="shared" si="154"/>
        <v>747744476.54477441</v>
      </c>
      <c r="Y949" s="31">
        <f t="shared" si="155"/>
        <v>41415480.331716172</v>
      </c>
      <c r="Z949" s="31">
        <v>360000000</v>
      </c>
      <c r="AA949" s="31">
        <v>30000000</v>
      </c>
      <c r="AB949" s="31">
        <f t="shared" si="156"/>
        <v>315815646.04477441</v>
      </c>
      <c r="AC949" s="31">
        <f t="shared" si="157"/>
        <v>41928830.5</v>
      </c>
      <c r="AD949" s="31">
        <f t="shared" si="158"/>
        <v>357744476.54477441</v>
      </c>
      <c r="AE949" s="31">
        <f t="shared" si="159"/>
        <v>357744476.54477441</v>
      </c>
      <c r="AF949" s="31">
        <f t="shared" si="160"/>
        <v>35774447.65447744</v>
      </c>
      <c r="AG949" s="31">
        <f t="shared" si="161"/>
        <v>0</v>
      </c>
      <c r="AH949" s="31">
        <f t="shared" si="162"/>
        <v>0</v>
      </c>
      <c r="AI949" s="31">
        <f t="shared" si="163"/>
        <v>0</v>
      </c>
      <c r="AJ949" s="31">
        <f t="shared" si="164"/>
        <v>5641032.6772387326</v>
      </c>
    </row>
    <row r="950" spans="1:36" x14ac:dyDescent="0.45">
      <c r="A950" s="9">
        <v>494</v>
      </c>
      <c r="B950" s="9" t="s">
        <v>2013</v>
      </c>
      <c r="C950" s="21"/>
      <c r="D950" s="8" t="s">
        <v>291</v>
      </c>
      <c r="E950" s="9" t="s">
        <v>88</v>
      </c>
      <c r="F950" s="9" t="s">
        <v>3255</v>
      </c>
      <c r="G950" s="9" t="s">
        <v>3265</v>
      </c>
      <c r="H950" s="8">
        <v>336</v>
      </c>
      <c r="I950" s="8">
        <f>VLOOKUP(B950,[1]Sheet1!$A:$D,4,0)</f>
        <v>817516501</v>
      </c>
      <c r="J950" s="8">
        <v>15000000</v>
      </c>
      <c r="K950" s="8">
        <v>0</v>
      </c>
      <c r="L950" s="10">
        <v>34753839</v>
      </c>
      <c r="M950" s="10">
        <v>34753839</v>
      </c>
      <c r="N950" s="10">
        <v>5213076</v>
      </c>
      <c r="O950" s="10">
        <v>5213075.8499999996</v>
      </c>
      <c r="P950" s="10">
        <v>0</v>
      </c>
      <c r="Q950" s="10">
        <v>16191989</v>
      </c>
      <c r="R950" s="10">
        <v>2428798</v>
      </c>
      <c r="S950" s="10">
        <v>13961228.399999999</v>
      </c>
      <c r="T950" s="10">
        <v>2094184.2599999998</v>
      </c>
      <c r="U950" s="10">
        <v>11342326</v>
      </c>
      <c r="V950" s="10">
        <v>1701348.9</v>
      </c>
      <c r="W950" s="10">
        <f>VLOOKUP(B950,[2]Sheet1!$A:$E,5,0)</f>
        <v>45751650</v>
      </c>
      <c r="X950" s="10">
        <f t="shared" si="154"/>
        <v>943519722.39999998</v>
      </c>
      <c r="Y950" s="31">
        <f t="shared" si="155"/>
        <v>62402133.009999998</v>
      </c>
      <c r="Z950" s="31">
        <v>360000000</v>
      </c>
      <c r="AA950" s="31">
        <v>30000000</v>
      </c>
      <c r="AB950" s="31">
        <f t="shared" si="156"/>
        <v>499012044.39999998</v>
      </c>
      <c r="AC950" s="31">
        <f t="shared" si="157"/>
        <v>54507678</v>
      </c>
      <c r="AD950" s="31">
        <f t="shared" si="158"/>
        <v>553519722.39999998</v>
      </c>
      <c r="AE950" s="31">
        <f t="shared" si="159"/>
        <v>553519722.39999998</v>
      </c>
      <c r="AF950" s="31">
        <f t="shared" si="160"/>
        <v>55351972.240000002</v>
      </c>
      <c r="AG950" s="31">
        <f t="shared" si="161"/>
        <v>0</v>
      </c>
      <c r="AH950" s="31">
        <f t="shared" si="162"/>
        <v>0</v>
      </c>
      <c r="AI950" s="31">
        <f t="shared" si="163"/>
        <v>0</v>
      </c>
      <c r="AJ950" s="31">
        <f t="shared" si="164"/>
        <v>7050160.7699999958</v>
      </c>
    </row>
    <row r="951" spans="1:36" x14ac:dyDescent="0.45">
      <c r="A951" s="9">
        <v>599</v>
      </c>
      <c r="B951" s="9" t="s">
        <v>2924</v>
      </c>
      <c r="C951" s="21"/>
      <c r="D951" s="8" t="s">
        <v>2925</v>
      </c>
      <c r="E951" s="9" t="s">
        <v>2926</v>
      </c>
      <c r="F951" s="9" t="s">
        <v>3255</v>
      </c>
      <c r="G951" s="9" t="s">
        <v>3265</v>
      </c>
      <c r="H951" s="8">
        <v>336</v>
      </c>
      <c r="I951" s="8">
        <f>VLOOKUP(B951,[1]Sheet1!$A:$D,4,0)</f>
        <v>1056952190</v>
      </c>
      <c r="J951" s="8">
        <v>15000000</v>
      </c>
      <c r="K951" s="8">
        <v>0</v>
      </c>
      <c r="L951" s="10">
        <v>48121292</v>
      </c>
      <c r="M951" s="10">
        <v>48121632.000000007</v>
      </c>
      <c r="N951" s="10">
        <v>7218194</v>
      </c>
      <c r="O951" s="10">
        <v>7218244.8000000007</v>
      </c>
      <c r="P951" s="10">
        <v>0</v>
      </c>
      <c r="Q951" s="10">
        <v>14297469</v>
      </c>
      <c r="R951" s="10">
        <v>2144620</v>
      </c>
      <c r="S951" s="10">
        <v>17767226.903145149</v>
      </c>
      <c r="T951" s="10">
        <v>2665084.0354717723</v>
      </c>
      <c r="U951" s="10">
        <v>11630376</v>
      </c>
      <c r="V951" s="10">
        <v>1744556.4</v>
      </c>
      <c r="W951" s="10">
        <f>VLOOKUP(B951,[2]Sheet1!$A:$E,5,0)</f>
        <v>77542828</v>
      </c>
      <c r="X951" s="10">
        <f t="shared" si="154"/>
        <v>1211890185.9031451</v>
      </c>
      <c r="Y951" s="31">
        <f t="shared" si="155"/>
        <v>98533527.23547177</v>
      </c>
      <c r="Z951" s="31">
        <v>360000000</v>
      </c>
      <c r="AA951" s="31">
        <v>30000000</v>
      </c>
      <c r="AB951" s="31">
        <f t="shared" si="156"/>
        <v>740647261.90314507</v>
      </c>
      <c r="AC951" s="31">
        <f t="shared" si="157"/>
        <v>81242924</v>
      </c>
      <c r="AD951" s="31">
        <f t="shared" si="158"/>
        <v>821890185.90314507</v>
      </c>
      <c r="AE951" s="31">
        <f t="shared" si="159"/>
        <v>821890185.90314507</v>
      </c>
      <c r="AF951" s="31">
        <f t="shared" si="160"/>
        <v>82189018.590314507</v>
      </c>
      <c r="AG951" s="31">
        <f t="shared" si="161"/>
        <v>0</v>
      </c>
      <c r="AH951" s="31">
        <f t="shared" si="162"/>
        <v>0</v>
      </c>
      <c r="AI951" s="31">
        <f t="shared" si="163"/>
        <v>0</v>
      </c>
      <c r="AJ951" s="31">
        <f t="shared" si="164"/>
        <v>16344508.645157263</v>
      </c>
    </row>
    <row r="952" spans="1:36" x14ac:dyDescent="0.45">
      <c r="A952" s="9">
        <v>411</v>
      </c>
      <c r="B952" s="9" t="s">
        <v>2015</v>
      </c>
      <c r="C952" s="21"/>
      <c r="D952" s="8" t="s">
        <v>756</v>
      </c>
      <c r="E952" s="9" t="s">
        <v>2017</v>
      </c>
      <c r="F952" s="9" t="s">
        <v>3255</v>
      </c>
      <c r="G952" s="9" t="s">
        <v>3265</v>
      </c>
      <c r="H952" s="8">
        <v>336</v>
      </c>
      <c r="I952" s="8">
        <f>VLOOKUP(B952,[1]Sheet1!$A:$D,4,0)</f>
        <v>567042392</v>
      </c>
      <c r="J952" s="8">
        <v>15000000</v>
      </c>
      <c r="K952" s="8">
        <v>0</v>
      </c>
      <c r="L952" s="10">
        <v>26111796</v>
      </c>
      <c r="M952" s="10">
        <v>26111795.500000004</v>
      </c>
      <c r="N952" s="10">
        <v>3916769</v>
      </c>
      <c r="O952" s="10">
        <v>3916769.3250000002</v>
      </c>
      <c r="P952" s="10">
        <v>0</v>
      </c>
      <c r="Q952" s="10">
        <v>11320025</v>
      </c>
      <c r="R952" s="10">
        <v>1698004</v>
      </c>
      <c r="S952" s="10">
        <v>11195289.226296568</v>
      </c>
      <c r="T952" s="10">
        <v>1679293.3839444851</v>
      </c>
      <c r="U952" s="10">
        <v>11628267</v>
      </c>
      <c r="V952" s="10">
        <v>1744240.05</v>
      </c>
      <c r="W952" s="10">
        <f>VLOOKUP(B952,[2]Sheet1!$A:$E,5,0)</f>
        <v>20704240</v>
      </c>
      <c r="X952" s="10">
        <f t="shared" si="154"/>
        <v>668409564.72629654</v>
      </c>
      <c r="Y952" s="31">
        <f t="shared" si="155"/>
        <v>33659315.758944482</v>
      </c>
      <c r="Z952" s="31">
        <v>360000000</v>
      </c>
      <c r="AA952" s="31">
        <v>30000000</v>
      </c>
      <c r="AB952" s="31">
        <f t="shared" si="156"/>
        <v>241185973.22629654</v>
      </c>
      <c r="AC952" s="31">
        <f t="shared" si="157"/>
        <v>37223591.5</v>
      </c>
      <c r="AD952" s="31">
        <f t="shared" si="158"/>
        <v>278409564.72629654</v>
      </c>
      <c r="AE952" s="31">
        <f t="shared" si="159"/>
        <v>278409564.72629654</v>
      </c>
      <c r="AF952" s="31">
        <f t="shared" si="160"/>
        <v>27840956.472629655</v>
      </c>
      <c r="AG952" s="31">
        <f t="shared" si="161"/>
        <v>0</v>
      </c>
      <c r="AH952" s="31">
        <f t="shared" si="162"/>
        <v>0</v>
      </c>
      <c r="AI952" s="31">
        <f t="shared" si="163"/>
        <v>0</v>
      </c>
      <c r="AJ952" s="31">
        <f t="shared" si="164"/>
        <v>5818359.2863148265</v>
      </c>
    </row>
    <row r="953" spans="1:36" x14ac:dyDescent="0.45">
      <c r="A953" s="9">
        <v>285</v>
      </c>
      <c r="B953" s="9" t="s">
        <v>2018</v>
      </c>
      <c r="C953" s="21"/>
      <c r="D953" s="8" t="s">
        <v>2020</v>
      </c>
      <c r="E953" s="9" t="s">
        <v>228</v>
      </c>
      <c r="F953" s="9" t="s">
        <v>3255</v>
      </c>
      <c r="G953" s="9" t="s">
        <v>3265</v>
      </c>
      <c r="H953" s="8">
        <v>336</v>
      </c>
      <c r="I953" s="8">
        <f>VLOOKUP(B953,[1]Sheet1!$A:$D,4,0)</f>
        <v>576239190</v>
      </c>
      <c r="J953" s="8">
        <v>15000000</v>
      </c>
      <c r="K953" s="8">
        <v>0</v>
      </c>
      <c r="L953" s="10">
        <v>27371355</v>
      </c>
      <c r="M953" s="10">
        <v>27372082</v>
      </c>
      <c r="N953" s="10">
        <v>4105703</v>
      </c>
      <c r="O953" s="10">
        <v>4105812.3</v>
      </c>
      <c r="P953" s="10">
        <v>0</v>
      </c>
      <c r="Q953" s="10">
        <v>4143966</v>
      </c>
      <c r="R953" s="10">
        <v>621595</v>
      </c>
      <c r="S953" s="10">
        <v>12061882.800000001</v>
      </c>
      <c r="T953" s="10">
        <v>1809282.4200000002</v>
      </c>
      <c r="U953" s="10">
        <v>10661118</v>
      </c>
      <c r="V953" s="10">
        <v>1599167.7</v>
      </c>
      <c r="W953" s="10">
        <f>VLOOKUP(B953,[2]Sheet1!$A:$E,5,0)</f>
        <v>21623920</v>
      </c>
      <c r="X953" s="10">
        <f t="shared" si="154"/>
        <v>672849593.79999995</v>
      </c>
      <c r="Y953" s="31">
        <f t="shared" si="155"/>
        <v>33865480.420000002</v>
      </c>
      <c r="Z953" s="31">
        <v>360000000</v>
      </c>
      <c r="AA953" s="31">
        <v>30000000</v>
      </c>
      <c r="AB953" s="31">
        <f t="shared" si="156"/>
        <v>243106156.79999995</v>
      </c>
      <c r="AC953" s="31">
        <f t="shared" si="157"/>
        <v>39743437</v>
      </c>
      <c r="AD953" s="31">
        <f t="shared" si="158"/>
        <v>282849593.79999995</v>
      </c>
      <c r="AE953" s="31">
        <f t="shared" si="159"/>
        <v>282849593.79999995</v>
      </c>
      <c r="AF953" s="31">
        <f t="shared" si="160"/>
        <v>28284959.379999995</v>
      </c>
      <c r="AG953" s="31">
        <f t="shared" si="161"/>
        <v>0</v>
      </c>
      <c r="AH953" s="31">
        <f t="shared" si="162"/>
        <v>0</v>
      </c>
      <c r="AI953" s="31">
        <f t="shared" si="163"/>
        <v>0</v>
      </c>
      <c r="AJ953" s="31">
        <f t="shared" si="164"/>
        <v>5580521.0400000066</v>
      </c>
    </row>
    <row r="954" spans="1:36" x14ac:dyDescent="0.2">
      <c r="A954" s="9">
        <v>103</v>
      </c>
      <c r="B954" s="9" t="s">
        <v>2024</v>
      </c>
      <c r="C954" s="7"/>
      <c r="D954" s="8" t="s">
        <v>119</v>
      </c>
      <c r="E954" s="9" t="s">
        <v>788</v>
      </c>
      <c r="F954" s="9" t="s">
        <v>3255</v>
      </c>
      <c r="G954" s="9" t="s">
        <v>3266</v>
      </c>
      <c r="H954" s="8">
        <v>336</v>
      </c>
      <c r="I954" s="8">
        <f>VLOOKUP(B954,[1]Sheet1!$A:$D,4,0)</f>
        <v>612963228</v>
      </c>
      <c r="J954" s="8">
        <v>57312810</v>
      </c>
      <c r="K954" s="8">
        <v>8596921.5</v>
      </c>
      <c r="L954" s="10">
        <v>0</v>
      </c>
      <c r="M954" s="10">
        <v>0</v>
      </c>
      <c r="N954" s="10">
        <v>0</v>
      </c>
      <c r="O954" s="10">
        <v>0</v>
      </c>
      <c r="P954" s="10">
        <v>5000000</v>
      </c>
      <c r="Q954" s="10">
        <f>VLOOKUP(B954,[3]Sheet1!$B$1:$H$65536,7,0)</f>
        <v>4500000</v>
      </c>
      <c r="R954" s="10">
        <v>675000</v>
      </c>
      <c r="S954" s="10">
        <v>4200000</v>
      </c>
      <c r="T954" s="10">
        <v>420000</v>
      </c>
      <c r="U954" s="10">
        <v>0</v>
      </c>
      <c r="V954" s="10">
        <v>0</v>
      </c>
      <c r="W954" s="10">
        <f>VLOOKUP(B954,[2]Sheet1!$A:$E,5,0)</f>
        <v>25296323</v>
      </c>
      <c r="X954" s="10">
        <f t="shared" si="154"/>
        <v>683976038</v>
      </c>
      <c r="Y954" s="31">
        <f t="shared" si="155"/>
        <v>34988244.5</v>
      </c>
      <c r="Z954" s="31">
        <v>360000000</v>
      </c>
      <c r="AA954" s="31">
        <v>30000000</v>
      </c>
      <c r="AB954" s="31">
        <f t="shared" si="156"/>
        <v>261663228</v>
      </c>
      <c r="AC954" s="31">
        <f t="shared" si="157"/>
        <v>32312810</v>
      </c>
      <c r="AD954" s="31">
        <f t="shared" si="158"/>
        <v>293976038</v>
      </c>
      <c r="AE954" s="31">
        <f t="shared" si="159"/>
        <v>293976038</v>
      </c>
      <c r="AF954" s="31">
        <f t="shared" si="160"/>
        <v>29397603.800000001</v>
      </c>
      <c r="AG954" s="31">
        <f t="shared" si="161"/>
        <v>0</v>
      </c>
      <c r="AH954" s="31">
        <f t="shared" si="162"/>
        <v>0</v>
      </c>
      <c r="AI954" s="31">
        <f t="shared" si="163"/>
        <v>0</v>
      </c>
      <c r="AJ954" s="31">
        <f t="shared" si="164"/>
        <v>5590640.6999999993</v>
      </c>
    </row>
    <row r="955" spans="1:36" x14ac:dyDescent="0.45">
      <c r="A955" s="9">
        <v>519</v>
      </c>
      <c r="B955" s="9" t="s">
        <v>2026</v>
      </c>
      <c r="C955" s="21"/>
      <c r="D955" s="8" t="s">
        <v>80</v>
      </c>
      <c r="E955" s="9" t="s">
        <v>871</v>
      </c>
      <c r="F955" s="9" t="s">
        <v>3255</v>
      </c>
      <c r="G955" s="9" t="s">
        <v>3265</v>
      </c>
      <c r="H955" s="8">
        <v>336</v>
      </c>
      <c r="I955" s="8">
        <f>VLOOKUP(B955,[1]Sheet1!$A:$D,4,0)</f>
        <v>853092480</v>
      </c>
      <c r="J955" s="8">
        <v>15000000</v>
      </c>
      <c r="K955" s="8">
        <v>0</v>
      </c>
      <c r="L955" s="10">
        <v>40668973</v>
      </c>
      <c r="M955" s="10">
        <v>40669504</v>
      </c>
      <c r="N955" s="10">
        <v>6100346</v>
      </c>
      <c r="O955" s="10">
        <v>6100425.5999999996</v>
      </c>
      <c r="P955" s="10">
        <v>0</v>
      </c>
      <c r="Q955" s="10">
        <v>19281884</v>
      </c>
      <c r="R955" s="10">
        <v>2892283</v>
      </c>
      <c r="S955" s="10">
        <v>22776435.014566734</v>
      </c>
      <c r="T955" s="10">
        <v>3416465.2521850099</v>
      </c>
      <c r="U955" s="10">
        <v>11389984</v>
      </c>
      <c r="V955" s="10">
        <v>1708497.5999999999</v>
      </c>
      <c r="W955" s="10">
        <f>VLOOKUP(B955,[2]Sheet1!$A:$E,5,0)</f>
        <v>49309248</v>
      </c>
      <c r="X955" s="10">
        <f t="shared" si="154"/>
        <v>1002879260.0145668</v>
      </c>
      <c r="Y955" s="31">
        <f t="shared" si="155"/>
        <v>69527265.452185005</v>
      </c>
      <c r="Z955" s="31">
        <v>360000000</v>
      </c>
      <c r="AA955" s="31">
        <v>30000000</v>
      </c>
      <c r="AB955" s="31">
        <f t="shared" si="156"/>
        <v>546540783.01456678</v>
      </c>
      <c r="AC955" s="31">
        <f t="shared" si="157"/>
        <v>66338477</v>
      </c>
      <c r="AD955" s="31">
        <f t="shared" si="158"/>
        <v>612879260.01456678</v>
      </c>
      <c r="AE955" s="31">
        <f t="shared" si="159"/>
        <v>612879260.01456678</v>
      </c>
      <c r="AF955" s="31">
        <f t="shared" si="160"/>
        <v>61287926.001456678</v>
      </c>
      <c r="AG955" s="31">
        <f t="shared" si="161"/>
        <v>0</v>
      </c>
      <c r="AH955" s="31">
        <f t="shared" si="162"/>
        <v>0</v>
      </c>
      <c r="AI955" s="31">
        <f t="shared" si="163"/>
        <v>0</v>
      </c>
      <c r="AJ955" s="31">
        <f t="shared" si="164"/>
        <v>8239339.450728327</v>
      </c>
    </row>
    <row r="956" spans="1:36" x14ac:dyDescent="0.45">
      <c r="A956" s="9">
        <v>405</v>
      </c>
      <c r="B956" s="9" t="s">
        <v>2028</v>
      </c>
      <c r="C956" s="21"/>
      <c r="D956" s="8" t="s">
        <v>2030</v>
      </c>
      <c r="E956" s="9" t="s">
        <v>624</v>
      </c>
      <c r="F956" s="9" t="s">
        <v>3255</v>
      </c>
      <c r="G956" s="9" t="s">
        <v>3265</v>
      </c>
      <c r="H956" s="8">
        <v>336</v>
      </c>
      <c r="I956" s="8">
        <f>VLOOKUP(B956,[1]Sheet1!$A:$D,4,0)</f>
        <v>665198405</v>
      </c>
      <c r="J956" s="8">
        <v>15000000</v>
      </c>
      <c r="K956" s="8">
        <v>0</v>
      </c>
      <c r="L956" s="10">
        <v>28679130</v>
      </c>
      <c r="M956" s="10">
        <v>28678653.499999996</v>
      </c>
      <c r="N956" s="10">
        <v>4301870</v>
      </c>
      <c r="O956" s="10">
        <v>4301798.0249999994</v>
      </c>
      <c r="P956" s="10">
        <v>0</v>
      </c>
      <c r="Q956" s="10">
        <v>8669745</v>
      </c>
      <c r="R956" s="10">
        <v>1300462</v>
      </c>
      <c r="S956" s="10">
        <v>11740477.98</v>
      </c>
      <c r="T956" s="10">
        <v>1761071.6969999999</v>
      </c>
      <c r="U956" s="10">
        <v>10484503</v>
      </c>
      <c r="V956" s="10">
        <v>1572675.45</v>
      </c>
      <c r="W956" s="10">
        <f>VLOOKUP(B956,[2]Sheet1!$A:$E,5,0)</f>
        <v>30519840</v>
      </c>
      <c r="X956" s="10">
        <f t="shared" si="154"/>
        <v>768450914.48000002</v>
      </c>
      <c r="Y956" s="31">
        <f t="shared" si="155"/>
        <v>43757717.171999998</v>
      </c>
      <c r="Z956" s="31">
        <v>360000000</v>
      </c>
      <c r="AA956" s="31">
        <v>30000000</v>
      </c>
      <c r="AB956" s="31">
        <f t="shared" si="156"/>
        <v>336093130.98000002</v>
      </c>
      <c r="AC956" s="31">
        <f t="shared" si="157"/>
        <v>42357783.5</v>
      </c>
      <c r="AD956" s="31">
        <f t="shared" si="158"/>
        <v>378450914.48000002</v>
      </c>
      <c r="AE956" s="31">
        <f t="shared" si="159"/>
        <v>378450914.48000002</v>
      </c>
      <c r="AF956" s="31">
        <f t="shared" si="160"/>
        <v>37845091.448000006</v>
      </c>
      <c r="AG956" s="31">
        <f t="shared" si="161"/>
        <v>0</v>
      </c>
      <c r="AH956" s="31">
        <f t="shared" si="162"/>
        <v>0</v>
      </c>
      <c r="AI956" s="31">
        <f t="shared" si="163"/>
        <v>0</v>
      </c>
      <c r="AJ956" s="31">
        <f t="shared" si="164"/>
        <v>5912625.723999992</v>
      </c>
    </row>
    <row r="957" spans="1:36" x14ac:dyDescent="0.45">
      <c r="A957" s="9">
        <v>698</v>
      </c>
      <c r="B957" s="9" t="s">
        <v>3038</v>
      </c>
      <c r="C957" s="21"/>
      <c r="D957" s="8" t="s">
        <v>389</v>
      </c>
      <c r="E957" s="9" t="s">
        <v>3039</v>
      </c>
      <c r="F957" s="9" t="s">
        <v>3255</v>
      </c>
      <c r="G957" s="9" t="s">
        <v>3265</v>
      </c>
      <c r="H957" s="8">
        <v>336</v>
      </c>
      <c r="I957" s="8">
        <f>VLOOKUP(B957,[1]Sheet1!$A:$D,4,0)</f>
        <v>1125054256</v>
      </c>
      <c r="J957" s="8">
        <v>15000000</v>
      </c>
      <c r="K957" s="8">
        <v>0</v>
      </c>
      <c r="L957" s="10">
        <v>38310144</v>
      </c>
      <c r="M957" s="10">
        <v>38310028</v>
      </c>
      <c r="N957" s="10">
        <v>5746522</v>
      </c>
      <c r="O957" s="10">
        <v>5746504.2000000002</v>
      </c>
      <c r="P957" s="10">
        <v>0</v>
      </c>
      <c r="Q957" s="10">
        <v>10051191</v>
      </c>
      <c r="R957" s="10">
        <v>1507679</v>
      </c>
      <c r="S957" s="10">
        <v>10659685.629999999</v>
      </c>
      <c r="T957" s="10">
        <v>1598952.8444999999</v>
      </c>
      <c r="U957" s="10">
        <v>11318498</v>
      </c>
      <c r="V957" s="10">
        <v>1697774.7</v>
      </c>
      <c r="W957" s="10">
        <f>VLOOKUP(B957,[2]Sheet1!$A:$E,5,0)</f>
        <v>87758138</v>
      </c>
      <c r="X957" s="10">
        <f t="shared" si="154"/>
        <v>1248703802.6300001</v>
      </c>
      <c r="Y957" s="31">
        <f t="shared" si="155"/>
        <v>104055570.7445</v>
      </c>
      <c r="Z957" s="31">
        <v>360000000</v>
      </c>
      <c r="AA957" s="31">
        <v>30000000</v>
      </c>
      <c r="AB957" s="31">
        <f t="shared" si="156"/>
        <v>797083630.63000011</v>
      </c>
      <c r="AC957" s="31">
        <f t="shared" si="157"/>
        <v>61620172</v>
      </c>
      <c r="AD957" s="31">
        <f t="shared" si="158"/>
        <v>858703802.63000011</v>
      </c>
      <c r="AE957" s="31">
        <f t="shared" si="159"/>
        <v>858703802.63000011</v>
      </c>
      <c r="AF957" s="31">
        <f t="shared" si="160"/>
        <v>85870380.263000011</v>
      </c>
      <c r="AG957" s="31">
        <f t="shared" si="161"/>
        <v>0</v>
      </c>
      <c r="AH957" s="31">
        <f t="shared" si="162"/>
        <v>0</v>
      </c>
      <c r="AI957" s="31">
        <f t="shared" si="163"/>
        <v>0</v>
      </c>
      <c r="AJ957" s="31">
        <f t="shared" si="164"/>
        <v>18185190.481499985</v>
      </c>
    </row>
    <row r="958" spans="1:36" x14ac:dyDescent="0.2">
      <c r="A958" s="9">
        <v>39</v>
      </c>
      <c r="B958" s="9" t="s">
        <v>2031</v>
      </c>
      <c r="C958" s="7"/>
      <c r="D958" s="8" t="s">
        <v>895</v>
      </c>
      <c r="E958" s="9" t="s">
        <v>2033</v>
      </c>
      <c r="F958" s="9" t="s">
        <v>3255</v>
      </c>
      <c r="G958" s="9" t="s">
        <v>3265</v>
      </c>
      <c r="H958" s="8">
        <v>336</v>
      </c>
      <c r="I958" s="8">
        <f>VLOOKUP(B958,[1]Sheet1!$A:$D,4,0)</f>
        <v>924017012</v>
      </c>
      <c r="J958" s="8">
        <v>15000000</v>
      </c>
      <c r="K958" s="8">
        <v>0</v>
      </c>
      <c r="L958" s="10">
        <v>38232292</v>
      </c>
      <c r="M958" s="10">
        <v>38231719</v>
      </c>
      <c r="N958" s="10">
        <v>5734844</v>
      </c>
      <c r="O958" s="10">
        <v>5734757.8499999996</v>
      </c>
      <c r="P958" s="10">
        <v>0</v>
      </c>
      <c r="Q958" s="10">
        <v>13968277</v>
      </c>
      <c r="R958" s="10">
        <v>2095242</v>
      </c>
      <c r="S958" s="10">
        <v>25813153.919999998</v>
      </c>
      <c r="T958" s="10">
        <v>3871973.0879999995</v>
      </c>
      <c r="U958" s="10">
        <v>11151699</v>
      </c>
      <c r="V958" s="10">
        <v>1672754.8499999999</v>
      </c>
      <c r="W958" s="10">
        <f>VLOOKUP(B958,[2]Sheet1!$A:$E,5,0)</f>
        <v>57602552</v>
      </c>
      <c r="X958" s="10">
        <f t="shared" si="154"/>
        <v>1066414152.92</v>
      </c>
      <c r="Y958" s="31">
        <f t="shared" si="155"/>
        <v>76712123.788000003</v>
      </c>
      <c r="Z958" s="31">
        <v>360000000</v>
      </c>
      <c r="AA958" s="31">
        <v>30000000</v>
      </c>
      <c r="AB958" s="31">
        <f t="shared" si="156"/>
        <v>614950141.91999996</v>
      </c>
      <c r="AC958" s="31">
        <f t="shared" si="157"/>
        <v>61464011</v>
      </c>
      <c r="AD958" s="31">
        <f t="shared" si="158"/>
        <v>676414152.91999996</v>
      </c>
      <c r="AE958" s="31">
        <f t="shared" si="159"/>
        <v>676414152.91999996</v>
      </c>
      <c r="AF958" s="31">
        <f t="shared" si="160"/>
        <v>67641415.291999996</v>
      </c>
      <c r="AG958" s="31">
        <f t="shared" si="161"/>
        <v>0</v>
      </c>
      <c r="AH958" s="31">
        <f t="shared" si="162"/>
        <v>0</v>
      </c>
      <c r="AI958" s="31">
        <f t="shared" si="163"/>
        <v>0</v>
      </c>
      <c r="AJ958" s="31">
        <f t="shared" si="164"/>
        <v>9070708.4960000068</v>
      </c>
    </row>
    <row r="959" spans="1:36" x14ac:dyDescent="0.2">
      <c r="A959" s="9">
        <v>133</v>
      </c>
      <c r="B959" s="9" t="s">
        <v>2034</v>
      </c>
      <c r="C959" s="7"/>
      <c r="D959" s="8" t="s">
        <v>2036</v>
      </c>
      <c r="E959" s="9" t="s">
        <v>2037</v>
      </c>
      <c r="F959" s="9" t="s">
        <v>3255</v>
      </c>
      <c r="G959" s="9" t="s">
        <v>3265</v>
      </c>
      <c r="H959" s="8">
        <v>336</v>
      </c>
      <c r="I959" s="8">
        <f>VLOOKUP(B959,[1]Sheet1!$A:$D,4,0)</f>
        <v>827652403</v>
      </c>
      <c r="J959" s="8">
        <v>15000000</v>
      </c>
      <c r="K959" s="8">
        <v>0</v>
      </c>
      <c r="L959" s="10">
        <v>34669467</v>
      </c>
      <c r="M959" s="10">
        <v>34669467</v>
      </c>
      <c r="N959" s="10">
        <v>5200420</v>
      </c>
      <c r="O959" s="10">
        <v>5200420.05</v>
      </c>
      <c r="P959" s="10">
        <v>0</v>
      </c>
      <c r="Q959" s="10">
        <v>14834460</v>
      </c>
      <c r="R959" s="10">
        <v>2225169</v>
      </c>
      <c r="S959" s="10">
        <v>15900955.844999999</v>
      </c>
      <c r="T959" s="10">
        <v>2385143.3767499998</v>
      </c>
      <c r="U959" s="10">
        <v>10515670</v>
      </c>
      <c r="V959" s="10">
        <v>1577350.5</v>
      </c>
      <c r="W959" s="10">
        <f>VLOOKUP(B959,[2]Sheet1!$A:$E,5,0)</f>
        <v>46765241</v>
      </c>
      <c r="X959" s="10">
        <f t="shared" si="154"/>
        <v>953242422.84500003</v>
      </c>
      <c r="Y959" s="31">
        <f t="shared" si="155"/>
        <v>63353743.926750004</v>
      </c>
      <c r="Z959" s="31">
        <v>360000000</v>
      </c>
      <c r="AA959" s="31">
        <v>30000000</v>
      </c>
      <c r="AB959" s="31">
        <f t="shared" si="156"/>
        <v>508903488.84500003</v>
      </c>
      <c r="AC959" s="31">
        <f t="shared" si="157"/>
        <v>54338934</v>
      </c>
      <c r="AD959" s="31">
        <f t="shared" si="158"/>
        <v>563242422.84500003</v>
      </c>
      <c r="AE959" s="31">
        <f t="shared" si="159"/>
        <v>563242422.84500003</v>
      </c>
      <c r="AF959" s="31">
        <f t="shared" si="160"/>
        <v>56324242.284500003</v>
      </c>
      <c r="AG959" s="31">
        <f t="shared" si="161"/>
        <v>0</v>
      </c>
      <c r="AH959" s="31">
        <f t="shared" si="162"/>
        <v>0</v>
      </c>
      <c r="AI959" s="31">
        <f t="shared" si="163"/>
        <v>0</v>
      </c>
      <c r="AJ959" s="31">
        <f t="shared" si="164"/>
        <v>7029501.6422500014</v>
      </c>
    </row>
    <row r="960" spans="1:36" x14ac:dyDescent="0.45">
      <c r="A960" s="9">
        <v>403</v>
      </c>
      <c r="B960" s="9" t="s">
        <v>2038</v>
      </c>
      <c r="C960" s="21"/>
      <c r="D960" s="26" t="s">
        <v>72</v>
      </c>
      <c r="E960" s="27" t="s">
        <v>2040</v>
      </c>
      <c r="F960" s="9" t="s">
        <v>3255</v>
      </c>
      <c r="G960" s="9" t="s">
        <v>3263</v>
      </c>
      <c r="H960" s="8">
        <v>93</v>
      </c>
      <c r="I960" s="8" t="e">
        <f>VLOOKUP(B960,[1]Sheet1!$A:$D,4,0)</f>
        <v>#N/A</v>
      </c>
      <c r="J960" s="8">
        <v>3811475</v>
      </c>
      <c r="K960" s="8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 t="e">
        <f>VLOOKUP(B960,[2]Sheet1!$A:$E,5,0)</f>
        <v>#N/A</v>
      </c>
      <c r="X960" s="10" t="e">
        <f t="shared" si="154"/>
        <v>#N/A</v>
      </c>
      <c r="Y960" s="31" t="e">
        <f t="shared" si="155"/>
        <v>#N/A</v>
      </c>
      <c r="Z960" s="31">
        <v>360000000</v>
      </c>
      <c r="AA960" s="31">
        <v>30000000</v>
      </c>
      <c r="AB960" s="31">
        <v>0</v>
      </c>
      <c r="AC960" s="31">
        <f t="shared" si="157"/>
        <v>-26188525</v>
      </c>
      <c r="AD960" s="31">
        <v>0</v>
      </c>
      <c r="AE960" s="31">
        <v>0</v>
      </c>
      <c r="AF960" s="31">
        <f t="shared" si="160"/>
        <v>0</v>
      </c>
      <c r="AG960" s="31">
        <f t="shared" si="161"/>
        <v>0</v>
      </c>
      <c r="AH960" s="31">
        <f t="shared" si="162"/>
        <v>0</v>
      </c>
      <c r="AI960" s="31">
        <f t="shared" si="163"/>
        <v>0</v>
      </c>
      <c r="AJ960" s="31" t="e">
        <f t="shared" si="164"/>
        <v>#N/A</v>
      </c>
    </row>
    <row r="961" spans="1:36" x14ac:dyDescent="0.45">
      <c r="A961" s="9">
        <v>874</v>
      </c>
      <c r="B961" s="9" t="s">
        <v>2041</v>
      </c>
      <c r="C961" s="21"/>
      <c r="D961" s="28" t="s">
        <v>123</v>
      </c>
      <c r="E961" s="29" t="s">
        <v>815</v>
      </c>
      <c r="F961" s="9" t="s">
        <v>3255</v>
      </c>
      <c r="G961" s="9" t="s">
        <v>3266</v>
      </c>
      <c r="H961" s="8">
        <v>336</v>
      </c>
      <c r="I961" s="8">
        <f>VLOOKUP(B961,[1]Sheet1!$A:$D,4,0)</f>
        <v>720787637</v>
      </c>
      <c r="J961" s="8">
        <v>57312810</v>
      </c>
      <c r="K961" s="8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5000000</v>
      </c>
      <c r="Q961" s="10">
        <f>VLOOKUP(B961,[3]Sheet1!$B$1:$H$65536,7,0)</f>
        <v>4500000</v>
      </c>
      <c r="R961" s="10">
        <v>675000</v>
      </c>
      <c r="S961" s="10">
        <v>13044628.725000001</v>
      </c>
      <c r="T961" s="10">
        <v>1956694.3087500001</v>
      </c>
      <c r="U961" s="10">
        <v>10484503.333333332</v>
      </c>
      <c r="V961" s="10">
        <v>1572675.4999999998</v>
      </c>
      <c r="W961" s="10">
        <f>VLOOKUP(B961,[2]Sheet1!$A:$E,5,0)</f>
        <v>36078763</v>
      </c>
      <c r="X961" s="10">
        <f t="shared" si="154"/>
        <v>811129579.0583334</v>
      </c>
      <c r="Y961" s="31">
        <f t="shared" si="155"/>
        <v>40283132.808750004</v>
      </c>
      <c r="Z961" s="31">
        <v>360000000</v>
      </c>
      <c r="AA961" s="31">
        <v>30000000</v>
      </c>
      <c r="AB961" s="31">
        <f t="shared" si="156"/>
        <v>388816769.0583334</v>
      </c>
      <c r="AC961" s="31">
        <f t="shared" si="157"/>
        <v>32312810</v>
      </c>
      <c r="AD961" s="31">
        <f t="shared" si="158"/>
        <v>421129579.0583334</v>
      </c>
      <c r="AE961" s="31">
        <f t="shared" si="159"/>
        <v>421129579.0583334</v>
      </c>
      <c r="AF961" s="31">
        <f t="shared" si="160"/>
        <v>42112957.905833341</v>
      </c>
      <c r="AG961" s="31">
        <f t="shared" si="161"/>
        <v>0</v>
      </c>
      <c r="AH961" s="31">
        <f t="shared" si="162"/>
        <v>0</v>
      </c>
      <c r="AI961" s="31">
        <f t="shared" si="163"/>
        <v>0</v>
      </c>
      <c r="AJ961" s="31">
        <f t="shared" si="164"/>
        <v>-1829825.0970833376</v>
      </c>
    </row>
    <row r="962" spans="1:36" x14ac:dyDescent="0.45">
      <c r="A962" s="9">
        <v>789</v>
      </c>
      <c r="B962" s="9" t="s">
        <v>2043</v>
      </c>
      <c r="C962" s="21"/>
      <c r="D962" s="8" t="s">
        <v>76</v>
      </c>
      <c r="E962" s="9" t="s">
        <v>2045</v>
      </c>
      <c r="F962" s="9" t="s">
        <v>3254</v>
      </c>
      <c r="G962" s="9" t="s">
        <v>3266</v>
      </c>
      <c r="H962" s="8">
        <v>336</v>
      </c>
      <c r="I962" s="8">
        <f>VLOOKUP(B962,[1]Sheet1!$A:$D,4,0)</f>
        <v>507342045</v>
      </c>
      <c r="J962" s="8">
        <v>57312810</v>
      </c>
      <c r="K962" s="8">
        <v>8596921.5</v>
      </c>
      <c r="L962" s="10">
        <v>0</v>
      </c>
      <c r="M962" s="10">
        <v>0</v>
      </c>
      <c r="N962" s="10">
        <v>0</v>
      </c>
      <c r="O962" s="10">
        <v>0</v>
      </c>
      <c r="P962" s="10">
        <v>5000000</v>
      </c>
      <c r="Q962" s="10">
        <f>VLOOKUP(B962,[3]Sheet1!$B$1:$H$65536,7,0)</f>
        <v>3750000</v>
      </c>
      <c r="R962" s="10">
        <v>562500</v>
      </c>
      <c r="S962" s="10">
        <v>4500000</v>
      </c>
      <c r="T962" s="10">
        <v>450000</v>
      </c>
      <c r="U962" s="10">
        <v>0</v>
      </c>
      <c r="V962" s="10">
        <v>0</v>
      </c>
      <c r="W962" s="10">
        <f>VLOOKUP(B962,[2]Sheet1!$A:$E,5,0)</f>
        <v>14734205</v>
      </c>
      <c r="X962" s="10">
        <f t="shared" si="154"/>
        <v>577904855</v>
      </c>
      <c r="Y962" s="31">
        <f t="shared" si="155"/>
        <v>24343626.5</v>
      </c>
      <c r="Z962" s="31">
        <v>360000000</v>
      </c>
      <c r="AA962" s="31">
        <v>30000000</v>
      </c>
      <c r="AB962" s="31">
        <f t="shared" si="156"/>
        <v>155592045</v>
      </c>
      <c r="AC962" s="31">
        <f t="shared" si="157"/>
        <v>32312810</v>
      </c>
      <c r="AD962" s="31">
        <f t="shared" si="158"/>
        <v>187904855</v>
      </c>
      <c r="AE962" s="31">
        <f t="shared" si="159"/>
        <v>187904855</v>
      </c>
      <c r="AF962" s="31">
        <f t="shared" si="160"/>
        <v>18790485.5</v>
      </c>
      <c r="AG962" s="31">
        <f t="shared" si="161"/>
        <v>0</v>
      </c>
      <c r="AH962" s="31">
        <f t="shared" si="162"/>
        <v>0</v>
      </c>
      <c r="AI962" s="31">
        <f t="shared" si="163"/>
        <v>0</v>
      </c>
      <c r="AJ962" s="31">
        <f t="shared" si="164"/>
        <v>5553141</v>
      </c>
    </row>
    <row r="963" spans="1:36" x14ac:dyDescent="0.45">
      <c r="A963" s="9">
        <v>921</v>
      </c>
      <c r="B963" s="9" t="s">
        <v>2046</v>
      </c>
      <c r="C963" s="21"/>
      <c r="D963" s="8" t="s">
        <v>103</v>
      </c>
      <c r="E963" s="9" t="s">
        <v>635</v>
      </c>
      <c r="F963" s="9" t="s">
        <v>3254</v>
      </c>
      <c r="G963" s="9" t="s">
        <v>3266</v>
      </c>
      <c r="H963" s="8">
        <v>336</v>
      </c>
      <c r="I963" s="8">
        <f>VLOOKUP(B963,[1]Sheet1!$A:$D,4,0)</f>
        <v>455428869</v>
      </c>
      <c r="J963" s="8">
        <v>57312810</v>
      </c>
      <c r="K963" s="8">
        <v>8596921.5</v>
      </c>
      <c r="L963" s="10">
        <v>0</v>
      </c>
      <c r="M963" s="10">
        <v>0</v>
      </c>
      <c r="N963" s="10">
        <v>0</v>
      </c>
      <c r="O963" s="10">
        <v>0</v>
      </c>
      <c r="P963" s="10">
        <v>5000000</v>
      </c>
      <c r="Q963" s="10">
        <f>VLOOKUP(B963,[3]Sheet1!$B$1:$H$65536,7,0)</f>
        <v>4500000</v>
      </c>
      <c r="R963" s="10">
        <v>675000</v>
      </c>
      <c r="S963" s="10">
        <v>4500000</v>
      </c>
      <c r="T963" s="10">
        <v>450000</v>
      </c>
      <c r="U963" s="10">
        <v>0</v>
      </c>
      <c r="V963" s="10">
        <v>0</v>
      </c>
      <c r="W963" s="10">
        <f>VLOOKUP(B963,[2]Sheet1!$A:$E,5,0)</f>
        <v>9542887</v>
      </c>
      <c r="X963" s="10">
        <f t="shared" ref="X963:X1026" si="165">I963+J963+L963+M963+P963+Q963+S963+U963</f>
        <v>526741679</v>
      </c>
      <c r="Y963" s="31">
        <f t="shared" ref="Y963:Y1026" si="166">K963+N963+O963+R963+T963+V963+W963</f>
        <v>19264808.5</v>
      </c>
      <c r="Z963" s="31">
        <v>360000000</v>
      </c>
      <c r="AA963" s="31">
        <v>30000000</v>
      </c>
      <c r="AB963" s="31">
        <f t="shared" ref="AB963:AB1026" si="167">I963+Q963+S963+U963-Z963</f>
        <v>104428869</v>
      </c>
      <c r="AC963" s="31">
        <f t="shared" ref="AC963:AC1026" si="168">J963+L963+M963+P963-AA963</f>
        <v>32312810</v>
      </c>
      <c r="AD963" s="31">
        <f t="shared" ref="AD963:AD1026" si="169">AC963+AB963</f>
        <v>136741679</v>
      </c>
      <c r="AE963" s="31">
        <f t="shared" ref="AE963:AE1026" si="170">IF(AD963&gt;0,AD963,0)</f>
        <v>136741679</v>
      </c>
      <c r="AF963" s="31">
        <f t="shared" ref="AF963:AF1026" si="171">IF(AE963&lt;=900000000,AE963*0.1,90000000)</f>
        <v>13674167.9</v>
      </c>
      <c r="AG963" s="31">
        <f t="shared" ref="AG963:AG1026" si="172">IF(AND(AE963&lt;=1260000000,AE963&gt;900000000),(AE963-900000000)*0.15,0)</f>
        <v>0</v>
      </c>
      <c r="AH963" s="31">
        <f t="shared" ref="AH963:AH1026" si="173">IF(AND(AE963&lt;=1800000000,AE963&gt;1260000000),(AE963-1260000000)*0.2,0)</f>
        <v>0</v>
      </c>
      <c r="AI963" s="31">
        <f t="shared" ref="AI963:AI1026" si="174">IF(AE963&gt;1800000000,(AE963-1800000000)*0.25,0)</f>
        <v>0</v>
      </c>
      <c r="AJ963" s="31">
        <f t="shared" ref="AJ963:AJ1026" si="175">Y963-AF963-AG963-AH963-AI963</f>
        <v>5590640.5999999996</v>
      </c>
    </row>
    <row r="964" spans="1:36" x14ac:dyDescent="0.45">
      <c r="A964" s="9">
        <v>873</v>
      </c>
      <c r="B964" s="9" t="s">
        <v>2048</v>
      </c>
      <c r="C964" s="21"/>
      <c r="D964" s="8" t="s">
        <v>80</v>
      </c>
      <c r="E964" s="9" t="s">
        <v>2050</v>
      </c>
      <c r="F964" s="9" t="s">
        <v>3254</v>
      </c>
      <c r="G964" s="9" t="s">
        <v>3266</v>
      </c>
      <c r="H964" s="8">
        <v>335</v>
      </c>
      <c r="I964" s="8">
        <f>VLOOKUP(B964,[1]Sheet1!$A:$D,4,0)</f>
        <v>360863536</v>
      </c>
      <c r="J964" s="8">
        <v>57312810</v>
      </c>
      <c r="K964" s="8">
        <v>8596921.5</v>
      </c>
      <c r="L964" s="10">
        <v>0</v>
      </c>
      <c r="M964" s="10">
        <v>0</v>
      </c>
      <c r="N964" s="10">
        <v>0</v>
      </c>
      <c r="O964" s="10">
        <v>0</v>
      </c>
      <c r="P964" s="10">
        <v>4986338.7978142081</v>
      </c>
      <c r="Q964" s="10">
        <f>VLOOKUP(B964,[3]Sheet1!$B$1:$H$65536,7,0)</f>
        <v>4500000</v>
      </c>
      <c r="R964" s="10">
        <v>675000</v>
      </c>
      <c r="S964" s="10">
        <v>4500000</v>
      </c>
      <c r="T964" s="10">
        <v>450000</v>
      </c>
      <c r="U964" s="10">
        <v>0</v>
      </c>
      <c r="V964" s="10">
        <v>0</v>
      </c>
      <c r="W964" s="10">
        <f>VLOOKUP(B964,[2]Sheet1!$A:$E,5,0)</f>
        <v>184714</v>
      </c>
      <c r="X964" s="10">
        <f t="shared" si="165"/>
        <v>432162684.79781419</v>
      </c>
      <c r="Y964" s="31">
        <f t="shared" si="166"/>
        <v>9906635.5</v>
      </c>
      <c r="Z964" s="31">
        <v>360000000</v>
      </c>
      <c r="AA964" s="31">
        <v>30000000</v>
      </c>
      <c r="AB964" s="31">
        <f t="shared" si="167"/>
        <v>9863536</v>
      </c>
      <c r="AC964" s="31">
        <f t="shared" si="168"/>
        <v>32299148.797814205</v>
      </c>
      <c r="AD964" s="31">
        <f t="shared" si="169"/>
        <v>42162684.797814205</v>
      </c>
      <c r="AE964" s="31">
        <f t="shared" si="170"/>
        <v>42162684.797814205</v>
      </c>
      <c r="AF964" s="31">
        <f t="shared" si="171"/>
        <v>4216268.4797814209</v>
      </c>
      <c r="AG964" s="31">
        <f t="shared" si="172"/>
        <v>0</v>
      </c>
      <c r="AH964" s="31">
        <f t="shared" si="173"/>
        <v>0</v>
      </c>
      <c r="AI964" s="31">
        <f t="shared" si="174"/>
        <v>0</v>
      </c>
      <c r="AJ964" s="31">
        <f t="shared" si="175"/>
        <v>5690367.0202185791</v>
      </c>
    </row>
    <row r="965" spans="1:36" x14ac:dyDescent="0.45">
      <c r="A965" s="9">
        <v>918</v>
      </c>
      <c r="B965" s="9" t="s">
        <v>2051</v>
      </c>
      <c r="C965" s="21"/>
      <c r="D965" s="8" t="s">
        <v>2053</v>
      </c>
      <c r="E965" s="9" t="s">
        <v>2054</v>
      </c>
      <c r="F965" s="9" t="s">
        <v>3254</v>
      </c>
      <c r="G965" s="9" t="s">
        <v>3266</v>
      </c>
      <c r="H965" s="8">
        <v>336</v>
      </c>
      <c r="I965" s="8">
        <f>VLOOKUP(B965,[1]Sheet1!$A:$D,4,0)</f>
        <v>429470192</v>
      </c>
      <c r="J965" s="8">
        <v>57312810</v>
      </c>
      <c r="K965" s="8">
        <v>8596921.5</v>
      </c>
      <c r="L965" s="10">
        <v>0</v>
      </c>
      <c r="M965" s="10">
        <v>0</v>
      </c>
      <c r="N965" s="10">
        <v>0</v>
      </c>
      <c r="O965" s="10">
        <v>0</v>
      </c>
      <c r="P965" s="10">
        <v>5000000</v>
      </c>
      <c r="Q965" s="10">
        <f>VLOOKUP(B965,[3]Sheet1!$B$1:$H$65536,7,0)</f>
        <v>4500000</v>
      </c>
      <c r="R965" s="10">
        <v>675000</v>
      </c>
      <c r="S965" s="10">
        <v>4200000</v>
      </c>
      <c r="T965" s="10">
        <v>420000</v>
      </c>
      <c r="U965" s="10">
        <v>0</v>
      </c>
      <c r="V965" s="10">
        <v>0</v>
      </c>
      <c r="W965" s="10">
        <f>VLOOKUP(B965,[2]Sheet1!$A:$E,5,0)</f>
        <v>6947020</v>
      </c>
      <c r="X965" s="10">
        <f t="shared" si="165"/>
        <v>500483002</v>
      </c>
      <c r="Y965" s="31">
        <f t="shared" si="166"/>
        <v>16638941.5</v>
      </c>
      <c r="Z965" s="31">
        <v>360000000</v>
      </c>
      <c r="AA965" s="31">
        <v>30000000</v>
      </c>
      <c r="AB965" s="31">
        <f t="shared" si="167"/>
        <v>78170192</v>
      </c>
      <c r="AC965" s="31">
        <f t="shared" si="168"/>
        <v>32312810</v>
      </c>
      <c r="AD965" s="31">
        <f t="shared" si="169"/>
        <v>110483002</v>
      </c>
      <c r="AE965" s="31">
        <f t="shared" si="170"/>
        <v>110483002</v>
      </c>
      <c r="AF965" s="31">
        <f t="shared" si="171"/>
        <v>11048300.200000001</v>
      </c>
      <c r="AG965" s="31">
        <f t="shared" si="172"/>
        <v>0</v>
      </c>
      <c r="AH965" s="31">
        <f t="shared" si="173"/>
        <v>0</v>
      </c>
      <c r="AI965" s="31">
        <f t="shared" si="174"/>
        <v>0</v>
      </c>
      <c r="AJ965" s="31">
        <f t="shared" si="175"/>
        <v>5590641.2999999989</v>
      </c>
    </row>
    <row r="966" spans="1:36" x14ac:dyDescent="0.45">
      <c r="A966" s="9">
        <v>979</v>
      </c>
      <c r="B966" s="9" t="s">
        <v>2055</v>
      </c>
      <c r="C966" s="21"/>
      <c r="D966" s="8" t="s">
        <v>291</v>
      </c>
      <c r="E966" s="9" t="s">
        <v>2057</v>
      </c>
      <c r="F966" s="9" t="s">
        <v>3254</v>
      </c>
      <c r="G966" s="9" t="s">
        <v>3266</v>
      </c>
      <c r="H966" s="8">
        <v>336</v>
      </c>
      <c r="I966" s="8">
        <f>VLOOKUP(B966,[1]Sheet1!$A:$D,4,0)</f>
        <v>485530629</v>
      </c>
      <c r="J966" s="8">
        <v>57312810</v>
      </c>
      <c r="K966" s="8">
        <v>8596921.5</v>
      </c>
      <c r="L966" s="10">
        <v>0</v>
      </c>
      <c r="M966" s="10">
        <v>0</v>
      </c>
      <c r="N966" s="10">
        <v>0</v>
      </c>
      <c r="O966" s="10">
        <v>0</v>
      </c>
      <c r="P966" s="10">
        <v>5000000</v>
      </c>
      <c r="Q966" s="10">
        <f>VLOOKUP(B966,[3]Sheet1!$B$1:$H$65536,7,0)</f>
        <v>4050000</v>
      </c>
      <c r="R966" s="10">
        <v>607500</v>
      </c>
      <c r="S966" s="10">
        <v>4500000</v>
      </c>
      <c r="T966" s="10">
        <v>450000</v>
      </c>
      <c r="U966" s="10">
        <v>0</v>
      </c>
      <c r="V966" s="10">
        <v>0</v>
      </c>
      <c r="W966" s="10">
        <f>VLOOKUP(B966,[2]Sheet1!$A:$E,5,0)</f>
        <v>12553063</v>
      </c>
      <c r="X966" s="10">
        <f t="shared" si="165"/>
        <v>556393439</v>
      </c>
      <c r="Y966" s="31">
        <f t="shared" si="166"/>
        <v>22207484.5</v>
      </c>
      <c r="Z966" s="31">
        <v>360000000</v>
      </c>
      <c r="AA966" s="31">
        <v>30000000</v>
      </c>
      <c r="AB966" s="31">
        <f t="shared" si="167"/>
        <v>134080629</v>
      </c>
      <c r="AC966" s="31">
        <f t="shared" si="168"/>
        <v>32312810</v>
      </c>
      <c r="AD966" s="31">
        <f t="shared" si="169"/>
        <v>166393439</v>
      </c>
      <c r="AE966" s="31">
        <f t="shared" si="170"/>
        <v>166393439</v>
      </c>
      <c r="AF966" s="31">
        <f t="shared" si="171"/>
        <v>16639343.9</v>
      </c>
      <c r="AG966" s="31">
        <f t="shared" si="172"/>
        <v>0</v>
      </c>
      <c r="AH966" s="31">
        <f t="shared" si="173"/>
        <v>0</v>
      </c>
      <c r="AI966" s="31">
        <f t="shared" si="174"/>
        <v>0</v>
      </c>
      <c r="AJ966" s="31">
        <f t="shared" si="175"/>
        <v>5568140.5999999996</v>
      </c>
    </row>
    <row r="967" spans="1:36" x14ac:dyDescent="0.45">
      <c r="A967" s="9">
        <v>790</v>
      </c>
      <c r="B967" s="9" t="s">
        <v>2058</v>
      </c>
      <c r="C967" s="21"/>
      <c r="D967" s="28" t="s">
        <v>84</v>
      </c>
      <c r="E967" s="29" t="s">
        <v>2060</v>
      </c>
      <c r="F967" s="9" t="s">
        <v>3254</v>
      </c>
      <c r="G967" s="9" t="s">
        <v>3264</v>
      </c>
      <c r="H967" s="8">
        <v>31</v>
      </c>
      <c r="I967" s="8" t="e">
        <f>VLOOKUP(B967,[1]Sheet1!$A:$D,4,0)</f>
        <v>#N/A</v>
      </c>
      <c r="J967" s="8">
        <v>0</v>
      </c>
      <c r="K967" s="8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 t="e">
        <f>VLOOKUP(B967,[2]Sheet1!$A:$E,5,0)</f>
        <v>#N/A</v>
      </c>
      <c r="X967" s="10" t="e">
        <f t="shared" si="165"/>
        <v>#N/A</v>
      </c>
      <c r="Y967" s="31" t="e">
        <f t="shared" si="166"/>
        <v>#N/A</v>
      </c>
      <c r="Z967" s="31">
        <v>360000000</v>
      </c>
      <c r="AA967" s="31">
        <v>30000000</v>
      </c>
      <c r="AB967" s="31">
        <v>0</v>
      </c>
      <c r="AC967" s="31">
        <f t="shared" si="168"/>
        <v>-30000000</v>
      </c>
      <c r="AD967" s="31">
        <v>0</v>
      </c>
      <c r="AE967" s="31">
        <v>0</v>
      </c>
      <c r="AF967" s="31">
        <f t="shared" si="171"/>
        <v>0</v>
      </c>
      <c r="AG967" s="31">
        <f t="shared" si="172"/>
        <v>0</v>
      </c>
      <c r="AH967" s="31">
        <f t="shared" si="173"/>
        <v>0</v>
      </c>
      <c r="AI967" s="31">
        <f t="shared" si="174"/>
        <v>0</v>
      </c>
      <c r="AJ967" s="31" t="e">
        <f t="shared" si="175"/>
        <v>#N/A</v>
      </c>
    </row>
    <row r="968" spans="1:36" x14ac:dyDescent="0.45">
      <c r="A968" s="9">
        <v>924</v>
      </c>
      <c r="B968" s="9" t="s">
        <v>2061</v>
      </c>
      <c r="C968" s="21"/>
      <c r="D968" s="8" t="s">
        <v>454</v>
      </c>
      <c r="E968" s="9" t="s">
        <v>2063</v>
      </c>
      <c r="F968" s="9" t="s">
        <v>3254</v>
      </c>
      <c r="G968" s="9" t="s">
        <v>3266</v>
      </c>
      <c r="H968" s="8">
        <v>336</v>
      </c>
      <c r="I968" s="8">
        <f>VLOOKUP(B968,[1]Sheet1!$A:$D,4,0)</f>
        <v>459789697</v>
      </c>
      <c r="J968" s="8">
        <v>57312810</v>
      </c>
      <c r="K968" s="8">
        <v>8596921.5</v>
      </c>
      <c r="L968" s="10">
        <v>0</v>
      </c>
      <c r="M968" s="10">
        <v>0</v>
      </c>
      <c r="N968" s="10">
        <v>0</v>
      </c>
      <c r="O968" s="10">
        <v>0</v>
      </c>
      <c r="P968" s="10">
        <v>5000000</v>
      </c>
      <c r="Q968" s="10">
        <f>VLOOKUP(B968,[3]Sheet1!$B$1:$H$65536,7,0)</f>
        <v>4800000</v>
      </c>
      <c r="R968" s="10">
        <v>720000</v>
      </c>
      <c r="S968" s="10">
        <v>4200000</v>
      </c>
      <c r="T968" s="10">
        <v>420000</v>
      </c>
      <c r="U968" s="10">
        <v>0</v>
      </c>
      <c r="V968" s="10">
        <v>0</v>
      </c>
      <c r="W968" s="10">
        <f>VLOOKUP(B968,[2]Sheet1!$A:$E,5,0)</f>
        <v>9978970</v>
      </c>
      <c r="X968" s="10">
        <f t="shared" si="165"/>
        <v>531102507</v>
      </c>
      <c r="Y968" s="31">
        <f t="shared" si="166"/>
        <v>19715891.5</v>
      </c>
      <c r="Z968" s="31">
        <v>360000000</v>
      </c>
      <c r="AA968" s="31">
        <v>30000000</v>
      </c>
      <c r="AB968" s="31">
        <f t="shared" si="167"/>
        <v>108789697</v>
      </c>
      <c r="AC968" s="31">
        <f t="shared" si="168"/>
        <v>32312810</v>
      </c>
      <c r="AD968" s="31">
        <f t="shared" si="169"/>
        <v>141102507</v>
      </c>
      <c r="AE968" s="31">
        <f t="shared" si="170"/>
        <v>141102507</v>
      </c>
      <c r="AF968" s="31">
        <f t="shared" si="171"/>
        <v>14110250.700000001</v>
      </c>
      <c r="AG968" s="31">
        <f t="shared" si="172"/>
        <v>0</v>
      </c>
      <c r="AH968" s="31">
        <f t="shared" si="173"/>
        <v>0</v>
      </c>
      <c r="AI968" s="31">
        <f t="shared" si="174"/>
        <v>0</v>
      </c>
      <c r="AJ968" s="31">
        <f t="shared" si="175"/>
        <v>5605640.7999999989</v>
      </c>
    </row>
    <row r="969" spans="1:36" x14ac:dyDescent="0.45">
      <c r="A969" s="9">
        <v>925</v>
      </c>
      <c r="B969" s="9" t="s">
        <v>3085</v>
      </c>
      <c r="C969" s="21"/>
      <c r="D969" s="8" t="s">
        <v>3086</v>
      </c>
      <c r="E969" s="9" t="s">
        <v>3087</v>
      </c>
      <c r="F969" s="9" t="s">
        <v>3254</v>
      </c>
      <c r="G969" s="9" t="s">
        <v>3266</v>
      </c>
      <c r="H969" s="8">
        <v>293</v>
      </c>
      <c r="I969" s="8">
        <f>VLOOKUP(B969,[1]Sheet1!$A:$D,4,0)</f>
        <v>359559015</v>
      </c>
      <c r="J969" s="8">
        <v>57312810</v>
      </c>
      <c r="K969" s="8">
        <v>8596921.5</v>
      </c>
      <c r="L969" s="10">
        <v>0</v>
      </c>
      <c r="M969" s="10">
        <v>0</v>
      </c>
      <c r="N969" s="10">
        <v>0</v>
      </c>
      <c r="O969" s="10">
        <v>0</v>
      </c>
      <c r="P969" s="10">
        <v>5000000</v>
      </c>
      <c r="Q969" s="10">
        <f>VLOOKUP(B969,[3]Sheet1!$B$1:$H$65536,7,0)</f>
        <v>5100000</v>
      </c>
      <c r="R969" s="10">
        <v>765000</v>
      </c>
      <c r="S969" s="10">
        <v>3600000</v>
      </c>
      <c r="T969" s="10">
        <v>360000</v>
      </c>
      <c r="U969" s="10">
        <v>0</v>
      </c>
      <c r="V969" s="10">
        <v>0</v>
      </c>
      <c r="W969" s="10">
        <f>VLOOKUP(B969,[2]Sheet1!$A:$E,5,0)</f>
        <v>7136229</v>
      </c>
      <c r="X969" s="10">
        <f t="shared" si="165"/>
        <v>430571825</v>
      </c>
      <c r="Y969" s="31">
        <f t="shared" si="166"/>
        <v>16858150.5</v>
      </c>
      <c r="Z969" s="31">
        <v>360000000</v>
      </c>
      <c r="AA969" s="31">
        <v>30000000</v>
      </c>
      <c r="AB969" s="31">
        <f t="shared" si="167"/>
        <v>8259015</v>
      </c>
      <c r="AC969" s="31">
        <f t="shared" si="168"/>
        <v>32312810</v>
      </c>
      <c r="AD969" s="31">
        <f t="shared" si="169"/>
        <v>40571825</v>
      </c>
      <c r="AE969" s="31">
        <f t="shared" si="170"/>
        <v>40571825</v>
      </c>
      <c r="AF969" s="31">
        <f t="shared" si="171"/>
        <v>4057182.5</v>
      </c>
      <c r="AG969" s="31">
        <f t="shared" si="172"/>
        <v>0</v>
      </c>
      <c r="AH969" s="31">
        <f t="shared" si="173"/>
        <v>0</v>
      </c>
      <c r="AI969" s="31">
        <f t="shared" si="174"/>
        <v>0</v>
      </c>
      <c r="AJ969" s="31">
        <f t="shared" si="175"/>
        <v>12800968</v>
      </c>
    </row>
    <row r="970" spans="1:36" x14ac:dyDescent="0.45">
      <c r="A970" s="9">
        <v>791</v>
      </c>
      <c r="B970" s="9" t="s">
        <v>2064</v>
      </c>
      <c r="C970" s="21"/>
      <c r="D970" s="8" t="s">
        <v>2066</v>
      </c>
      <c r="E970" s="9" t="s">
        <v>725</v>
      </c>
      <c r="F970" s="9" t="s">
        <v>3254</v>
      </c>
      <c r="G970" s="9" t="s">
        <v>3266</v>
      </c>
      <c r="H970" s="8">
        <v>336</v>
      </c>
      <c r="I970" s="8">
        <f>VLOOKUP(B970,[1]Sheet1!$A:$D,4,0)</f>
        <v>619409499</v>
      </c>
      <c r="J970" s="8">
        <v>57312810</v>
      </c>
      <c r="K970" s="8">
        <v>8596921.5</v>
      </c>
      <c r="L970" s="10">
        <v>0</v>
      </c>
      <c r="M970" s="10">
        <v>0</v>
      </c>
      <c r="N970" s="10">
        <v>0</v>
      </c>
      <c r="O970" s="10">
        <v>0</v>
      </c>
      <c r="P970" s="10">
        <v>5000000</v>
      </c>
      <c r="Q970" s="10">
        <f>VLOOKUP(B970,[3]Sheet1!$B$1:$H$65536,7,0)</f>
        <v>4500000</v>
      </c>
      <c r="R970" s="10">
        <v>675000</v>
      </c>
      <c r="S970" s="10">
        <v>4500000</v>
      </c>
      <c r="T970" s="10">
        <v>450000</v>
      </c>
      <c r="U970" s="10">
        <v>0</v>
      </c>
      <c r="V970" s="10">
        <v>0</v>
      </c>
      <c r="W970" s="10">
        <f>VLOOKUP(B970,[2]Sheet1!$A:$E,5,0)</f>
        <v>25940950</v>
      </c>
      <c r="X970" s="10">
        <f t="shared" si="165"/>
        <v>690722309</v>
      </c>
      <c r="Y970" s="31">
        <f t="shared" si="166"/>
        <v>35662871.5</v>
      </c>
      <c r="Z970" s="31">
        <v>360000000</v>
      </c>
      <c r="AA970" s="31">
        <v>30000000</v>
      </c>
      <c r="AB970" s="31">
        <f t="shared" si="167"/>
        <v>268409499</v>
      </c>
      <c r="AC970" s="31">
        <f t="shared" si="168"/>
        <v>32312810</v>
      </c>
      <c r="AD970" s="31">
        <f t="shared" si="169"/>
        <v>300722309</v>
      </c>
      <c r="AE970" s="31">
        <f t="shared" si="170"/>
        <v>300722309</v>
      </c>
      <c r="AF970" s="31">
        <f t="shared" si="171"/>
        <v>30072230.900000002</v>
      </c>
      <c r="AG970" s="31">
        <f t="shared" si="172"/>
        <v>0</v>
      </c>
      <c r="AH970" s="31">
        <f t="shared" si="173"/>
        <v>0</v>
      </c>
      <c r="AI970" s="31">
        <f t="shared" si="174"/>
        <v>0</v>
      </c>
      <c r="AJ970" s="31">
        <f t="shared" si="175"/>
        <v>5590640.5999999978</v>
      </c>
    </row>
    <row r="971" spans="1:36" x14ac:dyDescent="0.45">
      <c r="A971" s="9">
        <v>977</v>
      </c>
      <c r="B971" s="9" t="s">
        <v>2067</v>
      </c>
      <c r="C971" s="21"/>
      <c r="D971" s="8" t="s">
        <v>526</v>
      </c>
      <c r="E971" s="9" t="s">
        <v>1341</v>
      </c>
      <c r="F971" s="9" t="s">
        <v>3254</v>
      </c>
      <c r="G971" s="9" t="s">
        <v>3266</v>
      </c>
      <c r="H971" s="8">
        <v>336</v>
      </c>
      <c r="I971" s="8">
        <f>VLOOKUP(B971,[1]Sheet1!$A:$D,4,0)</f>
        <v>438209583</v>
      </c>
      <c r="J971" s="8">
        <v>57312810</v>
      </c>
      <c r="K971" s="8">
        <v>8596921.5</v>
      </c>
      <c r="L971" s="10">
        <v>0</v>
      </c>
      <c r="M971" s="10">
        <v>0</v>
      </c>
      <c r="N971" s="10">
        <v>0</v>
      </c>
      <c r="O971" s="10">
        <v>0</v>
      </c>
      <c r="P971" s="10">
        <v>5000000</v>
      </c>
      <c r="Q971" s="10">
        <f>VLOOKUP(B971,[3]Sheet1!$B$1:$H$65536,7,0)</f>
        <v>3900000</v>
      </c>
      <c r="R971" s="10">
        <v>585000</v>
      </c>
      <c r="S971" s="10">
        <v>3900000</v>
      </c>
      <c r="T971" s="10">
        <v>390000</v>
      </c>
      <c r="U971" s="10">
        <v>0</v>
      </c>
      <c r="V971" s="10">
        <v>0</v>
      </c>
      <c r="W971" s="10">
        <f>VLOOKUP(B971,[2]Sheet1!$A:$E,5,0)</f>
        <v>7820958</v>
      </c>
      <c r="X971" s="10">
        <f t="shared" si="165"/>
        <v>508322393</v>
      </c>
      <c r="Y971" s="31">
        <f t="shared" si="166"/>
        <v>17392879.5</v>
      </c>
      <c r="Z971" s="31">
        <v>360000000</v>
      </c>
      <c r="AA971" s="31">
        <v>30000000</v>
      </c>
      <c r="AB971" s="31">
        <f t="shared" si="167"/>
        <v>86009583</v>
      </c>
      <c r="AC971" s="31">
        <f t="shared" si="168"/>
        <v>32312810</v>
      </c>
      <c r="AD971" s="31">
        <f t="shared" si="169"/>
        <v>118322393</v>
      </c>
      <c r="AE971" s="31">
        <f t="shared" si="170"/>
        <v>118322393</v>
      </c>
      <c r="AF971" s="31">
        <f t="shared" si="171"/>
        <v>11832239.300000001</v>
      </c>
      <c r="AG971" s="31">
        <f t="shared" si="172"/>
        <v>0</v>
      </c>
      <c r="AH971" s="31">
        <f t="shared" si="173"/>
        <v>0</v>
      </c>
      <c r="AI971" s="31">
        <f t="shared" si="174"/>
        <v>0</v>
      </c>
      <c r="AJ971" s="31">
        <f t="shared" si="175"/>
        <v>5560640.1999999993</v>
      </c>
    </row>
    <row r="972" spans="1:36" x14ac:dyDescent="0.45">
      <c r="A972" s="9">
        <v>792</v>
      </c>
      <c r="B972" s="9" t="s">
        <v>2069</v>
      </c>
      <c r="C972" s="21"/>
      <c r="D972" s="8" t="s">
        <v>275</v>
      </c>
      <c r="E972" s="9" t="s">
        <v>2071</v>
      </c>
      <c r="F972" s="9" t="s">
        <v>3254</v>
      </c>
      <c r="G972" s="9" t="s">
        <v>3266</v>
      </c>
      <c r="H972" s="8">
        <v>336</v>
      </c>
      <c r="I972" s="8">
        <f>VLOOKUP(B972,[1]Sheet1!$A:$D,4,0)</f>
        <v>530233035</v>
      </c>
      <c r="J972" s="8">
        <v>57312810</v>
      </c>
      <c r="K972" s="8">
        <v>8596921.5</v>
      </c>
      <c r="L972" s="10">
        <v>0</v>
      </c>
      <c r="M972" s="10">
        <v>0</v>
      </c>
      <c r="N972" s="10">
        <v>0</v>
      </c>
      <c r="O972" s="10">
        <v>0</v>
      </c>
      <c r="P972" s="10">
        <v>5000000</v>
      </c>
      <c r="Q972" s="10">
        <f>VLOOKUP(B972,[3]Sheet1!$B$1:$H$65536,7,0)</f>
        <v>4500000</v>
      </c>
      <c r="R972" s="10">
        <v>675000</v>
      </c>
      <c r="S972" s="10">
        <v>4500000</v>
      </c>
      <c r="T972" s="10">
        <v>450000</v>
      </c>
      <c r="U972" s="10">
        <v>0</v>
      </c>
      <c r="V972" s="10">
        <v>0</v>
      </c>
      <c r="W972" s="10">
        <f>VLOOKUP(B972,[2]Sheet1!$A:$E,5,0)</f>
        <v>17023303</v>
      </c>
      <c r="X972" s="10">
        <f t="shared" si="165"/>
        <v>601545845</v>
      </c>
      <c r="Y972" s="31">
        <f t="shared" si="166"/>
        <v>26745224.5</v>
      </c>
      <c r="Z972" s="31">
        <v>360000000</v>
      </c>
      <c r="AA972" s="31">
        <v>30000000</v>
      </c>
      <c r="AB972" s="31">
        <f t="shared" si="167"/>
        <v>179233035</v>
      </c>
      <c r="AC972" s="31">
        <f t="shared" si="168"/>
        <v>32312810</v>
      </c>
      <c r="AD972" s="31">
        <f t="shared" si="169"/>
        <v>211545845</v>
      </c>
      <c r="AE972" s="31">
        <f t="shared" si="170"/>
        <v>211545845</v>
      </c>
      <c r="AF972" s="31">
        <f t="shared" si="171"/>
        <v>21154584.5</v>
      </c>
      <c r="AG972" s="31">
        <f t="shared" si="172"/>
        <v>0</v>
      </c>
      <c r="AH972" s="31">
        <f t="shared" si="173"/>
        <v>0</v>
      </c>
      <c r="AI972" s="31">
        <f t="shared" si="174"/>
        <v>0</v>
      </c>
      <c r="AJ972" s="31">
        <f t="shared" si="175"/>
        <v>5590640</v>
      </c>
    </row>
    <row r="973" spans="1:36" x14ac:dyDescent="0.45">
      <c r="A973" s="9">
        <v>923</v>
      </c>
      <c r="B973" s="9" t="s">
        <v>2072</v>
      </c>
      <c r="C973" s="21"/>
      <c r="D973" s="8" t="s">
        <v>1951</v>
      </c>
      <c r="E973" s="9" t="s">
        <v>1407</v>
      </c>
      <c r="F973" s="9" t="s">
        <v>3254</v>
      </c>
      <c r="G973" s="9" t="s">
        <v>3266</v>
      </c>
      <c r="H973" s="8">
        <v>336</v>
      </c>
      <c r="I973" s="8">
        <f>VLOOKUP(B973,[1]Sheet1!$A:$D,4,0)</f>
        <v>321575302</v>
      </c>
      <c r="J973" s="8">
        <v>57312810</v>
      </c>
      <c r="K973" s="8">
        <v>8596921.5</v>
      </c>
      <c r="L973" s="10">
        <v>0</v>
      </c>
      <c r="M973" s="10">
        <v>0</v>
      </c>
      <c r="N973" s="10">
        <v>0</v>
      </c>
      <c r="O973" s="10">
        <v>0</v>
      </c>
      <c r="P973" s="10">
        <v>5000000</v>
      </c>
      <c r="Q973" s="10">
        <f>VLOOKUP(B973,[3]Sheet1!$B$1:$H$65536,7,0)</f>
        <v>4500000</v>
      </c>
      <c r="R973" s="10">
        <v>675000</v>
      </c>
      <c r="S973" s="10">
        <v>4500000</v>
      </c>
      <c r="T973" s="10">
        <v>450000</v>
      </c>
      <c r="U973" s="10">
        <v>0</v>
      </c>
      <c r="V973" s="10">
        <v>0</v>
      </c>
      <c r="W973" s="10">
        <f>VLOOKUP(B973,[2]Sheet1!$A:$E,5,0)</f>
        <v>0</v>
      </c>
      <c r="X973" s="10">
        <f t="shared" si="165"/>
        <v>392888112</v>
      </c>
      <c r="Y973" s="31">
        <f t="shared" si="166"/>
        <v>9721921.5</v>
      </c>
      <c r="Z973" s="31">
        <v>360000000</v>
      </c>
      <c r="AA973" s="31">
        <v>30000000</v>
      </c>
      <c r="AB973" s="31">
        <f t="shared" si="167"/>
        <v>-29424698</v>
      </c>
      <c r="AC973" s="31">
        <f t="shared" si="168"/>
        <v>32312810</v>
      </c>
      <c r="AD973" s="31">
        <f t="shared" si="169"/>
        <v>2888112</v>
      </c>
      <c r="AE973" s="31">
        <f t="shared" si="170"/>
        <v>2888112</v>
      </c>
      <c r="AF973" s="31">
        <f t="shared" si="171"/>
        <v>288811.2</v>
      </c>
      <c r="AG973" s="31">
        <f t="shared" si="172"/>
        <v>0</v>
      </c>
      <c r="AH973" s="31">
        <f t="shared" si="173"/>
        <v>0</v>
      </c>
      <c r="AI973" s="31">
        <f t="shared" si="174"/>
        <v>0</v>
      </c>
      <c r="AJ973" s="31">
        <f t="shared" si="175"/>
        <v>9433110.3000000007</v>
      </c>
    </row>
    <row r="974" spans="1:36" x14ac:dyDescent="0.45">
      <c r="A974" s="9">
        <v>978</v>
      </c>
      <c r="B974" s="9" t="s">
        <v>2074</v>
      </c>
      <c r="C974" s="21"/>
      <c r="D974" s="8" t="s">
        <v>652</v>
      </c>
      <c r="E974" s="9" t="s">
        <v>1860</v>
      </c>
      <c r="F974" s="9" t="s">
        <v>3254</v>
      </c>
      <c r="G974" s="9" t="s">
        <v>3266</v>
      </c>
      <c r="H974" s="8">
        <v>336</v>
      </c>
      <c r="I974" s="8">
        <f>VLOOKUP(B974,[1]Sheet1!$A:$D,4,0)</f>
        <v>489716442</v>
      </c>
      <c r="J974" s="8">
        <v>57312810</v>
      </c>
      <c r="K974" s="8">
        <v>8596921.5</v>
      </c>
      <c r="L974" s="10">
        <v>0</v>
      </c>
      <c r="M974" s="10">
        <v>0</v>
      </c>
      <c r="N974" s="10">
        <v>0</v>
      </c>
      <c r="O974" s="10">
        <v>0</v>
      </c>
      <c r="P974" s="10">
        <v>5000000</v>
      </c>
      <c r="Q974" s="10">
        <f>VLOOKUP(B974,[3]Sheet1!$B$1:$H$65536,7,0)</f>
        <v>4200000</v>
      </c>
      <c r="R974" s="10">
        <v>630000</v>
      </c>
      <c r="S974" s="10">
        <v>3600000</v>
      </c>
      <c r="T974" s="10">
        <v>360000</v>
      </c>
      <c r="U974" s="10">
        <v>0</v>
      </c>
      <c r="V974" s="10">
        <v>0</v>
      </c>
      <c r="W974" s="10">
        <f>VLOOKUP(B974,[2]Sheet1!$A:$E,5,0)</f>
        <v>12971645</v>
      </c>
      <c r="X974" s="10">
        <f t="shared" si="165"/>
        <v>559829252</v>
      </c>
      <c r="Y974" s="31">
        <f t="shared" si="166"/>
        <v>22558566.5</v>
      </c>
      <c r="Z974" s="31">
        <v>360000000</v>
      </c>
      <c r="AA974" s="31">
        <v>30000000</v>
      </c>
      <c r="AB974" s="31">
        <f t="shared" si="167"/>
        <v>137516442</v>
      </c>
      <c r="AC974" s="31">
        <f t="shared" si="168"/>
        <v>32312810</v>
      </c>
      <c r="AD974" s="31">
        <f t="shared" si="169"/>
        <v>169829252</v>
      </c>
      <c r="AE974" s="31">
        <f t="shared" si="170"/>
        <v>169829252</v>
      </c>
      <c r="AF974" s="31">
        <f t="shared" si="171"/>
        <v>16982925.199999999</v>
      </c>
      <c r="AG974" s="31">
        <f t="shared" si="172"/>
        <v>0</v>
      </c>
      <c r="AH974" s="31">
        <f t="shared" si="173"/>
        <v>0</v>
      </c>
      <c r="AI974" s="31">
        <f t="shared" si="174"/>
        <v>0</v>
      </c>
      <c r="AJ974" s="31">
        <f t="shared" si="175"/>
        <v>5575641.3000000007</v>
      </c>
    </row>
    <row r="975" spans="1:36" x14ac:dyDescent="0.45">
      <c r="A975" s="9">
        <v>793</v>
      </c>
      <c r="B975" s="9" t="s">
        <v>2076</v>
      </c>
      <c r="C975" s="21"/>
      <c r="D975" s="8" t="s">
        <v>91</v>
      </c>
      <c r="E975" s="9" t="s">
        <v>439</v>
      </c>
      <c r="F975" s="9" t="s">
        <v>3254</v>
      </c>
      <c r="G975" s="9" t="s">
        <v>3266</v>
      </c>
      <c r="H975" s="8">
        <v>336</v>
      </c>
      <c r="I975" s="8">
        <f>VLOOKUP(B975,[1]Sheet1!$A:$D,4,0)</f>
        <v>535745552</v>
      </c>
      <c r="J975" s="8">
        <v>57312810</v>
      </c>
      <c r="K975" s="8">
        <v>8596921.5</v>
      </c>
      <c r="L975" s="10">
        <v>0</v>
      </c>
      <c r="M975" s="10">
        <v>0</v>
      </c>
      <c r="N975" s="10">
        <v>0</v>
      </c>
      <c r="O975" s="10">
        <v>0</v>
      </c>
      <c r="P975" s="10">
        <v>5000000</v>
      </c>
      <c r="Q975" s="10">
        <f>VLOOKUP(B975,[3]Sheet1!$B$1:$H$65536,7,0)</f>
        <v>3000000</v>
      </c>
      <c r="R975" s="10">
        <v>450000</v>
      </c>
      <c r="S975" s="10">
        <v>3000000</v>
      </c>
      <c r="T975" s="10">
        <v>300000</v>
      </c>
      <c r="U975" s="10">
        <v>0</v>
      </c>
      <c r="V975" s="10">
        <v>0</v>
      </c>
      <c r="W975" s="10">
        <f>VLOOKUP(B975,[2]Sheet1!$A:$E,5,0)</f>
        <v>17869637</v>
      </c>
      <c r="X975" s="10">
        <f t="shared" si="165"/>
        <v>604058362</v>
      </c>
      <c r="Y975" s="31">
        <f t="shared" si="166"/>
        <v>27216558.5</v>
      </c>
      <c r="Z975" s="31">
        <v>360000000</v>
      </c>
      <c r="AA975" s="31">
        <v>30000000</v>
      </c>
      <c r="AB975" s="31">
        <f t="shared" si="167"/>
        <v>181745552</v>
      </c>
      <c r="AC975" s="31">
        <f t="shared" si="168"/>
        <v>32312810</v>
      </c>
      <c r="AD975" s="31">
        <f t="shared" si="169"/>
        <v>214058362</v>
      </c>
      <c r="AE975" s="31">
        <f t="shared" si="170"/>
        <v>214058362</v>
      </c>
      <c r="AF975" s="31">
        <f t="shared" si="171"/>
        <v>21405836.200000003</v>
      </c>
      <c r="AG975" s="31">
        <f t="shared" si="172"/>
        <v>0</v>
      </c>
      <c r="AH975" s="31">
        <f t="shared" si="173"/>
        <v>0</v>
      </c>
      <c r="AI975" s="31">
        <f t="shared" si="174"/>
        <v>0</v>
      </c>
      <c r="AJ975" s="31">
        <f t="shared" si="175"/>
        <v>5810722.299999997</v>
      </c>
    </row>
    <row r="976" spans="1:36" x14ac:dyDescent="0.45">
      <c r="A976" s="9">
        <v>794</v>
      </c>
      <c r="B976" s="9" t="s">
        <v>2078</v>
      </c>
      <c r="C976" s="21"/>
      <c r="D976" s="8" t="s">
        <v>352</v>
      </c>
      <c r="E976" s="9" t="s">
        <v>2080</v>
      </c>
      <c r="F976" s="9" t="s">
        <v>3254</v>
      </c>
      <c r="G976" s="9" t="s">
        <v>3266</v>
      </c>
      <c r="H976" s="8">
        <v>336</v>
      </c>
      <c r="I976" s="8">
        <f>VLOOKUP(B976,[1]Sheet1!$A:$D,4,0)</f>
        <v>545847018</v>
      </c>
      <c r="J976" s="8">
        <v>57312810</v>
      </c>
      <c r="K976" s="8">
        <v>8596921.5</v>
      </c>
      <c r="L976" s="10">
        <v>0</v>
      </c>
      <c r="M976" s="10">
        <v>0</v>
      </c>
      <c r="N976" s="10">
        <v>0</v>
      </c>
      <c r="O976" s="10">
        <v>0</v>
      </c>
      <c r="P976" s="10">
        <v>5000000</v>
      </c>
      <c r="Q976" s="10">
        <f>VLOOKUP(B976,[3]Sheet1!$B$1:$H$65536,7,0)</f>
        <v>4200000</v>
      </c>
      <c r="R976" s="10">
        <v>630000</v>
      </c>
      <c r="S976" s="10">
        <v>4200000</v>
      </c>
      <c r="T976" s="10">
        <v>420000</v>
      </c>
      <c r="U976" s="10">
        <v>0</v>
      </c>
      <c r="V976" s="10">
        <v>0</v>
      </c>
      <c r="W976" s="10">
        <f>VLOOKUP(B976,[2]Sheet1!$A:$E,5,0)</f>
        <v>18584702</v>
      </c>
      <c r="X976" s="10">
        <f t="shared" si="165"/>
        <v>616559828</v>
      </c>
      <c r="Y976" s="31">
        <f t="shared" si="166"/>
        <v>28231623.5</v>
      </c>
      <c r="Z976" s="31">
        <v>360000000</v>
      </c>
      <c r="AA976" s="31">
        <v>30000000</v>
      </c>
      <c r="AB976" s="31">
        <f t="shared" si="167"/>
        <v>194247018</v>
      </c>
      <c r="AC976" s="31">
        <f t="shared" si="168"/>
        <v>32312810</v>
      </c>
      <c r="AD976" s="31">
        <f t="shared" si="169"/>
        <v>226559828</v>
      </c>
      <c r="AE976" s="31">
        <f t="shared" si="170"/>
        <v>226559828</v>
      </c>
      <c r="AF976" s="31">
        <f t="shared" si="171"/>
        <v>22655982.800000001</v>
      </c>
      <c r="AG976" s="31">
        <f t="shared" si="172"/>
        <v>0</v>
      </c>
      <c r="AH976" s="31">
        <f t="shared" si="173"/>
        <v>0</v>
      </c>
      <c r="AI976" s="31">
        <f t="shared" si="174"/>
        <v>0</v>
      </c>
      <c r="AJ976" s="31">
        <f t="shared" si="175"/>
        <v>5575640.6999999993</v>
      </c>
    </row>
    <row r="977" spans="1:36" x14ac:dyDescent="0.45">
      <c r="A977" s="9">
        <v>922</v>
      </c>
      <c r="B977" s="9" t="s">
        <v>2081</v>
      </c>
      <c r="C977" s="21"/>
      <c r="D977" s="8" t="s">
        <v>902</v>
      </c>
      <c r="E977" s="9" t="s">
        <v>2083</v>
      </c>
      <c r="F977" s="9" t="s">
        <v>3254</v>
      </c>
      <c r="G977" s="9" t="s">
        <v>3266</v>
      </c>
      <c r="H977" s="8">
        <v>336</v>
      </c>
      <c r="I977" s="8">
        <f>VLOOKUP(B977,[1]Sheet1!$A:$D,4,0)</f>
        <v>365539929</v>
      </c>
      <c r="J977" s="8">
        <v>57312810</v>
      </c>
      <c r="K977" s="8">
        <v>8596921.5</v>
      </c>
      <c r="L977" s="10">
        <v>0</v>
      </c>
      <c r="M977" s="10">
        <v>0</v>
      </c>
      <c r="N977" s="10">
        <v>0</v>
      </c>
      <c r="O977" s="10">
        <v>0</v>
      </c>
      <c r="P977" s="10">
        <v>5000000</v>
      </c>
      <c r="Q977" s="10">
        <f>VLOOKUP(B977,[3]Sheet1!$B$1:$H$65536,7,0)</f>
        <v>4800000</v>
      </c>
      <c r="R977" s="10">
        <v>720000</v>
      </c>
      <c r="S977" s="10">
        <v>4500000</v>
      </c>
      <c r="T977" s="10">
        <v>450000</v>
      </c>
      <c r="U977" s="10">
        <v>0</v>
      </c>
      <c r="V977" s="10">
        <v>0</v>
      </c>
      <c r="W977" s="10">
        <f>VLOOKUP(B977,[2]Sheet1!$A:$E,5,0)</f>
        <v>553993</v>
      </c>
      <c r="X977" s="10">
        <f t="shared" si="165"/>
        <v>437152739</v>
      </c>
      <c r="Y977" s="31">
        <f t="shared" si="166"/>
        <v>10320914.5</v>
      </c>
      <c r="Z977" s="31">
        <v>360000000</v>
      </c>
      <c r="AA977" s="31">
        <v>30000000</v>
      </c>
      <c r="AB977" s="31">
        <f t="shared" si="167"/>
        <v>14839929</v>
      </c>
      <c r="AC977" s="31">
        <f t="shared" si="168"/>
        <v>32312810</v>
      </c>
      <c r="AD977" s="31">
        <f t="shared" si="169"/>
        <v>47152739</v>
      </c>
      <c r="AE977" s="31">
        <f t="shared" si="170"/>
        <v>47152739</v>
      </c>
      <c r="AF977" s="31">
        <f t="shared" si="171"/>
        <v>4715273.9000000004</v>
      </c>
      <c r="AG977" s="31">
        <f t="shared" si="172"/>
        <v>0</v>
      </c>
      <c r="AH977" s="31">
        <f t="shared" si="173"/>
        <v>0</v>
      </c>
      <c r="AI977" s="31">
        <f t="shared" si="174"/>
        <v>0</v>
      </c>
      <c r="AJ977" s="31">
        <f t="shared" si="175"/>
        <v>5605640.5999999996</v>
      </c>
    </row>
    <row r="978" spans="1:36" x14ac:dyDescent="0.45">
      <c r="A978" s="9">
        <v>786</v>
      </c>
      <c r="B978" s="9" t="s">
        <v>2084</v>
      </c>
      <c r="C978" s="21"/>
      <c r="D978" s="8" t="s">
        <v>2086</v>
      </c>
      <c r="E978" s="9" t="s">
        <v>624</v>
      </c>
      <c r="F978" s="9" t="s">
        <v>3254</v>
      </c>
      <c r="G978" s="9" t="s">
        <v>3266</v>
      </c>
      <c r="H978" s="8">
        <v>336</v>
      </c>
      <c r="I978" s="8">
        <f>VLOOKUP(B978,[1]Sheet1!$A:$D,4,0)</f>
        <v>513547246</v>
      </c>
      <c r="J978" s="8">
        <v>57312810</v>
      </c>
      <c r="K978" s="8">
        <v>8596921.5</v>
      </c>
      <c r="L978" s="10">
        <v>0</v>
      </c>
      <c r="M978" s="10">
        <v>0</v>
      </c>
      <c r="N978" s="10">
        <v>0</v>
      </c>
      <c r="O978" s="10">
        <v>0</v>
      </c>
      <c r="P978" s="10">
        <v>5000000</v>
      </c>
      <c r="Q978" s="10">
        <f>VLOOKUP(B978,[3]Sheet1!$B$1:$H$65536,7,0)</f>
        <v>3750000</v>
      </c>
      <c r="R978" s="10">
        <v>562500</v>
      </c>
      <c r="S978" s="10">
        <v>4500000</v>
      </c>
      <c r="T978" s="10">
        <v>450000</v>
      </c>
      <c r="U978" s="10">
        <v>0</v>
      </c>
      <c r="V978" s="10">
        <v>0</v>
      </c>
      <c r="W978" s="10">
        <f>VLOOKUP(B978,[2]Sheet1!$A:$E,5,0)</f>
        <v>15354725</v>
      </c>
      <c r="X978" s="10">
        <f t="shared" si="165"/>
        <v>584110056</v>
      </c>
      <c r="Y978" s="31">
        <f t="shared" si="166"/>
        <v>24964146.5</v>
      </c>
      <c r="Z978" s="31">
        <v>360000000</v>
      </c>
      <c r="AA978" s="31">
        <v>30000000</v>
      </c>
      <c r="AB978" s="31">
        <f t="shared" si="167"/>
        <v>161797246</v>
      </c>
      <c r="AC978" s="31">
        <f t="shared" si="168"/>
        <v>32312810</v>
      </c>
      <c r="AD978" s="31">
        <f t="shared" si="169"/>
        <v>194110056</v>
      </c>
      <c r="AE978" s="31">
        <f t="shared" si="170"/>
        <v>194110056</v>
      </c>
      <c r="AF978" s="31">
        <f t="shared" si="171"/>
        <v>19411005.600000001</v>
      </c>
      <c r="AG978" s="31">
        <f t="shared" si="172"/>
        <v>0</v>
      </c>
      <c r="AH978" s="31">
        <f t="shared" si="173"/>
        <v>0</v>
      </c>
      <c r="AI978" s="31">
        <f t="shared" si="174"/>
        <v>0</v>
      </c>
      <c r="AJ978" s="31">
        <f t="shared" si="175"/>
        <v>5553140.8999999985</v>
      </c>
    </row>
    <row r="979" spans="1:36" x14ac:dyDescent="0.45">
      <c r="A979" s="9">
        <v>175</v>
      </c>
      <c r="B979" s="9" t="s">
        <v>2087</v>
      </c>
      <c r="C979" s="21"/>
      <c r="D979" s="8" t="s">
        <v>72</v>
      </c>
      <c r="E979" s="9" t="s">
        <v>2089</v>
      </c>
      <c r="F979" s="9" t="s">
        <v>3255</v>
      </c>
      <c r="G979" s="9" t="s">
        <v>3265</v>
      </c>
      <c r="H979" s="8">
        <v>336</v>
      </c>
      <c r="I979" s="8">
        <f>VLOOKUP(B979,[1]Sheet1!$A:$D,4,0)</f>
        <v>843140783</v>
      </c>
      <c r="J979" s="8">
        <v>15000000</v>
      </c>
      <c r="K979" s="8">
        <v>0</v>
      </c>
      <c r="L979" s="10">
        <v>35549970</v>
      </c>
      <c r="M979" s="10">
        <v>34621552</v>
      </c>
      <c r="N979" s="10">
        <v>5332496</v>
      </c>
      <c r="O979" s="10">
        <v>5193232.8</v>
      </c>
      <c r="P979" s="10">
        <v>0</v>
      </c>
      <c r="Q979" s="10">
        <v>13140157</v>
      </c>
      <c r="R979" s="10">
        <v>1971024</v>
      </c>
      <c r="S979" s="10">
        <v>17221975.200000003</v>
      </c>
      <c r="T979" s="10">
        <v>2583296.2800000003</v>
      </c>
      <c r="U979" s="10">
        <v>11103543</v>
      </c>
      <c r="V979" s="10">
        <v>1665531.45</v>
      </c>
      <c r="W979" s="10">
        <f>VLOOKUP(B979,[2]Sheet1!$A:$E,5,0)</f>
        <v>48314078</v>
      </c>
      <c r="X979" s="10">
        <f t="shared" si="165"/>
        <v>969777980.20000005</v>
      </c>
      <c r="Y979" s="31">
        <f t="shared" si="166"/>
        <v>65059658.530000001</v>
      </c>
      <c r="Z979" s="31">
        <v>360000000</v>
      </c>
      <c r="AA979" s="31">
        <v>30000000</v>
      </c>
      <c r="AB979" s="31">
        <f t="shared" si="167"/>
        <v>524606458.20000005</v>
      </c>
      <c r="AC979" s="31">
        <f t="shared" si="168"/>
        <v>55171522</v>
      </c>
      <c r="AD979" s="31">
        <f t="shared" si="169"/>
        <v>579777980.20000005</v>
      </c>
      <c r="AE979" s="31">
        <f t="shared" si="170"/>
        <v>579777980.20000005</v>
      </c>
      <c r="AF979" s="31">
        <f t="shared" si="171"/>
        <v>57977798.020000011</v>
      </c>
      <c r="AG979" s="31">
        <f t="shared" si="172"/>
        <v>0</v>
      </c>
      <c r="AH979" s="31">
        <f t="shared" si="173"/>
        <v>0</v>
      </c>
      <c r="AI979" s="31">
        <f t="shared" si="174"/>
        <v>0</v>
      </c>
      <c r="AJ979" s="31">
        <f t="shared" si="175"/>
        <v>7081860.5099999905</v>
      </c>
    </row>
    <row r="980" spans="1:36" x14ac:dyDescent="0.45">
      <c r="A980" s="9">
        <v>919</v>
      </c>
      <c r="B980" s="9" t="s">
        <v>2090</v>
      </c>
      <c r="C980" s="21"/>
      <c r="D980" s="8" t="s">
        <v>190</v>
      </c>
      <c r="E980" s="9" t="s">
        <v>371</v>
      </c>
      <c r="F980" s="9" t="s">
        <v>3254</v>
      </c>
      <c r="G980" s="9" t="s">
        <v>3266</v>
      </c>
      <c r="H980" s="8">
        <v>336</v>
      </c>
      <c r="I980" s="8">
        <f>VLOOKUP(B980,[1]Sheet1!$A:$D,4,0)</f>
        <v>515359001</v>
      </c>
      <c r="J980" s="8">
        <v>57312810</v>
      </c>
      <c r="K980" s="8">
        <v>8596921.5</v>
      </c>
      <c r="L980" s="10">
        <v>0</v>
      </c>
      <c r="M980" s="10">
        <v>0</v>
      </c>
      <c r="N980" s="10">
        <v>0</v>
      </c>
      <c r="O980" s="10">
        <v>0</v>
      </c>
      <c r="P980" s="10">
        <v>5000000</v>
      </c>
      <c r="Q980" s="10">
        <f>VLOOKUP(B980,[3]Sheet1!$B$1:$H$65536,7,0)</f>
        <v>5400000</v>
      </c>
      <c r="R980" s="10">
        <v>810000</v>
      </c>
      <c r="S980" s="10">
        <v>4500000</v>
      </c>
      <c r="T980" s="10">
        <v>450000</v>
      </c>
      <c r="U980" s="10">
        <v>0</v>
      </c>
      <c r="V980" s="10">
        <v>0</v>
      </c>
      <c r="W980" s="10">
        <f>VLOOKUP(B980,[2]Sheet1!$A:$E,5,0)</f>
        <v>15535900</v>
      </c>
      <c r="X980" s="10">
        <f t="shared" si="165"/>
        <v>587571811</v>
      </c>
      <c r="Y980" s="31">
        <f t="shared" si="166"/>
        <v>25392821.5</v>
      </c>
      <c r="Z980" s="31">
        <v>360000000</v>
      </c>
      <c r="AA980" s="31">
        <v>30000000</v>
      </c>
      <c r="AB980" s="31">
        <f t="shared" si="167"/>
        <v>165259001</v>
      </c>
      <c r="AC980" s="31">
        <f t="shared" si="168"/>
        <v>32312810</v>
      </c>
      <c r="AD980" s="31">
        <f t="shared" si="169"/>
        <v>197571811</v>
      </c>
      <c r="AE980" s="31">
        <f t="shared" si="170"/>
        <v>197571811</v>
      </c>
      <c r="AF980" s="31">
        <f t="shared" si="171"/>
        <v>19757181.100000001</v>
      </c>
      <c r="AG980" s="31">
        <f t="shared" si="172"/>
        <v>0</v>
      </c>
      <c r="AH980" s="31">
        <f t="shared" si="173"/>
        <v>0</v>
      </c>
      <c r="AI980" s="31">
        <f t="shared" si="174"/>
        <v>0</v>
      </c>
      <c r="AJ980" s="31">
        <f t="shared" si="175"/>
        <v>5635640.3999999985</v>
      </c>
    </row>
    <row r="981" spans="1:36" x14ac:dyDescent="0.45">
      <c r="A981" s="9">
        <v>1074</v>
      </c>
      <c r="B981" s="9" t="s">
        <v>3118</v>
      </c>
      <c r="C981" s="21"/>
      <c r="D981" s="8" t="s">
        <v>356</v>
      </c>
      <c r="E981" s="9" t="s">
        <v>3119</v>
      </c>
      <c r="F981" s="9" t="s">
        <v>3254</v>
      </c>
      <c r="G981" s="9" t="s">
        <v>3266</v>
      </c>
      <c r="H981" s="8">
        <v>336</v>
      </c>
      <c r="I981" s="8">
        <f>VLOOKUP(B981,[1]Sheet1!$A:$D,4,0)</f>
        <v>381969839</v>
      </c>
      <c r="J981" s="8">
        <v>57312810</v>
      </c>
      <c r="K981" s="8">
        <v>8596921.5</v>
      </c>
      <c r="L981" s="10">
        <v>0</v>
      </c>
      <c r="M981" s="10">
        <v>0</v>
      </c>
      <c r="N981" s="10">
        <v>0</v>
      </c>
      <c r="O981" s="10">
        <v>0</v>
      </c>
      <c r="P981" s="10">
        <v>5000000</v>
      </c>
      <c r="Q981" s="10">
        <f>VLOOKUP(B981,[3]Sheet1!$B$1:$H$65536,7,0)</f>
        <v>4350000</v>
      </c>
      <c r="R981" s="10">
        <v>652500</v>
      </c>
      <c r="S981" s="10">
        <v>3900000</v>
      </c>
      <c r="T981" s="10">
        <v>390000</v>
      </c>
      <c r="U981" s="10">
        <v>0</v>
      </c>
      <c r="V981" s="10">
        <v>0</v>
      </c>
      <c r="W981" s="10">
        <f>VLOOKUP(B981,[2]Sheet1!$A:$E,5,0)</f>
        <v>2196984</v>
      </c>
      <c r="X981" s="10">
        <f t="shared" si="165"/>
        <v>452532649</v>
      </c>
      <c r="Y981" s="31">
        <f t="shared" si="166"/>
        <v>11836405.5</v>
      </c>
      <c r="Z981" s="31">
        <v>360000000</v>
      </c>
      <c r="AA981" s="31">
        <v>30000000</v>
      </c>
      <c r="AB981" s="31">
        <f t="shared" si="167"/>
        <v>30219839</v>
      </c>
      <c r="AC981" s="31">
        <f t="shared" si="168"/>
        <v>32312810</v>
      </c>
      <c r="AD981" s="31">
        <f t="shared" si="169"/>
        <v>62532649</v>
      </c>
      <c r="AE981" s="31">
        <f t="shared" si="170"/>
        <v>62532649</v>
      </c>
      <c r="AF981" s="31">
        <f t="shared" si="171"/>
        <v>6253264.9000000004</v>
      </c>
      <c r="AG981" s="31">
        <f t="shared" si="172"/>
        <v>0</v>
      </c>
      <c r="AH981" s="31">
        <f t="shared" si="173"/>
        <v>0</v>
      </c>
      <c r="AI981" s="31">
        <f t="shared" si="174"/>
        <v>0</v>
      </c>
      <c r="AJ981" s="31">
        <f t="shared" si="175"/>
        <v>5583140.5999999996</v>
      </c>
    </row>
    <row r="982" spans="1:36" x14ac:dyDescent="0.45">
      <c r="A982" s="9">
        <v>1072</v>
      </c>
      <c r="B982" s="9" t="s">
        <v>3116</v>
      </c>
      <c r="C982" s="21"/>
      <c r="D982" s="8" t="s">
        <v>123</v>
      </c>
      <c r="E982" s="9" t="s">
        <v>3117</v>
      </c>
      <c r="F982" s="9" t="s">
        <v>3254</v>
      </c>
      <c r="G982" s="9" t="s">
        <v>3266</v>
      </c>
      <c r="H982" s="8">
        <v>336</v>
      </c>
      <c r="I982" s="8">
        <f>VLOOKUP(B982,[1]Sheet1!$A:$D,4,0)</f>
        <v>407834384</v>
      </c>
      <c r="J982" s="8">
        <v>57312810</v>
      </c>
      <c r="K982" s="8">
        <v>8596921.5</v>
      </c>
      <c r="L982" s="10">
        <v>0</v>
      </c>
      <c r="M982" s="10">
        <v>0</v>
      </c>
      <c r="N982" s="10">
        <v>0</v>
      </c>
      <c r="O982" s="10">
        <v>0</v>
      </c>
      <c r="P982" s="10">
        <v>5000000</v>
      </c>
      <c r="Q982" s="10">
        <f>VLOOKUP(B982,[3]Sheet1!$B$1:$H$65536,7,0)</f>
        <v>5100000</v>
      </c>
      <c r="R982" s="10">
        <v>765000</v>
      </c>
      <c r="S982" s="10">
        <v>4800000</v>
      </c>
      <c r="T982" s="10">
        <v>480000</v>
      </c>
      <c r="U982" s="10">
        <v>0</v>
      </c>
      <c r="V982" s="10">
        <v>0</v>
      </c>
      <c r="W982" s="10">
        <f>VLOOKUP(B982,[2]Sheet1!$A:$E,5,0)</f>
        <v>4783439</v>
      </c>
      <c r="X982" s="10">
        <f t="shared" si="165"/>
        <v>480047194</v>
      </c>
      <c r="Y982" s="31">
        <f t="shared" si="166"/>
        <v>14625360.5</v>
      </c>
      <c r="Z982" s="31">
        <v>360000000</v>
      </c>
      <c r="AA982" s="31">
        <v>30000000</v>
      </c>
      <c r="AB982" s="31">
        <f t="shared" si="167"/>
        <v>57734384</v>
      </c>
      <c r="AC982" s="31">
        <f t="shared" si="168"/>
        <v>32312810</v>
      </c>
      <c r="AD982" s="31">
        <f t="shared" si="169"/>
        <v>90047194</v>
      </c>
      <c r="AE982" s="31">
        <f t="shared" si="170"/>
        <v>90047194</v>
      </c>
      <c r="AF982" s="31">
        <f t="shared" si="171"/>
        <v>9004719.4000000004</v>
      </c>
      <c r="AG982" s="31">
        <f t="shared" si="172"/>
        <v>0</v>
      </c>
      <c r="AH982" s="31">
        <f t="shared" si="173"/>
        <v>0</v>
      </c>
      <c r="AI982" s="31">
        <f t="shared" si="174"/>
        <v>0</v>
      </c>
      <c r="AJ982" s="31">
        <f t="shared" si="175"/>
        <v>5620641.0999999996</v>
      </c>
    </row>
    <row r="983" spans="1:36" x14ac:dyDescent="0.45">
      <c r="A983" s="9">
        <v>1073</v>
      </c>
      <c r="B983" s="9" t="s">
        <v>2092</v>
      </c>
      <c r="C983" s="21"/>
      <c r="D983" s="8" t="s">
        <v>145</v>
      </c>
      <c r="E983" s="9" t="s">
        <v>2094</v>
      </c>
      <c r="F983" s="9" t="s">
        <v>3254</v>
      </c>
      <c r="G983" s="9" t="s">
        <v>3266</v>
      </c>
      <c r="H983" s="8">
        <v>336</v>
      </c>
      <c r="I983" s="8">
        <f>VLOOKUP(B983,[1]Sheet1!$A:$D,4,0)</f>
        <v>426838230</v>
      </c>
      <c r="J983" s="8">
        <v>57312810</v>
      </c>
      <c r="K983" s="8">
        <v>8596921.5</v>
      </c>
      <c r="L983" s="10">
        <v>0</v>
      </c>
      <c r="M983" s="10">
        <v>0</v>
      </c>
      <c r="N983" s="10">
        <v>0</v>
      </c>
      <c r="O983" s="10">
        <v>0</v>
      </c>
      <c r="P983" s="10">
        <v>5000000</v>
      </c>
      <c r="Q983" s="10">
        <f>VLOOKUP(B983,[3]Sheet1!$B$1:$H$65536,7,0)</f>
        <v>4500000</v>
      </c>
      <c r="R983" s="10">
        <v>675000</v>
      </c>
      <c r="S983" s="10">
        <v>4500000</v>
      </c>
      <c r="T983" s="10">
        <v>450000</v>
      </c>
      <c r="U983" s="10">
        <v>0</v>
      </c>
      <c r="V983" s="10">
        <v>0</v>
      </c>
      <c r="W983" s="10">
        <f>VLOOKUP(B983,[2]Sheet1!$A:$E,5,0)</f>
        <v>6683824</v>
      </c>
      <c r="X983" s="10">
        <f t="shared" si="165"/>
        <v>498151040</v>
      </c>
      <c r="Y983" s="31">
        <f t="shared" si="166"/>
        <v>16405745.5</v>
      </c>
      <c r="Z983" s="31">
        <v>360000000</v>
      </c>
      <c r="AA983" s="31">
        <v>30000000</v>
      </c>
      <c r="AB983" s="31">
        <f t="shared" si="167"/>
        <v>75838230</v>
      </c>
      <c r="AC983" s="31">
        <f t="shared" si="168"/>
        <v>32312810</v>
      </c>
      <c r="AD983" s="31">
        <f t="shared" si="169"/>
        <v>108151040</v>
      </c>
      <c r="AE983" s="31">
        <f t="shared" si="170"/>
        <v>108151040</v>
      </c>
      <c r="AF983" s="31">
        <f t="shared" si="171"/>
        <v>10815104</v>
      </c>
      <c r="AG983" s="31">
        <f t="shared" si="172"/>
        <v>0</v>
      </c>
      <c r="AH983" s="31">
        <f t="shared" si="173"/>
        <v>0</v>
      </c>
      <c r="AI983" s="31">
        <f t="shared" si="174"/>
        <v>0</v>
      </c>
      <c r="AJ983" s="31">
        <f t="shared" si="175"/>
        <v>5590641.5</v>
      </c>
    </row>
    <row r="984" spans="1:36" x14ac:dyDescent="0.45">
      <c r="A984" s="9">
        <v>920</v>
      </c>
      <c r="B984" s="9" t="s">
        <v>2095</v>
      </c>
      <c r="C984" s="21"/>
      <c r="D984" s="8" t="s">
        <v>2097</v>
      </c>
      <c r="E984" s="9" t="s">
        <v>2098</v>
      </c>
      <c r="F984" s="9" t="s">
        <v>3254</v>
      </c>
      <c r="G984" s="9" t="s">
        <v>3266</v>
      </c>
      <c r="H984" s="8">
        <v>336</v>
      </c>
      <c r="I984" s="8">
        <f>VLOOKUP(B984,[1]Sheet1!$A:$D,4,0)</f>
        <v>544691292</v>
      </c>
      <c r="J984" s="8">
        <v>57312810</v>
      </c>
      <c r="K984" s="8">
        <v>8596921.5</v>
      </c>
      <c r="L984" s="10">
        <v>0</v>
      </c>
      <c r="M984" s="10">
        <v>0</v>
      </c>
      <c r="N984" s="10">
        <v>0</v>
      </c>
      <c r="O984" s="10">
        <v>0</v>
      </c>
      <c r="P984" s="10">
        <v>5000000</v>
      </c>
      <c r="Q984" s="10">
        <f>VLOOKUP(B984,[3]Sheet1!$B$1:$H$65536,7,0)</f>
        <v>5100000</v>
      </c>
      <c r="R984" s="10">
        <v>765000</v>
      </c>
      <c r="S984" s="10">
        <v>5100000</v>
      </c>
      <c r="T984" s="10">
        <v>510000</v>
      </c>
      <c r="U984" s="10">
        <v>0</v>
      </c>
      <c r="V984" s="10">
        <v>0</v>
      </c>
      <c r="W984" s="10">
        <f>VLOOKUP(B984,[2]Sheet1!$A:$E,5,0)</f>
        <v>18469129</v>
      </c>
      <c r="X984" s="10">
        <f t="shared" si="165"/>
        <v>617204102</v>
      </c>
      <c r="Y984" s="31">
        <f t="shared" si="166"/>
        <v>28341050.5</v>
      </c>
      <c r="Z984" s="31">
        <v>360000000</v>
      </c>
      <c r="AA984" s="31">
        <v>30000000</v>
      </c>
      <c r="AB984" s="31">
        <f t="shared" si="167"/>
        <v>194891292</v>
      </c>
      <c r="AC984" s="31">
        <f t="shared" si="168"/>
        <v>32312810</v>
      </c>
      <c r="AD984" s="31">
        <f t="shared" si="169"/>
        <v>227204102</v>
      </c>
      <c r="AE984" s="31">
        <f t="shared" si="170"/>
        <v>227204102</v>
      </c>
      <c r="AF984" s="31">
        <f t="shared" si="171"/>
        <v>22720410.200000003</v>
      </c>
      <c r="AG984" s="31">
        <f t="shared" si="172"/>
        <v>0</v>
      </c>
      <c r="AH984" s="31">
        <f t="shared" si="173"/>
        <v>0</v>
      </c>
      <c r="AI984" s="31">
        <f t="shared" si="174"/>
        <v>0</v>
      </c>
      <c r="AJ984" s="31">
        <f t="shared" si="175"/>
        <v>5620640.299999997</v>
      </c>
    </row>
    <row r="985" spans="1:36" x14ac:dyDescent="0.45">
      <c r="A985" s="9">
        <v>699</v>
      </c>
      <c r="B985" s="9" t="s">
        <v>2099</v>
      </c>
      <c r="C985" s="21"/>
      <c r="D985" s="8" t="s">
        <v>454</v>
      </c>
      <c r="E985" s="9" t="s">
        <v>2101</v>
      </c>
      <c r="F985" s="9" t="s">
        <v>3255</v>
      </c>
      <c r="G985" s="9" t="s">
        <v>3265</v>
      </c>
      <c r="H985" s="8">
        <v>336</v>
      </c>
      <c r="I985" s="8">
        <f>VLOOKUP(B985,[1]Sheet1!$A:$D,4,0)</f>
        <v>896854601</v>
      </c>
      <c r="J985" s="8">
        <v>15000000</v>
      </c>
      <c r="K985" s="8">
        <v>0</v>
      </c>
      <c r="L985" s="10">
        <v>35759951</v>
      </c>
      <c r="M985" s="10">
        <v>35760227.5</v>
      </c>
      <c r="N985" s="10">
        <v>5363993</v>
      </c>
      <c r="O985" s="10">
        <v>5364034.125</v>
      </c>
      <c r="P985" s="10">
        <v>0</v>
      </c>
      <c r="Q985" s="10">
        <v>7682355</v>
      </c>
      <c r="R985" s="10">
        <v>1152353</v>
      </c>
      <c r="S985" s="10">
        <v>11682044.357398635</v>
      </c>
      <c r="T985" s="10">
        <v>1752306.6536097953</v>
      </c>
      <c r="U985" s="10">
        <v>11413811</v>
      </c>
      <c r="V985" s="10">
        <v>1712071.65</v>
      </c>
      <c r="W985" s="10">
        <f>VLOOKUP(B985,[2]Sheet1!$A:$E,5,0)</f>
        <v>53685460</v>
      </c>
      <c r="X985" s="10">
        <f t="shared" si="165"/>
        <v>1014152989.8573986</v>
      </c>
      <c r="Y985" s="31">
        <f t="shared" si="166"/>
        <v>69030218.428609788</v>
      </c>
      <c r="Z985" s="31">
        <v>360000000</v>
      </c>
      <c r="AA985" s="31">
        <v>30000000</v>
      </c>
      <c r="AB985" s="31">
        <f t="shared" si="167"/>
        <v>567632811.35739863</v>
      </c>
      <c r="AC985" s="31">
        <f t="shared" si="168"/>
        <v>56520178.5</v>
      </c>
      <c r="AD985" s="31">
        <f t="shared" si="169"/>
        <v>624152989.85739863</v>
      </c>
      <c r="AE985" s="31">
        <f t="shared" si="170"/>
        <v>624152989.85739863</v>
      </c>
      <c r="AF985" s="31">
        <f t="shared" si="171"/>
        <v>62415298.985739864</v>
      </c>
      <c r="AG985" s="31">
        <f t="shared" si="172"/>
        <v>0</v>
      </c>
      <c r="AH985" s="31">
        <f t="shared" si="173"/>
        <v>0</v>
      </c>
      <c r="AI985" s="31">
        <f t="shared" si="174"/>
        <v>0</v>
      </c>
      <c r="AJ985" s="31">
        <f t="shared" si="175"/>
        <v>6614919.442869924</v>
      </c>
    </row>
    <row r="986" spans="1:36" x14ac:dyDescent="0.45">
      <c r="A986" s="9">
        <v>916</v>
      </c>
      <c r="B986" s="9" t="s">
        <v>2102</v>
      </c>
      <c r="C986" s="21"/>
      <c r="D986" s="8" t="s">
        <v>2104</v>
      </c>
      <c r="E986" s="9" t="s">
        <v>2105</v>
      </c>
      <c r="F986" s="9" t="s">
        <v>3254</v>
      </c>
      <c r="G986" s="9" t="s">
        <v>3266</v>
      </c>
      <c r="H986" s="8">
        <v>336</v>
      </c>
      <c r="I986" s="8">
        <f>VLOOKUP(B986,[1]Sheet1!$A:$D,4,0)</f>
        <v>462154337</v>
      </c>
      <c r="J986" s="8">
        <v>57312810</v>
      </c>
      <c r="K986" s="8">
        <v>8596921.5</v>
      </c>
      <c r="L986" s="10">
        <v>0</v>
      </c>
      <c r="M986" s="10">
        <v>0</v>
      </c>
      <c r="N986" s="10">
        <v>0</v>
      </c>
      <c r="O986" s="10">
        <v>0</v>
      </c>
      <c r="P986" s="10">
        <v>5000000</v>
      </c>
      <c r="Q986" s="10">
        <f>VLOOKUP(B986,[3]Sheet1!$B$1:$H$65536,7,0)</f>
        <v>3000000</v>
      </c>
      <c r="R986" s="10">
        <v>450000</v>
      </c>
      <c r="S986" s="10">
        <v>3900000</v>
      </c>
      <c r="T986" s="10">
        <v>390000</v>
      </c>
      <c r="U986" s="10">
        <v>0</v>
      </c>
      <c r="V986" s="10">
        <v>0</v>
      </c>
      <c r="W986" s="10">
        <f>VLOOKUP(B986,[2]Sheet1!$A:$E,5,0)</f>
        <v>10215433</v>
      </c>
      <c r="X986" s="10">
        <f t="shared" si="165"/>
        <v>531367147</v>
      </c>
      <c r="Y986" s="31">
        <f t="shared" si="166"/>
        <v>19652354.5</v>
      </c>
      <c r="Z986" s="31">
        <v>360000000</v>
      </c>
      <c r="AA986" s="31">
        <v>30000000</v>
      </c>
      <c r="AB986" s="31">
        <f t="shared" si="167"/>
        <v>109054337</v>
      </c>
      <c r="AC986" s="31">
        <f t="shared" si="168"/>
        <v>32312810</v>
      </c>
      <c r="AD986" s="31">
        <f t="shared" si="169"/>
        <v>141367147</v>
      </c>
      <c r="AE986" s="31">
        <f t="shared" si="170"/>
        <v>141367147</v>
      </c>
      <c r="AF986" s="31">
        <f t="shared" si="171"/>
        <v>14136714.700000001</v>
      </c>
      <c r="AG986" s="31">
        <f t="shared" si="172"/>
        <v>0</v>
      </c>
      <c r="AH986" s="31">
        <f t="shared" si="173"/>
        <v>0</v>
      </c>
      <c r="AI986" s="31">
        <f t="shared" si="174"/>
        <v>0</v>
      </c>
      <c r="AJ986" s="31">
        <f t="shared" si="175"/>
        <v>5515639.7999999989</v>
      </c>
    </row>
    <row r="987" spans="1:36" x14ac:dyDescent="0.45">
      <c r="A987" s="9">
        <v>915</v>
      </c>
      <c r="B987" s="9" t="s">
        <v>2106</v>
      </c>
      <c r="C987" s="21"/>
      <c r="D987" s="8" t="s">
        <v>2108</v>
      </c>
      <c r="E987" s="9" t="s">
        <v>2109</v>
      </c>
      <c r="F987" s="9" t="s">
        <v>3254</v>
      </c>
      <c r="G987" s="9" t="s">
        <v>3266</v>
      </c>
      <c r="H987" s="8">
        <v>336</v>
      </c>
      <c r="I987" s="8">
        <f>VLOOKUP(B987,[1]Sheet1!$A:$D,4,0)</f>
        <v>461393049</v>
      </c>
      <c r="J987" s="8">
        <v>57312810</v>
      </c>
      <c r="K987" s="8">
        <v>8596921.5</v>
      </c>
      <c r="L987" s="10">
        <v>0</v>
      </c>
      <c r="M987" s="10">
        <v>0</v>
      </c>
      <c r="N987" s="10">
        <v>0</v>
      </c>
      <c r="O987" s="10">
        <v>0</v>
      </c>
      <c r="P987" s="10">
        <v>5000000</v>
      </c>
      <c r="Q987" s="10">
        <f>VLOOKUP(B987,[3]Sheet1!$B$1:$H$65536,7,0)</f>
        <v>3600000</v>
      </c>
      <c r="R987" s="10">
        <v>540000</v>
      </c>
      <c r="S987" s="10">
        <v>3900000</v>
      </c>
      <c r="T987" s="10">
        <v>390000</v>
      </c>
      <c r="U987" s="10">
        <v>0</v>
      </c>
      <c r="V987" s="10">
        <v>0</v>
      </c>
      <c r="W987" s="10">
        <f>VLOOKUP(B987,[2]Sheet1!$A:$E,5,0)</f>
        <v>10139305</v>
      </c>
      <c r="X987" s="10">
        <f t="shared" si="165"/>
        <v>531205859</v>
      </c>
      <c r="Y987" s="31">
        <f t="shared" si="166"/>
        <v>19666226.5</v>
      </c>
      <c r="Z987" s="31">
        <v>360000000</v>
      </c>
      <c r="AA987" s="31">
        <v>30000000</v>
      </c>
      <c r="AB987" s="31">
        <f t="shared" si="167"/>
        <v>108893049</v>
      </c>
      <c r="AC987" s="31">
        <f t="shared" si="168"/>
        <v>32312810</v>
      </c>
      <c r="AD987" s="31">
        <f t="shared" si="169"/>
        <v>141205859</v>
      </c>
      <c r="AE987" s="31">
        <f t="shared" si="170"/>
        <v>141205859</v>
      </c>
      <c r="AF987" s="31">
        <f t="shared" si="171"/>
        <v>14120585.9</v>
      </c>
      <c r="AG987" s="31">
        <f t="shared" si="172"/>
        <v>0</v>
      </c>
      <c r="AH987" s="31">
        <f t="shared" si="173"/>
        <v>0</v>
      </c>
      <c r="AI987" s="31">
        <f t="shared" si="174"/>
        <v>0</v>
      </c>
      <c r="AJ987" s="31">
        <f t="shared" si="175"/>
        <v>5545640.5999999996</v>
      </c>
    </row>
    <row r="988" spans="1:36" x14ac:dyDescent="0.45">
      <c r="A988" s="9">
        <v>917</v>
      </c>
      <c r="B988" s="9" t="s">
        <v>3084</v>
      </c>
      <c r="C988" s="21"/>
      <c r="D988" s="8" t="s">
        <v>828</v>
      </c>
      <c r="E988" s="9" t="s">
        <v>1273</v>
      </c>
      <c r="F988" s="9" t="s">
        <v>3254</v>
      </c>
      <c r="G988" s="9" t="s">
        <v>3266</v>
      </c>
      <c r="H988" s="8">
        <v>336</v>
      </c>
      <c r="I988" s="8">
        <f>VLOOKUP(B988,[1]Sheet1!$A:$D,4,0)</f>
        <v>581765197</v>
      </c>
      <c r="J988" s="8">
        <v>57312810</v>
      </c>
      <c r="K988" s="8">
        <v>8596921.5</v>
      </c>
      <c r="L988" s="10">
        <v>0</v>
      </c>
      <c r="M988" s="10">
        <v>0</v>
      </c>
      <c r="N988" s="10">
        <v>0</v>
      </c>
      <c r="O988" s="10">
        <v>0</v>
      </c>
      <c r="P988" s="10">
        <v>5000000</v>
      </c>
      <c r="Q988" s="10">
        <f>VLOOKUP(B988,[3]Sheet1!$B$1:$H$65536,7,0)</f>
        <v>5400000</v>
      </c>
      <c r="R988" s="10">
        <v>810000</v>
      </c>
      <c r="S988" s="10">
        <v>4800000</v>
      </c>
      <c r="T988" s="10">
        <v>480000</v>
      </c>
      <c r="U988" s="10">
        <v>0</v>
      </c>
      <c r="V988" s="10">
        <v>0</v>
      </c>
      <c r="W988" s="10">
        <f>VLOOKUP(B988,[2]Sheet1!$A:$E,5,0)</f>
        <v>22176520</v>
      </c>
      <c r="X988" s="10">
        <f t="shared" si="165"/>
        <v>654278007</v>
      </c>
      <c r="Y988" s="31">
        <f t="shared" si="166"/>
        <v>32063441.5</v>
      </c>
      <c r="Z988" s="31">
        <v>360000000</v>
      </c>
      <c r="AA988" s="31">
        <v>30000000</v>
      </c>
      <c r="AB988" s="31">
        <f t="shared" si="167"/>
        <v>231965197</v>
      </c>
      <c r="AC988" s="31">
        <f t="shared" si="168"/>
        <v>32312810</v>
      </c>
      <c r="AD988" s="31">
        <f t="shared" si="169"/>
        <v>264278007</v>
      </c>
      <c r="AE988" s="31">
        <f t="shared" si="170"/>
        <v>264278007</v>
      </c>
      <c r="AF988" s="31">
        <f t="shared" si="171"/>
        <v>26427800.700000003</v>
      </c>
      <c r="AG988" s="31">
        <f t="shared" si="172"/>
        <v>0</v>
      </c>
      <c r="AH988" s="31">
        <f t="shared" si="173"/>
        <v>0</v>
      </c>
      <c r="AI988" s="31">
        <f t="shared" si="174"/>
        <v>0</v>
      </c>
      <c r="AJ988" s="31">
        <f t="shared" si="175"/>
        <v>5635640.799999997</v>
      </c>
    </row>
    <row r="989" spans="1:36" x14ac:dyDescent="0.45">
      <c r="A989" s="9">
        <v>914</v>
      </c>
      <c r="B989" s="9" t="s">
        <v>2110</v>
      </c>
      <c r="C989" s="21"/>
      <c r="D989" s="8" t="s">
        <v>2112</v>
      </c>
      <c r="E989" s="9" t="s">
        <v>2113</v>
      </c>
      <c r="F989" s="9" t="s">
        <v>3254</v>
      </c>
      <c r="G989" s="9" t="s">
        <v>3266</v>
      </c>
      <c r="H989" s="8">
        <v>336</v>
      </c>
      <c r="I989" s="8">
        <f>VLOOKUP(B989,[1]Sheet1!$A:$D,4,0)</f>
        <v>604112244</v>
      </c>
      <c r="J989" s="8">
        <v>57312810</v>
      </c>
      <c r="K989" s="8">
        <v>8596921.5</v>
      </c>
      <c r="L989" s="10">
        <v>0</v>
      </c>
      <c r="M989" s="10">
        <v>0</v>
      </c>
      <c r="N989" s="10">
        <v>0</v>
      </c>
      <c r="O989" s="10">
        <v>0</v>
      </c>
      <c r="P989" s="10">
        <v>5000000</v>
      </c>
      <c r="Q989" s="10">
        <f>VLOOKUP(B989,[3]Sheet1!$B$1:$H$65536,7,0)</f>
        <v>6000000</v>
      </c>
      <c r="R989" s="10">
        <v>900000</v>
      </c>
      <c r="S989" s="10">
        <v>6900000</v>
      </c>
      <c r="T989" s="10">
        <v>690000</v>
      </c>
      <c r="U989" s="10">
        <v>0</v>
      </c>
      <c r="V989" s="10">
        <v>0</v>
      </c>
      <c r="W989" s="10">
        <f>VLOOKUP(B989,[2]Sheet1!$A:$E,5,0)</f>
        <v>24411224</v>
      </c>
      <c r="X989" s="10">
        <f t="shared" si="165"/>
        <v>679325054</v>
      </c>
      <c r="Y989" s="31">
        <f t="shared" si="166"/>
        <v>34598145.5</v>
      </c>
      <c r="Z989" s="31">
        <v>360000000</v>
      </c>
      <c r="AA989" s="31">
        <v>30000000</v>
      </c>
      <c r="AB989" s="31">
        <f t="shared" si="167"/>
        <v>257012244</v>
      </c>
      <c r="AC989" s="31">
        <f t="shared" si="168"/>
        <v>32312810</v>
      </c>
      <c r="AD989" s="31">
        <f t="shared" si="169"/>
        <v>289325054</v>
      </c>
      <c r="AE989" s="31">
        <f t="shared" si="170"/>
        <v>289325054</v>
      </c>
      <c r="AF989" s="31">
        <f t="shared" si="171"/>
        <v>28932505.400000002</v>
      </c>
      <c r="AG989" s="31">
        <f t="shared" si="172"/>
        <v>0</v>
      </c>
      <c r="AH989" s="31">
        <f t="shared" si="173"/>
        <v>0</v>
      </c>
      <c r="AI989" s="31">
        <f t="shared" si="174"/>
        <v>0</v>
      </c>
      <c r="AJ989" s="31">
        <f t="shared" si="175"/>
        <v>5665640.0999999978</v>
      </c>
    </row>
    <row r="990" spans="1:36" x14ac:dyDescent="0.45">
      <c r="A990" s="9">
        <v>821</v>
      </c>
      <c r="B990" s="9" t="s">
        <v>2114</v>
      </c>
      <c r="C990" s="21"/>
      <c r="D990" s="8" t="s">
        <v>1257</v>
      </c>
      <c r="E990" s="9" t="s">
        <v>150</v>
      </c>
      <c r="F990" s="9" t="s">
        <v>3254</v>
      </c>
      <c r="G990" s="9" t="s">
        <v>3266</v>
      </c>
      <c r="H990" s="8">
        <v>336</v>
      </c>
      <c r="I990" s="8">
        <f>VLOOKUP(B990,[1]Sheet1!$A:$D,4,0)</f>
        <v>500457082</v>
      </c>
      <c r="J990" s="8">
        <v>57312810</v>
      </c>
      <c r="K990" s="8">
        <v>8596921.5</v>
      </c>
      <c r="L990" s="10">
        <v>0</v>
      </c>
      <c r="M990" s="10">
        <v>0</v>
      </c>
      <c r="N990" s="10">
        <v>0</v>
      </c>
      <c r="O990" s="10">
        <v>0</v>
      </c>
      <c r="P990" s="10">
        <v>5000000</v>
      </c>
      <c r="Q990" s="10">
        <f>VLOOKUP(B990,[3]Sheet1!$B$1:$H$65536,7,0)</f>
        <v>4800000</v>
      </c>
      <c r="R990" s="10">
        <v>720000</v>
      </c>
      <c r="S990" s="10">
        <v>4500000</v>
      </c>
      <c r="T990" s="10">
        <v>450000</v>
      </c>
      <c r="U990" s="10">
        <v>0</v>
      </c>
      <c r="V990" s="10">
        <v>0</v>
      </c>
      <c r="W990" s="10">
        <f>VLOOKUP(B990,[2]Sheet1!$A:$E,5,0)</f>
        <v>14045708</v>
      </c>
      <c r="X990" s="10">
        <f t="shared" si="165"/>
        <v>572069892</v>
      </c>
      <c r="Y990" s="31">
        <f t="shared" si="166"/>
        <v>23812629.5</v>
      </c>
      <c r="Z990" s="31">
        <v>360000000</v>
      </c>
      <c r="AA990" s="31">
        <v>30000000</v>
      </c>
      <c r="AB990" s="31">
        <f t="shared" si="167"/>
        <v>149757082</v>
      </c>
      <c r="AC990" s="31">
        <f t="shared" si="168"/>
        <v>32312810</v>
      </c>
      <c r="AD990" s="31">
        <f t="shared" si="169"/>
        <v>182069892</v>
      </c>
      <c r="AE990" s="31">
        <f t="shared" si="170"/>
        <v>182069892</v>
      </c>
      <c r="AF990" s="31">
        <f t="shared" si="171"/>
        <v>18206989.199999999</v>
      </c>
      <c r="AG990" s="31">
        <f t="shared" si="172"/>
        <v>0</v>
      </c>
      <c r="AH990" s="31">
        <f t="shared" si="173"/>
        <v>0</v>
      </c>
      <c r="AI990" s="31">
        <f t="shared" si="174"/>
        <v>0</v>
      </c>
      <c r="AJ990" s="31">
        <f t="shared" si="175"/>
        <v>5605640.3000000007</v>
      </c>
    </row>
    <row r="991" spans="1:36" x14ac:dyDescent="0.2">
      <c r="A991" s="9">
        <v>102</v>
      </c>
      <c r="B991" s="9" t="s">
        <v>2116</v>
      </c>
      <c r="C991" s="7"/>
      <c r="D991" s="8" t="s">
        <v>536</v>
      </c>
      <c r="E991" s="9" t="s">
        <v>1133</v>
      </c>
      <c r="F991" s="9" t="s">
        <v>3254</v>
      </c>
      <c r="G991" s="9" t="s">
        <v>3266</v>
      </c>
      <c r="H991" s="8">
        <v>336</v>
      </c>
      <c r="I991" s="8">
        <f>VLOOKUP(B991,[1]Sheet1!$A:$D,4,0)</f>
        <v>398025196</v>
      </c>
      <c r="J991" s="8">
        <v>57312810</v>
      </c>
      <c r="K991" s="8">
        <v>8596921.5</v>
      </c>
      <c r="L991" s="10">
        <v>0</v>
      </c>
      <c r="M991" s="10">
        <v>0</v>
      </c>
      <c r="N991" s="10">
        <v>0</v>
      </c>
      <c r="O991" s="10">
        <v>0</v>
      </c>
      <c r="P991" s="10">
        <v>5000000</v>
      </c>
      <c r="Q991" s="10">
        <f>VLOOKUP(B991,[3]Sheet1!$B$1:$H$65536,7,0)</f>
        <v>4200000</v>
      </c>
      <c r="R991" s="10">
        <v>630000</v>
      </c>
      <c r="S991" s="10">
        <v>4500000</v>
      </c>
      <c r="T991" s="10">
        <v>450000</v>
      </c>
      <c r="U991" s="10">
        <v>0</v>
      </c>
      <c r="V991" s="10">
        <v>0</v>
      </c>
      <c r="W991" s="10">
        <f>VLOOKUP(B991,[2]Sheet1!$A:$E,5,0)</f>
        <v>3802519</v>
      </c>
      <c r="X991" s="10">
        <f t="shared" si="165"/>
        <v>469038006</v>
      </c>
      <c r="Y991" s="31">
        <f t="shared" si="166"/>
        <v>13479440.5</v>
      </c>
      <c r="Z991" s="31">
        <v>360000000</v>
      </c>
      <c r="AA991" s="31">
        <v>30000000</v>
      </c>
      <c r="AB991" s="31">
        <f t="shared" si="167"/>
        <v>46725196</v>
      </c>
      <c r="AC991" s="31">
        <f t="shared" si="168"/>
        <v>32312810</v>
      </c>
      <c r="AD991" s="31">
        <f t="shared" si="169"/>
        <v>79038006</v>
      </c>
      <c r="AE991" s="31">
        <f t="shared" si="170"/>
        <v>79038006</v>
      </c>
      <c r="AF991" s="31">
        <f t="shared" si="171"/>
        <v>7903800.6000000006</v>
      </c>
      <c r="AG991" s="31">
        <f t="shared" si="172"/>
        <v>0</v>
      </c>
      <c r="AH991" s="31">
        <f t="shared" si="173"/>
        <v>0</v>
      </c>
      <c r="AI991" s="31">
        <f t="shared" si="174"/>
        <v>0</v>
      </c>
      <c r="AJ991" s="31">
        <f t="shared" si="175"/>
        <v>5575639.8999999994</v>
      </c>
    </row>
    <row r="992" spans="1:36" x14ac:dyDescent="0.45">
      <c r="A992" s="9">
        <v>983</v>
      </c>
      <c r="B992" s="9" t="s">
        <v>3101</v>
      </c>
      <c r="C992" s="21"/>
      <c r="D992" s="8" t="s">
        <v>1319</v>
      </c>
      <c r="E992" s="9" t="s">
        <v>3102</v>
      </c>
      <c r="F992" s="9" t="s">
        <v>3254</v>
      </c>
      <c r="G992" s="9" t="s">
        <v>3266</v>
      </c>
      <c r="H992" s="8">
        <v>336</v>
      </c>
      <c r="I992" s="8">
        <f>VLOOKUP(B992,[1]Sheet1!$A:$D,4,0)</f>
        <v>368519804</v>
      </c>
      <c r="J992" s="8">
        <v>57312810</v>
      </c>
      <c r="K992" s="8">
        <v>8596921.5</v>
      </c>
      <c r="L992" s="10">
        <v>0</v>
      </c>
      <c r="M992" s="10">
        <v>0</v>
      </c>
      <c r="N992" s="10">
        <v>0</v>
      </c>
      <c r="O992" s="10">
        <v>0</v>
      </c>
      <c r="P992" s="10">
        <v>5000000</v>
      </c>
      <c r="Q992" s="10">
        <f>VLOOKUP(B992,[3]Sheet1!$B$1:$H$65536,7,0)</f>
        <v>4500000</v>
      </c>
      <c r="R992" s="10">
        <v>675000</v>
      </c>
      <c r="S992" s="10">
        <v>4500000</v>
      </c>
      <c r="T992" s="10">
        <v>450000</v>
      </c>
      <c r="U992" s="10">
        <v>0</v>
      </c>
      <c r="V992" s="10">
        <v>0</v>
      </c>
      <c r="W992" s="10">
        <f>VLOOKUP(B992,[2]Sheet1!$A:$E,5,0)</f>
        <v>851981</v>
      </c>
      <c r="X992" s="10">
        <f t="shared" si="165"/>
        <v>439832614</v>
      </c>
      <c r="Y992" s="31">
        <f t="shared" si="166"/>
        <v>10573902.5</v>
      </c>
      <c r="Z992" s="31">
        <v>360000000</v>
      </c>
      <c r="AA992" s="31">
        <v>30000000</v>
      </c>
      <c r="AB992" s="31">
        <f t="shared" si="167"/>
        <v>17519804</v>
      </c>
      <c r="AC992" s="31">
        <f t="shared" si="168"/>
        <v>32312810</v>
      </c>
      <c r="AD992" s="31">
        <f t="shared" si="169"/>
        <v>49832614</v>
      </c>
      <c r="AE992" s="31">
        <f t="shared" si="170"/>
        <v>49832614</v>
      </c>
      <c r="AF992" s="31">
        <f t="shared" si="171"/>
        <v>4983261.4000000004</v>
      </c>
      <c r="AG992" s="31">
        <f t="shared" si="172"/>
        <v>0</v>
      </c>
      <c r="AH992" s="31">
        <f t="shared" si="173"/>
        <v>0</v>
      </c>
      <c r="AI992" s="31">
        <f t="shared" si="174"/>
        <v>0</v>
      </c>
      <c r="AJ992" s="31">
        <f t="shared" si="175"/>
        <v>5590641.0999999996</v>
      </c>
    </row>
    <row r="993" spans="1:36" x14ac:dyDescent="0.45">
      <c r="A993" s="9">
        <v>913</v>
      </c>
      <c r="B993" s="9" t="s">
        <v>2118</v>
      </c>
      <c r="C993" s="21"/>
      <c r="D993" s="8" t="s">
        <v>84</v>
      </c>
      <c r="E993" s="9" t="s">
        <v>2120</v>
      </c>
      <c r="F993" s="9" t="s">
        <v>3254</v>
      </c>
      <c r="G993" s="9" t="s">
        <v>3265</v>
      </c>
      <c r="H993" s="8">
        <v>336</v>
      </c>
      <c r="I993" s="8">
        <f>VLOOKUP(B993,[1]Sheet1!$A:$D,4,0)</f>
        <v>690724498</v>
      </c>
      <c r="J993" s="8">
        <v>15000000</v>
      </c>
      <c r="K993" s="8">
        <v>0</v>
      </c>
      <c r="L993" s="10">
        <v>28639231</v>
      </c>
      <c r="M993" s="10">
        <v>28639421</v>
      </c>
      <c r="N993" s="10">
        <v>4295885</v>
      </c>
      <c r="O993" s="10">
        <v>4295913.1499999994</v>
      </c>
      <c r="P993" s="10">
        <v>0</v>
      </c>
      <c r="Q993" s="10">
        <v>11689527</v>
      </c>
      <c r="R993" s="10">
        <v>1753429</v>
      </c>
      <c r="S993" s="10">
        <v>13880948.16</v>
      </c>
      <c r="T993" s="10">
        <v>2082142.2239999999</v>
      </c>
      <c r="U993" s="10">
        <v>11116440</v>
      </c>
      <c r="V993" s="10">
        <v>1667466</v>
      </c>
      <c r="W993" s="10">
        <f>VLOOKUP(B993,[2]Sheet1!$A:$E,5,0)</f>
        <v>33072450</v>
      </c>
      <c r="X993" s="10">
        <f t="shared" si="165"/>
        <v>799690065.15999997</v>
      </c>
      <c r="Y993" s="31">
        <f t="shared" si="166"/>
        <v>47167285.373999998</v>
      </c>
      <c r="Z993" s="31">
        <v>360000000</v>
      </c>
      <c r="AA993" s="31">
        <v>30000000</v>
      </c>
      <c r="AB993" s="31">
        <f t="shared" si="167"/>
        <v>367411413.15999997</v>
      </c>
      <c r="AC993" s="31">
        <f t="shared" si="168"/>
        <v>42278652</v>
      </c>
      <c r="AD993" s="31">
        <f t="shared" si="169"/>
        <v>409690065.15999997</v>
      </c>
      <c r="AE993" s="31">
        <f t="shared" si="170"/>
        <v>409690065.15999997</v>
      </c>
      <c r="AF993" s="31">
        <f t="shared" si="171"/>
        <v>40969006.516000003</v>
      </c>
      <c r="AG993" s="31">
        <f t="shared" si="172"/>
        <v>0</v>
      </c>
      <c r="AH993" s="31">
        <f t="shared" si="173"/>
        <v>0</v>
      </c>
      <c r="AI993" s="31">
        <f t="shared" si="174"/>
        <v>0</v>
      </c>
      <c r="AJ993" s="31">
        <f t="shared" si="175"/>
        <v>6198278.8579999954</v>
      </c>
    </row>
    <row r="994" spans="1:36" x14ac:dyDescent="0.45">
      <c r="A994" s="9">
        <v>787</v>
      </c>
      <c r="B994" s="9" t="s">
        <v>2121</v>
      </c>
      <c r="C994" s="21"/>
      <c r="D994" s="8" t="s">
        <v>2123</v>
      </c>
      <c r="E994" s="9" t="s">
        <v>2124</v>
      </c>
      <c r="F994" s="9" t="s">
        <v>3254</v>
      </c>
      <c r="G994" s="9" t="s">
        <v>3265</v>
      </c>
      <c r="H994" s="8">
        <v>336</v>
      </c>
      <c r="I994" s="8">
        <f>VLOOKUP(B994,[1]Sheet1!$A:$D,4,0)</f>
        <v>804044120</v>
      </c>
      <c r="J994" s="8">
        <v>15000000</v>
      </c>
      <c r="K994" s="8">
        <v>0</v>
      </c>
      <c r="L994" s="10">
        <v>26837904</v>
      </c>
      <c r="M994" s="10">
        <v>26837343</v>
      </c>
      <c r="N994" s="10">
        <v>4025686</v>
      </c>
      <c r="O994" s="10">
        <v>4025601.4499999997</v>
      </c>
      <c r="P994" s="10">
        <v>0</v>
      </c>
      <c r="Q994" s="10">
        <v>9222465</v>
      </c>
      <c r="R994" s="10">
        <v>1383370</v>
      </c>
      <c r="S994" s="10">
        <v>10901621.08</v>
      </c>
      <c r="T994" s="10">
        <v>1635243.162</v>
      </c>
      <c r="U994" s="10">
        <v>11774170</v>
      </c>
      <c r="V994" s="10">
        <v>1766125.5</v>
      </c>
      <c r="W994" s="10">
        <f>VLOOKUP(B994,[2]Sheet1!$A:$E,5,0)</f>
        <v>44404412</v>
      </c>
      <c r="X994" s="10">
        <f t="shared" si="165"/>
        <v>904617623.08000004</v>
      </c>
      <c r="Y994" s="31">
        <f t="shared" si="166"/>
        <v>57240438.112000003</v>
      </c>
      <c r="Z994" s="31">
        <v>360000000</v>
      </c>
      <c r="AA994" s="31">
        <v>30000000</v>
      </c>
      <c r="AB994" s="31">
        <f t="shared" si="167"/>
        <v>475942376.08000004</v>
      </c>
      <c r="AC994" s="31">
        <f t="shared" si="168"/>
        <v>38675247</v>
      </c>
      <c r="AD994" s="31">
        <f t="shared" si="169"/>
        <v>514617623.08000004</v>
      </c>
      <c r="AE994" s="31">
        <f t="shared" si="170"/>
        <v>514617623.08000004</v>
      </c>
      <c r="AF994" s="31">
        <f t="shared" si="171"/>
        <v>51461762.308000006</v>
      </c>
      <c r="AG994" s="31">
        <f t="shared" si="172"/>
        <v>0</v>
      </c>
      <c r="AH994" s="31">
        <f t="shared" si="173"/>
        <v>0</v>
      </c>
      <c r="AI994" s="31">
        <f t="shared" si="174"/>
        <v>0</v>
      </c>
      <c r="AJ994" s="31">
        <f t="shared" si="175"/>
        <v>5778675.8039999977</v>
      </c>
    </row>
    <row r="995" spans="1:36" x14ac:dyDescent="0.45">
      <c r="A995" s="9">
        <v>980</v>
      </c>
      <c r="B995" s="9" t="s">
        <v>2125</v>
      </c>
      <c r="C995" s="21"/>
      <c r="D995" s="8" t="s">
        <v>2127</v>
      </c>
      <c r="E995" s="9" t="s">
        <v>1919</v>
      </c>
      <c r="F995" s="9" t="s">
        <v>3254</v>
      </c>
      <c r="G995" s="9" t="s">
        <v>3265</v>
      </c>
      <c r="H995" s="8">
        <v>336</v>
      </c>
      <c r="I995" s="8">
        <f>VLOOKUP(B995,[1]Sheet1!$A:$D,4,0)</f>
        <v>802561558</v>
      </c>
      <c r="J995" s="8">
        <v>15000000</v>
      </c>
      <c r="K995" s="8">
        <v>0</v>
      </c>
      <c r="L995" s="10">
        <v>30231898</v>
      </c>
      <c r="M995" s="10">
        <v>30231846.000000004</v>
      </c>
      <c r="N995" s="10">
        <v>4534785</v>
      </c>
      <c r="O995" s="10">
        <v>4534776.9000000004</v>
      </c>
      <c r="P995" s="10">
        <v>0</v>
      </c>
      <c r="Q995" s="10">
        <v>14235992</v>
      </c>
      <c r="R995" s="10">
        <v>2135399</v>
      </c>
      <c r="S995" s="10">
        <v>15084110.928000001</v>
      </c>
      <c r="T995" s="10">
        <v>2262616.6392000001</v>
      </c>
      <c r="U995" s="10">
        <v>11116440</v>
      </c>
      <c r="V995" s="10">
        <v>1667466</v>
      </c>
      <c r="W995" s="10">
        <f>VLOOKUP(B995,[2]Sheet1!$A:$E,5,0)</f>
        <v>44256156</v>
      </c>
      <c r="X995" s="10">
        <f t="shared" si="165"/>
        <v>918461844.92799997</v>
      </c>
      <c r="Y995" s="31">
        <f t="shared" si="166"/>
        <v>59391199.5392</v>
      </c>
      <c r="Z995" s="31">
        <v>360000000</v>
      </c>
      <c r="AA995" s="31">
        <v>30000000</v>
      </c>
      <c r="AB995" s="31">
        <f t="shared" si="167"/>
        <v>482998100.92799997</v>
      </c>
      <c r="AC995" s="31">
        <f t="shared" si="168"/>
        <v>45463744</v>
      </c>
      <c r="AD995" s="31">
        <f t="shared" si="169"/>
        <v>528461844.92799997</v>
      </c>
      <c r="AE995" s="31">
        <f t="shared" si="170"/>
        <v>528461844.92799997</v>
      </c>
      <c r="AF995" s="31">
        <f t="shared" si="171"/>
        <v>52846184.492799997</v>
      </c>
      <c r="AG995" s="31">
        <f t="shared" si="172"/>
        <v>0</v>
      </c>
      <c r="AH995" s="31">
        <f t="shared" si="173"/>
        <v>0</v>
      </c>
      <c r="AI995" s="31">
        <f t="shared" si="174"/>
        <v>0</v>
      </c>
      <c r="AJ995" s="31">
        <f t="shared" si="175"/>
        <v>6545015.0464000031</v>
      </c>
    </row>
    <row r="996" spans="1:36" x14ac:dyDescent="0.45">
      <c r="A996" s="9">
        <v>981</v>
      </c>
      <c r="B996" s="9" t="s">
        <v>2128</v>
      </c>
      <c r="C996" s="21"/>
      <c r="D996" s="8" t="s">
        <v>322</v>
      </c>
      <c r="E996" s="9" t="s">
        <v>2130</v>
      </c>
      <c r="F996" s="9" t="s">
        <v>3254</v>
      </c>
      <c r="G996" s="9" t="s">
        <v>3265</v>
      </c>
      <c r="H996" s="8">
        <v>336</v>
      </c>
      <c r="I996" s="8">
        <f>VLOOKUP(B996,[1]Sheet1!$A:$D,4,0)</f>
        <v>803615989</v>
      </c>
      <c r="J996" s="8">
        <v>15000000</v>
      </c>
      <c r="K996" s="8">
        <v>0</v>
      </c>
      <c r="L996" s="10">
        <v>29669312</v>
      </c>
      <c r="M996" s="10">
        <v>29669974.500000004</v>
      </c>
      <c r="N996" s="10">
        <v>4450397</v>
      </c>
      <c r="O996" s="10">
        <v>4450496.1750000007</v>
      </c>
      <c r="P996" s="10">
        <v>0</v>
      </c>
      <c r="Q996" s="10">
        <v>15267137</v>
      </c>
      <c r="R996" s="10">
        <v>2290071</v>
      </c>
      <c r="S996" s="10">
        <v>12822950.450999999</v>
      </c>
      <c r="T996" s="10">
        <v>1923442.5676499999</v>
      </c>
      <c r="U996" s="10">
        <v>11761273.333333334</v>
      </c>
      <c r="V996" s="10">
        <v>1764191</v>
      </c>
      <c r="W996" s="10">
        <f>VLOOKUP(B996,[2]Sheet1!$A:$E,5,0)</f>
        <v>44361599</v>
      </c>
      <c r="X996" s="10">
        <f t="shared" si="165"/>
        <v>917806636.28433335</v>
      </c>
      <c r="Y996" s="31">
        <f t="shared" si="166"/>
        <v>59240196.742650002</v>
      </c>
      <c r="Z996" s="31">
        <v>360000000</v>
      </c>
      <c r="AA996" s="31">
        <v>30000000</v>
      </c>
      <c r="AB996" s="31">
        <f t="shared" si="167"/>
        <v>483467349.78433335</v>
      </c>
      <c r="AC996" s="31">
        <f t="shared" si="168"/>
        <v>44339286.5</v>
      </c>
      <c r="AD996" s="31">
        <f t="shared" si="169"/>
        <v>527806636.28433335</v>
      </c>
      <c r="AE996" s="31">
        <f t="shared" si="170"/>
        <v>527806636.28433335</v>
      </c>
      <c r="AF996" s="31">
        <f t="shared" si="171"/>
        <v>52780663.628433339</v>
      </c>
      <c r="AG996" s="31">
        <f t="shared" si="172"/>
        <v>0</v>
      </c>
      <c r="AH996" s="31">
        <f t="shared" si="173"/>
        <v>0</v>
      </c>
      <c r="AI996" s="31">
        <f t="shared" si="174"/>
        <v>0</v>
      </c>
      <c r="AJ996" s="31">
        <f t="shared" si="175"/>
        <v>6459533.1142166629</v>
      </c>
    </row>
    <row r="997" spans="1:36" x14ac:dyDescent="0.45">
      <c r="A997" s="9">
        <v>911</v>
      </c>
      <c r="B997" s="9" t="s">
        <v>2131</v>
      </c>
      <c r="C997" s="21"/>
      <c r="D997" s="8" t="s">
        <v>103</v>
      </c>
      <c r="E997" s="9" t="s">
        <v>2133</v>
      </c>
      <c r="F997" s="9" t="s">
        <v>3254</v>
      </c>
      <c r="G997" s="9" t="s">
        <v>3265</v>
      </c>
      <c r="H997" s="8">
        <v>336</v>
      </c>
      <c r="I997" s="8">
        <f>VLOOKUP(B997,[1]Sheet1!$A:$D,4,0)</f>
        <v>873789331</v>
      </c>
      <c r="J997" s="8">
        <v>15000000</v>
      </c>
      <c r="K997" s="8">
        <v>0</v>
      </c>
      <c r="L997" s="10">
        <v>32200824</v>
      </c>
      <c r="M997" s="10">
        <v>32201100</v>
      </c>
      <c r="N997" s="10">
        <v>4830124</v>
      </c>
      <c r="O997" s="10">
        <v>4830165</v>
      </c>
      <c r="P997" s="10">
        <v>0</v>
      </c>
      <c r="Q997" s="10">
        <v>12756832</v>
      </c>
      <c r="R997" s="10">
        <v>1913525</v>
      </c>
      <c r="S997" s="10">
        <v>14938141.035</v>
      </c>
      <c r="T997" s="10">
        <v>2240721.1552499998</v>
      </c>
      <c r="U997" s="10">
        <v>11864446.666666666</v>
      </c>
      <c r="V997" s="10">
        <v>1779666.9999999998</v>
      </c>
      <c r="W997" s="10">
        <f>VLOOKUP(B997,[2]Sheet1!$A:$E,5,0)</f>
        <v>51378934</v>
      </c>
      <c r="X997" s="10">
        <f t="shared" si="165"/>
        <v>992750674.70166659</v>
      </c>
      <c r="Y997" s="31">
        <f t="shared" si="166"/>
        <v>66973136.155249998</v>
      </c>
      <c r="Z997" s="31">
        <v>360000000</v>
      </c>
      <c r="AA997" s="31">
        <v>30000000</v>
      </c>
      <c r="AB997" s="31">
        <f t="shared" si="167"/>
        <v>553348750.70166659</v>
      </c>
      <c r="AC997" s="31">
        <f t="shared" si="168"/>
        <v>49401924</v>
      </c>
      <c r="AD997" s="31">
        <f t="shared" si="169"/>
        <v>602750674.70166659</v>
      </c>
      <c r="AE997" s="31">
        <f t="shared" si="170"/>
        <v>602750674.70166659</v>
      </c>
      <c r="AF997" s="31">
        <f t="shared" si="171"/>
        <v>60275067.470166661</v>
      </c>
      <c r="AG997" s="31">
        <f t="shared" si="172"/>
        <v>0</v>
      </c>
      <c r="AH997" s="31">
        <f t="shared" si="173"/>
        <v>0</v>
      </c>
      <c r="AI997" s="31">
        <f t="shared" si="174"/>
        <v>0</v>
      </c>
      <c r="AJ997" s="31">
        <f t="shared" si="175"/>
        <v>6698068.6850833371</v>
      </c>
    </row>
    <row r="998" spans="1:36" x14ac:dyDescent="0.45">
      <c r="A998" s="9">
        <v>912</v>
      </c>
      <c r="B998" s="9" t="s">
        <v>2134</v>
      </c>
      <c r="C998" s="21"/>
      <c r="D998" s="8" t="s">
        <v>157</v>
      </c>
      <c r="E998" s="9" t="s">
        <v>2136</v>
      </c>
      <c r="F998" s="9" t="s">
        <v>3254</v>
      </c>
      <c r="G998" s="9" t="s">
        <v>3265</v>
      </c>
      <c r="H998" s="8">
        <v>336</v>
      </c>
      <c r="I998" s="8">
        <f>VLOOKUP(B998,[1]Sheet1!$A:$D,4,0)</f>
        <v>801153166</v>
      </c>
      <c r="J998" s="8">
        <v>15000000</v>
      </c>
      <c r="K998" s="8">
        <v>0</v>
      </c>
      <c r="L998" s="10">
        <v>33217428</v>
      </c>
      <c r="M998" s="10">
        <v>33217711.5</v>
      </c>
      <c r="N998" s="10">
        <v>4982614</v>
      </c>
      <c r="O998" s="10">
        <v>4982656.7249999996</v>
      </c>
      <c r="P998" s="10">
        <v>0</v>
      </c>
      <c r="Q998" s="10">
        <v>18359513</v>
      </c>
      <c r="R998" s="10">
        <v>2753927</v>
      </c>
      <c r="S998" s="10">
        <v>20448298.379999999</v>
      </c>
      <c r="T998" s="10">
        <v>3067244.7569999998</v>
      </c>
      <c r="U998" s="10">
        <v>11116440</v>
      </c>
      <c r="V998" s="10">
        <v>1667466</v>
      </c>
      <c r="W998" s="10">
        <f>VLOOKUP(B998,[2]Sheet1!$A:$E,5,0)</f>
        <v>44115317</v>
      </c>
      <c r="X998" s="10">
        <f t="shared" si="165"/>
        <v>932512556.88</v>
      </c>
      <c r="Y998" s="31">
        <f t="shared" si="166"/>
        <v>61569225.482000001</v>
      </c>
      <c r="Z998" s="31">
        <v>360000000</v>
      </c>
      <c r="AA998" s="31">
        <v>30000000</v>
      </c>
      <c r="AB998" s="31">
        <f t="shared" si="167"/>
        <v>491077417.38</v>
      </c>
      <c r="AC998" s="31">
        <f t="shared" si="168"/>
        <v>51435139.5</v>
      </c>
      <c r="AD998" s="31">
        <f t="shared" si="169"/>
        <v>542512556.88</v>
      </c>
      <c r="AE998" s="31">
        <f t="shared" si="170"/>
        <v>542512556.88</v>
      </c>
      <c r="AF998" s="31">
        <f t="shared" si="171"/>
        <v>54251255.688000001</v>
      </c>
      <c r="AG998" s="31">
        <f t="shared" si="172"/>
        <v>0</v>
      </c>
      <c r="AH998" s="31">
        <f t="shared" si="173"/>
        <v>0</v>
      </c>
      <c r="AI998" s="31">
        <f t="shared" si="174"/>
        <v>0</v>
      </c>
      <c r="AJ998" s="31">
        <f t="shared" si="175"/>
        <v>7317969.7939999998</v>
      </c>
    </row>
    <row r="999" spans="1:36" x14ac:dyDescent="0.45">
      <c r="A999" s="9">
        <v>788</v>
      </c>
      <c r="B999" s="9" t="s">
        <v>2137</v>
      </c>
      <c r="C999" s="21"/>
      <c r="D999" s="8" t="s">
        <v>1518</v>
      </c>
      <c r="E999" s="9" t="s">
        <v>2139</v>
      </c>
      <c r="F999" s="9" t="s">
        <v>3254</v>
      </c>
      <c r="G999" s="9" t="s">
        <v>3265</v>
      </c>
      <c r="H999" s="8">
        <v>336</v>
      </c>
      <c r="I999" s="8">
        <f>VLOOKUP(B999,[1]Sheet1!$A:$D,4,0)</f>
        <v>759413108</v>
      </c>
      <c r="J999" s="8">
        <v>15000000</v>
      </c>
      <c r="K999" s="8">
        <v>0</v>
      </c>
      <c r="L999" s="10">
        <v>24746386</v>
      </c>
      <c r="M999" s="10">
        <v>24746345</v>
      </c>
      <c r="N999" s="10">
        <v>3711958</v>
      </c>
      <c r="O999" s="10">
        <v>3711951.75</v>
      </c>
      <c r="P999" s="10">
        <v>0</v>
      </c>
      <c r="Q999" s="10">
        <v>6901039</v>
      </c>
      <c r="R999" s="10">
        <v>1035156</v>
      </c>
      <c r="S999" s="10">
        <v>9674276.8275000006</v>
      </c>
      <c r="T999" s="10">
        <v>1451141.524125</v>
      </c>
      <c r="U999" s="10">
        <v>11774170</v>
      </c>
      <c r="V999" s="10">
        <v>1766125.5</v>
      </c>
      <c r="W999" s="10">
        <f>VLOOKUP(B999,[2]Sheet1!$A:$E,5,0)</f>
        <v>39941311</v>
      </c>
      <c r="X999" s="10">
        <f t="shared" si="165"/>
        <v>852255324.82749999</v>
      </c>
      <c r="Y999" s="31">
        <f t="shared" si="166"/>
        <v>51617643.774125002</v>
      </c>
      <c r="Z999" s="31">
        <v>360000000</v>
      </c>
      <c r="AA999" s="31">
        <v>30000000</v>
      </c>
      <c r="AB999" s="31">
        <f t="shared" si="167"/>
        <v>427762593.82749999</v>
      </c>
      <c r="AC999" s="31">
        <f t="shared" si="168"/>
        <v>34492731</v>
      </c>
      <c r="AD999" s="31">
        <f t="shared" si="169"/>
        <v>462255324.82749999</v>
      </c>
      <c r="AE999" s="31">
        <f t="shared" si="170"/>
        <v>462255324.82749999</v>
      </c>
      <c r="AF999" s="31">
        <f t="shared" si="171"/>
        <v>46225532.482749999</v>
      </c>
      <c r="AG999" s="31">
        <f t="shared" si="172"/>
        <v>0</v>
      </c>
      <c r="AH999" s="31">
        <f t="shared" si="173"/>
        <v>0</v>
      </c>
      <c r="AI999" s="31">
        <f t="shared" si="174"/>
        <v>0</v>
      </c>
      <c r="AJ999" s="31">
        <f t="shared" si="175"/>
        <v>5392111.2913750038</v>
      </c>
    </row>
    <row r="1000" spans="1:36" x14ac:dyDescent="0.45">
      <c r="A1000" s="9">
        <v>910</v>
      </c>
      <c r="B1000" s="9" t="s">
        <v>2140</v>
      </c>
      <c r="C1000" s="21"/>
      <c r="D1000" s="8" t="s">
        <v>380</v>
      </c>
      <c r="E1000" s="9" t="s">
        <v>2142</v>
      </c>
      <c r="F1000" s="9" t="s">
        <v>3254</v>
      </c>
      <c r="G1000" s="9" t="s">
        <v>3265</v>
      </c>
      <c r="H1000" s="8">
        <v>336</v>
      </c>
      <c r="I1000" s="8">
        <f>VLOOKUP(B1000,[1]Sheet1!$A:$D,4,0)</f>
        <v>839791475</v>
      </c>
      <c r="J1000" s="8">
        <v>15000000</v>
      </c>
      <c r="K1000" s="8">
        <v>0</v>
      </c>
      <c r="L1000" s="10">
        <v>29966547</v>
      </c>
      <c r="M1000" s="10">
        <v>29967229.5</v>
      </c>
      <c r="N1000" s="10">
        <v>4494982</v>
      </c>
      <c r="O1000" s="10">
        <v>4495084.4249999998</v>
      </c>
      <c r="P1000" s="10">
        <v>0</v>
      </c>
      <c r="Q1000" s="10">
        <v>9377234</v>
      </c>
      <c r="R1000" s="10">
        <v>1406585</v>
      </c>
      <c r="S1000" s="10">
        <v>10560026.34</v>
      </c>
      <c r="T1000" s="10">
        <v>1584003.9509999999</v>
      </c>
      <c r="U1000" s="10">
        <v>11864446.666666666</v>
      </c>
      <c r="V1000" s="10">
        <v>1779666.9999999998</v>
      </c>
      <c r="W1000" s="10">
        <f>VLOOKUP(B1000,[2]Sheet1!$A:$E,5,0)</f>
        <v>47979148</v>
      </c>
      <c r="X1000" s="10">
        <f t="shared" si="165"/>
        <v>946526958.50666666</v>
      </c>
      <c r="Y1000" s="31">
        <f t="shared" si="166"/>
        <v>61739470.376000002</v>
      </c>
      <c r="Z1000" s="31">
        <v>360000000</v>
      </c>
      <c r="AA1000" s="31">
        <v>30000000</v>
      </c>
      <c r="AB1000" s="31">
        <f t="shared" si="167"/>
        <v>511593182.00666666</v>
      </c>
      <c r="AC1000" s="31">
        <f t="shared" si="168"/>
        <v>44933776.5</v>
      </c>
      <c r="AD1000" s="31">
        <f t="shared" si="169"/>
        <v>556526958.50666666</v>
      </c>
      <c r="AE1000" s="31">
        <f t="shared" si="170"/>
        <v>556526958.50666666</v>
      </c>
      <c r="AF1000" s="31">
        <f t="shared" si="171"/>
        <v>55652695.850666672</v>
      </c>
      <c r="AG1000" s="31">
        <f t="shared" si="172"/>
        <v>0</v>
      </c>
      <c r="AH1000" s="31">
        <f t="shared" si="173"/>
        <v>0</v>
      </c>
      <c r="AI1000" s="31">
        <f t="shared" si="174"/>
        <v>0</v>
      </c>
      <c r="AJ1000" s="31">
        <f t="shared" si="175"/>
        <v>6086774.52533333</v>
      </c>
    </row>
    <row r="1001" spans="1:36" x14ac:dyDescent="0.45">
      <c r="A1001" s="9">
        <v>876</v>
      </c>
      <c r="B1001" s="9" t="s">
        <v>2143</v>
      </c>
      <c r="C1001" s="21"/>
      <c r="D1001" s="26" t="s">
        <v>123</v>
      </c>
      <c r="E1001" s="27" t="s">
        <v>2145</v>
      </c>
      <c r="F1001" s="9" t="s">
        <v>3254</v>
      </c>
      <c r="G1001" s="9" t="s">
        <v>3265</v>
      </c>
      <c r="H1001" s="8">
        <v>270</v>
      </c>
      <c r="I1001" s="8">
        <f>VLOOKUP(B1001,[1]Sheet1!$A:$D,4,0)</f>
        <v>368113239</v>
      </c>
      <c r="J1001" s="8">
        <v>11065574</v>
      </c>
      <c r="K1001" s="8">
        <v>0</v>
      </c>
      <c r="L1001" s="10">
        <v>22537674</v>
      </c>
      <c r="M1001" s="10">
        <v>0</v>
      </c>
      <c r="N1001" s="10">
        <v>3380651</v>
      </c>
      <c r="O1001" s="10">
        <v>0</v>
      </c>
      <c r="P1001" s="10">
        <v>0</v>
      </c>
      <c r="Q1001" s="10">
        <v>7035852</v>
      </c>
      <c r="R1001" s="10">
        <v>1055378</v>
      </c>
      <c r="S1001" s="10">
        <v>0</v>
      </c>
      <c r="T1001" s="10">
        <v>0</v>
      </c>
      <c r="U1001" s="10">
        <v>10484503.333333332</v>
      </c>
      <c r="V1001" s="10">
        <v>1572675.4999999998</v>
      </c>
      <c r="W1001" s="10">
        <f>VLOOKUP(B1001,[2]Sheet1!$A:$E,5,0)</f>
        <v>10253947</v>
      </c>
      <c r="X1001" s="10">
        <f t="shared" si="165"/>
        <v>419236842.33333331</v>
      </c>
      <c r="Y1001" s="31">
        <f t="shared" si="166"/>
        <v>16262651.5</v>
      </c>
      <c r="Z1001" s="31">
        <v>360000000</v>
      </c>
      <c r="AA1001" s="31">
        <v>30000000</v>
      </c>
      <c r="AB1001" s="31">
        <f t="shared" si="167"/>
        <v>25633594.333333313</v>
      </c>
      <c r="AC1001" s="31">
        <f t="shared" si="168"/>
        <v>3603248</v>
      </c>
      <c r="AD1001" s="31">
        <f t="shared" si="169"/>
        <v>29236842.333333313</v>
      </c>
      <c r="AE1001" s="31">
        <f t="shared" si="170"/>
        <v>29236842.333333313</v>
      </c>
      <c r="AF1001" s="31">
        <f t="shared" si="171"/>
        <v>2923684.2333333315</v>
      </c>
      <c r="AG1001" s="31">
        <f t="shared" si="172"/>
        <v>0</v>
      </c>
      <c r="AH1001" s="31">
        <f t="shared" si="173"/>
        <v>0</v>
      </c>
      <c r="AI1001" s="31">
        <f t="shared" si="174"/>
        <v>0</v>
      </c>
      <c r="AJ1001" s="31">
        <f t="shared" si="175"/>
        <v>13338967.266666669</v>
      </c>
    </row>
    <row r="1002" spans="1:36" x14ac:dyDescent="0.45">
      <c r="A1002" s="9">
        <v>877</v>
      </c>
      <c r="B1002" s="9" t="s">
        <v>2146</v>
      </c>
      <c r="C1002" s="21"/>
      <c r="D1002" s="8" t="s">
        <v>91</v>
      </c>
      <c r="E1002" s="9" t="s">
        <v>1310</v>
      </c>
      <c r="F1002" s="9" t="s">
        <v>3254</v>
      </c>
      <c r="G1002" s="9" t="s">
        <v>3265</v>
      </c>
      <c r="H1002" s="8">
        <v>336</v>
      </c>
      <c r="I1002" s="8">
        <f>VLOOKUP(B1002,[1]Sheet1!$A:$D,4,0)</f>
        <v>619551838</v>
      </c>
      <c r="J1002" s="8">
        <v>15000000</v>
      </c>
      <c r="K1002" s="8">
        <v>0</v>
      </c>
      <c r="L1002" s="10">
        <v>28990155</v>
      </c>
      <c r="M1002" s="10">
        <v>28989447</v>
      </c>
      <c r="N1002" s="10">
        <v>4348523</v>
      </c>
      <c r="O1002" s="10">
        <v>4348417.05</v>
      </c>
      <c r="P1002" s="10">
        <v>0</v>
      </c>
      <c r="Q1002" s="10">
        <v>5814177</v>
      </c>
      <c r="R1002" s="10">
        <v>872127</v>
      </c>
      <c r="S1002" s="10">
        <v>10087615.08</v>
      </c>
      <c r="T1002" s="10">
        <v>1513142.2619999999</v>
      </c>
      <c r="U1002" s="10">
        <v>10484503.333333332</v>
      </c>
      <c r="V1002" s="10">
        <v>1572675.4999999998</v>
      </c>
      <c r="W1002" s="10">
        <f>VLOOKUP(B1002,[2]Sheet1!$A:$E,5,0)</f>
        <v>25955184</v>
      </c>
      <c r="X1002" s="10">
        <f t="shared" si="165"/>
        <v>718917735.41333342</v>
      </c>
      <c r="Y1002" s="31">
        <f t="shared" si="166"/>
        <v>38610068.811999999</v>
      </c>
      <c r="Z1002" s="31">
        <v>360000000</v>
      </c>
      <c r="AA1002" s="31">
        <v>30000000</v>
      </c>
      <c r="AB1002" s="31">
        <f t="shared" si="167"/>
        <v>285938133.41333342</v>
      </c>
      <c r="AC1002" s="31">
        <f t="shared" si="168"/>
        <v>42979602</v>
      </c>
      <c r="AD1002" s="31">
        <f t="shared" si="169"/>
        <v>328917735.41333342</v>
      </c>
      <c r="AE1002" s="31">
        <f t="shared" si="170"/>
        <v>328917735.41333342</v>
      </c>
      <c r="AF1002" s="31">
        <f t="shared" si="171"/>
        <v>32891773.541333344</v>
      </c>
      <c r="AG1002" s="31">
        <f t="shared" si="172"/>
        <v>0</v>
      </c>
      <c r="AH1002" s="31">
        <f t="shared" si="173"/>
        <v>0</v>
      </c>
      <c r="AI1002" s="31">
        <f t="shared" si="174"/>
        <v>0</v>
      </c>
      <c r="AJ1002" s="31">
        <f t="shared" si="175"/>
        <v>5718295.2706666552</v>
      </c>
    </row>
    <row r="1003" spans="1:36" x14ac:dyDescent="0.45">
      <c r="A1003" s="9">
        <v>982</v>
      </c>
      <c r="B1003" s="9" t="s">
        <v>2148</v>
      </c>
      <c r="C1003" s="21"/>
      <c r="D1003" s="8" t="s">
        <v>103</v>
      </c>
      <c r="E1003" s="9" t="s">
        <v>2150</v>
      </c>
      <c r="F1003" s="9" t="s">
        <v>3254</v>
      </c>
      <c r="G1003" s="9" t="s">
        <v>3265</v>
      </c>
      <c r="H1003" s="8">
        <v>336</v>
      </c>
      <c r="I1003" s="8">
        <f>VLOOKUP(B1003,[1]Sheet1!$A:$D,4,0)</f>
        <v>640743934</v>
      </c>
      <c r="J1003" s="8">
        <v>15000000</v>
      </c>
      <c r="K1003" s="8">
        <v>0</v>
      </c>
      <c r="L1003" s="10">
        <v>27340063</v>
      </c>
      <c r="M1003" s="10">
        <v>27339723</v>
      </c>
      <c r="N1003" s="10">
        <v>4101009</v>
      </c>
      <c r="O1003" s="10">
        <v>4100958.4499999997</v>
      </c>
      <c r="P1003" s="10">
        <v>0</v>
      </c>
      <c r="Q1003" s="10">
        <v>6201527</v>
      </c>
      <c r="R1003" s="10">
        <v>930229</v>
      </c>
      <c r="S1003" s="10">
        <v>11310431.719999999</v>
      </c>
      <c r="T1003" s="10">
        <v>1696564.7579999997</v>
      </c>
      <c r="U1003" s="10">
        <v>11129336.666666666</v>
      </c>
      <c r="V1003" s="10">
        <v>1669400.4999999998</v>
      </c>
      <c r="W1003" s="10">
        <f>VLOOKUP(B1003,[2]Sheet1!$A:$E,5,0)</f>
        <v>28074394</v>
      </c>
      <c r="X1003" s="10">
        <f t="shared" si="165"/>
        <v>739065015.38666666</v>
      </c>
      <c r="Y1003" s="31">
        <f t="shared" si="166"/>
        <v>40572555.707999997</v>
      </c>
      <c r="Z1003" s="31">
        <v>360000000</v>
      </c>
      <c r="AA1003" s="31">
        <v>30000000</v>
      </c>
      <c r="AB1003" s="31">
        <f t="shared" si="167"/>
        <v>309385229.38666666</v>
      </c>
      <c r="AC1003" s="31">
        <f t="shared" si="168"/>
        <v>39679786</v>
      </c>
      <c r="AD1003" s="31">
        <f t="shared" si="169"/>
        <v>349065015.38666666</v>
      </c>
      <c r="AE1003" s="31">
        <f t="shared" si="170"/>
        <v>349065015.38666666</v>
      </c>
      <c r="AF1003" s="31">
        <f t="shared" si="171"/>
        <v>34906501.538666666</v>
      </c>
      <c r="AG1003" s="31">
        <f t="shared" si="172"/>
        <v>0</v>
      </c>
      <c r="AH1003" s="31">
        <f t="shared" si="173"/>
        <v>0</v>
      </c>
      <c r="AI1003" s="31">
        <f t="shared" si="174"/>
        <v>0</v>
      </c>
      <c r="AJ1003" s="31">
        <f t="shared" si="175"/>
        <v>5666054.1693333313</v>
      </c>
    </row>
    <row r="1004" spans="1:36" x14ac:dyDescent="0.45">
      <c r="A1004" s="9">
        <v>798</v>
      </c>
      <c r="B1004" s="9" t="s">
        <v>2151</v>
      </c>
      <c r="C1004" s="21"/>
      <c r="D1004" s="8" t="s">
        <v>103</v>
      </c>
      <c r="E1004" s="9" t="s">
        <v>2153</v>
      </c>
      <c r="F1004" s="9" t="s">
        <v>3254</v>
      </c>
      <c r="G1004" s="9" t="s">
        <v>3265</v>
      </c>
      <c r="H1004" s="8">
        <v>336</v>
      </c>
      <c r="I1004" s="8">
        <f>VLOOKUP(B1004,[1]Sheet1!$A:$D,4,0)</f>
        <v>789851106</v>
      </c>
      <c r="J1004" s="8">
        <v>15000000</v>
      </c>
      <c r="K1004" s="8">
        <v>0</v>
      </c>
      <c r="L1004" s="10">
        <v>25646632</v>
      </c>
      <c r="M1004" s="10">
        <v>25646590</v>
      </c>
      <c r="N1004" s="10">
        <v>3846995</v>
      </c>
      <c r="O1004" s="10">
        <v>3846988.5</v>
      </c>
      <c r="P1004" s="10">
        <v>0</v>
      </c>
      <c r="Q1004" s="10">
        <v>9727525</v>
      </c>
      <c r="R1004" s="10">
        <v>1459129</v>
      </c>
      <c r="S1004" s="10">
        <v>11512495.65</v>
      </c>
      <c r="T1004" s="10">
        <v>1726874.3474999999</v>
      </c>
      <c r="U1004" s="10">
        <v>11787066.666666666</v>
      </c>
      <c r="V1004" s="10">
        <v>1768059.9999999998</v>
      </c>
      <c r="W1004" s="10">
        <f>VLOOKUP(B1004,[2]Sheet1!$A:$E,5,0)</f>
        <v>42985111</v>
      </c>
      <c r="X1004" s="10">
        <f t="shared" si="165"/>
        <v>889171415.3166666</v>
      </c>
      <c r="Y1004" s="31">
        <f t="shared" si="166"/>
        <v>55633157.847499996</v>
      </c>
      <c r="Z1004" s="31">
        <v>360000000</v>
      </c>
      <c r="AA1004" s="31">
        <v>30000000</v>
      </c>
      <c r="AB1004" s="31">
        <f t="shared" si="167"/>
        <v>462878193.3166666</v>
      </c>
      <c r="AC1004" s="31">
        <f t="shared" si="168"/>
        <v>36293222</v>
      </c>
      <c r="AD1004" s="31">
        <f t="shared" si="169"/>
        <v>499171415.3166666</v>
      </c>
      <c r="AE1004" s="31">
        <f t="shared" si="170"/>
        <v>499171415.3166666</v>
      </c>
      <c r="AF1004" s="31">
        <f t="shared" si="171"/>
        <v>49917141.531666666</v>
      </c>
      <c r="AG1004" s="31">
        <f t="shared" si="172"/>
        <v>0</v>
      </c>
      <c r="AH1004" s="31">
        <f t="shared" si="173"/>
        <v>0</v>
      </c>
      <c r="AI1004" s="31">
        <f t="shared" si="174"/>
        <v>0</v>
      </c>
      <c r="AJ1004" s="31">
        <f t="shared" si="175"/>
        <v>5716016.3158333302</v>
      </c>
    </row>
    <row r="1005" spans="1:36" x14ac:dyDescent="0.2">
      <c r="A1005" s="9">
        <v>40</v>
      </c>
      <c r="B1005" s="9" t="s">
        <v>2154</v>
      </c>
      <c r="C1005" s="7"/>
      <c r="D1005" s="8" t="s">
        <v>2086</v>
      </c>
      <c r="E1005" s="9" t="s">
        <v>2156</v>
      </c>
      <c r="F1005" s="9" t="s">
        <v>3254</v>
      </c>
      <c r="G1005" s="9" t="s">
        <v>3265</v>
      </c>
      <c r="H1005" s="8">
        <v>336</v>
      </c>
      <c r="I1005" s="8">
        <f>VLOOKUP(B1005,[1]Sheet1!$A:$D,4,0)</f>
        <v>542658055</v>
      </c>
      <c r="J1005" s="8">
        <v>15000000</v>
      </c>
      <c r="K1005" s="8">
        <v>0</v>
      </c>
      <c r="L1005" s="10">
        <v>24271801</v>
      </c>
      <c r="M1005" s="10">
        <v>24271981.999999996</v>
      </c>
      <c r="N1005" s="10">
        <v>3640770</v>
      </c>
      <c r="O1005" s="10">
        <v>3640797.2999999993</v>
      </c>
      <c r="P1005" s="10">
        <v>0</v>
      </c>
      <c r="Q1005" s="10">
        <v>8171283</v>
      </c>
      <c r="R1005" s="10">
        <v>1225692</v>
      </c>
      <c r="S1005" s="10">
        <v>13042214.940000001</v>
      </c>
      <c r="T1005" s="10">
        <v>1956332.2410000002</v>
      </c>
      <c r="U1005" s="10">
        <v>10845610</v>
      </c>
      <c r="V1005" s="10">
        <v>1626841.5</v>
      </c>
      <c r="W1005" s="10">
        <f>VLOOKUP(B1005,[2]Sheet1!$A:$E,5,0)</f>
        <v>18265806</v>
      </c>
      <c r="X1005" s="10">
        <f t="shared" si="165"/>
        <v>638260945.94000006</v>
      </c>
      <c r="Y1005" s="31">
        <f t="shared" si="166"/>
        <v>30356239.041000001</v>
      </c>
      <c r="Z1005" s="31">
        <v>360000000</v>
      </c>
      <c r="AA1005" s="31">
        <v>30000000</v>
      </c>
      <c r="AB1005" s="31">
        <f t="shared" si="167"/>
        <v>214717162.94000006</v>
      </c>
      <c r="AC1005" s="31">
        <f t="shared" si="168"/>
        <v>33543783</v>
      </c>
      <c r="AD1005" s="31">
        <f t="shared" si="169"/>
        <v>248260945.94000006</v>
      </c>
      <c r="AE1005" s="31">
        <f t="shared" si="170"/>
        <v>248260945.94000006</v>
      </c>
      <c r="AF1005" s="31">
        <f t="shared" si="171"/>
        <v>24826094.594000008</v>
      </c>
      <c r="AG1005" s="31">
        <f t="shared" si="172"/>
        <v>0</v>
      </c>
      <c r="AH1005" s="31">
        <f t="shared" si="173"/>
        <v>0</v>
      </c>
      <c r="AI1005" s="31">
        <f t="shared" si="174"/>
        <v>0</v>
      </c>
      <c r="AJ1005" s="31">
        <f t="shared" si="175"/>
        <v>5530144.4469999932</v>
      </c>
    </row>
    <row r="1006" spans="1:36" x14ac:dyDescent="0.45">
      <c r="A1006" s="9">
        <v>881</v>
      </c>
      <c r="B1006" s="9" t="s">
        <v>2157</v>
      </c>
      <c r="C1006" s="21"/>
      <c r="D1006" s="8" t="s">
        <v>448</v>
      </c>
      <c r="E1006" s="9" t="s">
        <v>2159</v>
      </c>
      <c r="F1006" s="9" t="s">
        <v>3254</v>
      </c>
      <c r="G1006" s="9" t="s">
        <v>3265</v>
      </c>
      <c r="H1006" s="8">
        <v>336</v>
      </c>
      <c r="I1006" s="8">
        <f>VLOOKUP(B1006,[1]Sheet1!$A:$D,4,0)</f>
        <v>604512887</v>
      </c>
      <c r="J1006" s="8">
        <v>15000000</v>
      </c>
      <c r="K1006" s="8">
        <v>0</v>
      </c>
      <c r="L1006" s="10">
        <v>29402010</v>
      </c>
      <c r="M1006" s="10">
        <v>29401318.000000004</v>
      </c>
      <c r="N1006" s="10">
        <v>4410302</v>
      </c>
      <c r="O1006" s="10">
        <v>4410197.7</v>
      </c>
      <c r="P1006" s="10">
        <v>0</v>
      </c>
      <c r="Q1006" s="10">
        <v>12038250</v>
      </c>
      <c r="R1006" s="10">
        <v>1805738</v>
      </c>
      <c r="S1006" s="10">
        <v>15617022.260000002</v>
      </c>
      <c r="T1006" s="10">
        <v>2342553.3390000002</v>
      </c>
      <c r="U1006" s="10">
        <v>10220943.333333332</v>
      </c>
      <c r="V1006" s="10">
        <v>1533141.4999999998</v>
      </c>
      <c r="W1006" s="10">
        <f>VLOOKUP(B1006,[2]Sheet1!$A:$E,5,0)</f>
        <v>24451289</v>
      </c>
      <c r="X1006" s="10">
        <f t="shared" si="165"/>
        <v>716192430.59333336</v>
      </c>
      <c r="Y1006" s="31">
        <f t="shared" si="166"/>
        <v>38953221.538999997</v>
      </c>
      <c r="Z1006" s="31">
        <v>360000000</v>
      </c>
      <c r="AA1006" s="31">
        <v>30000000</v>
      </c>
      <c r="AB1006" s="31">
        <f t="shared" si="167"/>
        <v>282389102.59333336</v>
      </c>
      <c r="AC1006" s="31">
        <f t="shared" si="168"/>
        <v>43803328</v>
      </c>
      <c r="AD1006" s="31">
        <f t="shared" si="169"/>
        <v>326192430.59333336</v>
      </c>
      <c r="AE1006" s="31">
        <f t="shared" si="170"/>
        <v>326192430.59333336</v>
      </c>
      <c r="AF1006" s="31">
        <f t="shared" si="171"/>
        <v>32619243.059333339</v>
      </c>
      <c r="AG1006" s="31">
        <f t="shared" si="172"/>
        <v>0</v>
      </c>
      <c r="AH1006" s="31">
        <f t="shared" si="173"/>
        <v>0</v>
      </c>
      <c r="AI1006" s="31">
        <f t="shared" si="174"/>
        <v>0</v>
      </c>
      <c r="AJ1006" s="31">
        <f t="shared" si="175"/>
        <v>6333978.4796666577</v>
      </c>
    </row>
    <row r="1007" spans="1:36" x14ac:dyDescent="0.45">
      <c r="A1007" s="9">
        <v>903</v>
      </c>
      <c r="B1007" s="9" t="s">
        <v>2160</v>
      </c>
      <c r="C1007" s="21"/>
      <c r="D1007" s="8" t="s">
        <v>310</v>
      </c>
      <c r="E1007" s="9" t="s">
        <v>2162</v>
      </c>
      <c r="F1007" s="9" t="s">
        <v>3254</v>
      </c>
      <c r="G1007" s="9" t="s">
        <v>3265</v>
      </c>
      <c r="H1007" s="8">
        <v>336</v>
      </c>
      <c r="I1007" s="8">
        <f>VLOOKUP(B1007,[1]Sheet1!$A:$D,4,0)</f>
        <v>843427880</v>
      </c>
      <c r="J1007" s="8">
        <v>15000000</v>
      </c>
      <c r="K1007" s="8">
        <v>0</v>
      </c>
      <c r="L1007" s="10">
        <v>33586051</v>
      </c>
      <c r="M1007" s="10">
        <v>33586346</v>
      </c>
      <c r="N1007" s="10">
        <v>5037908</v>
      </c>
      <c r="O1007" s="10">
        <v>5037951.8999999994</v>
      </c>
      <c r="P1007" s="10">
        <v>0</v>
      </c>
      <c r="Q1007" s="10">
        <v>10927182</v>
      </c>
      <c r="R1007" s="10">
        <v>1639077</v>
      </c>
      <c r="S1007" s="10">
        <v>12998897.9625</v>
      </c>
      <c r="T1007" s="10">
        <v>1949834.694375</v>
      </c>
      <c r="U1007" s="10">
        <v>11116440</v>
      </c>
      <c r="V1007" s="10">
        <v>1667466</v>
      </c>
      <c r="W1007" s="10">
        <f>VLOOKUP(B1007,[2]Sheet1!$A:$E,5,0)</f>
        <v>48342788</v>
      </c>
      <c r="X1007" s="10">
        <f t="shared" si="165"/>
        <v>960642796.96249998</v>
      </c>
      <c r="Y1007" s="31">
        <f t="shared" si="166"/>
        <v>63675025.594374999</v>
      </c>
      <c r="Z1007" s="31">
        <v>360000000</v>
      </c>
      <c r="AA1007" s="31">
        <v>30000000</v>
      </c>
      <c r="AB1007" s="31">
        <f t="shared" si="167"/>
        <v>518470399.96249998</v>
      </c>
      <c r="AC1007" s="31">
        <f t="shared" si="168"/>
        <v>52172397</v>
      </c>
      <c r="AD1007" s="31">
        <f t="shared" si="169"/>
        <v>570642796.96249998</v>
      </c>
      <c r="AE1007" s="31">
        <f t="shared" si="170"/>
        <v>570642796.96249998</v>
      </c>
      <c r="AF1007" s="31">
        <f t="shared" si="171"/>
        <v>57064279.696249999</v>
      </c>
      <c r="AG1007" s="31">
        <f t="shared" si="172"/>
        <v>0</v>
      </c>
      <c r="AH1007" s="31">
        <f t="shared" si="173"/>
        <v>0</v>
      </c>
      <c r="AI1007" s="31">
        <f t="shared" si="174"/>
        <v>0</v>
      </c>
      <c r="AJ1007" s="31">
        <f t="shared" si="175"/>
        <v>6610745.8981250003</v>
      </c>
    </row>
    <row r="1008" spans="1:36" x14ac:dyDescent="0.45">
      <c r="A1008" s="9">
        <v>993</v>
      </c>
      <c r="B1008" s="9" t="s">
        <v>2163</v>
      </c>
      <c r="C1008" s="21"/>
      <c r="D1008" s="8" t="s">
        <v>169</v>
      </c>
      <c r="E1008" s="9" t="s">
        <v>2165</v>
      </c>
      <c r="F1008" s="9" t="s">
        <v>3254</v>
      </c>
      <c r="G1008" s="9" t="s">
        <v>3265</v>
      </c>
      <c r="H1008" s="8">
        <v>336</v>
      </c>
      <c r="I1008" s="8">
        <f>VLOOKUP(B1008,[1]Sheet1!$A:$D,4,0)</f>
        <v>876984757</v>
      </c>
      <c r="J1008" s="8">
        <v>15000000</v>
      </c>
      <c r="K1008" s="8">
        <v>0</v>
      </c>
      <c r="L1008" s="10">
        <v>34773361</v>
      </c>
      <c r="M1008" s="10">
        <v>34773675.5</v>
      </c>
      <c r="N1008" s="10">
        <v>5216004</v>
      </c>
      <c r="O1008" s="10">
        <v>5216051.3250000002</v>
      </c>
      <c r="P1008" s="10">
        <v>0</v>
      </c>
      <c r="Q1008" s="10">
        <v>14605868</v>
      </c>
      <c r="R1008" s="10">
        <v>2190880</v>
      </c>
      <c r="S1008" s="10">
        <v>16652431.074000001</v>
      </c>
      <c r="T1008" s="10">
        <v>2497864.6611000001</v>
      </c>
      <c r="U1008" s="10">
        <v>11116440</v>
      </c>
      <c r="V1008" s="10">
        <v>1667466</v>
      </c>
      <c r="W1008" s="10">
        <f>VLOOKUP(B1008,[2]Sheet1!$A:$E,5,0)</f>
        <v>51698476</v>
      </c>
      <c r="X1008" s="10">
        <f t="shared" si="165"/>
        <v>1003906532.574</v>
      </c>
      <c r="Y1008" s="31">
        <f t="shared" si="166"/>
        <v>68486741.986100003</v>
      </c>
      <c r="Z1008" s="31">
        <v>360000000</v>
      </c>
      <c r="AA1008" s="31">
        <v>30000000</v>
      </c>
      <c r="AB1008" s="31">
        <f t="shared" si="167"/>
        <v>559359496.074</v>
      </c>
      <c r="AC1008" s="31">
        <f t="shared" si="168"/>
        <v>54547036.5</v>
      </c>
      <c r="AD1008" s="31">
        <f t="shared" si="169"/>
        <v>613906532.574</v>
      </c>
      <c r="AE1008" s="31">
        <f t="shared" si="170"/>
        <v>613906532.574</v>
      </c>
      <c r="AF1008" s="31">
        <f t="shared" si="171"/>
        <v>61390653.257400006</v>
      </c>
      <c r="AG1008" s="31">
        <f t="shared" si="172"/>
        <v>0</v>
      </c>
      <c r="AH1008" s="31">
        <f t="shared" si="173"/>
        <v>0</v>
      </c>
      <c r="AI1008" s="31">
        <f t="shared" si="174"/>
        <v>0</v>
      </c>
      <c r="AJ1008" s="31">
        <f t="shared" si="175"/>
        <v>7096088.7286999971</v>
      </c>
    </row>
    <row r="1009" spans="1:36" x14ac:dyDescent="0.45">
      <c r="A1009" s="9">
        <v>797</v>
      </c>
      <c r="B1009" s="9" t="s">
        <v>2166</v>
      </c>
      <c r="C1009" s="21"/>
      <c r="D1009" s="8" t="s">
        <v>72</v>
      </c>
      <c r="E1009" s="9" t="s">
        <v>1329</v>
      </c>
      <c r="F1009" s="9" t="s">
        <v>3254</v>
      </c>
      <c r="G1009" s="9" t="s">
        <v>3265</v>
      </c>
      <c r="H1009" s="8">
        <v>336</v>
      </c>
      <c r="I1009" s="8">
        <f>VLOOKUP(B1009,[1]Sheet1!$A:$D,4,0)</f>
        <v>1094834077</v>
      </c>
      <c r="J1009" s="8">
        <v>15000000</v>
      </c>
      <c r="K1009" s="8">
        <v>0</v>
      </c>
      <c r="L1009" s="10">
        <v>35477973</v>
      </c>
      <c r="M1009" s="10">
        <v>35477972.5</v>
      </c>
      <c r="N1009" s="10">
        <v>5321696</v>
      </c>
      <c r="O1009" s="10">
        <v>5321695.875</v>
      </c>
      <c r="P1009" s="10">
        <v>0</v>
      </c>
      <c r="Q1009" s="10">
        <v>13143916</v>
      </c>
      <c r="R1009" s="10">
        <v>1971587</v>
      </c>
      <c r="S1009" s="10">
        <v>15026677.049999999</v>
      </c>
      <c r="T1009" s="10">
        <v>2254001.5574999996</v>
      </c>
      <c r="U1009" s="10">
        <v>11812860</v>
      </c>
      <c r="V1009" s="10">
        <v>1771929</v>
      </c>
      <c r="W1009" s="10">
        <f>VLOOKUP(B1009,[2]Sheet1!$A:$E,5,0)</f>
        <v>83225111</v>
      </c>
      <c r="X1009" s="10">
        <f t="shared" si="165"/>
        <v>1220773475.55</v>
      </c>
      <c r="Y1009" s="31">
        <f t="shared" si="166"/>
        <v>99866020.432500005</v>
      </c>
      <c r="Z1009" s="31">
        <v>360000000</v>
      </c>
      <c r="AA1009" s="31">
        <v>30000000</v>
      </c>
      <c r="AB1009" s="31">
        <f t="shared" si="167"/>
        <v>774817530.04999995</v>
      </c>
      <c r="AC1009" s="31">
        <f t="shared" si="168"/>
        <v>55955945.5</v>
      </c>
      <c r="AD1009" s="31">
        <f t="shared" si="169"/>
        <v>830773475.54999995</v>
      </c>
      <c r="AE1009" s="31">
        <f t="shared" si="170"/>
        <v>830773475.54999995</v>
      </c>
      <c r="AF1009" s="31">
        <f t="shared" si="171"/>
        <v>83077347.555000007</v>
      </c>
      <c r="AG1009" s="31">
        <f t="shared" si="172"/>
        <v>0</v>
      </c>
      <c r="AH1009" s="31">
        <f t="shared" si="173"/>
        <v>0</v>
      </c>
      <c r="AI1009" s="31">
        <f t="shared" si="174"/>
        <v>0</v>
      </c>
      <c r="AJ1009" s="31">
        <f t="shared" si="175"/>
        <v>16788672.877499998</v>
      </c>
    </row>
    <row r="1010" spans="1:36" x14ac:dyDescent="0.45">
      <c r="A1010" s="9">
        <v>992</v>
      </c>
      <c r="B1010" s="9" t="s">
        <v>2168</v>
      </c>
      <c r="C1010" s="21"/>
      <c r="D1010" s="26" t="s">
        <v>119</v>
      </c>
      <c r="E1010" s="27" t="s">
        <v>537</v>
      </c>
      <c r="F1010" s="9" t="s">
        <v>3254</v>
      </c>
      <c r="G1010" s="9" t="s">
        <v>3265</v>
      </c>
      <c r="H1010" s="8">
        <v>93</v>
      </c>
      <c r="I1010" s="8">
        <f>VLOOKUP(B1010,[1]Sheet1!$A:$D,4,0)</f>
        <v>173312706</v>
      </c>
      <c r="J1010" s="8">
        <v>3811475</v>
      </c>
      <c r="K1010" s="8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11116440</v>
      </c>
      <c r="V1010" s="10">
        <v>1667466</v>
      </c>
      <c r="W1010" s="10">
        <f>VLOOKUP(B1010,[2]Sheet1!$A:$E,5,0)</f>
        <v>8183730</v>
      </c>
      <c r="X1010" s="10">
        <f t="shared" si="165"/>
        <v>188240621</v>
      </c>
      <c r="Y1010" s="31">
        <f t="shared" si="166"/>
        <v>9851196</v>
      </c>
      <c r="Z1010" s="31">
        <v>360000000</v>
      </c>
      <c r="AA1010" s="31">
        <v>30000000</v>
      </c>
      <c r="AB1010" s="31">
        <f t="shared" si="167"/>
        <v>-175570854</v>
      </c>
      <c r="AC1010" s="31">
        <f t="shared" si="168"/>
        <v>-26188525</v>
      </c>
      <c r="AD1010" s="31">
        <f t="shared" si="169"/>
        <v>-201759379</v>
      </c>
      <c r="AE1010" s="31">
        <f t="shared" si="170"/>
        <v>0</v>
      </c>
      <c r="AF1010" s="31">
        <f t="shared" si="171"/>
        <v>0</v>
      </c>
      <c r="AG1010" s="31">
        <f t="shared" si="172"/>
        <v>0</v>
      </c>
      <c r="AH1010" s="31">
        <f t="shared" si="173"/>
        <v>0</v>
      </c>
      <c r="AI1010" s="31">
        <f t="shared" si="174"/>
        <v>0</v>
      </c>
      <c r="AJ1010" s="31">
        <f t="shared" si="175"/>
        <v>9851196</v>
      </c>
    </row>
    <row r="1011" spans="1:36" x14ac:dyDescent="0.45">
      <c r="A1011" s="9">
        <v>1101</v>
      </c>
      <c r="B1011" s="9" t="s">
        <v>2170</v>
      </c>
      <c r="C1011" s="21"/>
      <c r="D1011" s="8" t="s">
        <v>190</v>
      </c>
      <c r="E1011" s="9" t="s">
        <v>2172</v>
      </c>
      <c r="F1011" s="9" t="s">
        <v>3254</v>
      </c>
      <c r="G1011" s="9" t="s">
        <v>3265</v>
      </c>
      <c r="H1011" s="8">
        <v>336</v>
      </c>
      <c r="I1011" s="8">
        <f>VLOOKUP(B1011,[1]Sheet1!$A:$D,4,0)</f>
        <v>602963319</v>
      </c>
      <c r="J1011" s="8">
        <v>15000000</v>
      </c>
      <c r="K1011" s="8">
        <v>0</v>
      </c>
      <c r="L1011" s="10">
        <v>25561823</v>
      </c>
      <c r="M1011" s="10">
        <v>25562015.5</v>
      </c>
      <c r="N1011" s="10">
        <v>3834273</v>
      </c>
      <c r="O1011" s="10">
        <v>3834302.3249999997</v>
      </c>
      <c r="P1011" s="10">
        <v>0</v>
      </c>
      <c r="Q1011" s="10">
        <v>8865062</v>
      </c>
      <c r="R1011" s="10">
        <v>1329759</v>
      </c>
      <c r="S1011" s="10">
        <v>12522551.616</v>
      </c>
      <c r="T1011" s="10">
        <v>1878382.7424000001</v>
      </c>
      <c r="U1011" s="10">
        <v>10484503.333333332</v>
      </c>
      <c r="V1011" s="10">
        <v>1572675.4999999998</v>
      </c>
      <c r="W1011" s="10">
        <f>VLOOKUP(B1011,[2]Sheet1!$A:$E,5,0)</f>
        <v>24296332</v>
      </c>
      <c r="X1011" s="10">
        <f t="shared" si="165"/>
        <v>700959274.44933343</v>
      </c>
      <c r="Y1011" s="31">
        <f t="shared" si="166"/>
        <v>36745724.567400001</v>
      </c>
      <c r="Z1011" s="31">
        <v>360000000</v>
      </c>
      <c r="AA1011" s="31">
        <v>30000000</v>
      </c>
      <c r="AB1011" s="31">
        <f t="shared" si="167"/>
        <v>274835435.94933343</v>
      </c>
      <c r="AC1011" s="31">
        <f t="shared" si="168"/>
        <v>36123838.5</v>
      </c>
      <c r="AD1011" s="31">
        <f t="shared" si="169"/>
        <v>310959274.44933343</v>
      </c>
      <c r="AE1011" s="31">
        <f t="shared" si="170"/>
        <v>310959274.44933343</v>
      </c>
      <c r="AF1011" s="31">
        <f t="shared" si="171"/>
        <v>31095927.444933344</v>
      </c>
      <c r="AG1011" s="31">
        <f t="shared" si="172"/>
        <v>0</v>
      </c>
      <c r="AH1011" s="31">
        <f t="shared" si="173"/>
        <v>0</v>
      </c>
      <c r="AI1011" s="31">
        <f t="shared" si="174"/>
        <v>0</v>
      </c>
      <c r="AJ1011" s="31">
        <f t="shared" si="175"/>
        <v>5649797.1224666573</v>
      </c>
    </row>
    <row r="1012" spans="1:36" x14ac:dyDescent="0.45">
      <c r="A1012" s="9">
        <v>904</v>
      </c>
      <c r="B1012" s="9" t="s">
        <v>2173</v>
      </c>
      <c r="C1012" s="21"/>
      <c r="D1012" s="8" t="s">
        <v>1094</v>
      </c>
      <c r="E1012" s="9" t="s">
        <v>2175</v>
      </c>
      <c r="F1012" s="9" t="s">
        <v>3254</v>
      </c>
      <c r="G1012" s="9" t="s">
        <v>3265</v>
      </c>
      <c r="H1012" s="8">
        <v>336</v>
      </c>
      <c r="I1012" s="8">
        <f>VLOOKUP(B1012,[1]Sheet1!$A:$D,4,0)</f>
        <v>774815540</v>
      </c>
      <c r="J1012" s="8">
        <v>15000000</v>
      </c>
      <c r="K1012" s="8">
        <v>0</v>
      </c>
      <c r="L1012" s="10">
        <v>29996196</v>
      </c>
      <c r="M1012" s="10">
        <v>29995903.000000004</v>
      </c>
      <c r="N1012" s="10">
        <v>4499429</v>
      </c>
      <c r="O1012" s="10">
        <v>4499385.45</v>
      </c>
      <c r="P1012" s="10">
        <v>0</v>
      </c>
      <c r="Q1012" s="10">
        <v>11324678</v>
      </c>
      <c r="R1012" s="10">
        <v>1698702</v>
      </c>
      <c r="S1012" s="10">
        <v>12611955.579999998</v>
      </c>
      <c r="T1012" s="10">
        <v>1891793.3369999996</v>
      </c>
      <c r="U1012" s="10">
        <v>11116440</v>
      </c>
      <c r="V1012" s="10">
        <v>1667466</v>
      </c>
      <c r="W1012" s="10">
        <f>VLOOKUP(B1012,[2]Sheet1!$A:$E,5,0)</f>
        <v>41481554</v>
      </c>
      <c r="X1012" s="10">
        <f t="shared" si="165"/>
        <v>884860712.58000004</v>
      </c>
      <c r="Y1012" s="31">
        <f t="shared" si="166"/>
        <v>55738329.787</v>
      </c>
      <c r="Z1012" s="31">
        <v>360000000</v>
      </c>
      <c r="AA1012" s="31">
        <v>30000000</v>
      </c>
      <c r="AB1012" s="31">
        <f t="shared" si="167"/>
        <v>449868613.58000004</v>
      </c>
      <c r="AC1012" s="31">
        <f t="shared" si="168"/>
        <v>44992099</v>
      </c>
      <c r="AD1012" s="31">
        <f t="shared" si="169"/>
        <v>494860712.58000004</v>
      </c>
      <c r="AE1012" s="31">
        <f t="shared" si="170"/>
        <v>494860712.58000004</v>
      </c>
      <c r="AF1012" s="31">
        <f t="shared" si="171"/>
        <v>49486071.258000009</v>
      </c>
      <c r="AG1012" s="31">
        <f t="shared" si="172"/>
        <v>0</v>
      </c>
      <c r="AH1012" s="31">
        <f t="shared" si="173"/>
        <v>0</v>
      </c>
      <c r="AI1012" s="31">
        <f t="shared" si="174"/>
        <v>0</v>
      </c>
      <c r="AJ1012" s="31">
        <f t="shared" si="175"/>
        <v>6252258.5289999917</v>
      </c>
    </row>
    <row r="1013" spans="1:36" x14ac:dyDescent="0.45">
      <c r="A1013" s="9">
        <v>905</v>
      </c>
      <c r="B1013" s="9" t="s">
        <v>2176</v>
      </c>
      <c r="C1013" s="21"/>
      <c r="D1013" s="8" t="s">
        <v>2178</v>
      </c>
      <c r="E1013" s="9" t="s">
        <v>725</v>
      </c>
      <c r="F1013" s="9" t="s">
        <v>3254</v>
      </c>
      <c r="G1013" s="9" t="s">
        <v>3265</v>
      </c>
      <c r="H1013" s="8">
        <v>223</v>
      </c>
      <c r="I1013" s="8">
        <f>VLOOKUP(B1013,[1]Sheet1!$A:$D,4,0)</f>
        <v>582215876</v>
      </c>
      <c r="J1013" s="8">
        <v>10368852</v>
      </c>
      <c r="K1013" s="8">
        <v>0</v>
      </c>
      <c r="L1013" s="10">
        <v>0</v>
      </c>
      <c r="M1013" s="10">
        <v>21689887</v>
      </c>
      <c r="N1013" s="10">
        <v>0</v>
      </c>
      <c r="O1013" s="10">
        <v>3253483.05</v>
      </c>
      <c r="P1013" s="10">
        <v>0</v>
      </c>
      <c r="Q1013" s="10">
        <v>191403</v>
      </c>
      <c r="R1013" s="10">
        <v>28710</v>
      </c>
      <c r="S1013" s="10">
        <v>8816343.2713333331</v>
      </c>
      <c r="T1013" s="10">
        <v>1322451.4907</v>
      </c>
      <c r="U1013" s="10">
        <v>11116440</v>
      </c>
      <c r="V1013" s="10">
        <v>1667466</v>
      </c>
      <c r="W1013" s="10">
        <f>VLOOKUP(B1013,[2]Sheet1!$A:$E,5,0)</f>
        <v>33336342</v>
      </c>
      <c r="X1013" s="10">
        <f t="shared" si="165"/>
        <v>634398801.27133334</v>
      </c>
      <c r="Y1013" s="31">
        <f t="shared" si="166"/>
        <v>39608452.540700004</v>
      </c>
      <c r="Z1013" s="31">
        <v>360000000</v>
      </c>
      <c r="AA1013" s="31">
        <v>30000000</v>
      </c>
      <c r="AB1013" s="31">
        <f t="shared" si="167"/>
        <v>242340062.27133334</v>
      </c>
      <c r="AC1013" s="31">
        <f t="shared" si="168"/>
        <v>2058739</v>
      </c>
      <c r="AD1013" s="31">
        <f t="shared" si="169"/>
        <v>244398801.27133334</v>
      </c>
      <c r="AE1013" s="31">
        <f t="shared" si="170"/>
        <v>244398801.27133334</v>
      </c>
      <c r="AF1013" s="31">
        <f t="shared" si="171"/>
        <v>24439880.127133336</v>
      </c>
      <c r="AG1013" s="31">
        <f t="shared" si="172"/>
        <v>0</v>
      </c>
      <c r="AH1013" s="31">
        <f t="shared" si="173"/>
        <v>0</v>
      </c>
      <c r="AI1013" s="31">
        <f t="shared" si="174"/>
        <v>0</v>
      </c>
      <c r="AJ1013" s="31">
        <f t="shared" si="175"/>
        <v>15168572.413566668</v>
      </c>
    </row>
    <row r="1014" spans="1:36" x14ac:dyDescent="0.45">
      <c r="A1014" s="9">
        <v>880</v>
      </c>
      <c r="B1014" s="9" t="s">
        <v>2179</v>
      </c>
      <c r="C1014" s="21"/>
      <c r="D1014" s="8" t="s">
        <v>72</v>
      </c>
      <c r="E1014" s="9" t="s">
        <v>838</v>
      </c>
      <c r="F1014" s="9" t="s">
        <v>3254</v>
      </c>
      <c r="G1014" s="9" t="s">
        <v>3265</v>
      </c>
      <c r="H1014" s="8">
        <v>335</v>
      </c>
      <c r="I1014" s="8">
        <f>VLOOKUP(B1014,[1]Sheet1!$A:$D,4,0)</f>
        <v>592365530</v>
      </c>
      <c r="J1014" s="8">
        <v>14959016</v>
      </c>
      <c r="K1014" s="8">
        <v>0</v>
      </c>
      <c r="L1014" s="10">
        <v>27029094</v>
      </c>
      <c r="M1014" s="10">
        <v>27127556.500000004</v>
      </c>
      <c r="N1014" s="10">
        <v>4054364</v>
      </c>
      <c r="O1014" s="10">
        <v>4069133.4750000006</v>
      </c>
      <c r="P1014" s="10">
        <v>0</v>
      </c>
      <c r="Q1014" s="10">
        <v>6692951</v>
      </c>
      <c r="R1014" s="10">
        <v>1003943</v>
      </c>
      <c r="S1014" s="10">
        <v>12629050.559999999</v>
      </c>
      <c r="T1014" s="10">
        <v>1894357.5839999998</v>
      </c>
      <c r="U1014" s="10">
        <v>10484503.333333332</v>
      </c>
      <c r="V1014" s="10">
        <v>1572675.4999999998</v>
      </c>
      <c r="W1014" s="10">
        <f>VLOOKUP(B1014,[2]Sheet1!$A:$E,5,0)</f>
        <v>23334913</v>
      </c>
      <c r="X1014" s="10">
        <f t="shared" si="165"/>
        <v>691287701.39333332</v>
      </c>
      <c r="Y1014" s="31">
        <f t="shared" si="166"/>
        <v>35929386.559</v>
      </c>
      <c r="Z1014" s="31">
        <v>360000000</v>
      </c>
      <c r="AA1014" s="31">
        <v>30000000</v>
      </c>
      <c r="AB1014" s="31">
        <f t="shared" si="167"/>
        <v>262172034.89333332</v>
      </c>
      <c r="AC1014" s="31">
        <f t="shared" si="168"/>
        <v>39115666.5</v>
      </c>
      <c r="AD1014" s="31">
        <f t="shared" si="169"/>
        <v>301287701.39333332</v>
      </c>
      <c r="AE1014" s="31">
        <f t="shared" si="170"/>
        <v>301287701.39333332</v>
      </c>
      <c r="AF1014" s="31">
        <f t="shared" si="171"/>
        <v>30128770.139333334</v>
      </c>
      <c r="AG1014" s="31">
        <f t="shared" si="172"/>
        <v>0</v>
      </c>
      <c r="AH1014" s="31">
        <f t="shared" si="173"/>
        <v>0</v>
      </c>
      <c r="AI1014" s="31">
        <f t="shared" si="174"/>
        <v>0</v>
      </c>
      <c r="AJ1014" s="31">
        <f t="shared" si="175"/>
        <v>5800616.4196666665</v>
      </c>
    </row>
    <row r="1015" spans="1:36" x14ac:dyDescent="0.45">
      <c r="A1015" s="9">
        <v>1123</v>
      </c>
      <c r="B1015" s="9" t="s">
        <v>2181</v>
      </c>
      <c r="C1015" s="21"/>
      <c r="D1015" s="8" t="s">
        <v>29</v>
      </c>
      <c r="E1015" s="9" t="s">
        <v>2183</v>
      </c>
      <c r="F1015" s="9" t="s">
        <v>3254</v>
      </c>
      <c r="G1015" s="9" t="s">
        <v>3265</v>
      </c>
      <c r="H1015" s="8">
        <v>322</v>
      </c>
      <c r="I1015" s="8">
        <f>VLOOKUP(B1015,[1]Sheet1!$A:$D,4,0)</f>
        <v>596940513</v>
      </c>
      <c r="J1015" s="8">
        <v>14959016</v>
      </c>
      <c r="K1015" s="8">
        <v>0</v>
      </c>
      <c r="L1015" s="10">
        <v>23757748</v>
      </c>
      <c r="M1015" s="10">
        <v>24546433.500000004</v>
      </c>
      <c r="N1015" s="10">
        <v>3563662</v>
      </c>
      <c r="O1015" s="10">
        <v>3681965.0250000004</v>
      </c>
      <c r="P1015" s="10">
        <v>0</v>
      </c>
      <c r="Q1015" s="10">
        <v>9859315</v>
      </c>
      <c r="R1015" s="10">
        <v>1478897</v>
      </c>
      <c r="S1015" s="10">
        <v>12722585.629999999</v>
      </c>
      <c r="T1015" s="10">
        <v>1908387.8444999997</v>
      </c>
      <c r="U1015" s="10">
        <v>11309890</v>
      </c>
      <c r="V1015" s="10">
        <v>1696483.5</v>
      </c>
      <c r="W1015" s="10">
        <f>VLOOKUP(B1015,[2]Sheet1!$A:$E,5,0)</f>
        <v>25071101</v>
      </c>
      <c r="X1015" s="10">
        <f t="shared" si="165"/>
        <v>694095501.13</v>
      </c>
      <c r="Y1015" s="31">
        <f t="shared" si="166"/>
        <v>37400496.369499996</v>
      </c>
      <c r="Z1015" s="31">
        <v>360000000</v>
      </c>
      <c r="AA1015" s="31">
        <v>30000000</v>
      </c>
      <c r="AB1015" s="31">
        <f t="shared" si="167"/>
        <v>270832303.63</v>
      </c>
      <c r="AC1015" s="31">
        <f t="shared" si="168"/>
        <v>33263197.5</v>
      </c>
      <c r="AD1015" s="31">
        <f t="shared" si="169"/>
        <v>304095501.13</v>
      </c>
      <c r="AE1015" s="31">
        <f t="shared" si="170"/>
        <v>304095501.13</v>
      </c>
      <c r="AF1015" s="31">
        <f t="shared" si="171"/>
        <v>30409550.113000002</v>
      </c>
      <c r="AG1015" s="31">
        <f t="shared" si="172"/>
        <v>0</v>
      </c>
      <c r="AH1015" s="31">
        <f t="shared" si="173"/>
        <v>0</v>
      </c>
      <c r="AI1015" s="31">
        <f t="shared" si="174"/>
        <v>0</v>
      </c>
      <c r="AJ1015" s="31">
        <f t="shared" si="175"/>
        <v>6990946.2564999945</v>
      </c>
    </row>
    <row r="1016" spans="1:36" x14ac:dyDescent="0.45">
      <c r="A1016" s="9">
        <v>994</v>
      </c>
      <c r="B1016" s="9" t="s">
        <v>2184</v>
      </c>
      <c r="C1016" s="21"/>
      <c r="D1016" s="8" t="s">
        <v>1585</v>
      </c>
      <c r="E1016" s="9" t="s">
        <v>2186</v>
      </c>
      <c r="F1016" s="9" t="s">
        <v>3254</v>
      </c>
      <c r="G1016" s="9" t="s">
        <v>3265</v>
      </c>
      <c r="H1016" s="8">
        <v>336</v>
      </c>
      <c r="I1016" s="8">
        <f>VLOOKUP(B1016,[1]Sheet1!$A:$D,4,0)</f>
        <v>679949539</v>
      </c>
      <c r="J1016" s="8">
        <v>15000000</v>
      </c>
      <c r="K1016" s="8">
        <v>0</v>
      </c>
      <c r="L1016" s="10">
        <v>25330976</v>
      </c>
      <c r="M1016" s="10">
        <v>25330936</v>
      </c>
      <c r="N1016" s="10">
        <v>3799646</v>
      </c>
      <c r="O1016" s="10">
        <v>3799640.4</v>
      </c>
      <c r="P1016" s="10">
        <v>0</v>
      </c>
      <c r="Q1016" s="10">
        <v>9279815</v>
      </c>
      <c r="R1016" s="10">
        <v>1391972</v>
      </c>
      <c r="S1016" s="10">
        <v>11938271.489599999</v>
      </c>
      <c r="T1016" s="10">
        <v>1790740.7234399999</v>
      </c>
      <c r="U1016" s="10">
        <v>11116440</v>
      </c>
      <c r="V1016" s="10">
        <v>1667466</v>
      </c>
      <c r="W1016" s="10">
        <f>VLOOKUP(B1016,[2]Sheet1!$A:$E,5,0)</f>
        <v>31994954</v>
      </c>
      <c r="X1016" s="10">
        <f t="shared" si="165"/>
        <v>777945977.48959994</v>
      </c>
      <c r="Y1016" s="31">
        <f t="shared" si="166"/>
        <v>44444419.123439997</v>
      </c>
      <c r="Z1016" s="31">
        <v>360000000</v>
      </c>
      <c r="AA1016" s="31">
        <v>30000000</v>
      </c>
      <c r="AB1016" s="31">
        <f t="shared" si="167"/>
        <v>352284065.48959994</v>
      </c>
      <c r="AC1016" s="31">
        <f t="shared" si="168"/>
        <v>35661912</v>
      </c>
      <c r="AD1016" s="31">
        <f t="shared" si="169"/>
        <v>387945977.48959994</v>
      </c>
      <c r="AE1016" s="31">
        <f t="shared" si="170"/>
        <v>387945977.48959994</v>
      </c>
      <c r="AF1016" s="31">
        <f t="shared" si="171"/>
        <v>38794597.748959996</v>
      </c>
      <c r="AG1016" s="31">
        <f t="shared" si="172"/>
        <v>0</v>
      </c>
      <c r="AH1016" s="31">
        <f t="shared" si="173"/>
        <v>0</v>
      </c>
      <c r="AI1016" s="31">
        <f t="shared" si="174"/>
        <v>0</v>
      </c>
      <c r="AJ1016" s="31">
        <f t="shared" si="175"/>
        <v>5649821.3744800016</v>
      </c>
    </row>
    <row r="1017" spans="1:36" x14ac:dyDescent="0.45">
      <c r="A1017" s="9">
        <v>1070</v>
      </c>
      <c r="B1017" s="9" t="s">
        <v>2187</v>
      </c>
      <c r="C1017" s="21"/>
      <c r="D1017" s="8" t="s">
        <v>84</v>
      </c>
      <c r="E1017" s="9" t="s">
        <v>2189</v>
      </c>
      <c r="F1017" s="9" t="s">
        <v>3254</v>
      </c>
      <c r="G1017" s="9" t="s">
        <v>3265</v>
      </c>
      <c r="H1017" s="8">
        <v>336</v>
      </c>
      <c r="I1017" s="8">
        <f>VLOOKUP(B1017,[1]Sheet1!$A:$D,4,0)</f>
        <v>743037898</v>
      </c>
      <c r="J1017" s="8">
        <v>15000000</v>
      </c>
      <c r="K1017" s="8">
        <v>0</v>
      </c>
      <c r="L1017" s="10">
        <v>24255195</v>
      </c>
      <c r="M1017" s="10">
        <v>24255384.5</v>
      </c>
      <c r="N1017" s="10">
        <v>3638279</v>
      </c>
      <c r="O1017" s="10">
        <v>3638307.6749999998</v>
      </c>
      <c r="P1017" s="10">
        <v>0</v>
      </c>
      <c r="Q1017" s="10">
        <v>8695373</v>
      </c>
      <c r="R1017" s="10">
        <v>1304306</v>
      </c>
      <c r="S1017" s="10">
        <v>9570903.1600000001</v>
      </c>
      <c r="T1017" s="10">
        <v>1435635.4739999999</v>
      </c>
      <c r="U1017" s="10">
        <v>11709686.666666666</v>
      </c>
      <c r="V1017" s="10">
        <v>1756452.9999999998</v>
      </c>
      <c r="W1017" s="10">
        <f>VLOOKUP(B1017,[2]Sheet1!$A:$E,5,0)</f>
        <v>38303790</v>
      </c>
      <c r="X1017" s="10">
        <f t="shared" si="165"/>
        <v>836524440.32666659</v>
      </c>
      <c r="Y1017" s="31">
        <f t="shared" si="166"/>
        <v>50076771.149000004</v>
      </c>
      <c r="Z1017" s="31">
        <v>360000000</v>
      </c>
      <c r="AA1017" s="31">
        <v>30000000</v>
      </c>
      <c r="AB1017" s="31">
        <f t="shared" si="167"/>
        <v>413013860.82666659</v>
      </c>
      <c r="AC1017" s="31">
        <f t="shared" si="168"/>
        <v>33510579.5</v>
      </c>
      <c r="AD1017" s="31">
        <f t="shared" si="169"/>
        <v>446524440.32666659</v>
      </c>
      <c r="AE1017" s="31">
        <f t="shared" si="170"/>
        <v>446524440.32666659</v>
      </c>
      <c r="AF1017" s="31">
        <f t="shared" si="171"/>
        <v>44652444.032666661</v>
      </c>
      <c r="AG1017" s="31">
        <f t="shared" si="172"/>
        <v>0</v>
      </c>
      <c r="AH1017" s="31">
        <f t="shared" si="173"/>
        <v>0</v>
      </c>
      <c r="AI1017" s="31">
        <f t="shared" si="174"/>
        <v>0</v>
      </c>
      <c r="AJ1017" s="31">
        <f t="shared" si="175"/>
        <v>5424327.1163333431</v>
      </c>
    </row>
    <row r="1018" spans="1:36" x14ac:dyDescent="0.45">
      <c r="A1018" s="9">
        <v>879</v>
      </c>
      <c r="B1018" s="9" t="s">
        <v>2190</v>
      </c>
      <c r="C1018" s="21"/>
      <c r="D1018" s="8" t="s">
        <v>123</v>
      </c>
      <c r="E1018" s="9" t="s">
        <v>405</v>
      </c>
      <c r="F1018" s="9" t="s">
        <v>3254</v>
      </c>
      <c r="G1018" s="9" t="s">
        <v>3265</v>
      </c>
      <c r="H1018" s="8">
        <v>336</v>
      </c>
      <c r="I1018" s="8">
        <f>VLOOKUP(B1018,[1]Sheet1!$A:$D,4,0)</f>
        <v>621537312</v>
      </c>
      <c r="J1018" s="8">
        <v>15000000</v>
      </c>
      <c r="K1018" s="8">
        <v>0</v>
      </c>
      <c r="L1018" s="10">
        <v>29020997</v>
      </c>
      <c r="M1018" s="10">
        <v>29021469.5</v>
      </c>
      <c r="N1018" s="10">
        <v>4353150</v>
      </c>
      <c r="O1018" s="10">
        <v>4353220.4249999998</v>
      </c>
      <c r="P1018" s="10">
        <v>0</v>
      </c>
      <c r="Q1018" s="10">
        <v>9514856</v>
      </c>
      <c r="R1018" s="10">
        <v>1427228</v>
      </c>
      <c r="S1018" s="10">
        <v>10120198.92</v>
      </c>
      <c r="T1018" s="10">
        <v>1518029.838</v>
      </c>
      <c r="U1018" s="10">
        <v>10484503.333333332</v>
      </c>
      <c r="V1018" s="10">
        <v>1572675.4999999998</v>
      </c>
      <c r="W1018" s="10">
        <f>VLOOKUP(B1018,[2]Sheet1!$A:$E,5,0)</f>
        <v>26153731</v>
      </c>
      <c r="X1018" s="10">
        <f t="shared" si="165"/>
        <v>724699336.75333333</v>
      </c>
      <c r="Y1018" s="31">
        <f t="shared" si="166"/>
        <v>39378034.762999997</v>
      </c>
      <c r="Z1018" s="31">
        <v>360000000</v>
      </c>
      <c r="AA1018" s="31">
        <v>30000000</v>
      </c>
      <c r="AB1018" s="31">
        <f t="shared" si="167"/>
        <v>291656870.25333333</v>
      </c>
      <c r="AC1018" s="31">
        <f t="shared" si="168"/>
        <v>43042466.5</v>
      </c>
      <c r="AD1018" s="31">
        <f t="shared" si="169"/>
        <v>334699336.75333333</v>
      </c>
      <c r="AE1018" s="31">
        <f t="shared" si="170"/>
        <v>334699336.75333333</v>
      </c>
      <c r="AF1018" s="31">
        <f t="shared" si="171"/>
        <v>33469933.675333336</v>
      </c>
      <c r="AG1018" s="31">
        <f t="shared" si="172"/>
        <v>0</v>
      </c>
      <c r="AH1018" s="31">
        <f t="shared" si="173"/>
        <v>0</v>
      </c>
      <c r="AI1018" s="31">
        <f t="shared" si="174"/>
        <v>0</v>
      </c>
      <c r="AJ1018" s="31">
        <f t="shared" si="175"/>
        <v>5908101.0876666605</v>
      </c>
    </row>
    <row r="1019" spans="1:36" x14ac:dyDescent="0.45">
      <c r="A1019" s="9">
        <v>799</v>
      </c>
      <c r="B1019" s="9" t="s">
        <v>2192</v>
      </c>
      <c r="C1019" s="21"/>
      <c r="D1019" s="8" t="s">
        <v>173</v>
      </c>
      <c r="E1019" s="9" t="s">
        <v>104</v>
      </c>
      <c r="F1019" s="9" t="s">
        <v>3254</v>
      </c>
      <c r="G1019" s="9" t="s">
        <v>3265</v>
      </c>
      <c r="H1019" s="8">
        <v>336</v>
      </c>
      <c r="I1019" s="8">
        <f>VLOOKUP(B1019,[1]Sheet1!$A:$D,4,0)</f>
        <v>790850191</v>
      </c>
      <c r="J1019" s="8">
        <v>15000000</v>
      </c>
      <c r="K1019" s="8">
        <v>0</v>
      </c>
      <c r="L1019" s="10">
        <v>26637769</v>
      </c>
      <c r="M1019" s="10">
        <v>26637620.500000004</v>
      </c>
      <c r="N1019" s="10">
        <v>3995665</v>
      </c>
      <c r="O1019" s="10">
        <v>3995643.0750000002</v>
      </c>
      <c r="P1019" s="10">
        <v>0</v>
      </c>
      <c r="Q1019" s="10">
        <v>10335565</v>
      </c>
      <c r="R1019" s="10">
        <v>1550335</v>
      </c>
      <c r="S1019" s="10">
        <v>12138631.84</v>
      </c>
      <c r="T1019" s="10">
        <v>1820794.7759999998</v>
      </c>
      <c r="U1019" s="10">
        <v>11787066.666666666</v>
      </c>
      <c r="V1019" s="10">
        <v>1768059.9999999998</v>
      </c>
      <c r="W1019" s="10">
        <f>VLOOKUP(B1019,[2]Sheet1!$A:$E,5,0)</f>
        <v>43085020</v>
      </c>
      <c r="X1019" s="10">
        <f t="shared" si="165"/>
        <v>893386844.00666666</v>
      </c>
      <c r="Y1019" s="31">
        <f t="shared" si="166"/>
        <v>56215517.850999996</v>
      </c>
      <c r="Z1019" s="31">
        <v>360000000</v>
      </c>
      <c r="AA1019" s="31">
        <v>30000000</v>
      </c>
      <c r="AB1019" s="31">
        <f t="shared" si="167"/>
        <v>465111454.50666666</v>
      </c>
      <c r="AC1019" s="31">
        <f t="shared" si="168"/>
        <v>38275389.5</v>
      </c>
      <c r="AD1019" s="31">
        <f t="shared" si="169"/>
        <v>503386844.00666666</v>
      </c>
      <c r="AE1019" s="31">
        <f t="shared" si="170"/>
        <v>503386844.00666666</v>
      </c>
      <c r="AF1019" s="31">
        <f t="shared" si="171"/>
        <v>50338684.400666669</v>
      </c>
      <c r="AG1019" s="31">
        <f t="shared" si="172"/>
        <v>0</v>
      </c>
      <c r="AH1019" s="31">
        <f t="shared" si="173"/>
        <v>0</v>
      </c>
      <c r="AI1019" s="31">
        <f t="shared" si="174"/>
        <v>0</v>
      </c>
      <c r="AJ1019" s="31">
        <f t="shared" si="175"/>
        <v>5876833.4503333271</v>
      </c>
    </row>
    <row r="1020" spans="1:36" x14ac:dyDescent="0.45">
      <c r="A1020" s="9">
        <v>878</v>
      </c>
      <c r="B1020" s="9" t="s">
        <v>2194</v>
      </c>
      <c r="C1020" s="21"/>
      <c r="D1020" s="8" t="s">
        <v>2196</v>
      </c>
      <c r="E1020" s="9" t="s">
        <v>2197</v>
      </c>
      <c r="F1020" s="9" t="s">
        <v>3254</v>
      </c>
      <c r="G1020" s="9" t="s">
        <v>3265</v>
      </c>
      <c r="H1020" s="8">
        <v>336</v>
      </c>
      <c r="I1020" s="8">
        <f>VLOOKUP(B1020,[1]Sheet1!$A:$D,4,0)</f>
        <v>586089733</v>
      </c>
      <c r="J1020" s="8">
        <v>15000000</v>
      </c>
      <c r="K1020" s="8">
        <v>0</v>
      </c>
      <c r="L1020" s="10">
        <v>29015023</v>
      </c>
      <c r="M1020" s="10">
        <v>29015496.000000004</v>
      </c>
      <c r="N1020" s="10">
        <v>4352253</v>
      </c>
      <c r="O1020" s="10">
        <v>4352324.4000000004</v>
      </c>
      <c r="P1020" s="10">
        <v>0</v>
      </c>
      <c r="Q1020" s="10">
        <v>8048920</v>
      </c>
      <c r="R1020" s="10">
        <v>1207338</v>
      </c>
      <c r="S1020" s="10">
        <v>8431579.3999999985</v>
      </c>
      <c r="T1020" s="10">
        <v>1264736.9099999997</v>
      </c>
      <c r="U1020" s="10">
        <v>10484503.333333332</v>
      </c>
      <c r="V1020" s="10">
        <v>1572675.4999999998</v>
      </c>
      <c r="W1020" s="10">
        <f>VLOOKUP(B1020,[2]Sheet1!$A:$E,5,0)</f>
        <v>22608973</v>
      </c>
      <c r="X1020" s="10">
        <f t="shared" si="165"/>
        <v>686085254.73333335</v>
      </c>
      <c r="Y1020" s="31">
        <f t="shared" si="166"/>
        <v>35358300.810000002</v>
      </c>
      <c r="Z1020" s="31">
        <v>360000000</v>
      </c>
      <c r="AA1020" s="31">
        <v>30000000</v>
      </c>
      <c r="AB1020" s="31">
        <f t="shared" si="167"/>
        <v>253054735.73333335</v>
      </c>
      <c r="AC1020" s="31">
        <f t="shared" si="168"/>
        <v>43030519</v>
      </c>
      <c r="AD1020" s="31">
        <f t="shared" si="169"/>
        <v>296085254.73333335</v>
      </c>
      <c r="AE1020" s="31">
        <f t="shared" si="170"/>
        <v>296085254.73333335</v>
      </c>
      <c r="AF1020" s="31">
        <f t="shared" si="171"/>
        <v>29608525.473333336</v>
      </c>
      <c r="AG1020" s="31">
        <f t="shared" si="172"/>
        <v>0</v>
      </c>
      <c r="AH1020" s="31">
        <f t="shared" si="173"/>
        <v>0</v>
      </c>
      <c r="AI1020" s="31">
        <f t="shared" si="174"/>
        <v>0</v>
      </c>
      <c r="AJ1020" s="31">
        <f t="shared" si="175"/>
        <v>5749775.336666666</v>
      </c>
    </row>
    <row r="1021" spans="1:36" x14ac:dyDescent="0.45">
      <c r="A1021" s="9">
        <v>995</v>
      </c>
      <c r="B1021" s="9" t="s">
        <v>2198</v>
      </c>
      <c r="C1021" s="21"/>
      <c r="D1021" s="8" t="s">
        <v>1307</v>
      </c>
      <c r="E1021" s="9" t="s">
        <v>774</v>
      </c>
      <c r="F1021" s="9" t="s">
        <v>3254</v>
      </c>
      <c r="G1021" s="9" t="s">
        <v>3265</v>
      </c>
      <c r="H1021" s="8">
        <v>336</v>
      </c>
      <c r="I1021" s="8">
        <f>VLOOKUP(B1021,[1]Sheet1!$A:$D,4,0)</f>
        <v>913990244</v>
      </c>
      <c r="J1021" s="8">
        <v>15000000</v>
      </c>
      <c r="K1021" s="8">
        <v>0</v>
      </c>
      <c r="L1021" s="10">
        <v>31989959</v>
      </c>
      <c r="M1021" s="10">
        <v>31990236</v>
      </c>
      <c r="N1021" s="10">
        <v>4798494</v>
      </c>
      <c r="O1021" s="10">
        <v>4798535.3999999994</v>
      </c>
      <c r="P1021" s="10">
        <v>0</v>
      </c>
      <c r="Q1021" s="10">
        <v>8560079</v>
      </c>
      <c r="R1021" s="10">
        <v>1284012</v>
      </c>
      <c r="S1021" s="10">
        <v>14699265.815999998</v>
      </c>
      <c r="T1021" s="10">
        <v>2204889.8723999998</v>
      </c>
      <c r="U1021" s="10">
        <v>11864446.666666666</v>
      </c>
      <c r="V1021" s="10">
        <v>1779666.9999999998</v>
      </c>
      <c r="W1021" s="10">
        <f>VLOOKUP(B1021,[2]Sheet1!$A:$E,5,0)</f>
        <v>56098537</v>
      </c>
      <c r="X1021" s="10">
        <f t="shared" si="165"/>
        <v>1028094230.4826666</v>
      </c>
      <c r="Y1021" s="31">
        <f t="shared" si="166"/>
        <v>70964135.272399992</v>
      </c>
      <c r="Z1021" s="31">
        <v>360000000</v>
      </c>
      <c r="AA1021" s="31">
        <v>30000000</v>
      </c>
      <c r="AB1021" s="31">
        <f t="shared" si="167"/>
        <v>589114035.48266661</v>
      </c>
      <c r="AC1021" s="31">
        <f t="shared" si="168"/>
        <v>48980195</v>
      </c>
      <c r="AD1021" s="31">
        <f t="shared" si="169"/>
        <v>638094230.48266661</v>
      </c>
      <c r="AE1021" s="31">
        <f t="shared" si="170"/>
        <v>638094230.48266661</v>
      </c>
      <c r="AF1021" s="31">
        <f t="shared" si="171"/>
        <v>63809423.048266664</v>
      </c>
      <c r="AG1021" s="31">
        <f t="shared" si="172"/>
        <v>0</v>
      </c>
      <c r="AH1021" s="31">
        <f t="shared" si="173"/>
        <v>0</v>
      </c>
      <c r="AI1021" s="31">
        <f t="shared" si="174"/>
        <v>0</v>
      </c>
      <c r="AJ1021" s="31">
        <f t="shared" si="175"/>
        <v>7154712.2241333276</v>
      </c>
    </row>
    <row r="1022" spans="1:36" x14ac:dyDescent="0.45">
      <c r="A1022" s="9">
        <v>800</v>
      </c>
      <c r="B1022" s="9" t="s">
        <v>2200</v>
      </c>
      <c r="C1022" s="21"/>
      <c r="D1022" s="8" t="s">
        <v>389</v>
      </c>
      <c r="E1022" s="9" t="s">
        <v>2202</v>
      </c>
      <c r="F1022" s="9" t="s">
        <v>3254</v>
      </c>
      <c r="G1022" s="9" t="s">
        <v>3265</v>
      </c>
      <c r="H1022" s="8">
        <v>336</v>
      </c>
      <c r="I1022" s="8">
        <f>VLOOKUP(B1022,[1]Sheet1!$A:$D,4,0)</f>
        <v>757488582</v>
      </c>
      <c r="J1022" s="8">
        <v>15000000</v>
      </c>
      <c r="K1022" s="8">
        <v>0</v>
      </c>
      <c r="L1022" s="10">
        <v>24852866</v>
      </c>
      <c r="M1022" s="10">
        <v>24853442.5</v>
      </c>
      <c r="N1022" s="10">
        <v>3727930</v>
      </c>
      <c r="O1022" s="10">
        <v>3728016.375</v>
      </c>
      <c r="P1022" s="10">
        <v>0</v>
      </c>
      <c r="Q1022" s="10">
        <v>6897201</v>
      </c>
      <c r="R1022" s="10">
        <v>1034580</v>
      </c>
      <c r="S1022" s="10">
        <v>9290803.2700000014</v>
      </c>
      <c r="T1022" s="10">
        <v>1393620.4905000001</v>
      </c>
      <c r="U1022" s="10">
        <v>11774170</v>
      </c>
      <c r="V1022" s="10">
        <v>1766125.5</v>
      </c>
      <c r="W1022" s="10">
        <f>VLOOKUP(B1022,[2]Sheet1!$A:$E,5,0)</f>
        <v>39748859</v>
      </c>
      <c r="X1022" s="10">
        <f t="shared" si="165"/>
        <v>850157064.76999998</v>
      </c>
      <c r="Y1022" s="31">
        <f t="shared" si="166"/>
        <v>51399131.365500003</v>
      </c>
      <c r="Z1022" s="31">
        <v>360000000</v>
      </c>
      <c r="AA1022" s="31">
        <v>30000000</v>
      </c>
      <c r="AB1022" s="31">
        <f t="shared" si="167"/>
        <v>425450756.26999998</v>
      </c>
      <c r="AC1022" s="31">
        <f t="shared" si="168"/>
        <v>34706308.5</v>
      </c>
      <c r="AD1022" s="31">
        <f t="shared" si="169"/>
        <v>460157064.76999998</v>
      </c>
      <c r="AE1022" s="31">
        <f t="shared" si="170"/>
        <v>460157064.76999998</v>
      </c>
      <c r="AF1022" s="31">
        <f t="shared" si="171"/>
        <v>46015706.476999998</v>
      </c>
      <c r="AG1022" s="31">
        <f t="shared" si="172"/>
        <v>0</v>
      </c>
      <c r="AH1022" s="31">
        <f t="shared" si="173"/>
        <v>0</v>
      </c>
      <c r="AI1022" s="31">
        <f t="shared" si="174"/>
        <v>0</v>
      </c>
      <c r="AJ1022" s="31">
        <f t="shared" si="175"/>
        <v>5383424.888500005</v>
      </c>
    </row>
    <row r="1023" spans="1:36" x14ac:dyDescent="0.45">
      <c r="A1023" s="9">
        <v>1071</v>
      </c>
      <c r="B1023" s="9" t="s">
        <v>2203</v>
      </c>
      <c r="C1023" s="21"/>
      <c r="D1023" s="8" t="s">
        <v>314</v>
      </c>
      <c r="E1023" s="9" t="s">
        <v>1024</v>
      </c>
      <c r="F1023" s="9" t="s">
        <v>3254</v>
      </c>
      <c r="G1023" s="9" t="s">
        <v>3265</v>
      </c>
      <c r="H1023" s="8">
        <v>336</v>
      </c>
      <c r="I1023" s="8">
        <f>VLOOKUP(B1023,[1]Sheet1!$A:$D,4,0)</f>
        <v>768270913</v>
      </c>
      <c r="J1023" s="8">
        <v>15000000</v>
      </c>
      <c r="K1023" s="8">
        <v>0</v>
      </c>
      <c r="L1023" s="10">
        <v>26089777</v>
      </c>
      <c r="M1023" s="10">
        <v>26089515.5</v>
      </c>
      <c r="N1023" s="10">
        <v>3913467</v>
      </c>
      <c r="O1023" s="10">
        <v>3913427.3249999997</v>
      </c>
      <c r="P1023" s="10">
        <v>0</v>
      </c>
      <c r="Q1023" s="10">
        <v>7986502</v>
      </c>
      <c r="R1023" s="10">
        <v>1197975</v>
      </c>
      <c r="S1023" s="10">
        <v>10758686.26</v>
      </c>
      <c r="T1023" s="10">
        <v>1613802.939</v>
      </c>
      <c r="U1023" s="10">
        <v>11709686.666666666</v>
      </c>
      <c r="V1023" s="10">
        <v>1756452.9999999998</v>
      </c>
      <c r="W1023" s="10">
        <f>VLOOKUP(B1023,[2]Sheet1!$A:$E,5,0)</f>
        <v>40827091</v>
      </c>
      <c r="X1023" s="10">
        <f t="shared" si="165"/>
        <v>865905080.42666662</v>
      </c>
      <c r="Y1023" s="31">
        <f t="shared" si="166"/>
        <v>53222216.263999999</v>
      </c>
      <c r="Z1023" s="31">
        <v>360000000</v>
      </c>
      <c r="AA1023" s="31">
        <v>30000000</v>
      </c>
      <c r="AB1023" s="31">
        <f t="shared" si="167"/>
        <v>438725787.92666662</v>
      </c>
      <c r="AC1023" s="31">
        <f t="shared" si="168"/>
        <v>37179292.5</v>
      </c>
      <c r="AD1023" s="31">
        <f t="shared" si="169"/>
        <v>475905080.42666662</v>
      </c>
      <c r="AE1023" s="31">
        <f t="shared" si="170"/>
        <v>475905080.42666662</v>
      </c>
      <c r="AF1023" s="31">
        <f t="shared" si="171"/>
        <v>47590508.042666666</v>
      </c>
      <c r="AG1023" s="31">
        <f t="shared" si="172"/>
        <v>0</v>
      </c>
      <c r="AH1023" s="31">
        <f t="shared" si="173"/>
        <v>0</v>
      </c>
      <c r="AI1023" s="31">
        <f t="shared" si="174"/>
        <v>0</v>
      </c>
      <c r="AJ1023" s="31">
        <f t="shared" si="175"/>
        <v>5631708.2213333324</v>
      </c>
    </row>
    <row r="1024" spans="1:36" x14ac:dyDescent="0.45">
      <c r="A1024" s="9">
        <v>801</v>
      </c>
      <c r="B1024" s="9" t="s">
        <v>2205</v>
      </c>
      <c r="C1024" s="21"/>
      <c r="D1024" s="8" t="s">
        <v>2207</v>
      </c>
      <c r="E1024" s="9" t="s">
        <v>393</v>
      </c>
      <c r="F1024" s="9" t="s">
        <v>3254</v>
      </c>
      <c r="G1024" s="9" t="s">
        <v>3265</v>
      </c>
      <c r="H1024" s="8">
        <v>336</v>
      </c>
      <c r="I1024" s="8">
        <f>VLOOKUP(B1024,[1]Sheet1!$A:$D,4,0)</f>
        <v>769938881</v>
      </c>
      <c r="J1024" s="8">
        <v>15000000</v>
      </c>
      <c r="K1024" s="8">
        <v>0</v>
      </c>
      <c r="L1024" s="10">
        <v>25386309</v>
      </c>
      <c r="M1024" s="10">
        <v>25386903.499999996</v>
      </c>
      <c r="N1024" s="10">
        <v>3807946</v>
      </c>
      <c r="O1024" s="10">
        <v>3808035.5249999994</v>
      </c>
      <c r="P1024" s="10">
        <v>0</v>
      </c>
      <c r="Q1024" s="10">
        <v>9081384</v>
      </c>
      <c r="R1024" s="10">
        <v>1362208</v>
      </c>
      <c r="S1024" s="10">
        <v>10741212.440000001</v>
      </c>
      <c r="T1024" s="10">
        <v>1611181.8660000002</v>
      </c>
      <c r="U1024" s="10">
        <v>11787066.666666666</v>
      </c>
      <c r="V1024" s="10">
        <v>1768059.9999999998</v>
      </c>
      <c r="W1024" s="10">
        <f>VLOOKUP(B1024,[2]Sheet1!$A:$E,5,0)</f>
        <v>40993888</v>
      </c>
      <c r="X1024" s="10">
        <f t="shared" si="165"/>
        <v>867321756.60666668</v>
      </c>
      <c r="Y1024" s="31">
        <f t="shared" si="166"/>
        <v>53351319.391000003</v>
      </c>
      <c r="Z1024" s="31">
        <v>360000000</v>
      </c>
      <c r="AA1024" s="31">
        <v>30000000</v>
      </c>
      <c r="AB1024" s="31">
        <f t="shared" si="167"/>
        <v>441548544.10666668</v>
      </c>
      <c r="AC1024" s="31">
        <f t="shared" si="168"/>
        <v>35773212.5</v>
      </c>
      <c r="AD1024" s="31">
        <f t="shared" si="169"/>
        <v>477321756.60666668</v>
      </c>
      <c r="AE1024" s="31">
        <f t="shared" si="170"/>
        <v>477321756.60666668</v>
      </c>
      <c r="AF1024" s="31">
        <f t="shared" si="171"/>
        <v>47732175.660666674</v>
      </c>
      <c r="AG1024" s="31">
        <f t="shared" si="172"/>
        <v>0</v>
      </c>
      <c r="AH1024" s="31">
        <f t="shared" si="173"/>
        <v>0</v>
      </c>
      <c r="AI1024" s="31">
        <f t="shared" si="174"/>
        <v>0</v>
      </c>
      <c r="AJ1024" s="31">
        <f t="shared" si="175"/>
        <v>5619143.7303333282</v>
      </c>
    </row>
    <row r="1025" spans="1:36" x14ac:dyDescent="0.45">
      <c r="A1025" s="9">
        <v>987</v>
      </c>
      <c r="B1025" s="9" t="s">
        <v>2208</v>
      </c>
      <c r="C1025" s="21"/>
      <c r="D1025" s="8" t="s">
        <v>72</v>
      </c>
      <c r="E1025" s="9" t="s">
        <v>2210</v>
      </c>
      <c r="F1025" s="9" t="s">
        <v>3254</v>
      </c>
      <c r="G1025" s="9" t="s">
        <v>3265</v>
      </c>
      <c r="H1025" s="8">
        <v>336</v>
      </c>
      <c r="I1025" s="8">
        <f>VLOOKUP(B1025,[1]Sheet1!$A:$D,4,0)</f>
        <v>786878991</v>
      </c>
      <c r="J1025" s="8">
        <v>15000000</v>
      </c>
      <c r="K1025" s="8">
        <v>0</v>
      </c>
      <c r="L1025" s="10">
        <v>27158630</v>
      </c>
      <c r="M1025" s="10">
        <v>27158848</v>
      </c>
      <c r="N1025" s="10">
        <v>4073795</v>
      </c>
      <c r="O1025" s="10">
        <v>4073827.1999999997</v>
      </c>
      <c r="P1025" s="10">
        <v>0</v>
      </c>
      <c r="Q1025" s="10">
        <v>6706357</v>
      </c>
      <c r="R1025" s="10">
        <v>1005954</v>
      </c>
      <c r="S1025" s="10">
        <v>11749546.136999998</v>
      </c>
      <c r="T1025" s="10">
        <v>1762431.9205499997</v>
      </c>
      <c r="U1025" s="10">
        <v>11838653.333333334</v>
      </c>
      <c r="V1025" s="10">
        <v>1775798</v>
      </c>
      <c r="W1025" s="10">
        <f>VLOOKUP(B1025,[2]Sheet1!$A:$E,5,0)</f>
        <v>42687899</v>
      </c>
      <c r="X1025" s="10">
        <f t="shared" si="165"/>
        <v>886491025.47033334</v>
      </c>
      <c r="Y1025" s="31">
        <f t="shared" si="166"/>
        <v>55379705.120549999</v>
      </c>
      <c r="Z1025" s="31">
        <v>360000000</v>
      </c>
      <c r="AA1025" s="31">
        <v>30000000</v>
      </c>
      <c r="AB1025" s="31">
        <f t="shared" si="167"/>
        <v>457173547.47033334</v>
      </c>
      <c r="AC1025" s="31">
        <f t="shared" si="168"/>
        <v>39317478</v>
      </c>
      <c r="AD1025" s="31">
        <f t="shared" si="169"/>
        <v>496491025.47033334</v>
      </c>
      <c r="AE1025" s="31">
        <f t="shared" si="170"/>
        <v>496491025.47033334</v>
      </c>
      <c r="AF1025" s="31">
        <f t="shared" si="171"/>
        <v>49649102.54703334</v>
      </c>
      <c r="AG1025" s="31">
        <f t="shared" si="172"/>
        <v>0</v>
      </c>
      <c r="AH1025" s="31">
        <f t="shared" si="173"/>
        <v>0</v>
      </c>
      <c r="AI1025" s="31">
        <f t="shared" si="174"/>
        <v>0</v>
      </c>
      <c r="AJ1025" s="31">
        <f t="shared" si="175"/>
        <v>5730602.5735166594</v>
      </c>
    </row>
    <row r="1026" spans="1:36" x14ac:dyDescent="0.45">
      <c r="A1026" s="9">
        <v>906</v>
      </c>
      <c r="B1026" s="9" t="s">
        <v>2211</v>
      </c>
      <c r="C1026" s="21"/>
      <c r="D1026" s="26" t="s">
        <v>91</v>
      </c>
      <c r="E1026" s="27" t="s">
        <v>131</v>
      </c>
      <c r="F1026" s="9" t="s">
        <v>3254</v>
      </c>
      <c r="G1026" s="9" t="s">
        <v>3265</v>
      </c>
      <c r="H1026" s="8">
        <v>124</v>
      </c>
      <c r="I1026" s="8">
        <f>VLOOKUP(B1026,[1]Sheet1!$A:$D,4,0)</f>
        <v>268984793</v>
      </c>
      <c r="J1026" s="8">
        <v>5081967</v>
      </c>
      <c r="K1026" s="8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11864446.666666666</v>
      </c>
      <c r="V1026" s="10">
        <v>1779666.9999999998</v>
      </c>
      <c r="W1026" s="10">
        <f>VLOOKUP(B1026,[2]Sheet1!$A:$E,5,0)</f>
        <v>14701758</v>
      </c>
      <c r="X1026" s="10">
        <f t="shared" si="165"/>
        <v>285931206.66666669</v>
      </c>
      <c r="Y1026" s="31">
        <f t="shared" si="166"/>
        <v>16481425</v>
      </c>
      <c r="Z1026" s="31">
        <v>360000000</v>
      </c>
      <c r="AA1026" s="31">
        <v>30000000</v>
      </c>
      <c r="AB1026" s="31">
        <f t="shared" si="167"/>
        <v>-79150760.333333313</v>
      </c>
      <c r="AC1026" s="31">
        <f t="shared" si="168"/>
        <v>-24918033</v>
      </c>
      <c r="AD1026" s="31">
        <f t="shared" si="169"/>
        <v>-104068793.33333331</v>
      </c>
      <c r="AE1026" s="31">
        <f t="shared" si="170"/>
        <v>0</v>
      </c>
      <c r="AF1026" s="31">
        <f t="shared" si="171"/>
        <v>0</v>
      </c>
      <c r="AG1026" s="31">
        <f t="shared" si="172"/>
        <v>0</v>
      </c>
      <c r="AH1026" s="31">
        <f t="shared" si="173"/>
        <v>0</v>
      </c>
      <c r="AI1026" s="31">
        <f t="shared" si="174"/>
        <v>0</v>
      </c>
      <c r="AJ1026" s="31">
        <f t="shared" si="175"/>
        <v>16481425</v>
      </c>
    </row>
    <row r="1027" spans="1:36" x14ac:dyDescent="0.45">
      <c r="A1027" s="9">
        <v>988</v>
      </c>
      <c r="B1027" s="9" t="s">
        <v>2213</v>
      </c>
      <c r="C1027" s="21"/>
      <c r="D1027" s="8" t="s">
        <v>49</v>
      </c>
      <c r="E1027" s="9" t="s">
        <v>1662</v>
      </c>
      <c r="F1027" s="9" t="s">
        <v>3254</v>
      </c>
      <c r="G1027" s="9" t="s">
        <v>3265</v>
      </c>
      <c r="H1027" s="8">
        <v>336</v>
      </c>
      <c r="I1027" s="8">
        <f>VLOOKUP(B1027,[1]Sheet1!$A:$D,4,0)</f>
        <v>766481584</v>
      </c>
      <c r="J1027" s="8">
        <v>15000000</v>
      </c>
      <c r="K1027" s="8">
        <v>0</v>
      </c>
      <c r="L1027" s="10">
        <v>33554366</v>
      </c>
      <c r="M1027" s="10">
        <v>33553738.5</v>
      </c>
      <c r="N1027" s="10">
        <v>5033155</v>
      </c>
      <c r="O1027" s="10">
        <v>5033060.7749999994</v>
      </c>
      <c r="P1027" s="10">
        <v>0</v>
      </c>
      <c r="Q1027" s="10">
        <v>15830331</v>
      </c>
      <c r="R1027" s="10">
        <v>2374550</v>
      </c>
      <c r="S1027" s="10">
        <v>14084155.189999999</v>
      </c>
      <c r="T1027" s="10">
        <v>2112623.2785</v>
      </c>
      <c r="U1027" s="10">
        <v>11116440</v>
      </c>
      <c r="V1027" s="10">
        <v>1667466</v>
      </c>
      <c r="W1027" s="10">
        <f>VLOOKUP(B1027,[2]Sheet1!$A:$E,5,0)</f>
        <v>40648158</v>
      </c>
      <c r="X1027" s="10">
        <f t="shared" ref="X1027:X1090" si="176">I1027+J1027+L1027+M1027+P1027+Q1027+S1027+U1027</f>
        <v>889620614.69000006</v>
      </c>
      <c r="Y1027" s="31">
        <f t="shared" ref="Y1027:Y1090" si="177">K1027+N1027+O1027+R1027+T1027+V1027+W1027</f>
        <v>56869013.053499997</v>
      </c>
      <c r="Z1027" s="31">
        <v>360000000</v>
      </c>
      <c r="AA1027" s="31">
        <v>30000000</v>
      </c>
      <c r="AB1027" s="31">
        <f t="shared" ref="AB1027:AB1090" si="178">I1027+Q1027+S1027+U1027-Z1027</f>
        <v>447512510.19000006</v>
      </c>
      <c r="AC1027" s="31">
        <f t="shared" ref="AC1027:AC1090" si="179">J1027+L1027+M1027+P1027-AA1027</f>
        <v>52108104.5</v>
      </c>
      <c r="AD1027" s="31">
        <f t="shared" ref="AD1027:AD1090" si="180">AC1027+AB1027</f>
        <v>499620614.69000006</v>
      </c>
      <c r="AE1027" s="31">
        <f t="shared" ref="AE1027:AE1090" si="181">IF(AD1027&gt;0,AD1027,0)</f>
        <v>499620614.69000006</v>
      </c>
      <c r="AF1027" s="31">
        <f t="shared" ref="AF1027:AF1090" si="182">IF(AE1027&lt;=900000000,AE1027*0.1,90000000)</f>
        <v>49962061.469000012</v>
      </c>
      <c r="AG1027" s="31">
        <f t="shared" ref="AG1027:AG1090" si="183">IF(AND(AE1027&lt;=1260000000,AE1027&gt;900000000),(AE1027-900000000)*0.15,0)</f>
        <v>0</v>
      </c>
      <c r="AH1027" s="31">
        <f t="shared" ref="AH1027:AH1090" si="184">IF(AND(AE1027&lt;=1800000000,AE1027&gt;1260000000),(AE1027-1260000000)*0.2,0)</f>
        <v>0</v>
      </c>
      <c r="AI1027" s="31">
        <f t="shared" ref="AI1027:AI1090" si="185">IF(AE1027&gt;1800000000,(AE1027-1800000000)*0.25,0)</f>
        <v>0</v>
      </c>
      <c r="AJ1027" s="31">
        <f t="shared" ref="AJ1027:AJ1090" si="186">Y1027-AF1027-AG1027-AH1027-AI1027</f>
        <v>6906951.584499985</v>
      </c>
    </row>
    <row r="1028" spans="1:36" x14ac:dyDescent="0.45">
      <c r="A1028" s="9">
        <v>802</v>
      </c>
      <c r="B1028" s="9" t="s">
        <v>2215</v>
      </c>
      <c r="C1028" s="21"/>
      <c r="D1028" s="8" t="s">
        <v>291</v>
      </c>
      <c r="E1028" s="9" t="s">
        <v>2217</v>
      </c>
      <c r="F1028" s="9" t="s">
        <v>3254</v>
      </c>
      <c r="G1028" s="9" t="s">
        <v>3265</v>
      </c>
      <c r="H1028" s="8">
        <v>336</v>
      </c>
      <c r="I1028" s="8">
        <f>VLOOKUP(B1028,[1]Sheet1!$A:$D,4,0)</f>
        <v>834457648</v>
      </c>
      <c r="J1028" s="8">
        <v>15000000</v>
      </c>
      <c r="K1028" s="8">
        <v>0</v>
      </c>
      <c r="L1028" s="10">
        <v>25670936</v>
      </c>
      <c r="M1028" s="10">
        <v>25670676</v>
      </c>
      <c r="N1028" s="10">
        <v>3850640</v>
      </c>
      <c r="O1028" s="10">
        <v>3850601.4</v>
      </c>
      <c r="P1028" s="10">
        <v>0</v>
      </c>
      <c r="Q1028" s="10">
        <v>9239560</v>
      </c>
      <c r="R1028" s="10">
        <v>1385934</v>
      </c>
      <c r="S1028" s="10">
        <v>10924439.82</v>
      </c>
      <c r="T1028" s="10">
        <v>1638665.973</v>
      </c>
      <c r="U1028" s="10">
        <v>11619410</v>
      </c>
      <c r="V1028" s="10">
        <v>1742911.5</v>
      </c>
      <c r="W1028" s="10">
        <f>VLOOKUP(B1028,[2]Sheet1!$A:$E,5,0)</f>
        <v>47445764</v>
      </c>
      <c r="X1028" s="10">
        <f t="shared" si="176"/>
        <v>932582669.82000005</v>
      </c>
      <c r="Y1028" s="31">
        <f t="shared" si="177"/>
        <v>59914516.872999996</v>
      </c>
      <c r="Z1028" s="31">
        <v>360000000</v>
      </c>
      <c r="AA1028" s="31">
        <v>30000000</v>
      </c>
      <c r="AB1028" s="31">
        <f t="shared" si="178"/>
        <v>506241057.82000005</v>
      </c>
      <c r="AC1028" s="31">
        <f t="shared" si="179"/>
        <v>36341612</v>
      </c>
      <c r="AD1028" s="31">
        <f t="shared" si="180"/>
        <v>542582669.82000005</v>
      </c>
      <c r="AE1028" s="31">
        <f t="shared" si="181"/>
        <v>542582669.82000005</v>
      </c>
      <c r="AF1028" s="31">
        <f t="shared" si="182"/>
        <v>54258266.982000008</v>
      </c>
      <c r="AG1028" s="31">
        <f t="shared" si="183"/>
        <v>0</v>
      </c>
      <c r="AH1028" s="31">
        <f t="shared" si="184"/>
        <v>0</v>
      </c>
      <c r="AI1028" s="31">
        <f t="shared" si="185"/>
        <v>0</v>
      </c>
      <c r="AJ1028" s="31">
        <f t="shared" si="186"/>
        <v>5656249.8909999877</v>
      </c>
    </row>
    <row r="1029" spans="1:36" x14ac:dyDescent="0.45">
      <c r="A1029" s="9">
        <v>795</v>
      </c>
      <c r="B1029" s="9" t="s">
        <v>2218</v>
      </c>
      <c r="C1029" s="21"/>
      <c r="D1029" s="8" t="s">
        <v>2220</v>
      </c>
      <c r="E1029" s="9" t="s">
        <v>439</v>
      </c>
      <c r="F1029" s="9" t="s">
        <v>3254</v>
      </c>
      <c r="G1029" s="9" t="s">
        <v>3265</v>
      </c>
      <c r="H1029" s="8">
        <v>336</v>
      </c>
      <c r="I1029" s="8">
        <f>VLOOKUP(B1029,[1]Sheet1!$A:$D,4,0)</f>
        <v>803210080</v>
      </c>
      <c r="J1029" s="8">
        <v>15000000</v>
      </c>
      <c r="K1029" s="8">
        <v>0</v>
      </c>
      <c r="L1029" s="10">
        <v>26132044</v>
      </c>
      <c r="M1029" s="10">
        <v>26132655</v>
      </c>
      <c r="N1029" s="10">
        <v>3919807</v>
      </c>
      <c r="O1029" s="10">
        <v>3919898.25</v>
      </c>
      <c r="P1029" s="10">
        <v>0</v>
      </c>
      <c r="Q1029" s="10">
        <v>9987993</v>
      </c>
      <c r="R1029" s="10">
        <v>1498199</v>
      </c>
      <c r="S1029" s="10">
        <v>11015959.780000001</v>
      </c>
      <c r="T1029" s="10">
        <v>1652393.9670000002</v>
      </c>
      <c r="U1029" s="10">
        <v>11787066.666666666</v>
      </c>
      <c r="V1029" s="10">
        <v>1768059.9999999998</v>
      </c>
      <c r="W1029" s="10">
        <f>VLOOKUP(B1029,[2]Sheet1!$A:$E,5,0)</f>
        <v>44321008</v>
      </c>
      <c r="X1029" s="10">
        <f t="shared" si="176"/>
        <v>903265798.4466666</v>
      </c>
      <c r="Y1029" s="31">
        <f t="shared" si="177"/>
        <v>57079366.217</v>
      </c>
      <c r="Z1029" s="31">
        <v>360000000</v>
      </c>
      <c r="AA1029" s="31">
        <v>30000000</v>
      </c>
      <c r="AB1029" s="31">
        <f t="shared" si="178"/>
        <v>476001099.4466666</v>
      </c>
      <c r="AC1029" s="31">
        <f t="shared" si="179"/>
        <v>37264699</v>
      </c>
      <c r="AD1029" s="31">
        <f t="shared" si="180"/>
        <v>513265798.4466666</v>
      </c>
      <c r="AE1029" s="31">
        <f t="shared" si="181"/>
        <v>513265798.4466666</v>
      </c>
      <c r="AF1029" s="31">
        <f t="shared" si="182"/>
        <v>51326579.84466666</v>
      </c>
      <c r="AG1029" s="31">
        <f t="shared" si="183"/>
        <v>0</v>
      </c>
      <c r="AH1029" s="31">
        <f t="shared" si="184"/>
        <v>0</v>
      </c>
      <c r="AI1029" s="31">
        <f t="shared" si="185"/>
        <v>0</v>
      </c>
      <c r="AJ1029" s="31">
        <f t="shared" si="186"/>
        <v>5752786.3723333403</v>
      </c>
    </row>
    <row r="1030" spans="1:36" x14ac:dyDescent="0.45">
      <c r="A1030" s="9">
        <v>985</v>
      </c>
      <c r="B1030" s="9" t="s">
        <v>2221</v>
      </c>
      <c r="C1030" s="21"/>
      <c r="D1030" s="8" t="s">
        <v>91</v>
      </c>
      <c r="E1030" s="9" t="s">
        <v>2223</v>
      </c>
      <c r="F1030" s="9" t="s">
        <v>3254</v>
      </c>
      <c r="G1030" s="9" t="s">
        <v>3265</v>
      </c>
      <c r="H1030" s="8">
        <v>336</v>
      </c>
      <c r="I1030" s="8">
        <f>VLOOKUP(B1030,[1]Sheet1!$A:$D,4,0)</f>
        <v>953739321</v>
      </c>
      <c r="J1030" s="8">
        <v>15000000</v>
      </c>
      <c r="K1030" s="8">
        <v>0</v>
      </c>
      <c r="L1030" s="10">
        <v>33348142</v>
      </c>
      <c r="M1030" s="10">
        <v>33348142</v>
      </c>
      <c r="N1030" s="10">
        <v>5002221</v>
      </c>
      <c r="O1030" s="10">
        <v>5002221.3</v>
      </c>
      <c r="P1030" s="10">
        <v>0</v>
      </c>
      <c r="Q1030" s="10">
        <v>9097483</v>
      </c>
      <c r="R1030" s="10">
        <v>1364622</v>
      </c>
      <c r="S1030" s="10">
        <v>15988340.100000001</v>
      </c>
      <c r="T1030" s="10">
        <v>2398251.0150000001</v>
      </c>
      <c r="U1030" s="10">
        <v>11065090</v>
      </c>
      <c r="V1030" s="10">
        <v>1659763.5</v>
      </c>
      <c r="W1030" s="10">
        <f>VLOOKUP(B1030,[2]Sheet1!$A:$E,5,0)</f>
        <v>62060899</v>
      </c>
      <c r="X1030" s="10">
        <f t="shared" si="176"/>
        <v>1071586518.1</v>
      </c>
      <c r="Y1030" s="31">
        <f t="shared" si="177"/>
        <v>77487977.814999998</v>
      </c>
      <c r="Z1030" s="31">
        <v>360000000</v>
      </c>
      <c r="AA1030" s="31">
        <v>30000000</v>
      </c>
      <c r="AB1030" s="31">
        <f t="shared" si="178"/>
        <v>629890234.10000002</v>
      </c>
      <c r="AC1030" s="31">
        <f t="shared" si="179"/>
        <v>51696284</v>
      </c>
      <c r="AD1030" s="31">
        <f t="shared" si="180"/>
        <v>681586518.10000002</v>
      </c>
      <c r="AE1030" s="31">
        <f t="shared" si="181"/>
        <v>681586518.10000002</v>
      </c>
      <c r="AF1030" s="31">
        <f t="shared" si="182"/>
        <v>68158651.810000002</v>
      </c>
      <c r="AG1030" s="31">
        <f t="shared" si="183"/>
        <v>0</v>
      </c>
      <c r="AH1030" s="31">
        <f t="shared" si="184"/>
        <v>0</v>
      </c>
      <c r="AI1030" s="31">
        <f t="shared" si="185"/>
        <v>0</v>
      </c>
      <c r="AJ1030" s="31">
        <f t="shared" si="186"/>
        <v>9329326.0049999952</v>
      </c>
    </row>
    <row r="1031" spans="1:36" x14ac:dyDescent="0.45">
      <c r="A1031" s="9">
        <v>803</v>
      </c>
      <c r="B1031" s="9" t="s">
        <v>2224</v>
      </c>
      <c r="C1031" s="21"/>
      <c r="D1031" s="8" t="s">
        <v>76</v>
      </c>
      <c r="E1031" s="9" t="s">
        <v>408</v>
      </c>
      <c r="F1031" s="9" t="s">
        <v>3254</v>
      </c>
      <c r="G1031" s="9" t="s">
        <v>3265</v>
      </c>
      <c r="H1031" s="8">
        <v>336</v>
      </c>
      <c r="I1031" s="8">
        <f>VLOOKUP(B1031,[1]Sheet1!$A:$D,4,0)</f>
        <v>796732606</v>
      </c>
      <c r="J1031" s="8">
        <v>15000000</v>
      </c>
      <c r="K1031" s="8">
        <v>0</v>
      </c>
      <c r="L1031" s="10">
        <v>26138335</v>
      </c>
      <c r="M1031" s="10">
        <v>26138203.5</v>
      </c>
      <c r="N1031" s="10">
        <v>3920750</v>
      </c>
      <c r="O1031" s="10">
        <v>3920730.5249999999</v>
      </c>
      <c r="P1031" s="10">
        <v>0</v>
      </c>
      <c r="Q1031" s="10">
        <v>9338648</v>
      </c>
      <c r="R1031" s="10">
        <v>1400797</v>
      </c>
      <c r="S1031" s="10">
        <v>11040198.539999999</v>
      </c>
      <c r="T1031" s="10">
        <v>1656029.7809999997</v>
      </c>
      <c r="U1031" s="10">
        <v>11787066.666666666</v>
      </c>
      <c r="V1031" s="10">
        <v>1768059.9999999998</v>
      </c>
      <c r="W1031" s="10">
        <f>VLOOKUP(B1031,[2]Sheet1!$A:$E,5,0)</f>
        <v>43673261</v>
      </c>
      <c r="X1031" s="10">
        <f t="shared" si="176"/>
        <v>896175057.70666659</v>
      </c>
      <c r="Y1031" s="31">
        <f t="shared" si="177"/>
        <v>56339628.306000002</v>
      </c>
      <c r="Z1031" s="31">
        <v>360000000</v>
      </c>
      <c r="AA1031" s="31">
        <v>30000000</v>
      </c>
      <c r="AB1031" s="31">
        <f t="shared" si="178"/>
        <v>468898519.20666659</v>
      </c>
      <c r="AC1031" s="31">
        <f t="shared" si="179"/>
        <v>37276538.5</v>
      </c>
      <c r="AD1031" s="31">
        <f t="shared" si="180"/>
        <v>506175057.70666659</v>
      </c>
      <c r="AE1031" s="31">
        <f t="shared" si="181"/>
        <v>506175057.70666659</v>
      </c>
      <c r="AF1031" s="31">
        <f t="shared" si="182"/>
        <v>50617505.770666659</v>
      </c>
      <c r="AG1031" s="31">
        <f t="shared" si="183"/>
        <v>0</v>
      </c>
      <c r="AH1031" s="31">
        <f t="shared" si="184"/>
        <v>0</v>
      </c>
      <c r="AI1031" s="31">
        <f t="shared" si="185"/>
        <v>0</v>
      </c>
      <c r="AJ1031" s="31">
        <f t="shared" si="186"/>
        <v>5722122.5353333429</v>
      </c>
    </row>
    <row r="1032" spans="1:36" x14ac:dyDescent="0.45">
      <c r="A1032" s="9">
        <v>907</v>
      </c>
      <c r="B1032" s="9" t="s">
        <v>2226</v>
      </c>
      <c r="C1032" s="21"/>
      <c r="D1032" s="8" t="s">
        <v>29</v>
      </c>
      <c r="E1032" s="9" t="s">
        <v>585</v>
      </c>
      <c r="F1032" s="9" t="s">
        <v>3254</v>
      </c>
      <c r="G1032" s="9" t="s">
        <v>3265</v>
      </c>
      <c r="H1032" s="8">
        <v>336</v>
      </c>
      <c r="I1032" s="8">
        <f>VLOOKUP(B1032,[1]Sheet1!$A:$D,4,0)</f>
        <v>914963289</v>
      </c>
      <c r="J1032" s="8">
        <v>15000000</v>
      </c>
      <c r="K1032" s="8">
        <v>0</v>
      </c>
      <c r="L1032" s="10">
        <v>34205445</v>
      </c>
      <c r="M1032" s="10">
        <v>34206319</v>
      </c>
      <c r="N1032" s="10">
        <v>5130817</v>
      </c>
      <c r="O1032" s="10">
        <v>5130947.8499999996</v>
      </c>
      <c r="P1032" s="10">
        <v>0</v>
      </c>
      <c r="Q1032" s="10">
        <v>16222423</v>
      </c>
      <c r="R1032" s="10">
        <v>2433363</v>
      </c>
      <c r="S1032" s="10">
        <v>19553662.849999998</v>
      </c>
      <c r="T1032" s="10">
        <v>2933049.4274999998</v>
      </c>
      <c r="U1032" s="10">
        <v>11864446.666666666</v>
      </c>
      <c r="V1032" s="10">
        <v>1779666.9999999998</v>
      </c>
      <c r="W1032" s="10">
        <f>VLOOKUP(B1032,[2]Sheet1!$A:$E,5,0)</f>
        <v>56244494</v>
      </c>
      <c r="X1032" s="10">
        <f t="shared" si="176"/>
        <v>1046015585.5166667</v>
      </c>
      <c r="Y1032" s="31">
        <f t="shared" si="177"/>
        <v>73652338.277500004</v>
      </c>
      <c r="Z1032" s="31">
        <v>360000000</v>
      </c>
      <c r="AA1032" s="31">
        <v>30000000</v>
      </c>
      <c r="AB1032" s="31">
        <f t="shared" si="178"/>
        <v>602603821.51666665</v>
      </c>
      <c r="AC1032" s="31">
        <f t="shared" si="179"/>
        <v>53411764</v>
      </c>
      <c r="AD1032" s="31">
        <f t="shared" si="180"/>
        <v>656015585.51666665</v>
      </c>
      <c r="AE1032" s="31">
        <f t="shared" si="181"/>
        <v>656015585.51666665</v>
      </c>
      <c r="AF1032" s="31">
        <f t="shared" si="182"/>
        <v>65601558.55166667</v>
      </c>
      <c r="AG1032" s="31">
        <f t="shared" si="183"/>
        <v>0</v>
      </c>
      <c r="AH1032" s="31">
        <f t="shared" si="184"/>
        <v>0</v>
      </c>
      <c r="AI1032" s="31">
        <f t="shared" si="185"/>
        <v>0</v>
      </c>
      <c r="AJ1032" s="31">
        <f t="shared" si="186"/>
        <v>8050779.725833334</v>
      </c>
    </row>
    <row r="1033" spans="1:36" x14ac:dyDescent="0.45">
      <c r="A1033" s="9">
        <v>908</v>
      </c>
      <c r="B1033" s="9" t="s">
        <v>2228</v>
      </c>
      <c r="C1033" s="21"/>
      <c r="D1033" s="8" t="s">
        <v>974</v>
      </c>
      <c r="E1033" s="9" t="s">
        <v>2230</v>
      </c>
      <c r="F1033" s="9" t="s">
        <v>3254</v>
      </c>
      <c r="G1033" s="9" t="s">
        <v>3265</v>
      </c>
      <c r="H1033" s="8">
        <v>336</v>
      </c>
      <c r="I1033" s="8">
        <f>VLOOKUP(B1033,[1]Sheet1!$A:$D,4,0)</f>
        <v>666366316</v>
      </c>
      <c r="J1033" s="8">
        <v>15000000</v>
      </c>
      <c r="K1033" s="8">
        <v>0</v>
      </c>
      <c r="L1033" s="10">
        <v>27862213</v>
      </c>
      <c r="M1033" s="10">
        <v>27862854.999999996</v>
      </c>
      <c r="N1033" s="10">
        <v>4179332</v>
      </c>
      <c r="O1033" s="10">
        <v>4179428.2499999991</v>
      </c>
      <c r="P1033" s="10">
        <v>0</v>
      </c>
      <c r="Q1033" s="10">
        <v>8136898</v>
      </c>
      <c r="R1033" s="10">
        <v>1220535</v>
      </c>
      <c r="S1033" s="10">
        <v>10170555.840000002</v>
      </c>
      <c r="T1033" s="10">
        <v>1525583.3760000002</v>
      </c>
      <c r="U1033" s="10">
        <v>11129336.666666666</v>
      </c>
      <c r="V1033" s="10">
        <v>1669400.4999999998</v>
      </c>
      <c r="W1033" s="10">
        <f>VLOOKUP(B1033,[2]Sheet1!$A:$E,5,0)</f>
        <v>30636631</v>
      </c>
      <c r="X1033" s="10">
        <f t="shared" si="176"/>
        <v>766528174.50666666</v>
      </c>
      <c r="Y1033" s="31">
        <f t="shared" si="177"/>
        <v>43410910.126000002</v>
      </c>
      <c r="Z1033" s="31">
        <v>360000000</v>
      </c>
      <c r="AA1033" s="31">
        <v>30000000</v>
      </c>
      <c r="AB1033" s="31">
        <f t="shared" si="178"/>
        <v>335803106.50666666</v>
      </c>
      <c r="AC1033" s="31">
        <f t="shared" si="179"/>
        <v>40725068</v>
      </c>
      <c r="AD1033" s="31">
        <f t="shared" si="180"/>
        <v>376528174.50666666</v>
      </c>
      <c r="AE1033" s="31">
        <f t="shared" si="181"/>
        <v>376528174.50666666</v>
      </c>
      <c r="AF1033" s="31">
        <f t="shared" si="182"/>
        <v>37652817.450666666</v>
      </c>
      <c r="AG1033" s="31">
        <f t="shared" si="183"/>
        <v>0</v>
      </c>
      <c r="AH1033" s="31">
        <f t="shared" si="184"/>
        <v>0</v>
      </c>
      <c r="AI1033" s="31">
        <f t="shared" si="185"/>
        <v>0</v>
      </c>
      <c r="AJ1033" s="31">
        <f t="shared" si="186"/>
        <v>5758092.675333336</v>
      </c>
    </row>
    <row r="1034" spans="1:36" x14ac:dyDescent="0.45">
      <c r="A1034" s="9">
        <v>804</v>
      </c>
      <c r="B1034" s="9" t="s">
        <v>2231</v>
      </c>
      <c r="C1034" s="21"/>
      <c r="D1034" s="8" t="s">
        <v>322</v>
      </c>
      <c r="E1034" s="9" t="s">
        <v>2233</v>
      </c>
      <c r="F1034" s="9" t="s">
        <v>3254</v>
      </c>
      <c r="G1034" s="9" t="s">
        <v>3265</v>
      </c>
      <c r="H1034" s="8">
        <v>336</v>
      </c>
      <c r="I1034" s="8">
        <f>VLOOKUP(B1034,[1]Sheet1!$A:$D,4,0)</f>
        <v>803945688</v>
      </c>
      <c r="J1034" s="8">
        <v>15000000</v>
      </c>
      <c r="K1034" s="8">
        <v>0</v>
      </c>
      <c r="L1034" s="10">
        <v>25384837</v>
      </c>
      <c r="M1034" s="10">
        <v>25384549.5</v>
      </c>
      <c r="N1034" s="10">
        <v>3807726</v>
      </c>
      <c r="O1034" s="10">
        <v>3807682.4249999998</v>
      </c>
      <c r="P1034" s="10">
        <v>0</v>
      </c>
      <c r="Q1034" s="10">
        <v>10021128</v>
      </c>
      <c r="R1034" s="10">
        <v>1503169</v>
      </c>
      <c r="S1034" s="10">
        <v>12121661.920000002</v>
      </c>
      <c r="T1034" s="10">
        <v>1818249.2880000002</v>
      </c>
      <c r="U1034" s="10">
        <v>11774170</v>
      </c>
      <c r="V1034" s="10">
        <v>1766125.5</v>
      </c>
      <c r="W1034" s="10">
        <f>VLOOKUP(B1034,[2]Sheet1!$A:$E,5,0)</f>
        <v>44394569</v>
      </c>
      <c r="X1034" s="10">
        <f t="shared" si="176"/>
        <v>903632034.41999996</v>
      </c>
      <c r="Y1034" s="31">
        <f t="shared" si="177"/>
        <v>57097521.213</v>
      </c>
      <c r="Z1034" s="31">
        <v>360000000</v>
      </c>
      <c r="AA1034" s="31">
        <v>30000000</v>
      </c>
      <c r="AB1034" s="31">
        <f t="shared" si="178"/>
        <v>477862647.91999996</v>
      </c>
      <c r="AC1034" s="31">
        <f t="shared" si="179"/>
        <v>35769386.5</v>
      </c>
      <c r="AD1034" s="31">
        <f t="shared" si="180"/>
        <v>513632034.41999996</v>
      </c>
      <c r="AE1034" s="31">
        <f t="shared" si="181"/>
        <v>513632034.41999996</v>
      </c>
      <c r="AF1034" s="31">
        <f t="shared" si="182"/>
        <v>51363203.442000002</v>
      </c>
      <c r="AG1034" s="31">
        <f t="shared" si="183"/>
        <v>0</v>
      </c>
      <c r="AH1034" s="31">
        <f t="shared" si="184"/>
        <v>0</v>
      </c>
      <c r="AI1034" s="31">
        <f t="shared" si="185"/>
        <v>0</v>
      </c>
      <c r="AJ1034" s="31">
        <f t="shared" si="186"/>
        <v>5734317.7709999979</v>
      </c>
    </row>
    <row r="1035" spans="1:36" x14ac:dyDescent="0.45">
      <c r="A1035" s="9">
        <v>1100</v>
      </c>
      <c r="B1035" s="9" t="s">
        <v>2234</v>
      </c>
      <c r="C1035" s="21"/>
      <c r="D1035" s="8" t="s">
        <v>190</v>
      </c>
      <c r="E1035" s="9" t="s">
        <v>2236</v>
      </c>
      <c r="F1035" s="9" t="s">
        <v>3254</v>
      </c>
      <c r="G1035" s="9" t="s">
        <v>3265</v>
      </c>
      <c r="H1035" s="8">
        <v>336</v>
      </c>
      <c r="I1035" s="8">
        <f>VLOOKUP(B1035,[1]Sheet1!$A:$D,4,0)</f>
        <v>754274714</v>
      </c>
      <c r="J1035" s="8">
        <v>15000000</v>
      </c>
      <c r="K1035" s="8">
        <v>0</v>
      </c>
      <c r="L1035" s="10">
        <v>32142260</v>
      </c>
      <c r="M1035" s="10">
        <v>32142534.5</v>
      </c>
      <c r="N1035" s="10">
        <v>4821339</v>
      </c>
      <c r="O1035" s="10">
        <v>4821380.1749999998</v>
      </c>
      <c r="P1035" s="10">
        <v>0</v>
      </c>
      <c r="Q1035" s="10">
        <v>12688400</v>
      </c>
      <c r="R1035" s="10">
        <v>1903260</v>
      </c>
      <c r="S1035" s="10">
        <v>9915949.3399999999</v>
      </c>
      <c r="T1035" s="10">
        <v>1487392.4009999998</v>
      </c>
      <c r="U1035" s="10">
        <v>10484503.333333332</v>
      </c>
      <c r="V1035" s="10">
        <v>1572675.4999999998</v>
      </c>
      <c r="W1035" s="10">
        <f>VLOOKUP(B1035,[2]Sheet1!$A:$E,5,0)</f>
        <v>39427471</v>
      </c>
      <c r="X1035" s="10">
        <f t="shared" si="176"/>
        <v>866648361.17333341</v>
      </c>
      <c r="Y1035" s="31">
        <f t="shared" si="177"/>
        <v>54033518.076000005</v>
      </c>
      <c r="Z1035" s="31">
        <v>360000000</v>
      </c>
      <c r="AA1035" s="31">
        <v>30000000</v>
      </c>
      <c r="AB1035" s="31">
        <f t="shared" si="178"/>
        <v>427363566.67333341</v>
      </c>
      <c r="AC1035" s="31">
        <f t="shared" si="179"/>
        <v>49284794.5</v>
      </c>
      <c r="AD1035" s="31">
        <f t="shared" si="180"/>
        <v>476648361.17333341</v>
      </c>
      <c r="AE1035" s="31">
        <f t="shared" si="181"/>
        <v>476648361.17333341</v>
      </c>
      <c r="AF1035" s="31">
        <f t="shared" si="182"/>
        <v>47664836.117333345</v>
      </c>
      <c r="AG1035" s="31">
        <f t="shared" si="183"/>
        <v>0</v>
      </c>
      <c r="AH1035" s="31">
        <f t="shared" si="184"/>
        <v>0</v>
      </c>
      <c r="AI1035" s="31">
        <f t="shared" si="185"/>
        <v>0</v>
      </c>
      <c r="AJ1035" s="31">
        <f t="shared" si="186"/>
        <v>6368681.9586666599</v>
      </c>
    </row>
    <row r="1036" spans="1:36" x14ac:dyDescent="0.45">
      <c r="A1036" s="9">
        <v>909</v>
      </c>
      <c r="B1036" s="9" t="s">
        <v>2237</v>
      </c>
      <c r="C1036" s="21"/>
      <c r="D1036" s="8" t="s">
        <v>2239</v>
      </c>
      <c r="E1036" s="9" t="s">
        <v>854</v>
      </c>
      <c r="F1036" s="9" t="s">
        <v>3254</v>
      </c>
      <c r="G1036" s="9" t="s">
        <v>3265</v>
      </c>
      <c r="H1036" s="8">
        <v>336</v>
      </c>
      <c r="I1036" s="8">
        <f>VLOOKUP(B1036,[1]Sheet1!$A:$D,4,0)</f>
        <v>849110482</v>
      </c>
      <c r="J1036" s="8">
        <v>15000000</v>
      </c>
      <c r="K1036" s="8">
        <v>0</v>
      </c>
      <c r="L1036" s="10">
        <v>34357340</v>
      </c>
      <c r="M1036" s="10">
        <v>34356753.5</v>
      </c>
      <c r="N1036" s="10">
        <v>5153601</v>
      </c>
      <c r="O1036" s="10">
        <v>5153513.0249999994</v>
      </c>
      <c r="P1036" s="10">
        <v>0</v>
      </c>
      <c r="Q1036" s="10">
        <v>15864052</v>
      </c>
      <c r="R1036" s="10">
        <v>2379608</v>
      </c>
      <c r="S1036" s="10">
        <v>18115260.274999999</v>
      </c>
      <c r="T1036" s="10">
        <v>2717289.0412499998</v>
      </c>
      <c r="U1036" s="10">
        <v>11116440</v>
      </c>
      <c r="V1036" s="10">
        <v>1667466</v>
      </c>
      <c r="W1036" s="10">
        <f>VLOOKUP(B1036,[2]Sheet1!$A:$E,5,0)</f>
        <v>48911048</v>
      </c>
      <c r="X1036" s="10">
        <f t="shared" si="176"/>
        <v>977920327.77499998</v>
      </c>
      <c r="Y1036" s="31">
        <f t="shared" si="177"/>
        <v>65982525.066249996</v>
      </c>
      <c r="Z1036" s="31">
        <v>360000000</v>
      </c>
      <c r="AA1036" s="31">
        <v>30000000</v>
      </c>
      <c r="AB1036" s="31">
        <f t="shared" si="178"/>
        <v>534206234.27499998</v>
      </c>
      <c r="AC1036" s="31">
        <f t="shared" si="179"/>
        <v>53714093.5</v>
      </c>
      <c r="AD1036" s="31">
        <f t="shared" si="180"/>
        <v>587920327.77499998</v>
      </c>
      <c r="AE1036" s="31">
        <f t="shared" si="181"/>
        <v>587920327.77499998</v>
      </c>
      <c r="AF1036" s="31">
        <f t="shared" si="182"/>
        <v>58792032.777500004</v>
      </c>
      <c r="AG1036" s="31">
        <f t="shared" si="183"/>
        <v>0</v>
      </c>
      <c r="AH1036" s="31">
        <f t="shared" si="184"/>
        <v>0</v>
      </c>
      <c r="AI1036" s="31">
        <f t="shared" si="185"/>
        <v>0</v>
      </c>
      <c r="AJ1036" s="31">
        <f t="shared" si="186"/>
        <v>7190492.2887499928</v>
      </c>
    </row>
    <row r="1037" spans="1:36" x14ac:dyDescent="0.45">
      <c r="A1037" s="9">
        <v>1122</v>
      </c>
      <c r="B1037" s="9" t="s">
        <v>2240</v>
      </c>
      <c r="C1037" s="21"/>
      <c r="D1037" s="8" t="s">
        <v>2242</v>
      </c>
      <c r="E1037" s="9" t="s">
        <v>2243</v>
      </c>
      <c r="F1037" s="9" t="s">
        <v>3254</v>
      </c>
      <c r="G1037" s="9" t="s">
        <v>3265</v>
      </c>
      <c r="H1037" s="8">
        <v>336</v>
      </c>
      <c r="I1037" s="8">
        <f>VLOOKUP(B1037,[1]Sheet1!$A:$D,4,0)</f>
        <v>854808405</v>
      </c>
      <c r="J1037" s="8">
        <v>15000000</v>
      </c>
      <c r="K1037" s="8">
        <v>0</v>
      </c>
      <c r="L1037" s="10">
        <v>31853984</v>
      </c>
      <c r="M1037" s="10">
        <v>31854260.000000004</v>
      </c>
      <c r="N1037" s="10">
        <v>4778098</v>
      </c>
      <c r="O1037" s="10">
        <v>4778139</v>
      </c>
      <c r="P1037" s="10">
        <v>0</v>
      </c>
      <c r="Q1037" s="10">
        <v>12781161</v>
      </c>
      <c r="R1037" s="10">
        <v>1917174</v>
      </c>
      <c r="S1037" s="10">
        <v>16964925.464000002</v>
      </c>
      <c r="T1037" s="10">
        <v>2544738.8196</v>
      </c>
      <c r="U1037" s="10">
        <v>11490443.333333334</v>
      </c>
      <c r="V1037" s="10">
        <v>1723566.5</v>
      </c>
      <c r="W1037" s="10">
        <f>VLOOKUP(B1037,[2]Sheet1!$A:$E,5,0)</f>
        <v>49480841</v>
      </c>
      <c r="X1037" s="10">
        <f t="shared" si="176"/>
        <v>974753178.79733336</v>
      </c>
      <c r="Y1037" s="31">
        <f t="shared" si="177"/>
        <v>65222557.319600001</v>
      </c>
      <c r="Z1037" s="31">
        <v>360000000</v>
      </c>
      <c r="AA1037" s="31">
        <v>30000000</v>
      </c>
      <c r="AB1037" s="31">
        <f t="shared" si="178"/>
        <v>536044934.79733336</v>
      </c>
      <c r="AC1037" s="31">
        <f t="shared" si="179"/>
        <v>48708244</v>
      </c>
      <c r="AD1037" s="31">
        <f t="shared" si="180"/>
        <v>584753178.79733336</v>
      </c>
      <c r="AE1037" s="31">
        <f t="shared" si="181"/>
        <v>584753178.79733336</v>
      </c>
      <c r="AF1037" s="31">
        <f t="shared" si="182"/>
        <v>58475317.879733339</v>
      </c>
      <c r="AG1037" s="31">
        <f t="shared" si="183"/>
        <v>0</v>
      </c>
      <c r="AH1037" s="31">
        <f t="shared" si="184"/>
        <v>0</v>
      </c>
      <c r="AI1037" s="31">
        <f t="shared" si="185"/>
        <v>0</v>
      </c>
      <c r="AJ1037" s="31">
        <f t="shared" si="186"/>
        <v>6747239.439866662</v>
      </c>
    </row>
    <row r="1038" spans="1:36" x14ac:dyDescent="0.45">
      <c r="A1038" s="9">
        <v>986</v>
      </c>
      <c r="B1038" s="9" t="s">
        <v>2244</v>
      </c>
      <c r="C1038" s="21"/>
      <c r="D1038" s="8" t="s">
        <v>91</v>
      </c>
      <c r="E1038" s="9" t="s">
        <v>556</v>
      </c>
      <c r="F1038" s="9" t="s">
        <v>3254</v>
      </c>
      <c r="G1038" s="9" t="s">
        <v>3265</v>
      </c>
      <c r="H1038" s="8">
        <v>336</v>
      </c>
      <c r="I1038" s="8">
        <f>VLOOKUP(B1038,[1]Sheet1!$A:$D,4,0)</f>
        <v>649460860</v>
      </c>
      <c r="J1038" s="8">
        <v>15000000</v>
      </c>
      <c r="K1038" s="8">
        <v>0</v>
      </c>
      <c r="L1038" s="10">
        <v>26517839</v>
      </c>
      <c r="M1038" s="10">
        <v>26518226.5</v>
      </c>
      <c r="N1038" s="10">
        <v>3977676</v>
      </c>
      <c r="O1038" s="10">
        <v>3977733.9749999996</v>
      </c>
      <c r="P1038" s="10">
        <v>0</v>
      </c>
      <c r="Q1038" s="10">
        <v>9935113</v>
      </c>
      <c r="R1038" s="10">
        <v>1490267</v>
      </c>
      <c r="S1038" s="10">
        <v>12473391.039999999</v>
      </c>
      <c r="T1038" s="10">
        <v>1871008.6559999997</v>
      </c>
      <c r="U1038" s="10">
        <v>11129336.666666666</v>
      </c>
      <c r="V1038" s="10">
        <v>1669400.4999999998</v>
      </c>
      <c r="W1038" s="10">
        <f>VLOOKUP(B1038,[2]Sheet1!$A:$E,5,0)</f>
        <v>28946086</v>
      </c>
      <c r="X1038" s="10">
        <f t="shared" si="176"/>
        <v>751034766.20666659</v>
      </c>
      <c r="Y1038" s="31">
        <f t="shared" si="177"/>
        <v>41932172.130999997</v>
      </c>
      <c r="Z1038" s="31">
        <v>360000000</v>
      </c>
      <c r="AA1038" s="31">
        <v>30000000</v>
      </c>
      <c r="AB1038" s="31">
        <f t="shared" si="178"/>
        <v>322998700.70666659</v>
      </c>
      <c r="AC1038" s="31">
        <f t="shared" si="179"/>
        <v>38036065.5</v>
      </c>
      <c r="AD1038" s="31">
        <f t="shared" si="180"/>
        <v>361034766.20666659</v>
      </c>
      <c r="AE1038" s="31">
        <f t="shared" si="181"/>
        <v>361034766.20666659</v>
      </c>
      <c r="AF1038" s="31">
        <f t="shared" si="182"/>
        <v>36103476.62066666</v>
      </c>
      <c r="AG1038" s="31">
        <f t="shared" si="183"/>
        <v>0</v>
      </c>
      <c r="AH1038" s="31">
        <f t="shared" si="184"/>
        <v>0</v>
      </c>
      <c r="AI1038" s="31">
        <f t="shared" si="185"/>
        <v>0</v>
      </c>
      <c r="AJ1038" s="31">
        <f t="shared" si="186"/>
        <v>5828695.5103333369</v>
      </c>
    </row>
    <row r="1039" spans="1:36" x14ac:dyDescent="0.45">
      <c r="A1039" s="9">
        <v>805</v>
      </c>
      <c r="B1039" s="9" t="s">
        <v>2246</v>
      </c>
      <c r="C1039" s="21"/>
      <c r="D1039" s="8" t="s">
        <v>91</v>
      </c>
      <c r="E1039" s="9" t="s">
        <v>825</v>
      </c>
      <c r="F1039" s="9" t="s">
        <v>3254</v>
      </c>
      <c r="G1039" s="9" t="s">
        <v>3265</v>
      </c>
      <c r="H1039" s="8">
        <v>336</v>
      </c>
      <c r="I1039" s="8">
        <f>VLOOKUP(B1039,[1]Sheet1!$A:$D,4,0)</f>
        <v>840114168</v>
      </c>
      <c r="J1039" s="8">
        <v>15000000</v>
      </c>
      <c r="K1039" s="8">
        <v>0</v>
      </c>
      <c r="L1039" s="10">
        <v>24928945</v>
      </c>
      <c r="M1039" s="10">
        <v>24928903.000000004</v>
      </c>
      <c r="N1039" s="10">
        <v>3739342</v>
      </c>
      <c r="O1039" s="10">
        <v>3739335.4500000007</v>
      </c>
      <c r="P1039" s="10">
        <v>0</v>
      </c>
      <c r="Q1039" s="10">
        <v>8770929</v>
      </c>
      <c r="R1039" s="10">
        <v>1315639</v>
      </c>
      <c r="S1039" s="10">
        <v>9783086.5600000005</v>
      </c>
      <c r="T1039" s="10">
        <v>1467462.9839999999</v>
      </c>
      <c r="U1039" s="10">
        <v>11774170</v>
      </c>
      <c r="V1039" s="10">
        <v>1766125.5</v>
      </c>
      <c r="W1039" s="10">
        <f>VLOOKUP(B1039,[2]Sheet1!$A:$E,5,0)</f>
        <v>48011417</v>
      </c>
      <c r="X1039" s="10">
        <f t="shared" si="176"/>
        <v>935300201.55999994</v>
      </c>
      <c r="Y1039" s="31">
        <f t="shared" si="177"/>
        <v>60039321.934</v>
      </c>
      <c r="Z1039" s="31">
        <v>360000000</v>
      </c>
      <c r="AA1039" s="31">
        <v>30000000</v>
      </c>
      <c r="AB1039" s="31">
        <f t="shared" si="178"/>
        <v>510442353.55999994</v>
      </c>
      <c r="AC1039" s="31">
        <f t="shared" si="179"/>
        <v>34857848</v>
      </c>
      <c r="AD1039" s="31">
        <f t="shared" si="180"/>
        <v>545300201.55999994</v>
      </c>
      <c r="AE1039" s="31">
        <f t="shared" si="181"/>
        <v>545300201.55999994</v>
      </c>
      <c r="AF1039" s="31">
        <f t="shared" si="182"/>
        <v>54530020.155999996</v>
      </c>
      <c r="AG1039" s="31">
        <f t="shared" si="183"/>
        <v>0</v>
      </c>
      <c r="AH1039" s="31">
        <f t="shared" si="184"/>
        <v>0</v>
      </c>
      <c r="AI1039" s="31">
        <f t="shared" si="185"/>
        <v>0</v>
      </c>
      <c r="AJ1039" s="31">
        <f t="shared" si="186"/>
        <v>5509301.7780000046</v>
      </c>
    </row>
    <row r="1040" spans="1:36" x14ac:dyDescent="0.45">
      <c r="A1040" s="9">
        <v>989</v>
      </c>
      <c r="B1040" s="9" t="s">
        <v>2248</v>
      </c>
      <c r="C1040" s="21"/>
      <c r="D1040" s="26" t="s">
        <v>275</v>
      </c>
      <c r="E1040" s="27" t="s">
        <v>2250</v>
      </c>
      <c r="F1040" s="9" t="s">
        <v>3255</v>
      </c>
      <c r="G1040" s="9" t="s">
        <v>3263</v>
      </c>
      <c r="H1040" s="8">
        <v>78</v>
      </c>
      <c r="I1040" s="8" t="e">
        <f>VLOOKUP(B1040,[1]Sheet1!$A:$D,4,0)</f>
        <v>#N/A</v>
      </c>
      <c r="J1040" s="8">
        <v>3196721</v>
      </c>
      <c r="K1040" s="8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 t="e">
        <f>VLOOKUP(B1040,[2]Sheet1!$A:$E,5,0)</f>
        <v>#N/A</v>
      </c>
      <c r="X1040" s="10" t="e">
        <f t="shared" si="176"/>
        <v>#N/A</v>
      </c>
      <c r="Y1040" s="31" t="e">
        <f t="shared" si="177"/>
        <v>#N/A</v>
      </c>
      <c r="Z1040" s="31">
        <v>360000000</v>
      </c>
      <c r="AA1040" s="31">
        <v>30000000</v>
      </c>
      <c r="AB1040" s="31">
        <v>0</v>
      </c>
      <c r="AC1040" s="31">
        <f t="shared" si="179"/>
        <v>-26803279</v>
      </c>
      <c r="AD1040" s="31">
        <v>0</v>
      </c>
      <c r="AE1040" s="31">
        <v>0</v>
      </c>
      <c r="AF1040" s="31">
        <f t="shared" si="182"/>
        <v>0</v>
      </c>
      <c r="AG1040" s="31">
        <f t="shared" si="183"/>
        <v>0</v>
      </c>
      <c r="AH1040" s="31">
        <f t="shared" si="184"/>
        <v>0</v>
      </c>
      <c r="AI1040" s="31">
        <f t="shared" si="185"/>
        <v>0</v>
      </c>
      <c r="AJ1040" s="31" t="e">
        <f t="shared" si="186"/>
        <v>#N/A</v>
      </c>
    </row>
    <row r="1041" spans="1:36" x14ac:dyDescent="0.45">
      <c r="A1041" s="9">
        <v>796</v>
      </c>
      <c r="B1041" s="9" t="s">
        <v>3066</v>
      </c>
      <c r="C1041" s="21"/>
      <c r="D1041" s="26" t="s">
        <v>80</v>
      </c>
      <c r="E1041" s="27" t="s">
        <v>1845</v>
      </c>
      <c r="F1041" s="9" t="s">
        <v>3255</v>
      </c>
      <c r="G1041" s="9" t="s">
        <v>3263</v>
      </c>
      <c r="H1041" s="8">
        <v>31</v>
      </c>
      <c r="I1041" s="8" t="e">
        <f>VLOOKUP(B1041,[1]Sheet1!$A:$D,4,0)</f>
        <v>#N/A</v>
      </c>
      <c r="J1041" s="8">
        <v>3852459</v>
      </c>
      <c r="K1041" s="8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 t="e">
        <f>VLOOKUP(B1041,[2]Sheet1!$A:$E,5,0)</f>
        <v>#N/A</v>
      </c>
      <c r="X1041" s="10" t="e">
        <f t="shared" si="176"/>
        <v>#N/A</v>
      </c>
      <c r="Y1041" s="31" t="e">
        <f t="shared" si="177"/>
        <v>#N/A</v>
      </c>
      <c r="Z1041" s="31">
        <v>360000000</v>
      </c>
      <c r="AA1041" s="31">
        <v>30000000</v>
      </c>
      <c r="AB1041" s="31">
        <v>0</v>
      </c>
      <c r="AC1041" s="31">
        <f t="shared" si="179"/>
        <v>-26147541</v>
      </c>
      <c r="AD1041" s="31">
        <v>0</v>
      </c>
      <c r="AE1041" s="31">
        <v>0</v>
      </c>
      <c r="AF1041" s="31">
        <f t="shared" si="182"/>
        <v>0</v>
      </c>
      <c r="AG1041" s="31">
        <f t="shared" si="183"/>
        <v>0</v>
      </c>
      <c r="AH1041" s="31">
        <f t="shared" si="184"/>
        <v>0</v>
      </c>
      <c r="AI1041" s="31">
        <f t="shared" si="185"/>
        <v>0</v>
      </c>
      <c r="AJ1041" s="31" t="e">
        <f t="shared" si="186"/>
        <v>#N/A</v>
      </c>
    </row>
    <row r="1042" spans="1:36" x14ac:dyDescent="0.45">
      <c r="A1042" s="9">
        <v>990</v>
      </c>
      <c r="B1042" s="9" t="s">
        <v>2251</v>
      </c>
      <c r="C1042" s="21"/>
      <c r="D1042" s="8" t="s">
        <v>123</v>
      </c>
      <c r="E1042" s="9" t="s">
        <v>2253</v>
      </c>
      <c r="F1042" s="9" t="s">
        <v>3255</v>
      </c>
      <c r="G1042" s="9" t="s">
        <v>3265</v>
      </c>
      <c r="H1042" s="8">
        <v>336</v>
      </c>
      <c r="I1042" s="8">
        <f>VLOOKUP(B1042,[1]Sheet1!$A:$D,4,0)</f>
        <v>914332237</v>
      </c>
      <c r="J1042" s="8">
        <v>15000000</v>
      </c>
      <c r="K1042" s="8">
        <v>0</v>
      </c>
      <c r="L1042" s="10">
        <v>33987696</v>
      </c>
      <c r="M1042" s="10">
        <v>33987101</v>
      </c>
      <c r="N1042" s="10">
        <v>5098154</v>
      </c>
      <c r="O1042" s="10">
        <v>5098065.1499999994</v>
      </c>
      <c r="P1042" s="10">
        <v>0</v>
      </c>
      <c r="Q1042" s="10">
        <v>9185591</v>
      </c>
      <c r="R1042" s="10">
        <v>1377839</v>
      </c>
      <c r="S1042" s="10">
        <v>15733428.830999998</v>
      </c>
      <c r="T1042" s="10">
        <v>2360014.3246499998</v>
      </c>
      <c r="U1042" s="10">
        <v>11864446.666666666</v>
      </c>
      <c r="V1042" s="10">
        <v>1779666.9999999998</v>
      </c>
      <c r="W1042" s="10">
        <f>VLOOKUP(B1042,[2]Sheet1!$A:$E,5,0)</f>
        <v>56149835</v>
      </c>
      <c r="X1042" s="10">
        <f t="shared" si="176"/>
        <v>1034090500.4976666</v>
      </c>
      <c r="Y1042" s="31">
        <f t="shared" si="177"/>
        <v>71863574.474649996</v>
      </c>
      <c r="Z1042" s="31">
        <v>360000000</v>
      </c>
      <c r="AA1042" s="31">
        <v>30000000</v>
      </c>
      <c r="AB1042" s="31">
        <f t="shared" si="178"/>
        <v>591115703.4976666</v>
      </c>
      <c r="AC1042" s="31">
        <f t="shared" si="179"/>
        <v>52974797</v>
      </c>
      <c r="AD1042" s="31">
        <f t="shared" si="180"/>
        <v>644090500.4976666</v>
      </c>
      <c r="AE1042" s="31">
        <f t="shared" si="181"/>
        <v>644090500.4976666</v>
      </c>
      <c r="AF1042" s="31">
        <f t="shared" si="182"/>
        <v>64409050.04976666</v>
      </c>
      <c r="AG1042" s="31">
        <f t="shared" si="183"/>
        <v>0</v>
      </c>
      <c r="AH1042" s="31">
        <f t="shared" si="184"/>
        <v>0</v>
      </c>
      <c r="AI1042" s="31">
        <f t="shared" si="185"/>
        <v>0</v>
      </c>
      <c r="AJ1042" s="31">
        <f t="shared" si="186"/>
        <v>7454524.4248833358</v>
      </c>
    </row>
    <row r="1043" spans="1:36" x14ac:dyDescent="0.45">
      <c r="A1043" s="9">
        <v>991</v>
      </c>
      <c r="B1043" s="9" t="s">
        <v>2254</v>
      </c>
      <c r="C1043" s="21"/>
      <c r="D1043" s="8" t="s">
        <v>756</v>
      </c>
      <c r="E1043" s="9" t="s">
        <v>2256</v>
      </c>
      <c r="F1043" s="9" t="s">
        <v>3255</v>
      </c>
      <c r="G1043" s="9" t="s">
        <v>3265</v>
      </c>
      <c r="H1043" s="8">
        <v>336</v>
      </c>
      <c r="I1043" s="8">
        <f>VLOOKUP(B1043,[1]Sheet1!$A:$D,4,0)</f>
        <v>693194841</v>
      </c>
      <c r="J1043" s="8">
        <v>15000000</v>
      </c>
      <c r="K1043" s="8">
        <v>0</v>
      </c>
      <c r="L1043" s="10">
        <v>27065992</v>
      </c>
      <c r="M1043" s="10">
        <v>27066619.5</v>
      </c>
      <c r="N1043" s="10">
        <v>4059899</v>
      </c>
      <c r="O1043" s="10">
        <v>4059992.9249999998</v>
      </c>
      <c r="P1043" s="10">
        <v>0</v>
      </c>
      <c r="Q1043" s="10">
        <v>12429226</v>
      </c>
      <c r="R1043" s="10">
        <v>1864384</v>
      </c>
      <c r="S1043" s="10">
        <v>12965453.76</v>
      </c>
      <c r="T1043" s="10">
        <v>1944818.0639999998</v>
      </c>
      <c r="U1043" s="10">
        <v>11116440</v>
      </c>
      <c r="V1043" s="10">
        <v>1667466</v>
      </c>
      <c r="W1043" s="10">
        <f>VLOOKUP(B1043,[2]Sheet1!$A:$E,5,0)</f>
        <v>33319484</v>
      </c>
      <c r="X1043" s="10">
        <f t="shared" si="176"/>
        <v>798838572.25999999</v>
      </c>
      <c r="Y1043" s="31">
        <f t="shared" si="177"/>
        <v>46916043.989</v>
      </c>
      <c r="Z1043" s="31">
        <v>360000000</v>
      </c>
      <c r="AA1043" s="31">
        <v>30000000</v>
      </c>
      <c r="AB1043" s="31">
        <f t="shared" si="178"/>
        <v>369705960.75999999</v>
      </c>
      <c r="AC1043" s="31">
        <f t="shared" si="179"/>
        <v>39132611.5</v>
      </c>
      <c r="AD1043" s="31">
        <f t="shared" si="180"/>
        <v>408838572.25999999</v>
      </c>
      <c r="AE1043" s="31">
        <f t="shared" si="181"/>
        <v>408838572.25999999</v>
      </c>
      <c r="AF1043" s="31">
        <f t="shared" si="182"/>
        <v>40883857.226000004</v>
      </c>
      <c r="AG1043" s="31">
        <f t="shared" si="183"/>
        <v>0</v>
      </c>
      <c r="AH1043" s="31">
        <f t="shared" si="184"/>
        <v>0</v>
      </c>
      <c r="AI1043" s="31">
        <f t="shared" si="185"/>
        <v>0</v>
      </c>
      <c r="AJ1043" s="31">
        <f t="shared" si="186"/>
        <v>6032186.7629999965</v>
      </c>
    </row>
    <row r="1044" spans="1:36" x14ac:dyDescent="0.45">
      <c r="A1044" s="9">
        <v>984</v>
      </c>
      <c r="B1044" s="9" t="s">
        <v>2257</v>
      </c>
      <c r="C1044" s="21"/>
      <c r="D1044" s="8" t="s">
        <v>2259</v>
      </c>
      <c r="E1044" s="9" t="s">
        <v>2260</v>
      </c>
      <c r="F1044" s="9" t="s">
        <v>3255</v>
      </c>
      <c r="G1044" s="9" t="s">
        <v>3266</v>
      </c>
      <c r="H1044" s="8">
        <v>336</v>
      </c>
      <c r="I1044" s="8">
        <f>VLOOKUP(B1044,[1]Sheet1!$A:$D,4,0)</f>
        <v>405327400</v>
      </c>
      <c r="J1044" s="8">
        <v>57312810</v>
      </c>
      <c r="K1044" s="8">
        <v>8596921.5</v>
      </c>
      <c r="L1044" s="10">
        <v>0</v>
      </c>
      <c r="M1044" s="10">
        <v>0</v>
      </c>
      <c r="N1044" s="10">
        <v>0</v>
      </c>
      <c r="O1044" s="10">
        <v>0</v>
      </c>
      <c r="P1044" s="10">
        <v>5000000</v>
      </c>
      <c r="Q1044" s="10">
        <f>VLOOKUP(B1044,[3]Sheet1!$B$1:$H$65536,7,0)</f>
        <v>5100000</v>
      </c>
      <c r="R1044" s="10">
        <v>765000</v>
      </c>
      <c r="S1044" s="10">
        <v>5100000</v>
      </c>
      <c r="T1044" s="10">
        <v>510000</v>
      </c>
      <c r="U1044" s="10">
        <v>0</v>
      </c>
      <c r="V1044" s="10">
        <v>0</v>
      </c>
      <c r="W1044" s="10">
        <f>VLOOKUP(B1044,[2]Sheet1!$A:$E,5,0)</f>
        <v>4532740</v>
      </c>
      <c r="X1044" s="10">
        <f t="shared" si="176"/>
        <v>477840210</v>
      </c>
      <c r="Y1044" s="31">
        <f t="shared" si="177"/>
        <v>14404661.5</v>
      </c>
      <c r="Z1044" s="31">
        <v>360000000</v>
      </c>
      <c r="AA1044" s="31">
        <v>30000000</v>
      </c>
      <c r="AB1044" s="31">
        <f t="shared" si="178"/>
        <v>55527400</v>
      </c>
      <c r="AC1044" s="31">
        <f t="shared" si="179"/>
        <v>32312810</v>
      </c>
      <c r="AD1044" s="31">
        <f t="shared" si="180"/>
        <v>87840210</v>
      </c>
      <c r="AE1044" s="31">
        <f t="shared" si="181"/>
        <v>87840210</v>
      </c>
      <c r="AF1044" s="31">
        <f t="shared" si="182"/>
        <v>8784021</v>
      </c>
      <c r="AG1044" s="31">
        <f t="shared" si="183"/>
        <v>0</v>
      </c>
      <c r="AH1044" s="31">
        <f t="shared" si="184"/>
        <v>0</v>
      </c>
      <c r="AI1044" s="31">
        <f t="shared" si="185"/>
        <v>0</v>
      </c>
      <c r="AJ1044" s="31">
        <f t="shared" si="186"/>
        <v>5620640.5</v>
      </c>
    </row>
    <row r="1045" spans="1:36" x14ac:dyDescent="0.45">
      <c r="A1045" s="9">
        <v>406</v>
      </c>
      <c r="B1045" s="9" t="s">
        <v>2261</v>
      </c>
      <c r="C1045" s="21"/>
      <c r="D1045" s="8" t="s">
        <v>119</v>
      </c>
      <c r="E1045" s="9" t="s">
        <v>594</v>
      </c>
      <c r="F1045" s="9" t="s">
        <v>3255</v>
      </c>
      <c r="G1045" s="9" t="s">
        <v>3265</v>
      </c>
      <c r="H1045" s="8">
        <v>336</v>
      </c>
      <c r="I1045" s="8">
        <f>VLOOKUP(B1045,[1]Sheet1!$A:$D,4,0)</f>
        <v>855432183</v>
      </c>
      <c r="J1045" s="8">
        <v>15000000</v>
      </c>
      <c r="K1045" s="8">
        <v>0</v>
      </c>
      <c r="L1045" s="10">
        <v>33879321</v>
      </c>
      <c r="M1045" s="10">
        <v>33878749.5</v>
      </c>
      <c r="N1045" s="10">
        <v>5081898</v>
      </c>
      <c r="O1045" s="10">
        <v>5081812.4249999998</v>
      </c>
      <c r="P1045" s="10">
        <v>0</v>
      </c>
      <c r="Q1045" s="10">
        <v>17589256</v>
      </c>
      <c r="R1045" s="10">
        <v>2638388</v>
      </c>
      <c r="S1045" s="10">
        <v>17135735.140000001</v>
      </c>
      <c r="T1045" s="10">
        <v>2570360.2710000002</v>
      </c>
      <c r="U1045" s="10">
        <v>10075985</v>
      </c>
      <c r="V1045" s="10">
        <v>1511397.75</v>
      </c>
      <c r="W1045" s="10">
        <f>VLOOKUP(B1045,[2]Sheet1!$A:$E,5,0)</f>
        <v>49543218</v>
      </c>
      <c r="X1045" s="10">
        <f t="shared" si="176"/>
        <v>982991229.63999999</v>
      </c>
      <c r="Y1045" s="31">
        <f t="shared" si="177"/>
        <v>66427074.446000002</v>
      </c>
      <c r="Z1045" s="31">
        <v>360000000</v>
      </c>
      <c r="AA1045" s="31">
        <v>30000000</v>
      </c>
      <c r="AB1045" s="31">
        <f t="shared" si="178"/>
        <v>540233159.13999999</v>
      </c>
      <c r="AC1045" s="31">
        <f t="shared" si="179"/>
        <v>52758070.5</v>
      </c>
      <c r="AD1045" s="31">
        <f t="shared" si="180"/>
        <v>592991229.63999999</v>
      </c>
      <c r="AE1045" s="31">
        <f t="shared" si="181"/>
        <v>592991229.63999999</v>
      </c>
      <c r="AF1045" s="31">
        <f t="shared" si="182"/>
        <v>59299122.964000002</v>
      </c>
      <c r="AG1045" s="31">
        <f t="shared" si="183"/>
        <v>0</v>
      </c>
      <c r="AH1045" s="31">
        <f t="shared" si="184"/>
        <v>0</v>
      </c>
      <c r="AI1045" s="31">
        <f t="shared" si="185"/>
        <v>0</v>
      </c>
      <c r="AJ1045" s="31">
        <f t="shared" si="186"/>
        <v>7127951.4820000008</v>
      </c>
    </row>
    <row r="1046" spans="1:36" x14ac:dyDescent="0.45">
      <c r="A1046" s="9">
        <v>407</v>
      </c>
      <c r="B1046" s="9" t="s">
        <v>2263</v>
      </c>
      <c r="C1046" s="21"/>
      <c r="D1046" s="8" t="s">
        <v>127</v>
      </c>
      <c r="E1046" s="9" t="s">
        <v>2265</v>
      </c>
      <c r="F1046" s="9" t="s">
        <v>3255</v>
      </c>
      <c r="G1046" s="9" t="s">
        <v>3265</v>
      </c>
      <c r="H1046" s="8">
        <v>336</v>
      </c>
      <c r="I1046" s="8">
        <f>VLOOKUP(B1046,[1]Sheet1!$A:$D,4,0)</f>
        <v>510297940</v>
      </c>
      <c r="J1046" s="8">
        <v>15000000</v>
      </c>
      <c r="K1046" s="8">
        <v>0</v>
      </c>
      <c r="L1046" s="10">
        <v>20740682</v>
      </c>
      <c r="M1046" s="10">
        <v>20740525</v>
      </c>
      <c r="N1046" s="10">
        <v>3111102</v>
      </c>
      <c r="O1046" s="10">
        <v>3111078.75</v>
      </c>
      <c r="P1046" s="10">
        <v>0</v>
      </c>
      <c r="Q1046" s="10">
        <v>5626257</v>
      </c>
      <c r="R1046" s="10">
        <v>843939</v>
      </c>
      <c r="S1046" s="10">
        <v>6072861.96</v>
      </c>
      <c r="T1046" s="10">
        <v>910929.29399999999</v>
      </c>
      <c r="U1046" s="10">
        <v>10075985</v>
      </c>
      <c r="V1046" s="10">
        <v>1511397.75</v>
      </c>
      <c r="W1046" s="10">
        <f>VLOOKUP(B1046,[2]Sheet1!$A:$E,5,0)</f>
        <v>15029794</v>
      </c>
      <c r="X1046" s="10">
        <f t="shared" si="176"/>
        <v>588554250.96000004</v>
      </c>
      <c r="Y1046" s="31">
        <f t="shared" si="177"/>
        <v>24518240.794</v>
      </c>
      <c r="Z1046" s="31">
        <v>360000000</v>
      </c>
      <c r="AA1046" s="31">
        <v>30000000</v>
      </c>
      <c r="AB1046" s="31">
        <f t="shared" si="178"/>
        <v>172073043.95999998</v>
      </c>
      <c r="AC1046" s="31">
        <f t="shared" si="179"/>
        <v>26481207</v>
      </c>
      <c r="AD1046" s="31">
        <f t="shared" si="180"/>
        <v>198554250.95999998</v>
      </c>
      <c r="AE1046" s="31">
        <f t="shared" si="181"/>
        <v>198554250.95999998</v>
      </c>
      <c r="AF1046" s="31">
        <f t="shared" si="182"/>
        <v>19855425.095999997</v>
      </c>
      <c r="AG1046" s="31">
        <f t="shared" si="183"/>
        <v>0</v>
      </c>
      <c r="AH1046" s="31">
        <f t="shared" si="184"/>
        <v>0</v>
      </c>
      <c r="AI1046" s="31">
        <f t="shared" si="185"/>
        <v>0</v>
      </c>
      <c r="AJ1046" s="31">
        <f t="shared" si="186"/>
        <v>4662815.6980000027</v>
      </c>
    </row>
    <row r="1047" spans="1:36" x14ac:dyDescent="0.45">
      <c r="A1047" s="9">
        <v>289</v>
      </c>
      <c r="B1047" s="9" t="s">
        <v>2266</v>
      </c>
      <c r="C1047" s="21"/>
      <c r="D1047" s="8" t="s">
        <v>103</v>
      </c>
      <c r="E1047" s="9" t="s">
        <v>2268</v>
      </c>
      <c r="F1047" s="9" t="s">
        <v>3255</v>
      </c>
      <c r="G1047" s="9" t="s">
        <v>3265</v>
      </c>
      <c r="H1047" s="8">
        <v>336</v>
      </c>
      <c r="I1047" s="8">
        <f>VLOOKUP(B1047,[1]Sheet1!$A:$D,4,0)</f>
        <v>795358825</v>
      </c>
      <c r="J1047" s="8">
        <v>15000000</v>
      </c>
      <c r="K1047" s="8">
        <v>0</v>
      </c>
      <c r="L1047" s="10">
        <v>36239674</v>
      </c>
      <c r="M1047" s="10">
        <v>36238812</v>
      </c>
      <c r="N1047" s="10">
        <v>5435951</v>
      </c>
      <c r="O1047" s="10">
        <v>5435821.7999999998</v>
      </c>
      <c r="P1047" s="10">
        <v>0</v>
      </c>
      <c r="Q1047" s="10">
        <v>13263775</v>
      </c>
      <c r="R1047" s="10">
        <v>1989566</v>
      </c>
      <c r="S1047" s="10">
        <v>15214445.699999999</v>
      </c>
      <c r="T1047" s="10">
        <v>2282166.855</v>
      </c>
      <c r="U1047" s="10">
        <v>9983739</v>
      </c>
      <c r="V1047" s="10">
        <v>1497560.8499999999</v>
      </c>
      <c r="W1047" s="10">
        <f>VLOOKUP(B1047,[2]Sheet1!$A:$E,5,0)</f>
        <v>43535882</v>
      </c>
      <c r="X1047" s="10">
        <f t="shared" si="176"/>
        <v>921299270.70000005</v>
      </c>
      <c r="Y1047" s="31">
        <f t="shared" si="177"/>
        <v>60176948.505000003</v>
      </c>
      <c r="Z1047" s="31">
        <v>360000000</v>
      </c>
      <c r="AA1047" s="31">
        <v>30000000</v>
      </c>
      <c r="AB1047" s="31">
        <f t="shared" si="178"/>
        <v>473820784.70000005</v>
      </c>
      <c r="AC1047" s="31">
        <f t="shared" si="179"/>
        <v>57478486</v>
      </c>
      <c r="AD1047" s="31">
        <f t="shared" si="180"/>
        <v>531299270.70000005</v>
      </c>
      <c r="AE1047" s="31">
        <f t="shared" si="181"/>
        <v>531299270.70000005</v>
      </c>
      <c r="AF1047" s="31">
        <f t="shared" si="182"/>
        <v>53129927.070000008</v>
      </c>
      <c r="AG1047" s="31">
        <f t="shared" si="183"/>
        <v>0</v>
      </c>
      <c r="AH1047" s="31">
        <f t="shared" si="184"/>
        <v>0</v>
      </c>
      <c r="AI1047" s="31">
        <f t="shared" si="185"/>
        <v>0</v>
      </c>
      <c r="AJ1047" s="31">
        <f t="shared" si="186"/>
        <v>7047021.4349999949</v>
      </c>
    </row>
    <row r="1048" spans="1:36" x14ac:dyDescent="0.45">
      <c r="A1048" s="9">
        <v>408</v>
      </c>
      <c r="B1048" s="9" t="s">
        <v>2269</v>
      </c>
      <c r="C1048" s="21"/>
      <c r="D1048" s="8" t="s">
        <v>2271</v>
      </c>
      <c r="E1048" s="9" t="s">
        <v>228</v>
      </c>
      <c r="F1048" s="9" t="s">
        <v>3255</v>
      </c>
      <c r="G1048" s="9" t="s">
        <v>3265</v>
      </c>
      <c r="H1048" s="8">
        <v>336</v>
      </c>
      <c r="I1048" s="8">
        <f>VLOOKUP(B1048,[1]Sheet1!$A:$D,4,0)</f>
        <v>749228968</v>
      </c>
      <c r="J1048" s="8">
        <v>15000000</v>
      </c>
      <c r="K1048" s="8">
        <v>0</v>
      </c>
      <c r="L1048" s="10">
        <v>31547689</v>
      </c>
      <c r="M1048" s="10">
        <v>31548205.499999996</v>
      </c>
      <c r="N1048" s="10">
        <v>4732153</v>
      </c>
      <c r="O1048" s="10">
        <v>4732230.8249999993</v>
      </c>
      <c r="P1048" s="10">
        <v>0</v>
      </c>
      <c r="Q1048" s="10">
        <v>14206205</v>
      </c>
      <c r="R1048" s="10">
        <v>2130931</v>
      </c>
      <c r="S1048" s="10">
        <v>16384348.08</v>
      </c>
      <c r="T1048" s="10">
        <v>2457652.2119999998</v>
      </c>
      <c r="U1048" s="10">
        <v>10075985</v>
      </c>
      <c r="V1048" s="10">
        <v>1511397.75</v>
      </c>
      <c r="W1048" s="10">
        <f>VLOOKUP(B1048,[2]Sheet1!$A:$E,5,0)</f>
        <v>38922896</v>
      </c>
      <c r="X1048" s="10">
        <f t="shared" si="176"/>
        <v>867991400.58000004</v>
      </c>
      <c r="Y1048" s="31">
        <f t="shared" si="177"/>
        <v>54487260.787</v>
      </c>
      <c r="Z1048" s="31">
        <v>360000000</v>
      </c>
      <c r="AA1048" s="31">
        <v>30000000</v>
      </c>
      <c r="AB1048" s="31">
        <f t="shared" si="178"/>
        <v>429895506.08000004</v>
      </c>
      <c r="AC1048" s="31">
        <f t="shared" si="179"/>
        <v>48095894.5</v>
      </c>
      <c r="AD1048" s="31">
        <f t="shared" si="180"/>
        <v>477991400.58000004</v>
      </c>
      <c r="AE1048" s="31">
        <f t="shared" si="181"/>
        <v>477991400.58000004</v>
      </c>
      <c r="AF1048" s="31">
        <f t="shared" si="182"/>
        <v>47799140.058000006</v>
      </c>
      <c r="AG1048" s="31">
        <f t="shared" si="183"/>
        <v>0</v>
      </c>
      <c r="AH1048" s="31">
        <f t="shared" si="184"/>
        <v>0</v>
      </c>
      <c r="AI1048" s="31">
        <f t="shared" si="185"/>
        <v>0</v>
      </c>
      <c r="AJ1048" s="31">
        <f t="shared" si="186"/>
        <v>6688120.7289999947</v>
      </c>
    </row>
    <row r="1049" spans="1:36" x14ac:dyDescent="0.45">
      <c r="A1049" s="9">
        <v>409</v>
      </c>
      <c r="B1049" s="9" t="s">
        <v>2272</v>
      </c>
      <c r="C1049" s="21"/>
      <c r="D1049" s="8" t="s">
        <v>604</v>
      </c>
      <c r="E1049" s="9" t="s">
        <v>2274</v>
      </c>
      <c r="F1049" s="9" t="s">
        <v>3255</v>
      </c>
      <c r="G1049" s="9" t="s">
        <v>3265</v>
      </c>
      <c r="H1049" s="8">
        <v>336</v>
      </c>
      <c r="I1049" s="8">
        <f>VLOOKUP(B1049,[1]Sheet1!$A:$D,4,0)</f>
        <v>787566000</v>
      </c>
      <c r="J1049" s="8">
        <v>15000000</v>
      </c>
      <c r="K1049" s="8">
        <v>0</v>
      </c>
      <c r="L1049" s="10">
        <v>30422535</v>
      </c>
      <c r="M1049" s="10">
        <v>30422282.999999996</v>
      </c>
      <c r="N1049" s="10">
        <v>4563380</v>
      </c>
      <c r="O1049" s="10">
        <v>4563342.4499999993</v>
      </c>
      <c r="P1049" s="10">
        <v>0</v>
      </c>
      <c r="Q1049" s="10">
        <v>13831853</v>
      </c>
      <c r="R1049" s="10">
        <v>2074778</v>
      </c>
      <c r="S1049" s="10">
        <v>17740521.800000001</v>
      </c>
      <c r="T1049" s="10">
        <v>2661078.27</v>
      </c>
      <c r="U1049" s="10">
        <v>10075985</v>
      </c>
      <c r="V1049" s="10">
        <v>1511397.75</v>
      </c>
      <c r="W1049" s="10">
        <f>VLOOKUP(B1049,[2]Sheet1!$A:$E,5,0)</f>
        <v>42756600</v>
      </c>
      <c r="X1049" s="10">
        <f t="shared" si="176"/>
        <v>905059177.79999995</v>
      </c>
      <c r="Y1049" s="31">
        <f t="shared" si="177"/>
        <v>58130576.469999999</v>
      </c>
      <c r="Z1049" s="31">
        <v>360000000</v>
      </c>
      <c r="AA1049" s="31">
        <v>30000000</v>
      </c>
      <c r="AB1049" s="31">
        <f t="shared" si="178"/>
        <v>469214359.79999995</v>
      </c>
      <c r="AC1049" s="31">
        <f t="shared" si="179"/>
        <v>45844818</v>
      </c>
      <c r="AD1049" s="31">
        <f t="shared" si="180"/>
        <v>515059177.79999995</v>
      </c>
      <c r="AE1049" s="31">
        <f t="shared" si="181"/>
        <v>515059177.79999995</v>
      </c>
      <c r="AF1049" s="31">
        <f t="shared" si="182"/>
        <v>51505917.780000001</v>
      </c>
      <c r="AG1049" s="31">
        <f t="shared" si="183"/>
        <v>0</v>
      </c>
      <c r="AH1049" s="31">
        <f t="shared" si="184"/>
        <v>0</v>
      </c>
      <c r="AI1049" s="31">
        <f t="shared" si="185"/>
        <v>0</v>
      </c>
      <c r="AJ1049" s="31">
        <f t="shared" si="186"/>
        <v>6624658.6899999976</v>
      </c>
    </row>
    <row r="1050" spans="1:36" x14ac:dyDescent="0.45">
      <c r="A1050" s="9">
        <v>700</v>
      </c>
      <c r="B1050" s="9" t="s">
        <v>2275</v>
      </c>
      <c r="C1050" s="21"/>
      <c r="D1050" s="8" t="s">
        <v>377</v>
      </c>
      <c r="E1050" s="9" t="s">
        <v>154</v>
      </c>
      <c r="F1050" s="9" t="s">
        <v>3255</v>
      </c>
      <c r="G1050" s="9" t="s">
        <v>3265</v>
      </c>
      <c r="H1050" s="8">
        <v>336</v>
      </c>
      <c r="I1050" s="8">
        <f>VLOOKUP(B1050,[1]Sheet1!$A:$D,4,0)</f>
        <v>805825893</v>
      </c>
      <c r="J1050" s="8">
        <v>15000000</v>
      </c>
      <c r="K1050" s="8">
        <v>0</v>
      </c>
      <c r="L1050" s="10">
        <v>27889689</v>
      </c>
      <c r="M1050" s="10">
        <v>27890073</v>
      </c>
      <c r="N1050" s="10">
        <v>4183453</v>
      </c>
      <c r="O1050" s="10">
        <v>4183510.9499999997</v>
      </c>
      <c r="P1050" s="10">
        <v>0</v>
      </c>
      <c r="Q1050" s="10">
        <v>8151864</v>
      </c>
      <c r="R1050" s="10">
        <v>1222780</v>
      </c>
      <c r="S1050" s="10">
        <v>10277486.24</v>
      </c>
      <c r="T1050" s="10">
        <v>1541622.936</v>
      </c>
      <c r="U1050" s="10">
        <v>10437092</v>
      </c>
      <c r="V1050" s="10">
        <v>1565563.8</v>
      </c>
      <c r="W1050" s="10">
        <f>VLOOKUP(B1050,[2]Sheet1!$A:$E,5,0)</f>
        <v>44582590</v>
      </c>
      <c r="X1050" s="10">
        <f t="shared" si="176"/>
        <v>905472097.24000001</v>
      </c>
      <c r="Y1050" s="31">
        <f t="shared" si="177"/>
        <v>57279520.686000004</v>
      </c>
      <c r="Z1050" s="31">
        <v>360000000</v>
      </c>
      <c r="AA1050" s="31">
        <v>30000000</v>
      </c>
      <c r="AB1050" s="31">
        <f t="shared" si="178"/>
        <v>474692335.24000001</v>
      </c>
      <c r="AC1050" s="31">
        <f t="shared" si="179"/>
        <v>40779762</v>
      </c>
      <c r="AD1050" s="31">
        <f t="shared" si="180"/>
        <v>515472097.24000001</v>
      </c>
      <c r="AE1050" s="31">
        <f t="shared" si="181"/>
        <v>515472097.24000001</v>
      </c>
      <c r="AF1050" s="31">
        <f t="shared" si="182"/>
        <v>51547209.724000007</v>
      </c>
      <c r="AG1050" s="31">
        <f t="shared" si="183"/>
        <v>0</v>
      </c>
      <c r="AH1050" s="31">
        <f t="shared" si="184"/>
        <v>0</v>
      </c>
      <c r="AI1050" s="31">
        <f t="shared" si="185"/>
        <v>0</v>
      </c>
      <c r="AJ1050" s="31">
        <f t="shared" si="186"/>
        <v>5732310.9619999975</v>
      </c>
    </row>
    <row r="1051" spans="1:36" x14ac:dyDescent="0.45">
      <c r="A1051" s="9">
        <v>701</v>
      </c>
      <c r="B1051" s="9" t="s">
        <v>2277</v>
      </c>
      <c r="C1051" s="21"/>
      <c r="D1051" s="8" t="s">
        <v>76</v>
      </c>
      <c r="E1051" s="9" t="s">
        <v>2279</v>
      </c>
      <c r="F1051" s="9" t="s">
        <v>3255</v>
      </c>
      <c r="G1051" s="9" t="s">
        <v>3265</v>
      </c>
      <c r="H1051" s="8">
        <v>336</v>
      </c>
      <c r="I1051" s="8">
        <f>VLOOKUP(B1051,[1]Sheet1!$A:$D,4,0)</f>
        <v>853791211</v>
      </c>
      <c r="J1051" s="8">
        <v>15000000</v>
      </c>
      <c r="K1051" s="8">
        <v>0</v>
      </c>
      <c r="L1051" s="10">
        <v>29723565</v>
      </c>
      <c r="M1051" s="10">
        <v>29723702.999999996</v>
      </c>
      <c r="N1051" s="10">
        <v>4458535</v>
      </c>
      <c r="O1051" s="10">
        <v>4458555.4499999993</v>
      </c>
      <c r="P1051" s="10">
        <v>0</v>
      </c>
      <c r="Q1051" s="10">
        <v>9955771</v>
      </c>
      <c r="R1051" s="10">
        <v>1493366</v>
      </c>
      <c r="S1051" s="10">
        <v>11623608.554907449</v>
      </c>
      <c r="T1051" s="10">
        <v>1743541.2832361173</v>
      </c>
      <c r="U1051" s="10">
        <v>10694284</v>
      </c>
      <c r="V1051" s="10">
        <v>1604142.5999999999</v>
      </c>
      <c r="W1051" s="10">
        <f>VLOOKUP(B1051,[2]Sheet1!$A:$E,5,0)</f>
        <v>49379122</v>
      </c>
      <c r="X1051" s="10">
        <f t="shared" si="176"/>
        <v>960512142.55490744</v>
      </c>
      <c r="Y1051" s="31">
        <f t="shared" si="177"/>
        <v>63137262.333236113</v>
      </c>
      <c r="Z1051" s="31">
        <v>360000000</v>
      </c>
      <c r="AA1051" s="31">
        <v>30000000</v>
      </c>
      <c r="AB1051" s="31">
        <f t="shared" si="178"/>
        <v>526064874.55490744</v>
      </c>
      <c r="AC1051" s="31">
        <f t="shared" si="179"/>
        <v>44447268</v>
      </c>
      <c r="AD1051" s="31">
        <f t="shared" si="180"/>
        <v>570512142.55490744</v>
      </c>
      <c r="AE1051" s="31">
        <f t="shared" si="181"/>
        <v>570512142.55490744</v>
      </c>
      <c r="AF1051" s="31">
        <f t="shared" si="182"/>
        <v>57051214.25549075</v>
      </c>
      <c r="AG1051" s="31">
        <f t="shared" si="183"/>
        <v>0</v>
      </c>
      <c r="AH1051" s="31">
        <f t="shared" si="184"/>
        <v>0</v>
      </c>
      <c r="AI1051" s="31">
        <f t="shared" si="185"/>
        <v>0</v>
      </c>
      <c r="AJ1051" s="31">
        <f t="shared" si="186"/>
        <v>6086048.0777453631</v>
      </c>
    </row>
    <row r="1052" spans="1:36" x14ac:dyDescent="0.45">
      <c r="A1052" s="9">
        <v>1102</v>
      </c>
      <c r="B1052" s="9" t="s">
        <v>2280</v>
      </c>
      <c r="C1052" s="21"/>
      <c r="D1052" s="8" t="s">
        <v>2282</v>
      </c>
      <c r="E1052" s="9" t="s">
        <v>624</v>
      </c>
      <c r="F1052" s="9" t="s">
        <v>3255</v>
      </c>
      <c r="G1052" s="9" t="s">
        <v>3265</v>
      </c>
      <c r="H1052" s="8">
        <v>336</v>
      </c>
      <c r="I1052" s="8">
        <f>VLOOKUP(B1052,[1]Sheet1!$A:$D,4,0)</f>
        <v>690505986</v>
      </c>
      <c r="J1052" s="8">
        <v>15000000</v>
      </c>
      <c r="K1052" s="8">
        <v>0</v>
      </c>
      <c r="L1052" s="10">
        <v>31188429</v>
      </c>
      <c r="M1052" s="10">
        <v>31188156</v>
      </c>
      <c r="N1052" s="10">
        <v>4678264</v>
      </c>
      <c r="O1052" s="10">
        <v>4678223.3999999994</v>
      </c>
      <c r="P1052" s="10">
        <v>0</v>
      </c>
      <c r="Q1052" s="10">
        <v>8403603</v>
      </c>
      <c r="R1052" s="10">
        <v>1260540</v>
      </c>
      <c r="S1052" s="10">
        <v>7702821.9199999999</v>
      </c>
      <c r="T1052" s="10">
        <v>1155423.2879999999</v>
      </c>
      <c r="U1052" s="10">
        <v>9921552.666666666</v>
      </c>
      <c r="V1052" s="10">
        <v>1488232.9</v>
      </c>
      <c r="W1052" s="10">
        <f>VLOOKUP(B1052,[2]Sheet1!$A:$E,5,0)</f>
        <v>33050599</v>
      </c>
      <c r="X1052" s="10">
        <f t="shared" si="176"/>
        <v>793910548.58666658</v>
      </c>
      <c r="Y1052" s="31">
        <f t="shared" si="177"/>
        <v>46311282.588</v>
      </c>
      <c r="Z1052" s="31">
        <v>360000000</v>
      </c>
      <c r="AA1052" s="31">
        <v>30000000</v>
      </c>
      <c r="AB1052" s="31">
        <f t="shared" si="178"/>
        <v>356533963.58666658</v>
      </c>
      <c r="AC1052" s="31">
        <f t="shared" si="179"/>
        <v>47376585</v>
      </c>
      <c r="AD1052" s="31">
        <f t="shared" si="180"/>
        <v>403910548.58666658</v>
      </c>
      <c r="AE1052" s="31">
        <f t="shared" si="181"/>
        <v>403910548.58666658</v>
      </c>
      <c r="AF1052" s="31">
        <f t="shared" si="182"/>
        <v>40391054.858666658</v>
      </c>
      <c r="AG1052" s="31">
        <f t="shared" si="183"/>
        <v>0</v>
      </c>
      <c r="AH1052" s="31">
        <f t="shared" si="184"/>
        <v>0</v>
      </c>
      <c r="AI1052" s="31">
        <f t="shared" si="185"/>
        <v>0</v>
      </c>
      <c r="AJ1052" s="31">
        <f t="shared" si="186"/>
        <v>5920227.7293333411</v>
      </c>
    </row>
    <row r="1053" spans="1:36" x14ac:dyDescent="0.45">
      <c r="A1053" s="9">
        <v>290</v>
      </c>
      <c r="B1053" s="9" t="s">
        <v>2283</v>
      </c>
      <c r="C1053" s="21"/>
      <c r="D1053" s="8" t="s">
        <v>2285</v>
      </c>
      <c r="E1053" s="9" t="s">
        <v>2286</v>
      </c>
      <c r="F1053" s="9" t="s">
        <v>3255</v>
      </c>
      <c r="G1053" s="9" t="s">
        <v>3265</v>
      </c>
      <c r="H1053" s="8">
        <v>336</v>
      </c>
      <c r="I1053" s="8">
        <f>VLOOKUP(B1053,[1]Sheet1!$A:$D,4,0)</f>
        <v>795308790</v>
      </c>
      <c r="J1053" s="8">
        <v>15000000</v>
      </c>
      <c r="K1053" s="8">
        <v>0</v>
      </c>
      <c r="L1053" s="10">
        <v>33613793</v>
      </c>
      <c r="M1053" s="10">
        <v>33613533.5</v>
      </c>
      <c r="N1053" s="10">
        <v>5042069</v>
      </c>
      <c r="O1053" s="10">
        <v>5042030.0249999994</v>
      </c>
      <c r="P1053" s="10">
        <v>0</v>
      </c>
      <c r="Q1053" s="10">
        <v>11929042</v>
      </c>
      <c r="R1053" s="10">
        <v>1789356</v>
      </c>
      <c r="S1053" s="10">
        <v>13727353.949999999</v>
      </c>
      <c r="T1053" s="10">
        <v>2059103.0924999998</v>
      </c>
      <c r="U1053" s="10">
        <v>9891493</v>
      </c>
      <c r="V1053" s="10">
        <v>1483723.95</v>
      </c>
      <c r="W1053" s="10">
        <f>VLOOKUP(B1053,[2]Sheet1!$A:$E,5,0)</f>
        <v>43530880</v>
      </c>
      <c r="X1053" s="10">
        <f t="shared" si="176"/>
        <v>913084005.45000005</v>
      </c>
      <c r="Y1053" s="31">
        <f t="shared" si="177"/>
        <v>58947162.067499995</v>
      </c>
      <c r="Z1053" s="31">
        <v>360000000</v>
      </c>
      <c r="AA1053" s="31">
        <v>30000000</v>
      </c>
      <c r="AB1053" s="31">
        <f t="shared" si="178"/>
        <v>470856678.95000005</v>
      </c>
      <c r="AC1053" s="31">
        <f t="shared" si="179"/>
        <v>52227326.5</v>
      </c>
      <c r="AD1053" s="31">
        <f t="shared" si="180"/>
        <v>523084005.45000005</v>
      </c>
      <c r="AE1053" s="31">
        <f t="shared" si="181"/>
        <v>523084005.45000005</v>
      </c>
      <c r="AF1053" s="31">
        <f t="shared" si="182"/>
        <v>52308400.545000009</v>
      </c>
      <c r="AG1053" s="31">
        <f t="shared" si="183"/>
        <v>0</v>
      </c>
      <c r="AH1053" s="31">
        <f t="shared" si="184"/>
        <v>0</v>
      </c>
      <c r="AI1053" s="31">
        <f t="shared" si="185"/>
        <v>0</v>
      </c>
      <c r="AJ1053" s="31">
        <f t="shared" si="186"/>
        <v>6638761.522499986</v>
      </c>
    </row>
    <row r="1054" spans="1:36" x14ac:dyDescent="0.45">
      <c r="A1054" s="9">
        <v>602</v>
      </c>
      <c r="B1054" s="9" t="s">
        <v>2287</v>
      </c>
      <c r="C1054" s="21"/>
      <c r="D1054" s="8" t="s">
        <v>72</v>
      </c>
      <c r="E1054" s="9" t="s">
        <v>2289</v>
      </c>
      <c r="F1054" s="9" t="s">
        <v>3255</v>
      </c>
      <c r="G1054" s="9" t="s">
        <v>3265</v>
      </c>
      <c r="H1054" s="8">
        <v>336</v>
      </c>
      <c r="I1054" s="8">
        <f>VLOOKUP(B1054,[1]Sheet1!$A:$D,4,0)</f>
        <v>726192034</v>
      </c>
      <c r="J1054" s="8">
        <v>15000000</v>
      </c>
      <c r="K1054" s="8">
        <v>0</v>
      </c>
      <c r="L1054" s="10">
        <v>31590486</v>
      </c>
      <c r="M1054" s="10">
        <v>31590486.000000004</v>
      </c>
      <c r="N1054" s="10">
        <v>4738573</v>
      </c>
      <c r="O1054" s="10">
        <v>4738572.9000000004</v>
      </c>
      <c r="P1054" s="10">
        <v>0</v>
      </c>
      <c r="Q1054" s="10">
        <v>10092909</v>
      </c>
      <c r="R1054" s="10">
        <v>1513936</v>
      </c>
      <c r="S1054" s="10">
        <v>11579396.85</v>
      </c>
      <c r="T1054" s="10">
        <v>1736909.5274999999</v>
      </c>
      <c r="U1054" s="10">
        <v>10276548</v>
      </c>
      <c r="V1054" s="10">
        <v>1541482.2</v>
      </c>
      <c r="W1054" s="10">
        <f>VLOOKUP(B1054,[2]Sheet1!$A:$E,5,0)</f>
        <v>36619204</v>
      </c>
      <c r="X1054" s="10">
        <f t="shared" si="176"/>
        <v>836321859.85000002</v>
      </c>
      <c r="Y1054" s="31">
        <f t="shared" si="177"/>
        <v>50888677.627499998</v>
      </c>
      <c r="Z1054" s="31">
        <v>360000000</v>
      </c>
      <c r="AA1054" s="31">
        <v>30000000</v>
      </c>
      <c r="AB1054" s="31">
        <f t="shared" si="178"/>
        <v>398140887.85000002</v>
      </c>
      <c r="AC1054" s="31">
        <f t="shared" si="179"/>
        <v>48180972</v>
      </c>
      <c r="AD1054" s="31">
        <f t="shared" si="180"/>
        <v>446321859.85000002</v>
      </c>
      <c r="AE1054" s="31">
        <f t="shared" si="181"/>
        <v>446321859.85000002</v>
      </c>
      <c r="AF1054" s="31">
        <f t="shared" si="182"/>
        <v>44632185.985000007</v>
      </c>
      <c r="AG1054" s="31">
        <f t="shared" si="183"/>
        <v>0</v>
      </c>
      <c r="AH1054" s="31">
        <f t="shared" si="184"/>
        <v>0</v>
      </c>
      <c r="AI1054" s="31">
        <f t="shared" si="185"/>
        <v>0</v>
      </c>
      <c r="AJ1054" s="31">
        <f t="shared" si="186"/>
        <v>6256491.6424999908</v>
      </c>
    </row>
    <row r="1055" spans="1:36" x14ac:dyDescent="0.45">
      <c r="A1055" s="9">
        <v>287</v>
      </c>
      <c r="B1055" s="9" t="s">
        <v>2290</v>
      </c>
      <c r="C1055" s="21"/>
      <c r="D1055" s="8" t="s">
        <v>220</v>
      </c>
      <c r="E1055" s="9" t="s">
        <v>2292</v>
      </c>
      <c r="F1055" s="9" t="s">
        <v>3255</v>
      </c>
      <c r="G1055" s="9" t="s">
        <v>3265</v>
      </c>
      <c r="H1055" s="8">
        <v>336</v>
      </c>
      <c r="I1055" s="8">
        <f>VLOOKUP(B1055,[1]Sheet1!$A:$D,4,0)</f>
        <v>826720989</v>
      </c>
      <c r="J1055" s="8">
        <v>15000000</v>
      </c>
      <c r="K1055" s="8">
        <v>0</v>
      </c>
      <c r="L1055" s="10">
        <v>30925278</v>
      </c>
      <c r="M1055" s="10">
        <v>30925278</v>
      </c>
      <c r="N1055" s="10">
        <v>4638792</v>
      </c>
      <c r="O1055" s="10">
        <v>4638791.7</v>
      </c>
      <c r="P1055" s="10">
        <v>0</v>
      </c>
      <c r="Q1055" s="10">
        <v>5339448</v>
      </c>
      <c r="R1055" s="10">
        <v>800917</v>
      </c>
      <c r="S1055" s="10">
        <v>12667532</v>
      </c>
      <c r="T1055" s="10">
        <v>1900129.7999999998</v>
      </c>
      <c r="U1055" s="10">
        <v>10292978</v>
      </c>
      <c r="V1055" s="10">
        <v>1543946.7</v>
      </c>
      <c r="W1055" s="10">
        <f>VLOOKUP(B1055,[2]Sheet1!$A:$E,5,0)</f>
        <v>46672099</v>
      </c>
      <c r="X1055" s="10">
        <f t="shared" si="176"/>
        <v>931871503</v>
      </c>
      <c r="Y1055" s="31">
        <f t="shared" si="177"/>
        <v>60194676.200000003</v>
      </c>
      <c r="Z1055" s="31">
        <v>360000000</v>
      </c>
      <c r="AA1055" s="31">
        <v>30000000</v>
      </c>
      <c r="AB1055" s="31">
        <f t="shared" si="178"/>
        <v>495020947</v>
      </c>
      <c r="AC1055" s="31">
        <f t="shared" si="179"/>
        <v>46850556</v>
      </c>
      <c r="AD1055" s="31">
        <f t="shared" si="180"/>
        <v>541871503</v>
      </c>
      <c r="AE1055" s="31">
        <f t="shared" si="181"/>
        <v>541871503</v>
      </c>
      <c r="AF1055" s="31">
        <f t="shared" si="182"/>
        <v>54187150.300000004</v>
      </c>
      <c r="AG1055" s="31">
        <f t="shared" si="183"/>
        <v>0</v>
      </c>
      <c r="AH1055" s="31">
        <f t="shared" si="184"/>
        <v>0</v>
      </c>
      <c r="AI1055" s="31">
        <f t="shared" si="185"/>
        <v>0</v>
      </c>
      <c r="AJ1055" s="31">
        <f t="shared" si="186"/>
        <v>6007525.8999999985</v>
      </c>
    </row>
    <row r="1056" spans="1:36" x14ac:dyDescent="0.45">
      <c r="A1056" s="9">
        <v>174</v>
      </c>
      <c r="B1056" s="9" t="s">
        <v>2293</v>
      </c>
      <c r="C1056" s="21"/>
      <c r="D1056" s="8" t="s">
        <v>322</v>
      </c>
      <c r="E1056" s="9" t="s">
        <v>2295</v>
      </c>
      <c r="F1056" s="9" t="s">
        <v>3255</v>
      </c>
      <c r="G1056" s="9" t="s">
        <v>3265</v>
      </c>
      <c r="H1056" s="8">
        <v>336</v>
      </c>
      <c r="I1056" s="8">
        <f>VLOOKUP(B1056,[1]Sheet1!$A:$D,4,0)</f>
        <v>738438486</v>
      </c>
      <c r="J1056" s="8">
        <v>15000000</v>
      </c>
      <c r="K1056" s="8">
        <v>0</v>
      </c>
      <c r="L1056" s="10">
        <v>33929814</v>
      </c>
      <c r="M1056" s="10">
        <v>33929515.5</v>
      </c>
      <c r="N1056" s="10">
        <v>5089472</v>
      </c>
      <c r="O1056" s="10">
        <v>5089427.3250000002</v>
      </c>
      <c r="P1056" s="10">
        <v>0</v>
      </c>
      <c r="Q1056" s="10">
        <v>9100526</v>
      </c>
      <c r="R1056" s="10">
        <v>1365079</v>
      </c>
      <c r="S1056" s="10">
        <v>12389092.559999999</v>
      </c>
      <c r="T1056" s="10">
        <v>1858363.8839999998</v>
      </c>
      <c r="U1056" s="10">
        <v>10252420</v>
      </c>
      <c r="V1056" s="10">
        <v>1537863</v>
      </c>
      <c r="W1056" s="10">
        <f>VLOOKUP(B1056,[2]Sheet1!$A:$E,5,0)</f>
        <v>37843849</v>
      </c>
      <c r="X1056" s="10">
        <f t="shared" si="176"/>
        <v>853039854.05999994</v>
      </c>
      <c r="Y1056" s="31">
        <f t="shared" si="177"/>
        <v>52784054.208999999</v>
      </c>
      <c r="Z1056" s="31">
        <v>360000000</v>
      </c>
      <c r="AA1056" s="31">
        <v>30000000</v>
      </c>
      <c r="AB1056" s="31">
        <f t="shared" si="178"/>
        <v>410180524.55999994</v>
      </c>
      <c r="AC1056" s="31">
        <f t="shared" si="179"/>
        <v>52859329.5</v>
      </c>
      <c r="AD1056" s="31">
        <f t="shared" si="180"/>
        <v>463039854.05999994</v>
      </c>
      <c r="AE1056" s="31">
        <f t="shared" si="181"/>
        <v>463039854.05999994</v>
      </c>
      <c r="AF1056" s="31">
        <f t="shared" si="182"/>
        <v>46303985.405999996</v>
      </c>
      <c r="AG1056" s="31">
        <f t="shared" si="183"/>
        <v>0</v>
      </c>
      <c r="AH1056" s="31">
        <f t="shared" si="184"/>
        <v>0</v>
      </c>
      <c r="AI1056" s="31">
        <f t="shared" si="185"/>
        <v>0</v>
      </c>
      <c r="AJ1056" s="31">
        <f t="shared" si="186"/>
        <v>6480068.8030000031</v>
      </c>
    </row>
    <row r="1057" spans="1:36" x14ac:dyDescent="0.45">
      <c r="A1057" s="9">
        <v>286</v>
      </c>
      <c r="B1057" s="9" t="s">
        <v>2296</v>
      </c>
      <c r="C1057" s="21"/>
      <c r="D1057" s="8" t="s">
        <v>2097</v>
      </c>
      <c r="E1057" s="9" t="s">
        <v>2298</v>
      </c>
      <c r="F1057" s="9" t="s">
        <v>3255</v>
      </c>
      <c r="G1057" s="9" t="s">
        <v>3265</v>
      </c>
      <c r="H1057" s="8">
        <v>336</v>
      </c>
      <c r="I1057" s="8">
        <f>VLOOKUP(B1057,[1]Sheet1!$A:$D,4,0)</f>
        <v>623846455</v>
      </c>
      <c r="J1057" s="8">
        <v>15000000</v>
      </c>
      <c r="K1057" s="8">
        <v>0</v>
      </c>
      <c r="L1057" s="10">
        <v>28486736</v>
      </c>
      <c r="M1057" s="10">
        <v>28491309.5</v>
      </c>
      <c r="N1057" s="10">
        <v>4273010</v>
      </c>
      <c r="O1057" s="10">
        <v>4273696.4249999998</v>
      </c>
      <c r="P1057" s="10">
        <v>0</v>
      </c>
      <c r="Q1057" s="10">
        <v>8900553</v>
      </c>
      <c r="R1057" s="10">
        <v>1335083</v>
      </c>
      <c r="S1057" s="10">
        <v>11173164.99</v>
      </c>
      <c r="T1057" s="10">
        <v>1675974.7485</v>
      </c>
      <c r="U1057" s="10">
        <v>9983739</v>
      </c>
      <c r="V1057" s="10">
        <v>1497560.8499999999</v>
      </c>
      <c r="W1057" s="10">
        <f>VLOOKUP(B1057,[2]Sheet1!$A:$E,5,0)</f>
        <v>26384646</v>
      </c>
      <c r="X1057" s="10">
        <f t="shared" si="176"/>
        <v>725881957.49000001</v>
      </c>
      <c r="Y1057" s="31">
        <f t="shared" si="177"/>
        <v>39439971.023500003</v>
      </c>
      <c r="Z1057" s="31">
        <v>360000000</v>
      </c>
      <c r="AA1057" s="31">
        <v>30000000</v>
      </c>
      <c r="AB1057" s="31">
        <f t="shared" si="178"/>
        <v>293903911.99000001</v>
      </c>
      <c r="AC1057" s="31">
        <f t="shared" si="179"/>
        <v>41978045.5</v>
      </c>
      <c r="AD1057" s="31">
        <f t="shared" si="180"/>
        <v>335881957.49000001</v>
      </c>
      <c r="AE1057" s="31">
        <f t="shared" si="181"/>
        <v>335881957.49000001</v>
      </c>
      <c r="AF1057" s="31">
        <f t="shared" si="182"/>
        <v>33588195.749000005</v>
      </c>
      <c r="AG1057" s="31">
        <f t="shared" si="183"/>
        <v>0</v>
      </c>
      <c r="AH1057" s="31">
        <f t="shared" si="184"/>
        <v>0</v>
      </c>
      <c r="AI1057" s="31">
        <f t="shared" si="185"/>
        <v>0</v>
      </c>
      <c r="AJ1057" s="31">
        <f t="shared" si="186"/>
        <v>5851775.2744999975</v>
      </c>
    </row>
    <row r="1058" spans="1:36" x14ac:dyDescent="0.45">
      <c r="A1058" s="9">
        <v>746</v>
      </c>
      <c r="B1058" s="9" t="s">
        <v>2299</v>
      </c>
      <c r="C1058" s="21"/>
      <c r="D1058" s="8" t="s">
        <v>190</v>
      </c>
      <c r="E1058" s="9" t="s">
        <v>2301</v>
      </c>
      <c r="F1058" s="9" t="s">
        <v>3255</v>
      </c>
      <c r="G1058" s="9" t="s">
        <v>3265</v>
      </c>
      <c r="H1058" s="8">
        <v>336</v>
      </c>
      <c r="I1058" s="8">
        <f>VLOOKUP(B1058,[1]Sheet1!$A:$D,4,0)</f>
        <v>632439588</v>
      </c>
      <c r="J1058" s="8">
        <v>15000000</v>
      </c>
      <c r="K1058" s="8">
        <v>0</v>
      </c>
      <c r="L1058" s="10">
        <v>30186944</v>
      </c>
      <c r="M1058" s="10">
        <v>30187447.5</v>
      </c>
      <c r="N1058" s="10">
        <v>4528042</v>
      </c>
      <c r="O1058" s="10">
        <v>4528117.125</v>
      </c>
      <c r="P1058" s="10">
        <v>0</v>
      </c>
      <c r="Q1058" s="10">
        <v>6443908</v>
      </c>
      <c r="R1058" s="10">
        <v>966586</v>
      </c>
      <c r="S1058" s="10">
        <v>10415951.42</v>
      </c>
      <c r="T1058" s="10">
        <v>1562392.713</v>
      </c>
      <c r="U1058" s="10">
        <v>10610021</v>
      </c>
      <c r="V1058" s="10">
        <v>1591503.15</v>
      </c>
      <c r="W1058" s="10">
        <f>VLOOKUP(B1058,[2]Sheet1!$A:$E,5,0)</f>
        <v>27243959</v>
      </c>
      <c r="X1058" s="10">
        <f t="shared" si="176"/>
        <v>735283859.91999996</v>
      </c>
      <c r="Y1058" s="31">
        <f t="shared" si="177"/>
        <v>40420599.987999998</v>
      </c>
      <c r="Z1058" s="31">
        <v>360000000</v>
      </c>
      <c r="AA1058" s="31">
        <v>30000000</v>
      </c>
      <c r="AB1058" s="31">
        <f t="shared" si="178"/>
        <v>299909468.41999996</v>
      </c>
      <c r="AC1058" s="31">
        <f t="shared" si="179"/>
        <v>45374391.5</v>
      </c>
      <c r="AD1058" s="31">
        <f t="shared" si="180"/>
        <v>345283859.91999996</v>
      </c>
      <c r="AE1058" s="31">
        <f t="shared" si="181"/>
        <v>345283859.91999996</v>
      </c>
      <c r="AF1058" s="31">
        <f t="shared" si="182"/>
        <v>34528385.991999999</v>
      </c>
      <c r="AG1058" s="31">
        <f t="shared" si="183"/>
        <v>0</v>
      </c>
      <c r="AH1058" s="31">
        <f t="shared" si="184"/>
        <v>0</v>
      </c>
      <c r="AI1058" s="31">
        <f t="shared" si="185"/>
        <v>0</v>
      </c>
      <c r="AJ1058" s="31">
        <f t="shared" si="186"/>
        <v>5892213.9959999993</v>
      </c>
    </row>
    <row r="1059" spans="1:36" x14ac:dyDescent="0.45">
      <c r="A1059" s="9">
        <v>173</v>
      </c>
      <c r="B1059" s="9" t="s">
        <v>2302</v>
      </c>
      <c r="C1059" s="21"/>
      <c r="D1059" s="8" t="s">
        <v>2304</v>
      </c>
      <c r="E1059" s="9" t="s">
        <v>2305</v>
      </c>
      <c r="F1059" s="9" t="s">
        <v>3255</v>
      </c>
      <c r="G1059" s="9" t="s">
        <v>3265</v>
      </c>
      <c r="H1059" s="8">
        <v>336</v>
      </c>
      <c r="I1059" s="8">
        <f>VLOOKUP(B1059,[1]Sheet1!$A:$D,4,0)</f>
        <v>729946203</v>
      </c>
      <c r="J1059" s="8">
        <v>15000000</v>
      </c>
      <c r="K1059" s="8">
        <v>0</v>
      </c>
      <c r="L1059" s="10">
        <v>31740455</v>
      </c>
      <c r="M1059" s="10">
        <v>31740183.499999996</v>
      </c>
      <c r="N1059" s="10">
        <v>4761068</v>
      </c>
      <c r="O1059" s="10">
        <v>4761027.5249999994</v>
      </c>
      <c r="P1059" s="10">
        <v>0</v>
      </c>
      <c r="Q1059" s="10">
        <v>6852249</v>
      </c>
      <c r="R1059" s="10">
        <v>1027837</v>
      </c>
      <c r="S1059" s="10">
        <v>14934752.59</v>
      </c>
      <c r="T1059" s="10">
        <v>2240212.8884999999</v>
      </c>
      <c r="U1059" s="10">
        <v>10685252</v>
      </c>
      <c r="V1059" s="10">
        <v>1602787.8</v>
      </c>
      <c r="W1059" s="10">
        <f>VLOOKUP(B1059,[2]Sheet1!$A:$E,5,0)</f>
        <v>36994620</v>
      </c>
      <c r="X1059" s="10">
        <f t="shared" si="176"/>
        <v>840899095.09000003</v>
      </c>
      <c r="Y1059" s="31">
        <f t="shared" si="177"/>
        <v>51387553.213500001</v>
      </c>
      <c r="Z1059" s="31">
        <v>360000000</v>
      </c>
      <c r="AA1059" s="31">
        <v>30000000</v>
      </c>
      <c r="AB1059" s="31">
        <f t="shared" si="178"/>
        <v>402418456.59000003</v>
      </c>
      <c r="AC1059" s="31">
        <f t="shared" si="179"/>
        <v>48480638.5</v>
      </c>
      <c r="AD1059" s="31">
        <f t="shared" si="180"/>
        <v>450899095.09000003</v>
      </c>
      <c r="AE1059" s="31">
        <f t="shared" si="181"/>
        <v>450899095.09000003</v>
      </c>
      <c r="AF1059" s="31">
        <f t="shared" si="182"/>
        <v>45089909.509000003</v>
      </c>
      <c r="AG1059" s="31">
        <f t="shared" si="183"/>
        <v>0</v>
      </c>
      <c r="AH1059" s="31">
        <f t="shared" si="184"/>
        <v>0</v>
      </c>
      <c r="AI1059" s="31">
        <f t="shared" si="185"/>
        <v>0</v>
      </c>
      <c r="AJ1059" s="31">
        <f t="shared" si="186"/>
        <v>6297643.7044999972</v>
      </c>
    </row>
    <row r="1060" spans="1:36" x14ac:dyDescent="0.45">
      <c r="A1060" s="9">
        <v>288</v>
      </c>
      <c r="B1060" s="9" t="s">
        <v>2306</v>
      </c>
      <c r="C1060" s="21"/>
      <c r="D1060" s="8" t="s">
        <v>1795</v>
      </c>
      <c r="E1060" s="9" t="s">
        <v>2308</v>
      </c>
      <c r="F1060" s="9" t="s">
        <v>3255</v>
      </c>
      <c r="G1060" s="9" t="s">
        <v>3265</v>
      </c>
      <c r="H1060" s="8">
        <v>336</v>
      </c>
      <c r="I1060" s="8">
        <f>VLOOKUP(B1060,[1]Sheet1!$A:$D,4,0)</f>
        <v>808631274</v>
      </c>
      <c r="J1060" s="8">
        <v>15000000</v>
      </c>
      <c r="K1060" s="8">
        <v>0</v>
      </c>
      <c r="L1060" s="10">
        <v>34763766</v>
      </c>
      <c r="M1060" s="10">
        <v>34763228</v>
      </c>
      <c r="N1060" s="10">
        <v>5214565</v>
      </c>
      <c r="O1060" s="10">
        <v>5214484.2</v>
      </c>
      <c r="P1060" s="10">
        <v>0</v>
      </c>
      <c r="Q1060" s="10">
        <v>4947328</v>
      </c>
      <c r="R1060" s="10">
        <v>742099</v>
      </c>
      <c r="S1060" s="10">
        <v>13889991.640000001</v>
      </c>
      <c r="T1060" s="10">
        <v>2083498.746</v>
      </c>
      <c r="U1060" s="10">
        <v>9970561</v>
      </c>
      <c r="V1060" s="10">
        <v>1495584.15</v>
      </c>
      <c r="W1060" s="10">
        <f>VLOOKUP(B1060,[2]Sheet1!$A:$E,5,0)</f>
        <v>44863128</v>
      </c>
      <c r="X1060" s="10">
        <f t="shared" si="176"/>
        <v>921966148.63999999</v>
      </c>
      <c r="Y1060" s="31">
        <f t="shared" si="177"/>
        <v>59613359.096000001</v>
      </c>
      <c r="Z1060" s="31">
        <v>360000000</v>
      </c>
      <c r="AA1060" s="31">
        <v>30000000</v>
      </c>
      <c r="AB1060" s="31">
        <f t="shared" si="178"/>
        <v>477439154.63999999</v>
      </c>
      <c r="AC1060" s="31">
        <f t="shared" si="179"/>
        <v>54526994</v>
      </c>
      <c r="AD1060" s="31">
        <f t="shared" si="180"/>
        <v>531966148.63999999</v>
      </c>
      <c r="AE1060" s="31">
        <f t="shared" si="181"/>
        <v>531966148.63999999</v>
      </c>
      <c r="AF1060" s="31">
        <f t="shared" si="182"/>
        <v>53196614.864</v>
      </c>
      <c r="AG1060" s="31">
        <f t="shared" si="183"/>
        <v>0</v>
      </c>
      <c r="AH1060" s="31">
        <f t="shared" si="184"/>
        <v>0</v>
      </c>
      <c r="AI1060" s="31">
        <f t="shared" si="185"/>
        <v>0</v>
      </c>
      <c r="AJ1060" s="31">
        <f t="shared" si="186"/>
        <v>6416744.2320000008</v>
      </c>
    </row>
    <row r="1061" spans="1:36" x14ac:dyDescent="0.45">
      <c r="A1061" s="9">
        <v>167</v>
      </c>
      <c r="B1061" s="9" t="s">
        <v>2309</v>
      </c>
      <c r="C1061" s="21"/>
      <c r="D1061" s="8" t="s">
        <v>177</v>
      </c>
      <c r="E1061" s="9" t="s">
        <v>2311</v>
      </c>
      <c r="F1061" s="9" t="s">
        <v>3255</v>
      </c>
      <c r="G1061" s="9" t="s">
        <v>3265</v>
      </c>
      <c r="H1061" s="8">
        <v>336</v>
      </c>
      <c r="I1061" s="8">
        <f>VLOOKUP(B1061,[1]Sheet1!$A:$D,4,0)</f>
        <v>700310617</v>
      </c>
      <c r="J1061" s="8">
        <v>15000000</v>
      </c>
      <c r="K1061" s="8">
        <v>0</v>
      </c>
      <c r="L1061" s="10">
        <v>28963467</v>
      </c>
      <c r="M1061" s="10">
        <v>28963692</v>
      </c>
      <c r="N1061" s="10">
        <v>4344520</v>
      </c>
      <c r="O1061" s="10">
        <v>4344553.8</v>
      </c>
      <c r="P1061" s="10">
        <v>0</v>
      </c>
      <c r="Q1061" s="10">
        <v>7329484</v>
      </c>
      <c r="R1061" s="10">
        <v>1099423</v>
      </c>
      <c r="S1061" s="10">
        <v>10233507.34</v>
      </c>
      <c r="T1061" s="10">
        <v>1535026.101</v>
      </c>
      <c r="U1061" s="10">
        <v>10351013</v>
      </c>
      <c r="V1061" s="10">
        <v>1552651.95</v>
      </c>
      <c r="W1061" s="10">
        <f>VLOOKUP(B1061,[2]Sheet1!$A:$E,5,0)</f>
        <v>34031062</v>
      </c>
      <c r="X1061" s="10">
        <f t="shared" si="176"/>
        <v>801151780.34000003</v>
      </c>
      <c r="Y1061" s="31">
        <f t="shared" si="177"/>
        <v>46907236.850999996</v>
      </c>
      <c r="Z1061" s="31">
        <v>360000000</v>
      </c>
      <c r="AA1061" s="31">
        <v>30000000</v>
      </c>
      <c r="AB1061" s="31">
        <f t="shared" si="178"/>
        <v>368224621.34000003</v>
      </c>
      <c r="AC1061" s="31">
        <f t="shared" si="179"/>
        <v>42927159</v>
      </c>
      <c r="AD1061" s="31">
        <f t="shared" si="180"/>
        <v>411151780.34000003</v>
      </c>
      <c r="AE1061" s="31">
        <f t="shared" si="181"/>
        <v>411151780.34000003</v>
      </c>
      <c r="AF1061" s="31">
        <f t="shared" si="182"/>
        <v>41115178.034000009</v>
      </c>
      <c r="AG1061" s="31">
        <f t="shared" si="183"/>
        <v>0</v>
      </c>
      <c r="AH1061" s="31">
        <f t="shared" si="184"/>
        <v>0</v>
      </c>
      <c r="AI1061" s="31">
        <f t="shared" si="185"/>
        <v>0</v>
      </c>
      <c r="AJ1061" s="31">
        <f t="shared" si="186"/>
        <v>5792058.8169999868</v>
      </c>
    </row>
    <row r="1062" spans="1:36" x14ac:dyDescent="0.45">
      <c r="A1062" s="9">
        <v>172</v>
      </c>
      <c r="B1062" s="9" t="s">
        <v>2312</v>
      </c>
      <c r="C1062" s="21"/>
      <c r="D1062" s="8" t="s">
        <v>76</v>
      </c>
      <c r="E1062" s="9" t="s">
        <v>2314</v>
      </c>
      <c r="F1062" s="9" t="s">
        <v>3255</v>
      </c>
      <c r="G1062" s="9" t="s">
        <v>3265</v>
      </c>
      <c r="H1062" s="8">
        <v>336</v>
      </c>
      <c r="I1062" s="8">
        <f>VLOOKUP(B1062,[1]Sheet1!$A:$D,4,0)</f>
        <v>661247020</v>
      </c>
      <c r="J1062" s="8">
        <v>15000000</v>
      </c>
      <c r="K1062" s="8">
        <v>0</v>
      </c>
      <c r="L1062" s="10">
        <v>26705042</v>
      </c>
      <c r="M1062" s="10">
        <v>26704829</v>
      </c>
      <c r="N1062" s="10">
        <v>4005756</v>
      </c>
      <c r="O1062" s="10">
        <v>4005724.3499999996</v>
      </c>
      <c r="P1062" s="10">
        <v>0</v>
      </c>
      <c r="Q1062" s="10">
        <v>11707783</v>
      </c>
      <c r="R1062" s="10">
        <v>1756167</v>
      </c>
      <c r="S1062" s="10">
        <v>11570297.58</v>
      </c>
      <c r="T1062" s="10">
        <v>1735544.6369999999</v>
      </c>
      <c r="U1062" s="10">
        <v>10359892</v>
      </c>
      <c r="V1062" s="10">
        <v>1553983.8</v>
      </c>
      <c r="W1062" s="10">
        <f>VLOOKUP(B1062,[2]Sheet1!$A:$E,5,0)</f>
        <v>30124702</v>
      </c>
      <c r="X1062" s="10">
        <f t="shared" si="176"/>
        <v>763294863.58000004</v>
      </c>
      <c r="Y1062" s="31">
        <f t="shared" si="177"/>
        <v>43181877.787</v>
      </c>
      <c r="Z1062" s="31">
        <v>360000000</v>
      </c>
      <c r="AA1062" s="31">
        <v>30000000</v>
      </c>
      <c r="AB1062" s="31">
        <f t="shared" si="178"/>
        <v>334884992.58000004</v>
      </c>
      <c r="AC1062" s="31">
        <f t="shared" si="179"/>
        <v>38409871</v>
      </c>
      <c r="AD1062" s="31">
        <f t="shared" si="180"/>
        <v>373294863.58000004</v>
      </c>
      <c r="AE1062" s="31">
        <f t="shared" si="181"/>
        <v>373294863.58000004</v>
      </c>
      <c r="AF1062" s="31">
        <f t="shared" si="182"/>
        <v>37329486.358000003</v>
      </c>
      <c r="AG1062" s="31">
        <f t="shared" si="183"/>
        <v>0</v>
      </c>
      <c r="AH1062" s="31">
        <f t="shared" si="184"/>
        <v>0</v>
      </c>
      <c r="AI1062" s="31">
        <f t="shared" si="185"/>
        <v>0</v>
      </c>
      <c r="AJ1062" s="31">
        <f t="shared" si="186"/>
        <v>5852391.4289999977</v>
      </c>
    </row>
    <row r="1063" spans="1:36" x14ac:dyDescent="0.45">
      <c r="A1063" s="9">
        <v>745</v>
      </c>
      <c r="B1063" s="9" t="s">
        <v>2315</v>
      </c>
      <c r="C1063" s="21"/>
      <c r="D1063" s="8" t="s">
        <v>123</v>
      </c>
      <c r="E1063" s="9" t="s">
        <v>2317</v>
      </c>
      <c r="F1063" s="9" t="s">
        <v>3255</v>
      </c>
      <c r="G1063" s="9" t="s">
        <v>3265</v>
      </c>
      <c r="H1063" s="8">
        <v>336</v>
      </c>
      <c r="I1063" s="8">
        <f>VLOOKUP(B1063,[1]Sheet1!$A:$D,4,0)</f>
        <v>770557271</v>
      </c>
      <c r="J1063" s="8">
        <v>15000000</v>
      </c>
      <c r="K1063" s="8">
        <v>0</v>
      </c>
      <c r="L1063" s="10">
        <v>34171982</v>
      </c>
      <c r="M1063" s="10">
        <v>34171419</v>
      </c>
      <c r="N1063" s="10">
        <v>5125797</v>
      </c>
      <c r="O1063" s="10">
        <v>5125712.8499999996</v>
      </c>
      <c r="P1063" s="10">
        <v>0</v>
      </c>
      <c r="Q1063" s="10">
        <v>7020581</v>
      </c>
      <c r="R1063" s="10">
        <v>1053087</v>
      </c>
      <c r="S1063" s="10">
        <v>10467466.620000001</v>
      </c>
      <c r="T1063" s="10">
        <v>1570119.993</v>
      </c>
      <c r="U1063" s="10">
        <v>10737913</v>
      </c>
      <c r="V1063" s="10">
        <v>1610686.95</v>
      </c>
      <c r="W1063" s="10">
        <f>VLOOKUP(B1063,[2]Sheet1!$A:$E,5,0)</f>
        <v>41055727</v>
      </c>
      <c r="X1063" s="10">
        <f t="shared" si="176"/>
        <v>882126632.62</v>
      </c>
      <c r="Y1063" s="31">
        <f t="shared" si="177"/>
        <v>55541130.792999998</v>
      </c>
      <c r="Z1063" s="31">
        <v>360000000</v>
      </c>
      <c r="AA1063" s="31">
        <v>30000000</v>
      </c>
      <c r="AB1063" s="31">
        <f t="shared" si="178"/>
        <v>438783231.62</v>
      </c>
      <c r="AC1063" s="31">
        <f t="shared" si="179"/>
        <v>53343401</v>
      </c>
      <c r="AD1063" s="31">
        <f t="shared" si="180"/>
        <v>492126632.62</v>
      </c>
      <c r="AE1063" s="31">
        <f t="shared" si="181"/>
        <v>492126632.62</v>
      </c>
      <c r="AF1063" s="31">
        <f t="shared" si="182"/>
        <v>49212663.262000002</v>
      </c>
      <c r="AG1063" s="31">
        <f t="shared" si="183"/>
        <v>0</v>
      </c>
      <c r="AH1063" s="31">
        <f t="shared" si="184"/>
        <v>0</v>
      </c>
      <c r="AI1063" s="31">
        <f t="shared" si="185"/>
        <v>0</v>
      </c>
      <c r="AJ1063" s="31">
        <f t="shared" si="186"/>
        <v>6328467.5309999958</v>
      </c>
    </row>
    <row r="1064" spans="1:36" x14ac:dyDescent="0.45">
      <c r="A1064" s="9">
        <v>171</v>
      </c>
      <c r="B1064" s="9" t="s">
        <v>2318</v>
      </c>
      <c r="C1064" s="21"/>
      <c r="D1064" s="8" t="s">
        <v>91</v>
      </c>
      <c r="E1064" s="9" t="s">
        <v>104</v>
      </c>
      <c r="F1064" s="9" t="s">
        <v>3255</v>
      </c>
      <c r="G1064" s="9" t="s">
        <v>3265</v>
      </c>
      <c r="H1064" s="8">
        <v>336</v>
      </c>
      <c r="I1064" s="8">
        <f>VLOOKUP(B1064,[1]Sheet1!$A:$D,4,0)</f>
        <v>634905615</v>
      </c>
      <c r="J1064" s="8">
        <v>15000000</v>
      </c>
      <c r="K1064" s="8">
        <v>0</v>
      </c>
      <c r="L1064" s="10">
        <v>28402576</v>
      </c>
      <c r="M1064" s="10">
        <v>28402575.5</v>
      </c>
      <c r="N1064" s="10">
        <v>4260386</v>
      </c>
      <c r="O1064" s="10">
        <v>4260386.3250000002</v>
      </c>
      <c r="P1064" s="10">
        <v>0</v>
      </c>
      <c r="Q1064" s="10">
        <v>7289522</v>
      </c>
      <c r="R1064" s="10">
        <v>1093428</v>
      </c>
      <c r="S1064" s="10">
        <v>10942182.6</v>
      </c>
      <c r="T1064" s="10">
        <v>1641327.39</v>
      </c>
      <c r="U1064" s="10">
        <v>10339191</v>
      </c>
      <c r="V1064" s="10">
        <v>1550878.65</v>
      </c>
      <c r="W1064" s="10">
        <f>VLOOKUP(B1064,[2]Sheet1!$A:$E,5,0)</f>
        <v>27490561</v>
      </c>
      <c r="X1064" s="10">
        <f t="shared" si="176"/>
        <v>735281662.10000002</v>
      </c>
      <c r="Y1064" s="31">
        <f t="shared" si="177"/>
        <v>40296967.365000002</v>
      </c>
      <c r="Z1064" s="31">
        <v>360000000</v>
      </c>
      <c r="AA1064" s="31">
        <v>30000000</v>
      </c>
      <c r="AB1064" s="31">
        <f t="shared" si="178"/>
        <v>303476510.60000002</v>
      </c>
      <c r="AC1064" s="31">
        <f t="shared" si="179"/>
        <v>41805151.5</v>
      </c>
      <c r="AD1064" s="31">
        <f t="shared" si="180"/>
        <v>345281662.10000002</v>
      </c>
      <c r="AE1064" s="31">
        <f t="shared" si="181"/>
        <v>345281662.10000002</v>
      </c>
      <c r="AF1064" s="31">
        <f t="shared" si="182"/>
        <v>34528166.210000001</v>
      </c>
      <c r="AG1064" s="31">
        <f t="shared" si="183"/>
        <v>0</v>
      </c>
      <c r="AH1064" s="31">
        <f t="shared" si="184"/>
        <v>0</v>
      </c>
      <c r="AI1064" s="31">
        <f t="shared" si="185"/>
        <v>0</v>
      </c>
      <c r="AJ1064" s="31">
        <f t="shared" si="186"/>
        <v>5768801.1550000012</v>
      </c>
    </row>
    <row r="1065" spans="1:36" x14ac:dyDescent="0.45">
      <c r="A1065" s="9">
        <v>410</v>
      </c>
      <c r="B1065" s="9" t="s">
        <v>2320</v>
      </c>
      <c r="C1065" s="21"/>
      <c r="D1065" s="8" t="s">
        <v>2322</v>
      </c>
      <c r="E1065" s="9" t="s">
        <v>2323</v>
      </c>
      <c r="F1065" s="9" t="s">
        <v>3255</v>
      </c>
      <c r="G1065" s="9" t="s">
        <v>3265</v>
      </c>
      <c r="H1065" s="8">
        <v>336</v>
      </c>
      <c r="I1065" s="8">
        <f>VLOOKUP(B1065,[1]Sheet1!$A:$D,4,0)</f>
        <v>799197111</v>
      </c>
      <c r="J1065" s="8">
        <v>15000000</v>
      </c>
      <c r="K1065" s="8">
        <v>0</v>
      </c>
      <c r="L1065" s="10">
        <v>26111243</v>
      </c>
      <c r="M1065" s="10">
        <v>26110620.5</v>
      </c>
      <c r="N1065" s="10">
        <v>3916686</v>
      </c>
      <c r="O1065" s="10">
        <v>3916593.0749999997</v>
      </c>
      <c r="P1065" s="10">
        <v>0</v>
      </c>
      <c r="Q1065" s="10">
        <v>8887292</v>
      </c>
      <c r="R1065" s="10">
        <v>1333094</v>
      </c>
      <c r="S1065" s="10">
        <v>12435223.41</v>
      </c>
      <c r="T1065" s="10">
        <v>1865283.5115</v>
      </c>
      <c r="U1065" s="10">
        <v>10517876</v>
      </c>
      <c r="V1065" s="10">
        <v>1577681.4</v>
      </c>
      <c r="W1065" s="10">
        <f>VLOOKUP(B1065,[2]Sheet1!$A:$E,5,0)</f>
        <v>43919711</v>
      </c>
      <c r="X1065" s="10">
        <f t="shared" si="176"/>
        <v>898259365.90999997</v>
      </c>
      <c r="Y1065" s="31">
        <f t="shared" si="177"/>
        <v>56529048.986500002</v>
      </c>
      <c r="Z1065" s="31">
        <v>360000000</v>
      </c>
      <c r="AA1065" s="31">
        <v>30000000</v>
      </c>
      <c r="AB1065" s="31">
        <f t="shared" si="178"/>
        <v>471037502.40999997</v>
      </c>
      <c r="AC1065" s="31">
        <f t="shared" si="179"/>
        <v>37221863.5</v>
      </c>
      <c r="AD1065" s="31">
        <f t="shared" si="180"/>
        <v>508259365.90999997</v>
      </c>
      <c r="AE1065" s="31">
        <f t="shared" si="181"/>
        <v>508259365.90999997</v>
      </c>
      <c r="AF1065" s="31">
        <f t="shared" si="182"/>
        <v>50825936.590999998</v>
      </c>
      <c r="AG1065" s="31">
        <f t="shared" si="183"/>
        <v>0</v>
      </c>
      <c r="AH1065" s="31">
        <f t="shared" si="184"/>
        <v>0</v>
      </c>
      <c r="AI1065" s="31">
        <f t="shared" si="185"/>
        <v>0</v>
      </c>
      <c r="AJ1065" s="31">
        <f t="shared" si="186"/>
        <v>5703112.3955000043</v>
      </c>
    </row>
    <row r="1066" spans="1:36" x14ac:dyDescent="0.45">
      <c r="A1066" s="9">
        <v>743</v>
      </c>
      <c r="B1066" s="9" t="s">
        <v>2324</v>
      </c>
      <c r="C1066" s="21"/>
      <c r="D1066" s="8" t="s">
        <v>291</v>
      </c>
      <c r="E1066" s="9" t="s">
        <v>1310</v>
      </c>
      <c r="F1066" s="9" t="s">
        <v>3255</v>
      </c>
      <c r="G1066" s="9" t="s">
        <v>3265</v>
      </c>
      <c r="H1066" s="8">
        <v>336</v>
      </c>
      <c r="I1066" s="8">
        <f>VLOOKUP(B1066,[1]Sheet1!$A:$D,4,0)</f>
        <v>758540173</v>
      </c>
      <c r="J1066" s="8">
        <v>15000000</v>
      </c>
      <c r="K1066" s="8">
        <v>0</v>
      </c>
      <c r="L1066" s="10">
        <v>30777466</v>
      </c>
      <c r="M1066" s="10">
        <v>30777923.5</v>
      </c>
      <c r="N1066" s="10">
        <v>4616620</v>
      </c>
      <c r="O1066" s="10">
        <v>4616688.5249999994</v>
      </c>
      <c r="P1066" s="10">
        <v>0</v>
      </c>
      <c r="Q1066" s="10">
        <v>7737859</v>
      </c>
      <c r="R1066" s="10">
        <v>1160679</v>
      </c>
      <c r="S1066" s="10">
        <v>10400984.440000001</v>
      </c>
      <c r="T1066" s="10">
        <v>1560147.6660000002</v>
      </c>
      <c r="U1066" s="10">
        <v>10260123</v>
      </c>
      <c r="V1066" s="10">
        <v>1539018.45</v>
      </c>
      <c r="W1066" s="10">
        <f>VLOOKUP(B1066,[2]Sheet1!$A:$E,5,0)</f>
        <v>39854017</v>
      </c>
      <c r="X1066" s="10">
        <f t="shared" si="176"/>
        <v>863494528.94000006</v>
      </c>
      <c r="Y1066" s="31">
        <f t="shared" si="177"/>
        <v>53347170.641000003</v>
      </c>
      <c r="Z1066" s="31">
        <v>360000000</v>
      </c>
      <c r="AA1066" s="31">
        <v>30000000</v>
      </c>
      <c r="AB1066" s="31">
        <f t="shared" si="178"/>
        <v>426939139.44000006</v>
      </c>
      <c r="AC1066" s="31">
        <f t="shared" si="179"/>
        <v>46555389.5</v>
      </c>
      <c r="AD1066" s="31">
        <f t="shared" si="180"/>
        <v>473494528.94000006</v>
      </c>
      <c r="AE1066" s="31">
        <f t="shared" si="181"/>
        <v>473494528.94000006</v>
      </c>
      <c r="AF1066" s="31">
        <f t="shared" si="182"/>
        <v>47349452.894000009</v>
      </c>
      <c r="AG1066" s="31">
        <f t="shared" si="183"/>
        <v>0</v>
      </c>
      <c r="AH1066" s="31">
        <f t="shared" si="184"/>
        <v>0</v>
      </c>
      <c r="AI1066" s="31">
        <f t="shared" si="185"/>
        <v>0</v>
      </c>
      <c r="AJ1066" s="31">
        <f t="shared" si="186"/>
        <v>5997717.7469999939</v>
      </c>
    </row>
    <row r="1067" spans="1:36" x14ac:dyDescent="0.45">
      <c r="A1067" s="9">
        <v>744</v>
      </c>
      <c r="B1067" s="9" t="s">
        <v>2326</v>
      </c>
      <c r="C1067" s="21"/>
      <c r="D1067" s="8" t="s">
        <v>2328</v>
      </c>
      <c r="E1067" s="9" t="s">
        <v>725</v>
      </c>
      <c r="F1067" s="9" t="s">
        <v>3255</v>
      </c>
      <c r="G1067" s="9" t="s">
        <v>3265</v>
      </c>
      <c r="H1067" s="8">
        <v>336</v>
      </c>
      <c r="I1067" s="8">
        <f>VLOOKUP(B1067,[1]Sheet1!$A:$D,4,0)</f>
        <v>762856480</v>
      </c>
      <c r="J1067" s="8">
        <v>15000000</v>
      </c>
      <c r="K1067" s="8">
        <v>0</v>
      </c>
      <c r="L1067" s="10">
        <v>31209597</v>
      </c>
      <c r="M1067" s="10">
        <v>31209133</v>
      </c>
      <c r="N1067" s="10">
        <v>4681440</v>
      </c>
      <c r="O1067" s="10">
        <v>4681369.95</v>
      </c>
      <c r="P1067" s="10">
        <v>0</v>
      </c>
      <c r="Q1067" s="10">
        <v>9566896</v>
      </c>
      <c r="R1067" s="10">
        <v>1435034</v>
      </c>
      <c r="S1067" s="10">
        <v>9545624.0099999998</v>
      </c>
      <c r="T1067" s="10">
        <v>1431843.6014999999</v>
      </c>
      <c r="U1067" s="10">
        <v>10346714</v>
      </c>
      <c r="V1067" s="10">
        <v>1552007.0999999999</v>
      </c>
      <c r="W1067" s="10">
        <f>VLOOKUP(B1067,[2]Sheet1!$A:$E,5,0)</f>
        <v>40285648</v>
      </c>
      <c r="X1067" s="10">
        <f t="shared" si="176"/>
        <v>869734444.00999999</v>
      </c>
      <c r="Y1067" s="31">
        <f t="shared" si="177"/>
        <v>54067342.651500002</v>
      </c>
      <c r="Z1067" s="31">
        <v>360000000</v>
      </c>
      <c r="AA1067" s="31">
        <v>30000000</v>
      </c>
      <c r="AB1067" s="31">
        <f t="shared" si="178"/>
        <v>432315714.00999999</v>
      </c>
      <c r="AC1067" s="31">
        <f t="shared" si="179"/>
        <v>47418730</v>
      </c>
      <c r="AD1067" s="31">
        <f t="shared" si="180"/>
        <v>479734444.00999999</v>
      </c>
      <c r="AE1067" s="31">
        <f t="shared" si="181"/>
        <v>479734444.00999999</v>
      </c>
      <c r="AF1067" s="31">
        <f t="shared" si="182"/>
        <v>47973444.401000001</v>
      </c>
      <c r="AG1067" s="31">
        <f t="shared" si="183"/>
        <v>0</v>
      </c>
      <c r="AH1067" s="31">
        <f t="shared" si="184"/>
        <v>0</v>
      </c>
      <c r="AI1067" s="31">
        <f t="shared" si="185"/>
        <v>0</v>
      </c>
      <c r="AJ1067" s="31">
        <f t="shared" si="186"/>
        <v>6093898.250500001</v>
      </c>
    </row>
    <row r="1068" spans="1:36" x14ac:dyDescent="0.45">
      <c r="A1068" s="9">
        <v>622</v>
      </c>
      <c r="B1068" s="9" t="s">
        <v>2329</v>
      </c>
      <c r="C1068" s="21"/>
      <c r="D1068" s="8" t="s">
        <v>119</v>
      </c>
      <c r="E1068" s="9" t="s">
        <v>725</v>
      </c>
      <c r="F1068" s="9" t="s">
        <v>3255</v>
      </c>
      <c r="G1068" s="9" t="s">
        <v>3265</v>
      </c>
      <c r="H1068" s="8">
        <v>336</v>
      </c>
      <c r="I1068" s="8">
        <f>VLOOKUP(B1068,[1]Sheet1!$A:$D,4,0)</f>
        <v>902922413</v>
      </c>
      <c r="J1068" s="8">
        <v>15000000</v>
      </c>
      <c r="K1068" s="8">
        <v>0</v>
      </c>
      <c r="L1068" s="10">
        <v>29933736</v>
      </c>
      <c r="M1068" s="10">
        <v>29933050.5</v>
      </c>
      <c r="N1068" s="10">
        <v>4490060</v>
      </c>
      <c r="O1068" s="10">
        <v>4489957.5750000002</v>
      </c>
      <c r="P1068" s="10">
        <v>0</v>
      </c>
      <c r="Q1068" s="10">
        <v>9817775</v>
      </c>
      <c r="R1068" s="10">
        <v>1472666</v>
      </c>
      <c r="S1068" s="10">
        <v>12893634.24</v>
      </c>
      <c r="T1068" s="10">
        <v>1934045.1359999999</v>
      </c>
      <c r="U1068" s="10">
        <v>10841086</v>
      </c>
      <c r="V1068" s="10">
        <v>1626162.9</v>
      </c>
      <c r="W1068" s="10">
        <f>VLOOKUP(B1068,[2]Sheet1!$A:$E,5,0)</f>
        <v>54438361</v>
      </c>
      <c r="X1068" s="10">
        <f t="shared" si="176"/>
        <v>1011341694.74</v>
      </c>
      <c r="Y1068" s="31">
        <f t="shared" si="177"/>
        <v>68451252.611000001</v>
      </c>
      <c r="Z1068" s="31">
        <v>360000000</v>
      </c>
      <c r="AA1068" s="31">
        <v>30000000</v>
      </c>
      <c r="AB1068" s="31">
        <f t="shared" si="178"/>
        <v>576474908.24000001</v>
      </c>
      <c r="AC1068" s="31">
        <f t="shared" si="179"/>
        <v>44866786.5</v>
      </c>
      <c r="AD1068" s="31">
        <f t="shared" si="180"/>
        <v>621341694.74000001</v>
      </c>
      <c r="AE1068" s="31">
        <f t="shared" si="181"/>
        <v>621341694.74000001</v>
      </c>
      <c r="AF1068" s="31">
        <f t="shared" si="182"/>
        <v>62134169.474000007</v>
      </c>
      <c r="AG1068" s="31">
        <f t="shared" si="183"/>
        <v>0</v>
      </c>
      <c r="AH1068" s="31">
        <f t="shared" si="184"/>
        <v>0</v>
      </c>
      <c r="AI1068" s="31">
        <f t="shared" si="185"/>
        <v>0</v>
      </c>
      <c r="AJ1068" s="31">
        <f t="shared" si="186"/>
        <v>6317083.1369999945</v>
      </c>
    </row>
    <row r="1069" spans="1:36" x14ac:dyDescent="0.45">
      <c r="A1069" s="9">
        <v>169</v>
      </c>
      <c r="B1069" s="9" t="s">
        <v>2331</v>
      </c>
      <c r="C1069" s="21"/>
      <c r="D1069" s="8" t="s">
        <v>1489</v>
      </c>
      <c r="E1069" s="9" t="s">
        <v>2333</v>
      </c>
      <c r="F1069" s="9" t="s">
        <v>3255</v>
      </c>
      <c r="G1069" s="9" t="s">
        <v>3265</v>
      </c>
      <c r="H1069" s="8">
        <v>336</v>
      </c>
      <c r="I1069" s="8">
        <f>VLOOKUP(B1069,[1]Sheet1!$A:$D,4,0)</f>
        <v>684180213</v>
      </c>
      <c r="J1069" s="8">
        <v>15000000</v>
      </c>
      <c r="K1069" s="8">
        <v>0</v>
      </c>
      <c r="L1069" s="10">
        <v>31376367</v>
      </c>
      <c r="M1069" s="10">
        <v>31376110</v>
      </c>
      <c r="N1069" s="10">
        <v>4706455</v>
      </c>
      <c r="O1069" s="10">
        <v>4706416.5</v>
      </c>
      <c r="P1069" s="10">
        <v>0</v>
      </c>
      <c r="Q1069" s="10">
        <v>7104024</v>
      </c>
      <c r="R1069" s="10">
        <v>1065604</v>
      </c>
      <c r="S1069" s="10">
        <v>11862328.960000001</v>
      </c>
      <c r="T1069" s="10">
        <v>1779349.344</v>
      </c>
      <c r="U1069" s="10">
        <v>10722867</v>
      </c>
      <c r="V1069" s="10">
        <v>1608430.05</v>
      </c>
      <c r="W1069" s="10">
        <f>VLOOKUP(B1069,[2]Sheet1!$A:$E,5,0)</f>
        <v>32418022</v>
      </c>
      <c r="X1069" s="10">
        <f t="shared" si="176"/>
        <v>791621909.96000004</v>
      </c>
      <c r="Y1069" s="31">
        <f t="shared" si="177"/>
        <v>46284276.894000001</v>
      </c>
      <c r="Z1069" s="31">
        <v>360000000</v>
      </c>
      <c r="AA1069" s="31">
        <v>30000000</v>
      </c>
      <c r="AB1069" s="31">
        <f t="shared" si="178"/>
        <v>353869432.96000004</v>
      </c>
      <c r="AC1069" s="31">
        <f t="shared" si="179"/>
        <v>47752477</v>
      </c>
      <c r="AD1069" s="31">
        <f t="shared" si="180"/>
        <v>401621909.96000004</v>
      </c>
      <c r="AE1069" s="31">
        <f t="shared" si="181"/>
        <v>401621909.96000004</v>
      </c>
      <c r="AF1069" s="31">
        <f t="shared" si="182"/>
        <v>40162190.996000007</v>
      </c>
      <c r="AG1069" s="31">
        <f t="shared" si="183"/>
        <v>0</v>
      </c>
      <c r="AH1069" s="31">
        <f t="shared" si="184"/>
        <v>0</v>
      </c>
      <c r="AI1069" s="31">
        <f t="shared" si="185"/>
        <v>0</v>
      </c>
      <c r="AJ1069" s="31">
        <f t="shared" si="186"/>
        <v>6122085.8979999945</v>
      </c>
    </row>
    <row r="1070" spans="1:36" x14ac:dyDescent="0.45">
      <c r="A1070" s="9">
        <v>170</v>
      </c>
      <c r="B1070" s="9" t="s">
        <v>2334</v>
      </c>
      <c r="C1070" s="21"/>
      <c r="D1070" s="8" t="s">
        <v>1869</v>
      </c>
      <c r="E1070" s="9" t="s">
        <v>228</v>
      </c>
      <c r="F1070" s="9" t="s">
        <v>3255</v>
      </c>
      <c r="G1070" s="9" t="s">
        <v>3265</v>
      </c>
      <c r="H1070" s="8">
        <v>336</v>
      </c>
      <c r="I1070" s="8">
        <f>VLOOKUP(B1070,[1]Sheet1!$A:$D,4,0)</f>
        <v>616560609</v>
      </c>
      <c r="J1070" s="8">
        <v>15000000</v>
      </c>
      <c r="K1070" s="8">
        <v>0</v>
      </c>
      <c r="L1070" s="10">
        <v>28744477</v>
      </c>
      <c r="M1070" s="10">
        <v>28744244.5</v>
      </c>
      <c r="N1070" s="10">
        <v>4311672</v>
      </c>
      <c r="O1070" s="10">
        <v>4311636.6749999998</v>
      </c>
      <c r="P1070" s="10">
        <v>0</v>
      </c>
      <c r="Q1070" s="10">
        <v>6102194</v>
      </c>
      <c r="R1070" s="10">
        <v>915329</v>
      </c>
      <c r="S1070" s="10">
        <v>10541997.15</v>
      </c>
      <c r="T1070" s="10">
        <v>1581299.5725</v>
      </c>
      <c r="U1070" s="10">
        <v>10512221</v>
      </c>
      <c r="V1070" s="10">
        <v>1576833.15</v>
      </c>
      <c r="W1070" s="10">
        <f>VLOOKUP(B1070,[2]Sheet1!$A:$E,5,0)</f>
        <v>25656061</v>
      </c>
      <c r="X1070" s="10">
        <f t="shared" si="176"/>
        <v>716205742.64999998</v>
      </c>
      <c r="Y1070" s="31">
        <f t="shared" si="177"/>
        <v>38352831.397500001</v>
      </c>
      <c r="Z1070" s="31">
        <v>360000000</v>
      </c>
      <c r="AA1070" s="31">
        <v>30000000</v>
      </c>
      <c r="AB1070" s="31">
        <f t="shared" si="178"/>
        <v>283717021.14999998</v>
      </c>
      <c r="AC1070" s="31">
        <f t="shared" si="179"/>
        <v>42488721.5</v>
      </c>
      <c r="AD1070" s="31">
        <f t="shared" si="180"/>
        <v>326205742.64999998</v>
      </c>
      <c r="AE1070" s="31">
        <f t="shared" si="181"/>
        <v>326205742.64999998</v>
      </c>
      <c r="AF1070" s="31">
        <f t="shared" si="182"/>
        <v>32620574.265000001</v>
      </c>
      <c r="AG1070" s="31">
        <f t="shared" si="183"/>
        <v>0</v>
      </c>
      <c r="AH1070" s="31">
        <f t="shared" si="184"/>
        <v>0</v>
      </c>
      <c r="AI1070" s="31">
        <f t="shared" si="185"/>
        <v>0</v>
      </c>
      <c r="AJ1070" s="31">
        <f t="shared" si="186"/>
        <v>5732257.1325000003</v>
      </c>
    </row>
    <row r="1071" spans="1:36" x14ac:dyDescent="0.45">
      <c r="A1071" s="9">
        <v>168</v>
      </c>
      <c r="B1071" s="9" t="s">
        <v>2336</v>
      </c>
      <c r="C1071" s="21"/>
      <c r="D1071" s="8" t="s">
        <v>275</v>
      </c>
      <c r="E1071" s="9" t="s">
        <v>2338</v>
      </c>
      <c r="F1071" s="9" t="s">
        <v>3255</v>
      </c>
      <c r="G1071" s="9" t="s">
        <v>3265</v>
      </c>
      <c r="H1071" s="8">
        <v>336</v>
      </c>
      <c r="I1071" s="8">
        <f>VLOOKUP(B1071,[1]Sheet1!$A:$D,4,0)</f>
        <v>527716148</v>
      </c>
      <c r="J1071" s="8">
        <v>15000000</v>
      </c>
      <c r="K1071" s="8">
        <v>0</v>
      </c>
      <c r="L1071" s="10">
        <v>24504970</v>
      </c>
      <c r="M1071" s="10">
        <v>24504779</v>
      </c>
      <c r="N1071" s="10">
        <v>3675746</v>
      </c>
      <c r="O1071" s="10">
        <v>3675716.85</v>
      </c>
      <c r="P1071" s="10">
        <v>0</v>
      </c>
      <c r="Q1071" s="10">
        <v>7821226</v>
      </c>
      <c r="R1071" s="10">
        <v>1173184</v>
      </c>
      <c r="S1071" s="10">
        <v>9098250.1499999985</v>
      </c>
      <c r="T1071" s="10">
        <v>1364737.5224999997</v>
      </c>
      <c r="U1071" s="10">
        <v>10521100</v>
      </c>
      <c r="V1071" s="10">
        <v>1578165</v>
      </c>
      <c r="W1071" s="10">
        <f>VLOOKUP(B1071,[2]Sheet1!$A:$E,5,0)</f>
        <v>16771615</v>
      </c>
      <c r="X1071" s="10">
        <f t="shared" si="176"/>
        <v>619166473.14999998</v>
      </c>
      <c r="Y1071" s="31">
        <f t="shared" si="177"/>
        <v>28239164.372499999</v>
      </c>
      <c r="Z1071" s="31">
        <v>360000000</v>
      </c>
      <c r="AA1071" s="31">
        <v>30000000</v>
      </c>
      <c r="AB1071" s="31">
        <f t="shared" si="178"/>
        <v>195156724.14999998</v>
      </c>
      <c r="AC1071" s="31">
        <f t="shared" si="179"/>
        <v>34009749</v>
      </c>
      <c r="AD1071" s="31">
        <f t="shared" si="180"/>
        <v>229166473.14999998</v>
      </c>
      <c r="AE1071" s="31">
        <f t="shared" si="181"/>
        <v>229166473.14999998</v>
      </c>
      <c r="AF1071" s="31">
        <f t="shared" si="182"/>
        <v>22916647.314999998</v>
      </c>
      <c r="AG1071" s="31">
        <f t="shared" si="183"/>
        <v>0</v>
      </c>
      <c r="AH1071" s="31">
        <f t="shared" si="184"/>
        <v>0</v>
      </c>
      <c r="AI1071" s="31">
        <f t="shared" si="185"/>
        <v>0</v>
      </c>
      <c r="AJ1071" s="31">
        <f t="shared" si="186"/>
        <v>5322517.057500001</v>
      </c>
    </row>
    <row r="1072" spans="1:36" x14ac:dyDescent="0.45">
      <c r="A1072" s="9">
        <v>601</v>
      </c>
      <c r="B1072" s="9" t="s">
        <v>2339</v>
      </c>
      <c r="C1072" s="21"/>
      <c r="D1072" s="8" t="s">
        <v>80</v>
      </c>
      <c r="E1072" s="9" t="s">
        <v>2341</v>
      </c>
      <c r="F1072" s="9" t="s">
        <v>3255</v>
      </c>
      <c r="G1072" s="9" t="s">
        <v>3265</v>
      </c>
      <c r="H1072" s="8">
        <v>336</v>
      </c>
      <c r="I1072" s="8">
        <f>VLOOKUP(B1072,[1]Sheet1!$A:$D,4,0)</f>
        <v>789244359</v>
      </c>
      <c r="J1072" s="8">
        <v>15000000</v>
      </c>
      <c r="K1072" s="8">
        <v>0</v>
      </c>
      <c r="L1072" s="10">
        <v>33598192</v>
      </c>
      <c r="M1072" s="10">
        <v>33598438</v>
      </c>
      <c r="N1072" s="10">
        <v>5039729</v>
      </c>
      <c r="O1072" s="10">
        <v>5039765.7</v>
      </c>
      <c r="P1072" s="10">
        <v>0</v>
      </c>
      <c r="Q1072" s="10">
        <v>10225959</v>
      </c>
      <c r="R1072" s="10">
        <v>1533894</v>
      </c>
      <c r="S1072" s="10">
        <v>11731372.5</v>
      </c>
      <c r="T1072" s="10">
        <v>1759705.875</v>
      </c>
      <c r="U1072" s="10">
        <v>10292978</v>
      </c>
      <c r="V1072" s="10">
        <v>1543946.7</v>
      </c>
      <c r="W1072" s="10">
        <f>VLOOKUP(B1072,[2]Sheet1!$A:$E,5,0)</f>
        <v>42924436</v>
      </c>
      <c r="X1072" s="10">
        <f t="shared" si="176"/>
        <v>903691298.5</v>
      </c>
      <c r="Y1072" s="31">
        <f t="shared" si="177"/>
        <v>57841477.274999999</v>
      </c>
      <c r="Z1072" s="31">
        <v>360000000</v>
      </c>
      <c r="AA1072" s="31">
        <v>30000000</v>
      </c>
      <c r="AB1072" s="31">
        <f t="shared" si="178"/>
        <v>461494668.5</v>
      </c>
      <c r="AC1072" s="31">
        <f t="shared" si="179"/>
        <v>52196630</v>
      </c>
      <c r="AD1072" s="31">
        <f t="shared" si="180"/>
        <v>513691298.5</v>
      </c>
      <c r="AE1072" s="31">
        <f t="shared" si="181"/>
        <v>513691298.5</v>
      </c>
      <c r="AF1072" s="31">
        <f t="shared" si="182"/>
        <v>51369129.850000001</v>
      </c>
      <c r="AG1072" s="31">
        <f t="shared" si="183"/>
        <v>0</v>
      </c>
      <c r="AH1072" s="31">
        <f t="shared" si="184"/>
        <v>0</v>
      </c>
      <c r="AI1072" s="31">
        <f t="shared" si="185"/>
        <v>0</v>
      </c>
      <c r="AJ1072" s="31">
        <f t="shared" si="186"/>
        <v>6472347.424999997</v>
      </c>
    </row>
    <row r="1073" spans="1:36" x14ac:dyDescent="0.45">
      <c r="A1073" s="9">
        <v>742</v>
      </c>
      <c r="B1073" s="9" t="s">
        <v>2342</v>
      </c>
      <c r="C1073" s="21"/>
      <c r="D1073" s="8" t="s">
        <v>72</v>
      </c>
      <c r="E1073" s="9" t="s">
        <v>624</v>
      </c>
      <c r="F1073" s="9" t="s">
        <v>3255</v>
      </c>
      <c r="G1073" s="9" t="s">
        <v>3265</v>
      </c>
      <c r="H1073" s="8">
        <v>336</v>
      </c>
      <c r="I1073" s="8">
        <f>VLOOKUP(B1073,[1]Sheet1!$A:$D,4,0)</f>
        <v>718134851</v>
      </c>
      <c r="J1073" s="8">
        <v>15000000</v>
      </c>
      <c r="K1073" s="8">
        <v>0</v>
      </c>
      <c r="L1073" s="10">
        <v>30215663</v>
      </c>
      <c r="M1073" s="10">
        <v>30215662.5</v>
      </c>
      <c r="N1073" s="10">
        <v>4532349</v>
      </c>
      <c r="O1073" s="10">
        <v>4532349.375</v>
      </c>
      <c r="P1073" s="10">
        <v>0</v>
      </c>
      <c r="Q1073" s="10">
        <v>6367890</v>
      </c>
      <c r="R1073" s="10">
        <v>955184</v>
      </c>
      <c r="S1073" s="10">
        <v>11717737.600000001</v>
      </c>
      <c r="T1073" s="10">
        <v>1757660.6400000001</v>
      </c>
      <c r="U1073" s="10">
        <v>10292978</v>
      </c>
      <c r="V1073" s="10">
        <v>1543946.7</v>
      </c>
      <c r="W1073" s="10">
        <f>VLOOKUP(B1073,[2]Sheet1!$A:$E,5,0)</f>
        <v>35813485</v>
      </c>
      <c r="X1073" s="10">
        <f t="shared" si="176"/>
        <v>821944782.10000002</v>
      </c>
      <c r="Y1073" s="31">
        <f t="shared" si="177"/>
        <v>49134974.715000004</v>
      </c>
      <c r="Z1073" s="31">
        <v>360000000</v>
      </c>
      <c r="AA1073" s="31">
        <v>30000000</v>
      </c>
      <c r="AB1073" s="31">
        <f t="shared" si="178"/>
        <v>386513456.60000002</v>
      </c>
      <c r="AC1073" s="31">
        <f t="shared" si="179"/>
        <v>45431325.5</v>
      </c>
      <c r="AD1073" s="31">
        <f t="shared" si="180"/>
        <v>431944782.10000002</v>
      </c>
      <c r="AE1073" s="31">
        <f t="shared" si="181"/>
        <v>431944782.10000002</v>
      </c>
      <c r="AF1073" s="31">
        <f t="shared" si="182"/>
        <v>43194478.210000008</v>
      </c>
      <c r="AG1073" s="31">
        <f t="shared" si="183"/>
        <v>0</v>
      </c>
      <c r="AH1073" s="31">
        <f t="shared" si="184"/>
        <v>0</v>
      </c>
      <c r="AI1073" s="31">
        <f t="shared" si="185"/>
        <v>0</v>
      </c>
      <c r="AJ1073" s="31">
        <f t="shared" si="186"/>
        <v>5940496.5049999952</v>
      </c>
    </row>
    <row r="1074" spans="1:36" x14ac:dyDescent="0.45">
      <c r="A1074" s="9">
        <v>267</v>
      </c>
      <c r="B1074" s="9" t="s">
        <v>2344</v>
      </c>
      <c r="C1074" s="21"/>
      <c r="D1074" s="8" t="s">
        <v>119</v>
      </c>
      <c r="E1074" s="9" t="s">
        <v>2346</v>
      </c>
      <c r="F1074" s="9" t="s">
        <v>3255</v>
      </c>
      <c r="G1074" s="9" t="s">
        <v>3265</v>
      </c>
      <c r="H1074" s="8">
        <v>336</v>
      </c>
      <c r="I1074" s="8">
        <f>VLOOKUP(B1074,[1]Sheet1!$A:$D,4,0)</f>
        <v>725862966</v>
      </c>
      <c r="J1074" s="8">
        <v>15000000</v>
      </c>
      <c r="K1074" s="8">
        <v>0</v>
      </c>
      <c r="L1074" s="10">
        <v>34287251</v>
      </c>
      <c r="M1074" s="10">
        <v>34287790</v>
      </c>
      <c r="N1074" s="10">
        <v>5143088</v>
      </c>
      <c r="O1074" s="10">
        <v>5143168.5</v>
      </c>
      <c r="P1074" s="10">
        <v>0</v>
      </c>
      <c r="Q1074" s="10">
        <v>12408448</v>
      </c>
      <c r="R1074" s="10">
        <v>1861267</v>
      </c>
      <c r="S1074" s="10">
        <v>14271086.25</v>
      </c>
      <c r="T1074" s="10">
        <v>2140662.9375</v>
      </c>
      <c r="U1074" s="10">
        <v>9983739</v>
      </c>
      <c r="V1074" s="10">
        <v>1497560.8499999999</v>
      </c>
      <c r="W1074" s="10">
        <f>VLOOKUP(B1074,[2]Sheet1!$A:$E,5,0)</f>
        <v>36586297</v>
      </c>
      <c r="X1074" s="10">
        <f t="shared" si="176"/>
        <v>846101280.25</v>
      </c>
      <c r="Y1074" s="31">
        <f t="shared" si="177"/>
        <v>52372044.287500001</v>
      </c>
      <c r="Z1074" s="31">
        <v>360000000</v>
      </c>
      <c r="AA1074" s="31">
        <v>30000000</v>
      </c>
      <c r="AB1074" s="31">
        <f t="shared" si="178"/>
        <v>402526239.25</v>
      </c>
      <c r="AC1074" s="31">
        <f t="shared" si="179"/>
        <v>53575041</v>
      </c>
      <c r="AD1074" s="31">
        <f t="shared" si="180"/>
        <v>456101280.25</v>
      </c>
      <c r="AE1074" s="31">
        <f t="shared" si="181"/>
        <v>456101280.25</v>
      </c>
      <c r="AF1074" s="31">
        <f t="shared" si="182"/>
        <v>45610128.025000006</v>
      </c>
      <c r="AG1074" s="31">
        <f t="shared" si="183"/>
        <v>0</v>
      </c>
      <c r="AH1074" s="31">
        <f t="shared" si="184"/>
        <v>0</v>
      </c>
      <c r="AI1074" s="31">
        <f t="shared" si="185"/>
        <v>0</v>
      </c>
      <c r="AJ1074" s="31">
        <f t="shared" si="186"/>
        <v>6761916.2624999955</v>
      </c>
    </row>
    <row r="1075" spans="1:36" x14ac:dyDescent="0.45">
      <c r="A1075" s="9">
        <v>268</v>
      </c>
      <c r="B1075" s="9" t="s">
        <v>2347</v>
      </c>
      <c r="C1075" s="21"/>
      <c r="D1075" s="8" t="s">
        <v>275</v>
      </c>
      <c r="E1075" s="9" t="s">
        <v>2349</v>
      </c>
      <c r="F1075" s="9" t="s">
        <v>3255</v>
      </c>
      <c r="G1075" s="9" t="s">
        <v>3265</v>
      </c>
      <c r="H1075" s="8">
        <v>336</v>
      </c>
      <c r="I1075" s="8">
        <f>VLOOKUP(B1075,[1]Sheet1!$A:$D,4,0)</f>
        <v>761432397</v>
      </c>
      <c r="J1075" s="8">
        <v>15000000</v>
      </c>
      <c r="K1075" s="8">
        <v>0</v>
      </c>
      <c r="L1075" s="10">
        <v>32843522</v>
      </c>
      <c r="M1075" s="10">
        <v>32843270.000000004</v>
      </c>
      <c r="N1075" s="10">
        <v>4926528</v>
      </c>
      <c r="O1075" s="10">
        <v>4926490.5</v>
      </c>
      <c r="P1075" s="10">
        <v>0</v>
      </c>
      <c r="Q1075" s="10">
        <v>6165409</v>
      </c>
      <c r="R1075" s="10">
        <v>924811</v>
      </c>
      <c r="S1075" s="10">
        <v>12655255.600000001</v>
      </c>
      <c r="T1075" s="10">
        <v>1898288.34</v>
      </c>
      <c r="U1075" s="10">
        <v>9983739</v>
      </c>
      <c r="V1075" s="10">
        <v>1497560.8499999999</v>
      </c>
      <c r="W1075" s="10">
        <f>VLOOKUP(B1075,[2]Sheet1!$A:$E,5,0)</f>
        <v>40143240</v>
      </c>
      <c r="X1075" s="10">
        <f t="shared" si="176"/>
        <v>870923592.60000002</v>
      </c>
      <c r="Y1075" s="31">
        <f t="shared" si="177"/>
        <v>54316918.689999998</v>
      </c>
      <c r="Z1075" s="31">
        <v>360000000</v>
      </c>
      <c r="AA1075" s="31">
        <v>30000000</v>
      </c>
      <c r="AB1075" s="31">
        <f t="shared" si="178"/>
        <v>430236800.60000002</v>
      </c>
      <c r="AC1075" s="31">
        <f t="shared" si="179"/>
        <v>50686792</v>
      </c>
      <c r="AD1075" s="31">
        <f t="shared" si="180"/>
        <v>480923592.60000002</v>
      </c>
      <c r="AE1075" s="31">
        <f t="shared" si="181"/>
        <v>480923592.60000002</v>
      </c>
      <c r="AF1075" s="31">
        <f t="shared" si="182"/>
        <v>48092359.260000005</v>
      </c>
      <c r="AG1075" s="31">
        <f t="shared" si="183"/>
        <v>0</v>
      </c>
      <c r="AH1075" s="31">
        <f t="shared" si="184"/>
        <v>0</v>
      </c>
      <c r="AI1075" s="31">
        <f t="shared" si="185"/>
        <v>0</v>
      </c>
      <c r="AJ1075" s="31">
        <f t="shared" si="186"/>
        <v>6224559.4299999923</v>
      </c>
    </row>
    <row r="1076" spans="1:36" x14ac:dyDescent="0.45">
      <c r="A1076" s="9">
        <v>181</v>
      </c>
      <c r="B1076" s="9" t="s">
        <v>2350</v>
      </c>
      <c r="C1076" s="21"/>
      <c r="D1076" s="8" t="s">
        <v>2352</v>
      </c>
      <c r="E1076" s="9" t="s">
        <v>2572</v>
      </c>
      <c r="F1076" s="9" t="s">
        <v>3255</v>
      </c>
      <c r="G1076" s="9" t="s">
        <v>3265</v>
      </c>
      <c r="H1076" s="8">
        <v>336</v>
      </c>
      <c r="I1076" s="8">
        <f>VLOOKUP(B1076,[1]Sheet1!$A:$D,4,0)</f>
        <v>811919737</v>
      </c>
      <c r="J1076" s="8">
        <v>15000000</v>
      </c>
      <c r="K1076" s="8">
        <v>0</v>
      </c>
      <c r="L1076" s="10">
        <v>36292961</v>
      </c>
      <c r="M1076" s="10">
        <v>36292635.5</v>
      </c>
      <c r="N1076" s="10">
        <v>5443944</v>
      </c>
      <c r="O1076" s="10">
        <v>5443895.3250000002</v>
      </c>
      <c r="P1076" s="10">
        <v>0</v>
      </c>
      <c r="Q1076" s="10">
        <v>6523693</v>
      </c>
      <c r="R1076" s="10">
        <v>978554</v>
      </c>
      <c r="S1076" s="10">
        <v>11297109.24</v>
      </c>
      <c r="T1076" s="10">
        <v>1694566.3859999999</v>
      </c>
      <c r="U1076" s="10">
        <v>10526474</v>
      </c>
      <c r="V1076" s="10">
        <v>1578971.0999999999</v>
      </c>
      <c r="W1076" s="10">
        <f>VLOOKUP(B1076,[2]Sheet1!$A:$E,5,0)</f>
        <v>45191974</v>
      </c>
      <c r="X1076" s="10">
        <f t="shared" si="176"/>
        <v>927852609.74000001</v>
      </c>
      <c r="Y1076" s="31">
        <f t="shared" si="177"/>
        <v>60331904.810999997</v>
      </c>
      <c r="Z1076" s="31">
        <v>360000000</v>
      </c>
      <c r="AA1076" s="31">
        <v>30000000</v>
      </c>
      <c r="AB1076" s="31">
        <f t="shared" si="178"/>
        <v>480267013.24000001</v>
      </c>
      <c r="AC1076" s="31">
        <f t="shared" si="179"/>
        <v>57585596.5</v>
      </c>
      <c r="AD1076" s="31">
        <f t="shared" si="180"/>
        <v>537852609.74000001</v>
      </c>
      <c r="AE1076" s="31">
        <f t="shared" si="181"/>
        <v>537852609.74000001</v>
      </c>
      <c r="AF1076" s="31">
        <f t="shared" si="182"/>
        <v>53785260.974000007</v>
      </c>
      <c r="AG1076" s="31">
        <f t="shared" si="183"/>
        <v>0</v>
      </c>
      <c r="AH1076" s="31">
        <f t="shared" si="184"/>
        <v>0</v>
      </c>
      <c r="AI1076" s="31">
        <f t="shared" si="185"/>
        <v>0</v>
      </c>
      <c r="AJ1076" s="31">
        <f t="shared" si="186"/>
        <v>6546643.83699999</v>
      </c>
    </row>
    <row r="1077" spans="1:36" x14ac:dyDescent="0.45">
      <c r="A1077" s="9">
        <v>492</v>
      </c>
      <c r="B1077" s="9" t="s">
        <v>2354</v>
      </c>
      <c r="C1077" s="21"/>
      <c r="D1077" s="8" t="s">
        <v>103</v>
      </c>
      <c r="E1077" s="9" t="s">
        <v>2356</v>
      </c>
      <c r="F1077" s="9" t="s">
        <v>3255</v>
      </c>
      <c r="G1077" s="9" t="s">
        <v>3265</v>
      </c>
      <c r="H1077" s="8">
        <v>336</v>
      </c>
      <c r="I1077" s="8">
        <f>VLOOKUP(B1077,[1]Sheet1!$A:$D,4,0)</f>
        <v>765908142</v>
      </c>
      <c r="J1077" s="8">
        <v>15000000</v>
      </c>
      <c r="K1077" s="8">
        <v>0</v>
      </c>
      <c r="L1077" s="10">
        <v>32485547</v>
      </c>
      <c r="M1077" s="10">
        <v>32486384.5</v>
      </c>
      <c r="N1077" s="10">
        <v>4872832</v>
      </c>
      <c r="O1077" s="10">
        <v>4872957.6749999998</v>
      </c>
      <c r="P1077" s="10">
        <v>0</v>
      </c>
      <c r="Q1077" s="10">
        <v>4734932</v>
      </c>
      <c r="R1077" s="10">
        <v>710240</v>
      </c>
      <c r="S1077" s="10">
        <v>12225358.469999999</v>
      </c>
      <c r="T1077" s="10">
        <v>1833803.7704999999</v>
      </c>
      <c r="U1077" s="10">
        <v>10284662</v>
      </c>
      <c r="V1077" s="10">
        <v>1542699.3</v>
      </c>
      <c r="W1077" s="10">
        <f>VLOOKUP(B1077,[2]Sheet1!$A:$E,5,0)</f>
        <v>40590815</v>
      </c>
      <c r="X1077" s="10">
        <f t="shared" si="176"/>
        <v>873125025.97000003</v>
      </c>
      <c r="Y1077" s="31">
        <f t="shared" si="177"/>
        <v>54423347.745499998</v>
      </c>
      <c r="Z1077" s="31">
        <v>360000000</v>
      </c>
      <c r="AA1077" s="31">
        <v>30000000</v>
      </c>
      <c r="AB1077" s="31">
        <f t="shared" si="178"/>
        <v>433153094.47000003</v>
      </c>
      <c r="AC1077" s="31">
        <f t="shared" si="179"/>
        <v>49971931.5</v>
      </c>
      <c r="AD1077" s="31">
        <f t="shared" si="180"/>
        <v>483125025.97000003</v>
      </c>
      <c r="AE1077" s="31">
        <f t="shared" si="181"/>
        <v>483125025.97000003</v>
      </c>
      <c r="AF1077" s="31">
        <f t="shared" si="182"/>
        <v>48312502.597000003</v>
      </c>
      <c r="AG1077" s="31">
        <f t="shared" si="183"/>
        <v>0</v>
      </c>
      <c r="AH1077" s="31">
        <f t="shared" si="184"/>
        <v>0</v>
      </c>
      <c r="AI1077" s="31">
        <f t="shared" si="185"/>
        <v>0</v>
      </c>
      <c r="AJ1077" s="31">
        <f t="shared" si="186"/>
        <v>6110845.1484999955</v>
      </c>
    </row>
    <row r="1078" spans="1:36" x14ac:dyDescent="0.45">
      <c r="A1078" s="9">
        <v>182</v>
      </c>
      <c r="B1078" s="9" t="s">
        <v>2357</v>
      </c>
      <c r="C1078" s="21"/>
      <c r="D1078" s="8" t="s">
        <v>356</v>
      </c>
      <c r="E1078" s="9" t="s">
        <v>2359</v>
      </c>
      <c r="F1078" s="9" t="s">
        <v>3255</v>
      </c>
      <c r="G1078" s="9" t="s">
        <v>3265</v>
      </c>
      <c r="H1078" s="8">
        <v>336</v>
      </c>
      <c r="I1078" s="8">
        <f>VLOOKUP(B1078,[1]Sheet1!$A:$D,4,0)</f>
        <v>595990803</v>
      </c>
      <c r="J1078" s="8">
        <v>15000000</v>
      </c>
      <c r="K1078" s="8">
        <v>0</v>
      </c>
      <c r="L1078" s="10">
        <v>26797994</v>
      </c>
      <c r="M1078" s="10">
        <v>26797567</v>
      </c>
      <c r="N1078" s="10">
        <v>4019699</v>
      </c>
      <c r="O1078" s="10">
        <v>4019635.05</v>
      </c>
      <c r="P1078" s="10">
        <v>0</v>
      </c>
      <c r="Q1078" s="10">
        <v>11761622</v>
      </c>
      <c r="R1078" s="10">
        <v>1764243</v>
      </c>
      <c r="S1078" s="10">
        <v>13572241.4</v>
      </c>
      <c r="T1078" s="10">
        <v>2035836.21</v>
      </c>
      <c r="U1078" s="10">
        <v>10510533</v>
      </c>
      <c r="V1078" s="10">
        <v>1576579.95</v>
      </c>
      <c r="W1078" s="10">
        <f>VLOOKUP(B1078,[2]Sheet1!$A:$E,5,0)</f>
        <v>23599080</v>
      </c>
      <c r="X1078" s="10">
        <f t="shared" si="176"/>
        <v>700430760.39999998</v>
      </c>
      <c r="Y1078" s="31">
        <f t="shared" si="177"/>
        <v>37015073.210000001</v>
      </c>
      <c r="Z1078" s="31">
        <v>360000000</v>
      </c>
      <c r="AA1078" s="31">
        <v>30000000</v>
      </c>
      <c r="AB1078" s="31">
        <f t="shared" si="178"/>
        <v>271835199.39999998</v>
      </c>
      <c r="AC1078" s="31">
        <f t="shared" si="179"/>
        <v>38595561</v>
      </c>
      <c r="AD1078" s="31">
        <f t="shared" si="180"/>
        <v>310430760.39999998</v>
      </c>
      <c r="AE1078" s="31">
        <f t="shared" si="181"/>
        <v>310430760.39999998</v>
      </c>
      <c r="AF1078" s="31">
        <f t="shared" si="182"/>
        <v>31043076.039999999</v>
      </c>
      <c r="AG1078" s="31">
        <f t="shared" si="183"/>
        <v>0</v>
      </c>
      <c r="AH1078" s="31">
        <f t="shared" si="184"/>
        <v>0</v>
      </c>
      <c r="AI1078" s="31">
        <f t="shared" si="185"/>
        <v>0</v>
      </c>
      <c r="AJ1078" s="31">
        <f t="shared" si="186"/>
        <v>5971997.1700000018</v>
      </c>
    </row>
    <row r="1079" spans="1:36" x14ac:dyDescent="0.45">
      <c r="A1079" s="9">
        <v>265</v>
      </c>
      <c r="B1079" s="9" t="s">
        <v>2360</v>
      </c>
      <c r="C1079" s="21"/>
      <c r="D1079" s="8" t="s">
        <v>526</v>
      </c>
      <c r="E1079" s="9" t="s">
        <v>2362</v>
      </c>
      <c r="F1079" s="9" t="s">
        <v>3255</v>
      </c>
      <c r="G1079" s="9" t="s">
        <v>3265</v>
      </c>
      <c r="H1079" s="8">
        <v>336</v>
      </c>
      <c r="I1079" s="8">
        <f>VLOOKUP(B1079,[1]Sheet1!$A:$D,4,0)</f>
        <v>746739267</v>
      </c>
      <c r="J1079" s="8">
        <v>15000000</v>
      </c>
      <c r="K1079" s="8">
        <v>0</v>
      </c>
      <c r="L1079" s="10">
        <v>30285700</v>
      </c>
      <c r="M1079" s="10">
        <v>30285469.5</v>
      </c>
      <c r="N1079" s="10">
        <v>4542855</v>
      </c>
      <c r="O1079" s="10">
        <v>4542820.4249999998</v>
      </c>
      <c r="P1079" s="10">
        <v>0</v>
      </c>
      <c r="Q1079" s="10">
        <v>10546422</v>
      </c>
      <c r="R1079" s="10">
        <v>1581963</v>
      </c>
      <c r="S1079" s="10">
        <v>12199541.550000001</v>
      </c>
      <c r="T1079" s="10">
        <v>1829931.2325000002</v>
      </c>
      <c r="U1079" s="10">
        <v>9983739</v>
      </c>
      <c r="V1079" s="10">
        <v>1497560.8499999999</v>
      </c>
      <c r="W1079" s="10">
        <f>VLOOKUP(B1079,[2]Sheet1!$A:$E,5,0)</f>
        <v>38673926</v>
      </c>
      <c r="X1079" s="10">
        <f t="shared" si="176"/>
        <v>855040139.04999995</v>
      </c>
      <c r="Y1079" s="31">
        <f t="shared" si="177"/>
        <v>52669056.5075</v>
      </c>
      <c r="Z1079" s="31">
        <v>360000000</v>
      </c>
      <c r="AA1079" s="31">
        <v>30000000</v>
      </c>
      <c r="AB1079" s="31">
        <f t="shared" si="178"/>
        <v>419468969.54999995</v>
      </c>
      <c r="AC1079" s="31">
        <f t="shared" si="179"/>
        <v>45571169.5</v>
      </c>
      <c r="AD1079" s="31">
        <f t="shared" si="180"/>
        <v>465040139.04999995</v>
      </c>
      <c r="AE1079" s="31">
        <f t="shared" si="181"/>
        <v>465040139.04999995</v>
      </c>
      <c r="AF1079" s="31">
        <f t="shared" si="182"/>
        <v>46504013.905000001</v>
      </c>
      <c r="AG1079" s="31">
        <f t="shared" si="183"/>
        <v>0</v>
      </c>
      <c r="AH1079" s="31">
        <f t="shared" si="184"/>
        <v>0</v>
      </c>
      <c r="AI1079" s="31">
        <f t="shared" si="185"/>
        <v>0</v>
      </c>
      <c r="AJ1079" s="31">
        <f t="shared" si="186"/>
        <v>6165042.6024999991</v>
      </c>
    </row>
    <row r="1080" spans="1:36" x14ac:dyDescent="0.45">
      <c r="A1080" s="9">
        <v>266</v>
      </c>
      <c r="B1080" s="9" t="s">
        <v>2363</v>
      </c>
      <c r="C1080" s="21"/>
      <c r="D1080" s="8" t="s">
        <v>2365</v>
      </c>
      <c r="E1080" s="9" t="s">
        <v>1845</v>
      </c>
      <c r="F1080" s="9" t="s">
        <v>3255</v>
      </c>
      <c r="G1080" s="9" t="s">
        <v>3265</v>
      </c>
      <c r="H1080" s="8">
        <v>336</v>
      </c>
      <c r="I1080" s="8">
        <f>VLOOKUP(B1080,[1]Sheet1!$A:$D,4,0)</f>
        <v>720078834</v>
      </c>
      <c r="J1080" s="8">
        <v>15000000</v>
      </c>
      <c r="K1080" s="8">
        <v>0</v>
      </c>
      <c r="L1080" s="10">
        <v>30513765</v>
      </c>
      <c r="M1080" s="10">
        <v>30513533</v>
      </c>
      <c r="N1080" s="10">
        <v>4577065</v>
      </c>
      <c r="O1080" s="10">
        <v>4577029.95</v>
      </c>
      <c r="P1080" s="10">
        <v>0</v>
      </c>
      <c r="Q1080" s="10">
        <v>10586549</v>
      </c>
      <c r="R1080" s="10">
        <v>1587982</v>
      </c>
      <c r="S1080" s="10">
        <v>12245382.449999999</v>
      </c>
      <c r="T1080" s="10">
        <v>1836807.3674999999</v>
      </c>
      <c r="U1080" s="10">
        <v>9983739</v>
      </c>
      <c r="V1080" s="10">
        <v>1497560.8499999999</v>
      </c>
      <c r="W1080" s="10">
        <f>VLOOKUP(B1080,[2]Sheet1!$A:$E,5,0)</f>
        <v>36007884</v>
      </c>
      <c r="X1080" s="10">
        <f t="shared" si="176"/>
        <v>828921802.45000005</v>
      </c>
      <c r="Y1080" s="31">
        <f t="shared" si="177"/>
        <v>50084329.167499997</v>
      </c>
      <c r="Z1080" s="31">
        <v>360000000</v>
      </c>
      <c r="AA1080" s="31">
        <v>30000000</v>
      </c>
      <c r="AB1080" s="31">
        <f t="shared" si="178"/>
        <v>392894504.45000005</v>
      </c>
      <c r="AC1080" s="31">
        <f t="shared" si="179"/>
        <v>46027298</v>
      </c>
      <c r="AD1080" s="31">
        <f t="shared" si="180"/>
        <v>438921802.45000005</v>
      </c>
      <c r="AE1080" s="31">
        <f t="shared" si="181"/>
        <v>438921802.45000005</v>
      </c>
      <c r="AF1080" s="31">
        <f t="shared" si="182"/>
        <v>43892180.245000005</v>
      </c>
      <c r="AG1080" s="31">
        <f t="shared" si="183"/>
        <v>0</v>
      </c>
      <c r="AH1080" s="31">
        <f t="shared" si="184"/>
        <v>0</v>
      </c>
      <c r="AI1080" s="31">
        <f t="shared" si="185"/>
        <v>0</v>
      </c>
      <c r="AJ1080" s="31">
        <f t="shared" si="186"/>
        <v>6192148.922499992</v>
      </c>
    </row>
    <row r="1081" spans="1:36" x14ac:dyDescent="0.45">
      <c r="A1081" s="9">
        <v>183</v>
      </c>
      <c r="B1081" s="9" t="s">
        <v>2366</v>
      </c>
      <c r="C1081" s="21"/>
      <c r="D1081" s="8" t="s">
        <v>157</v>
      </c>
      <c r="E1081" s="9" t="s">
        <v>2368</v>
      </c>
      <c r="F1081" s="9" t="s">
        <v>3255</v>
      </c>
      <c r="G1081" s="9" t="s">
        <v>3265</v>
      </c>
      <c r="H1081" s="8">
        <v>336</v>
      </c>
      <c r="I1081" s="8">
        <f>VLOOKUP(B1081,[1]Sheet1!$A:$D,4,0)</f>
        <v>807170002</v>
      </c>
      <c r="J1081" s="8">
        <v>15000000</v>
      </c>
      <c r="K1081" s="8">
        <v>0</v>
      </c>
      <c r="L1081" s="10">
        <v>33762712</v>
      </c>
      <c r="M1081" s="10">
        <v>33762415.5</v>
      </c>
      <c r="N1081" s="10">
        <v>5064407</v>
      </c>
      <c r="O1081" s="10">
        <v>5064362.3250000002</v>
      </c>
      <c r="P1081" s="10">
        <v>0</v>
      </c>
      <c r="Q1081" s="10">
        <v>16439422</v>
      </c>
      <c r="R1081" s="10">
        <v>2465913</v>
      </c>
      <c r="S1081" s="10">
        <v>14144170.050000001</v>
      </c>
      <c r="T1081" s="10">
        <v>2121625.5074999998</v>
      </c>
      <c r="U1081" s="10">
        <v>10419002</v>
      </c>
      <c r="V1081" s="10">
        <v>1562850.3</v>
      </c>
      <c r="W1081" s="10">
        <f>VLOOKUP(B1081,[2]Sheet1!$A:$E,5,0)</f>
        <v>44717000</v>
      </c>
      <c r="X1081" s="10">
        <f t="shared" si="176"/>
        <v>930697723.54999995</v>
      </c>
      <c r="Y1081" s="31">
        <f t="shared" si="177"/>
        <v>60996158.1325</v>
      </c>
      <c r="Z1081" s="31">
        <v>360000000</v>
      </c>
      <c r="AA1081" s="31">
        <v>30000000</v>
      </c>
      <c r="AB1081" s="31">
        <f t="shared" si="178"/>
        <v>488172596.04999995</v>
      </c>
      <c r="AC1081" s="31">
        <f t="shared" si="179"/>
        <v>52525127.5</v>
      </c>
      <c r="AD1081" s="31">
        <f t="shared" si="180"/>
        <v>540697723.54999995</v>
      </c>
      <c r="AE1081" s="31">
        <f t="shared" si="181"/>
        <v>540697723.54999995</v>
      </c>
      <c r="AF1081" s="31">
        <f t="shared" si="182"/>
        <v>54069772.354999997</v>
      </c>
      <c r="AG1081" s="31">
        <f t="shared" si="183"/>
        <v>0</v>
      </c>
      <c r="AH1081" s="31">
        <f t="shared" si="184"/>
        <v>0</v>
      </c>
      <c r="AI1081" s="31">
        <f t="shared" si="185"/>
        <v>0</v>
      </c>
      <c r="AJ1081" s="31">
        <f t="shared" si="186"/>
        <v>6926385.7775000036</v>
      </c>
    </row>
    <row r="1082" spans="1:36" x14ac:dyDescent="0.45">
      <c r="A1082" s="9">
        <v>264</v>
      </c>
      <c r="B1082" s="9" t="s">
        <v>2369</v>
      </c>
      <c r="C1082" s="21"/>
      <c r="D1082" s="8" t="s">
        <v>314</v>
      </c>
      <c r="E1082" s="9" t="s">
        <v>1834</v>
      </c>
      <c r="F1082" s="9" t="s">
        <v>3255</v>
      </c>
      <c r="G1082" s="9" t="s">
        <v>3265</v>
      </c>
      <c r="H1082" s="8">
        <v>336</v>
      </c>
      <c r="I1082" s="8">
        <f>VLOOKUP(B1082,[1]Sheet1!$A:$D,4,0)</f>
        <v>830209163</v>
      </c>
      <c r="J1082" s="8">
        <v>15000000</v>
      </c>
      <c r="K1082" s="8">
        <v>0</v>
      </c>
      <c r="L1082" s="10">
        <v>34111856</v>
      </c>
      <c r="M1082" s="10">
        <v>34111855.5</v>
      </c>
      <c r="N1082" s="10">
        <v>5116778</v>
      </c>
      <c r="O1082" s="10">
        <v>5116778.3250000002</v>
      </c>
      <c r="P1082" s="10">
        <v>0</v>
      </c>
      <c r="Q1082" s="10">
        <v>12072653</v>
      </c>
      <c r="R1082" s="10">
        <v>1810898</v>
      </c>
      <c r="S1082" s="10">
        <v>15011948.4</v>
      </c>
      <c r="T1082" s="10">
        <v>2251792.2599999998</v>
      </c>
      <c r="U1082" s="10">
        <v>9983739</v>
      </c>
      <c r="V1082" s="10">
        <v>1497560.8499999999</v>
      </c>
      <c r="W1082" s="10">
        <f>VLOOKUP(B1082,[2]Sheet1!$A:$E,5,0)</f>
        <v>47020916</v>
      </c>
      <c r="X1082" s="10">
        <f t="shared" si="176"/>
        <v>950501214.89999998</v>
      </c>
      <c r="Y1082" s="31">
        <f t="shared" si="177"/>
        <v>62814723.435000002</v>
      </c>
      <c r="Z1082" s="31">
        <v>360000000</v>
      </c>
      <c r="AA1082" s="31">
        <v>30000000</v>
      </c>
      <c r="AB1082" s="31">
        <f t="shared" si="178"/>
        <v>507277503.39999998</v>
      </c>
      <c r="AC1082" s="31">
        <f t="shared" si="179"/>
        <v>53223711.5</v>
      </c>
      <c r="AD1082" s="31">
        <f t="shared" si="180"/>
        <v>560501214.89999998</v>
      </c>
      <c r="AE1082" s="31">
        <f t="shared" si="181"/>
        <v>560501214.89999998</v>
      </c>
      <c r="AF1082" s="31">
        <f t="shared" si="182"/>
        <v>56050121.490000002</v>
      </c>
      <c r="AG1082" s="31">
        <f t="shared" si="183"/>
        <v>0</v>
      </c>
      <c r="AH1082" s="31">
        <f t="shared" si="184"/>
        <v>0</v>
      </c>
      <c r="AI1082" s="31">
        <f t="shared" si="185"/>
        <v>0</v>
      </c>
      <c r="AJ1082" s="31">
        <f t="shared" si="186"/>
        <v>6764601.9450000003</v>
      </c>
    </row>
    <row r="1083" spans="1:36" x14ac:dyDescent="0.45">
      <c r="A1083" s="9">
        <v>413</v>
      </c>
      <c r="B1083" s="9" t="s">
        <v>2371</v>
      </c>
      <c r="C1083" s="21"/>
      <c r="D1083" s="8" t="s">
        <v>127</v>
      </c>
      <c r="E1083" s="9" t="s">
        <v>2373</v>
      </c>
      <c r="F1083" s="9" t="s">
        <v>3255</v>
      </c>
      <c r="G1083" s="9" t="s">
        <v>3265</v>
      </c>
      <c r="H1083" s="8">
        <v>336</v>
      </c>
      <c r="I1083" s="8">
        <f>VLOOKUP(B1083,[1]Sheet1!$A:$D,4,0)</f>
        <v>715642396</v>
      </c>
      <c r="J1083" s="8">
        <v>15000000</v>
      </c>
      <c r="K1083" s="8">
        <v>0</v>
      </c>
      <c r="L1083" s="10">
        <v>28204053</v>
      </c>
      <c r="M1083" s="10">
        <v>28203625.499999996</v>
      </c>
      <c r="N1083" s="10">
        <v>4230608</v>
      </c>
      <c r="O1083" s="10">
        <v>4230543.8249999993</v>
      </c>
      <c r="P1083" s="10">
        <v>0</v>
      </c>
      <c r="Q1083" s="10">
        <v>3940373</v>
      </c>
      <c r="R1083" s="10">
        <v>591056</v>
      </c>
      <c r="S1083" s="10">
        <v>9414808</v>
      </c>
      <c r="T1083" s="10">
        <v>1412221.2</v>
      </c>
      <c r="U1083" s="10">
        <v>9891493</v>
      </c>
      <c r="V1083" s="10">
        <v>1483723.95</v>
      </c>
      <c r="W1083" s="10">
        <f>VLOOKUP(B1083,[2]Sheet1!$A:$E,5,0)</f>
        <v>35564239</v>
      </c>
      <c r="X1083" s="10">
        <f t="shared" si="176"/>
        <v>810296748.5</v>
      </c>
      <c r="Y1083" s="31">
        <f t="shared" si="177"/>
        <v>47512391.974999994</v>
      </c>
      <c r="Z1083" s="31">
        <v>360000000</v>
      </c>
      <c r="AA1083" s="31">
        <v>30000000</v>
      </c>
      <c r="AB1083" s="31">
        <f t="shared" si="178"/>
        <v>378889070</v>
      </c>
      <c r="AC1083" s="31">
        <f t="shared" si="179"/>
        <v>41407678.5</v>
      </c>
      <c r="AD1083" s="31">
        <f t="shared" si="180"/>
        <v>420296748.5</v>
      </c>
      <c r="AE1083" s="31">
        <f t="shared" si="181"/>
        <v>420296748.5</v>
      </c>
      <c r="AF1083" s="31">
        <f t="shared" si="182"/>
        <v>42029674.850000001</v>
      </c>
      <c r="AG1083" s="31">
        <f t="shared" si="183"/>
        <v>0</v>
      </c>
      <c r="AH1083" s="31">
        <f t="shared" si="184"/>
        <v>0</v>
      </c>
      <c r="AI1083" s="31">
        <f t="shared" si="185"/>
        <v>0</v>
      </c>
      <c r="AJ1083" s="31">
        <f t="shared" si="186"/>
        <v>5482717.1249999925</v>
      </c>
    </row>
    <row r="1084" spans="1:36" x14ac:dyDescent="0.45">
      <c r="A1084" s="9">
        <v>262</v>
      </c>
      <c r="B1084" s="9" t="s">
        <v>2374</v>
      </c>
      <c r="C1084" s="21"/>
      <c r="D1084" s="8" t="s">
        <v>80</v>
      </c>
      <c r="E1084" s="9" t="s">
        <v>2376</v>
      </c>
      <c r="F1084" s="9" t="s">
        <v>3255</v>
      </c>
      <c r="G1084" s="9" t="s">
        <v>3265</v>
      </c>
      <c r="H1084" s="8">
        <v>336</v>
      </c>
      <c r="I1084" s="8">
        <f>VLOOKUP(B1084,[1]Sheet1!$A:$D,4,0)</f>
        <v>647034619</v>
      </c>
      <c r="J1084" s="8">
        <v>15000000</v>
      </c>
      <c r="K1084" s="8">
        <v>0</v>
      </c>
      <c r="L1084" s="10">
        <v>29649276</v>
      </c>
      <c r="M1084" s="10">
        <v>33399963</v>
      </c>
      <c r="N1084" s="10">
        <v>4447391</v>
      </c>
      <c r="O1084" s="10">
        <v>5009994.45</v>
      </c>
      <c r="P1084" s="10">
        <v>0</v>
      </c>
      <c r="Q1084" s="10">
        <v>16013398</v>
      </c>
      <c r="R1084" s="10">
        <v>2402010</v>
      </c>
      <c r="S1084" s="10">
        <v>12917408.879999999</v>
      </c>
      <c r="T1084" s="10">
        <v>1937611.3319999997</v>
      </c>
      <c r="U1084" s="10">
        <v>9878315</v>
      </c>
      <c r="V1084" s="10">
        <v>1481747.25</v>
      </c>
      <c r="W1084" s="10">
        <f>VLOOKUP(B1084,[2]Sheet1!$A:$E,5,0)</f>
        <v>28703462</v>
      </c>
      <c r="X1084" s="10">
        <f t="shared" si="176"/>
        <v>763892979.88</v>
      </c>
      <c r="Y1084" s="31">
        <f t="shared" si="177"/>
        <v>43982216.031999998</v>
      </c>
      <c r="Z1084" s="31">
        <v>360000000</v>
      </c>
      <c r="AA1084" s="31">
        <v>30000000</v>
      </c>
      <c r="AB1084" s="31">
        <f t="shared" si="178"/>
        <v>325843740.88</v>
      </c>
      <c r="AC1084" s="31">
        <f t="shared" si="179"/>
        <v>48049239</v>
      </c>
      <c r="AD1084" s="31">
        <f t="shared" si="180"/>
        <v>373892979.88</v>
      </c>
      <c r="AE1084" s="31">
        <f t="shared" si="181"/>
        <v>373892979.88</v>
      </c>
      <c r="AF1084" s="31">
        <f t="shared" si="182"/>
        <v>37389297.987999998</v>
      </c>
      <c r="AG1084" s="31">
        <f t="shared" si="183"/>
        <v>0</v>
      </c>
      <c r="AH1084" s="31">
        <f t="shared" si="184"/>
        <v>0</v>
      </c>
      <c r="AI1084" s="31">
        <f t="shared" si="185"/>
        <v>0</v>
      </c>
      <c r="AJ1084" s="31">
        <f t="shared" si="186"/>
        <v>6592918.0439999998</v>
      </c>
    </row>
    <row r="1085" spans="1:36" x14ac:dyDescent="0.45">
      <c r="A1085" s="9">
        <v>184</v>
      </c>
      <c r="B1085" s="9" t="s">
        <v>2377</v>
      </c>
      <c r="C1085" s="21"/>
      <c r="D1085" s="8" t="s">
        <v>275</v>
      </c>
      <c r="E1085" s="9" t="s">
        <v>2379</v>
      </c>
      <c r="F1085" s="9" t="s">
        <v>3255</v>
      </c>
      <c r="G1085" s="9" t="s">
        <v>3265</v>
      </c>
      <c r="H1085" s="8">
        <v>336</v>
      </c>
      <c r="I1085" s="8">
        <f>VLOOKUP(B1085,[1]Sheet1!$A:$D,4,0)</f>
        <v>670771509</v>
      </c>
      <c r="J1085" s="8">
        <v>15000000</v>
      </c>
      <c r="K1085" s="8">
        <v>0</v>
      </c>
      <c r="L1085" s="10">
        <v>31029080</v>
      </c>
      <c r="M1085" s="10">
        <v>31029615.5</v>
      </c>
      <c r="N1085" s="10">
        <v>4654362</v>
      </c>
      <c r="O1085" s="10">
        <v>4654442.3250000002</v>
      </c>
      <c r="P1085" s="10">
        <v>0</v>
      </c>
      <c r="Q1085" s="10">
        <v>12323428</v>
      </c>
      <c r="R1085" s="10">
        <v>1848514</v>
      </c>
      <c r="S1085" s="10">
        <v>11322995.039999999</v>
      </c>
      <c r="T1085" s="10">
        <v>1698449.2559999998</v>
      </c>
      <c r="U1085" s="10">
        <v>9667467</v>
      </c>
      <c r="V1085" s="10">
        <v>1450120.05</v>
      </c>
      <c r="W1085" s="10">
        <f>VLOOKUP(B1085,[2]Sheet1!$A:$E,5,0)</f>
        <v>31077151</v>
      </c>
      <c r="X1085" s="10">
        <f t="shared" si="176"/>
        <v>781144094.53999996</v>
      </c>
      <c r="Y1085" s="31">
        <f t="shared" si="177"/>
        <v>45383038.630999997</v>
      </c>
      <c r="Z1085" s="31">
        <v>360000000</v>
      </c>
      <c r="AA1085" s="31">
        <v>30000000</v>
      </c>
      <c r="AB1085" s="31">
        <f t="shared" si="178"/>
        <v>344085399.03999996</v>
      </c>
      <c r="AC1085" s="31">
        <f t="shared" si="179"/>
        <v>47058695.5</v>
      </c>
      <c r="AD1085" s="31">
        <f t="shared" si="180"/>
        <v>391144094.53999996</v>
      </c>
      <c r="AE1085" s="31">
        <f t="shared" si="181"/>
        <v>391144094.53999996</v>
      </c>
      <c r="AF1085" s="31">
        <f t="shared" si="182"/>
        <v>39114409.453999996</v>
      </c>
      <c r="AG1085" s="31">
        <f t="shared" si="183"/>
        <v>0</v>
      </c>
      <c r="AH1085" s="31">
        <f t="shared" si="184"/>
        <v>0</v>
      </c>
      <c r="AI1085" s="31">
        <f t="shared" si="185"/>
        <v>0</v>
      </c>
      <c r="AJ1085" s="31">
        <f t="shared" si="186"/>
        <v>6268629.1770000011</v>
      </c>
    </row>
    <row r="1086" spans="1:36" x14ac:dyDescent="0.45">
      <c r="A1086" s="9">
        <v>935</v>
      </c>
      <c r="B1086" s="9" t="s">
        <v>2380</v>
      </c>
      <c r="C1086" s="21"/>
      <c r="D1086" s="8" t="s">
        <v>2382</v>
      </c>
      <c r="E1086" s="9" t="s">
        <v>2383</v>
      </c>
      <c r="F1086" s="9" t="s">
        <v>3255</v>
      </c>
      <c r="G1086" s="9" t="s">
        <v>3266</v>
      </c>
      <c r="H1086" s="8">
        <v>336</v>
      </c>
      <c r="I1086" s="8">
        <f>VLOOKUP(B1086,[1]Sheet1!$A:$D,4,0)</f>
        <v>393702586</v>
      </c>
      <c r="J1086" s="8">
        <v>57312810</v>
      </c>
      <c r="K1086" s="8">
        <v>8596921.5</v>
      </c>
      <c r="L1086" s="10">
        <v>0</v>
      </c>
      <c r="M1086" s="10">
        <v>0</v>
      </c>
      <c r="N1086" s="10">
        <v>0</v>
      </c>
      <c r="O1086" s="10">
        <v>0</v>
      </c>
      <c r="P1086" s="10">
        <v>5000000</v>
      </c>
      <c r="Q1086" s="10">
        <f>VLOOKUP(B1086,[3]Sheet1!$B$1:$H$65536,7,0)</f>
        <v>4500000</v>
      </c>
      <c r="R1086" s="10">
        <v>675000</v>
      </c>
      <c r="S1086" s="10">
        <v>4500000</v>
      </c>
      <c r="T1086" s="10">
        <v>450000</v>
      </c>
      <c r="U1086" s="10">
        <v>0</v>
      </c>
      <c r="V1086" s="10">
        <v>0</v>
      </c>
      <c r="W1086" s="10">
        <f>VLOOKUP(B1086,[2]Sheet1!$A:$E,5,0)</f>
        <v>3370259</v>
      </c>
      <c r="X1086" s="10">
        <f t="shared" si="176"/>
        <v>465015396</v>
      </c>
      <c r="Y1086" s="31">
        <f t="shared" si="177"/>
        <v>13092180.5</v>
      </c>
      <c r="Z1086" s="31">
        <v>360000000</v>
      </c>
      <c r="AA1086" s="31">
        <v>30000000</v>
      </c>
      <c r="AB1086" s="31">
        <f t="shared" si="178"/>
        <v>42702586</v>
      </c>
      <c r="AC1086" s="31">
        <f t="shared" si="179"/>
        <v>32312810</v>
      </c>
      <c r="AD1086" s="31">
        <f t="shared" si="180"/>
        <v>75015396</v>
      </c>
      <c r="AE1086" s="31">
        <f t="shared" si="181"/>
        <v>75015396</v>
      </c>
      <c r="AF1086" s="31">
        <f t="shared" si="182"/>
        <v>7501539.6000000006</v>
      </c>
      <c r="AG1086" s="31">
        <f t="shared" si="183"/>
        <v>0</v>
      </c>
      <c r="AH1086" s="31">
        <f t="shared" si="184"/>
        <v>0</v>
      </c>
      <c r="AI1086" s="31">
        <f t="shared" si="185"/>
        <v>0</v>
      </c>
      <c r="AJ1086" s="31">
        <f t="shared" si="186"/>
        <v>5590640.8999999994</v>
      </c>
    </row>
    <row r="1087" spans="1:36" x14ac:dyDescent="0.45">
      <c r="A1087" s="9">
        <v>1105</v>
      </c>
      <c r="B1087" s="9" t="s">
        <v>2384</v>
      </c>
      <c r="C1087" s="21"/>
      <c r="D1087" s="8" t="s">
        <v>377</v>
      </c>
      <c r="E1087" s="9" t="s">
        <v>108</v>
      </c>
      <c r="F1087" s="9" t="s">
        <v>3255</v>
      </c>
      <c r="G1087" s="9" t="s">
        <v>3266</v>
      </c>
      <c r="H1087" s="8">
        <v>336</v>
      </c>
      <c r="I1087" s="8">
        <f>VLOOKUP(B1087,[1]Sheet1!$A:$D,4,0)</f>
        <v>595122342</v>
      </c>
      <c r="J1087" s="8">
        <v>57312810</v>
      </c>
      <c r="K1087" s="8">
        <v>8596921.5</v>
      </c>
      <c r="L1087" s="10">
        <v>0</v>
      </c>
      <c r="M1087" s="10">
        <v>0</v>
      </c>
      <c r="N1087" s="10">
        <v>0</v>
      </c>
      <c r="O1087" s="10">
        <v>0</v>
      </c>
      <c r="P1087" s="10">
        <v>5000000</v>
      </c>
      <c r="Q1087" s="10">
        <f>VLOOKUP(B1087,[3]Sheet1!$B$1:$H$65536,7,0)</f>
        <v>4500000</v>
      </c>
      <c r="R1087" s="10">
        <v>675000</v>
      </c>
      <c r="S1087" s="10">
        <v>4500000</v>
      </c>
      <c r="T1087" s="10">
        <v>450000</v>
      </c>
      <c r="U1087" s="10">
        <v>0</v>
      </c>
      <c r="V1087" s="10">
        <v>0</v>
      </c>
      <c r="W1087" s="10">
        <f>VLOOKUP(B1087,[2]Sheet1!$A:$E,5,0)</f>
        <v>23512235</v>
      </c>
      <c r="X1087" s="10">
        <f t="shared" si="176"/>
        <v>666435152</v>
      </c>
      <c r="Y1087" s="31">
        <f t="shared" si="177"/>
        <v>33234156.5</v>
      </c>
      <c r="Z1087" s="31">
        <v>360000000</v>
      </c>
      <c r="AA1087" s="31">
        <v>30000000</v>
      </c>
      <c r="AB1087" s="31">
        <f t="shared" si="178"/>
        <v>244122342</v>
      </c>
      <c r="AC1087" s="31">
        <f t="shared" si="179"/>
        <v>32312810</v>
      </c>
      <c r="AD1087" s="31">
        <f t="shared" si="180"/>
        <v>276435152</v>
      </c>
      <c r="AE1087" s="31">
        <f t="shared" si="181"/>
        <v>276435152</v>
      </c>
      <c r="AF1087" s="31">
        <f t="shared" si="182"/>
        <v>27643515.200000003</v>
      </c>
      <c r="AG1087" s="31">
        <f t="shared" si="183"/>
        <v>0</v>
      </c>
      <c r="AH1087" s="31">
        <f t="shared" si="184"/>
        <v>0</v>
      </c>
      <c r="AI1087" s="31">
        <f t="shared" si="185"/>
        <v>0</v>
      </c>
      <c r="AJ1087" s="31">
        <f t="shared" si="186"/>
        <v>5590641.299999997</v>
      </c>
    </row>
    <row r="1088" spans="1:36" x14ac:dyDescent="0.45">
      <c r="A1088" s="9">
        <v>760</v>
      </c>
      <c r="B1088" s="9" t="s">
        <v>2386</v>
      </c>
      <c r="C1088" s="21"/>
      <c r="D1088" s="8" t="s">
        <v>80</v>
      </c>
      <c r="E1088" s="9" t="s">
        <v>2388</v>
      </c>
      <c r="F1088" s="9" t="s">
        <v>3255</v>
      </c>
      <c r="G1088" s="9" t="s">
        <v>3266</v>
      </c>
      <c r="H1088" s="8">
        <v>336</v>
      </c>
      <c r="I1088" s="8">
        <f>VLOOKUP(B1088,[1]Sheet1!$A:$D,4,0)</f>
        <v>543512724</v>
      </c>
      <c r="J1088" s="8">
        <v>57312810</v>
      </c>
      <c r="K1088" s="8">
        <v>8596921.5</v>
      </c>
      <c r="L1088" s="10">
        <v>0</v>
      </c>
      <c r="M1088" s="10">
        <v>0</v>
      </c>
      <c r="N1088" s="10">
        <v>0</v>
      </c>
      <c r="O1088" s="10">
        <v>0</v>
      </c>
      <c r="P1088" s="10">
        <v>5000000</v>
      </c>
      <c r="Q1088" s="10">
        <f>VLOOKUP(B1088,[3]Sheet1!$B$1:$H$65536,7,0)</f>
        <v>4650000</v>
      </c>
      <c r="R1088" s="10">
        <v>697500</v>
      </c>
      <c r="S1088" s="10">
        <v>4500000</v>
      </c>
      <c r="T1088" s="10">
        <v>450000</v>
      </c>
      <c r="U1088" s="10">
        <v>0</v>
      </c>
      <c r="V1088" s="10">
        <v>0</v>
      </c>
      <c r="W1088" s="10">
        <f>VLOOKUP(B1088,[2]Sheet1!$A:$E,5,0)</f>
        <v>18351272</v>
      </c>
      <c r="X1088" s="10">
        <f t="shared" si="176"/>
        <v>614975534</v>
      </c>
      <c r="Y1088" s="31">
        <f t="shared" si="177"/>
        <v>28095693.5</v>
      </c>
      <c r="Z1088" s="31">
        <v>360000000</v>
      </c>
      <c r="AA1088" s="31">
        <v>30000000</v>
      </c>
      <c r="AB1088" s="31">
        <f t="shared" si="178"/>
        <v>192662724</v>
      </c>
      <c r="AC1088" s="31">
        <f t="shared" si="179"/>
        <v>32312810</v>
      </c>
      <c r="AD1088" s="31">
        <f t="shared" si="180"/>
        <v>224975534</v>
      </c>
      <c r="AE1088" s="31">
        <f t="shared" si="181"/>
        <v>224975534</v>
      </c>
      <c r="AF1088" s="31">
        <f t="shared" si="182"/>
        <v>22497553.400000002</v>
      </c>
      <c r="AG1088" s="31">
        <f t="shared" si="183"/>
        <v>0</v>
      </c>
      <c r="AH1088" s="31">
        <f t="shared" si="184"/>
        <v>0</v>
      </c>
      <c r="AI1088" s="31">
        <f t="shared" si="185"/>
        <v>0</v>
      </c>
      <c r="AJ1088" s="31">
        <f t="shared" si="186"/>
        <v>5598140.0999999978</v>
      </c>
    </row>
    <row r="1089" spans="1:36" x14ac:dyDescent="0.45">
      <c r="A1089" s="9">
        <v>1103</v>
      </c>
      <c r="B1089" s="9" t="s">
        <v>2389</v>
      </c>
      <c r="C1089" s="21"/>
      <c r="D1089" s="8" t="s">
        <v>389</v>
      </c>
      <c r="E1089" s="9" t="s">
        <v>174</v>
      </c>
      <c r="F1089" s="9" t="s">
        <v>3255</v>
      </c>
      <c r="G1089" s="9" t="s">
        <v>3266</v>
      </c>
      <c r="H1089" s="8">
        <v>336</v>
      </c>
      <c r="I1089" s="8">
        <f>VLOOKUP(B1089,[1]Sheet1!$A:$D,4,0)</f>
        <v>543236687</v>
      </c>
      <c r="J1089" s="8">
        <v>57312810</v>
      </c>
      <c r="K1089" s="8">
        <v>8596921.5</v>
      </c>
      <c r="L1089" s="10">
        <v>0</v>
      </c>
      <c r="M1089" s="10">
        <v>0</v>
      </c>
      <c r="N1089" s="10">
        <v>0</v>
      </c>
      <c r="O1089" s="10">
        <v>0</v>
      </c>
      <c r="P1089" s="10">
        <v>5000000</v>
      </c>
      <c r="Q1089" s="10">
        <f>VLOOKUP(B1089,[3]Sheet1!$B$1:$H$65536,7,0)</f>
        <v>4500000</v>
      </c>
      <c r="R1089" s="10">
        <v>675000</v>
      </c>
      <c r="S1089" s="10">
        <v>4500000</v>
      </c>
      <c r="T1089" s="10">
        <v>450000</v>
      </c>
      <c r="U1089" s="10">
        <v>0</v>
      </c>
      <c r="V1089" s="10">
        <v>0</v>
      </c>
      <c r="W1089" s="10">
        <f>VLOOKUP(B1089,[2]Sheet1!$A:$E,5,0)</f>
        <v>18323669</v>
      </c>
      <c r="X1089" s="10">
        <f t="shared" si="176"/>
        <v>614549497</v>
      </c>
      <c r="Y1089" s="31">
        <f t="shared" si="177"/>
        <v>28045590.5</v>
      </c>
      <c r="Z1089" s="31">
        <v>360000000</v>
      </c>
      <c r="AA1089" s="31">
        <v>30000000</v>
      </c>
      <c r="AB1089" s="31">
        <f t="shared" si="178"/>
        <v>192236687</v>
      </c>
      <c r="AC1089" s="31">
        <f t="shared" si="179"/>
        <v>32312810</v>
      </c>
      <c r="AD1089" s="31">
        <f t="shared" si="180"/>
        <v>224549497</v>
      </c>
      <c r="AE1089" s="31">
        <f t="shared" si="181"/>
        <v>224549497</v>
      </c>
      <c r="AF1089" s="31">
        <f t="shared" si="182"/>
        <v>22454949.700000003</v>
      </c>
      <c r="AG1089" s="31">
        <f t="shared" si="183"/>
        <v>0</v>
      </c>
      <c r="AH1089" s="31">
        <f t="shared" si="184"/>
        <v>0</v>
      </c>
      <c r="AI1089" s="31">
        <f t="shared" si="185"/>
        <v>0</v>
      </c>
      <c r="AJ1089" s="31">
        <f t="shared" si="186"/>
        <v>5590640.799999997</v>
      </c>
    </row>
    <row r="1090" spans="1:36" x14ac:dyDescent="0.45">
      <c r="A1090" s="9">
        <v>400</v>
      </c>
      <c r="B1090" s="9" t="s">
        <v>2391</v>
      </c>
      <c r="C1090" s="21"/>
      <c r="D1090" s="8" t="s">
        <v>818</v>
      </c>
      <c r="E1090" s="9" t="s">
        <v>2393</v>
      </c>
      <c r="F1090" s="9" t="s">
        <v>3255</v>
      </c>
      <c r="G1090" s="9" t="s">
        <v>3265</v>
      </c>
      <c r="H1090" s="8">
        <v>336</v>
      </c>
      <c r="I1090" s="8">
        <f>VLOOKUP(B1090,[1]Sheet1!$A:$D,4,0)</f>
        <v>481708241</v>
      </c>
      <c r="J1090" s="8">
        <v>15000000</v>
      </c>
      <c r="K1090" s="8">
        <v>0</v>
      </c>
      <c r="L1090" s="10">
        <v>19871087</v>
      </c>
      <c r="M1090" s="10">
        <v>19871087</v>
      </c>
      <c r="N1090" s="10">
        <v>2980663</v>
      </c>
      <c r="O1090" s="10">
        <v>2980663.05</v>
      </c>
      <c r="P1090" s="10">
        <v>0</v>
      </c>
      <c r="Q1090" s="10">
        <v>5750488</v>
      </c>
      <c r="R1090" s="10">
        <v>862573</v>
      </c>
      <c r="S1090" s="10">
        <v>7377503.8820000002</v>
      </c>
      <c r="T1090" s="10">
        <v>1106625.5822999999</v>
      </c>
      <c r="U1090" s="10">
        <v>8046573</v>
      </c>
      <c r="V1090" s="10">
        <v>1206985.95</v>
      </c>
      <c r="W1090" s="10">
        <f>VLOOKUP(B1090,[2]Sheet1!$A:$E,5,0)</f>
        <v>12170824</v>
      </c>
      <c r="X1090" s="10">
        <f t="shared" si="176"/>
        <v>557624979.88199997</v>
      </c>
      <c r="Y1090" s="31">
        <f t="shared" si="177"/>
        <v>21308334.5823</v>
      </c>
      <c r="Z1090" s="31">
        <v>360000000</v>
      </c>
      <c r="AA1090" s="31">
        <v>30000000</v>
      </c>
      <c r="AB1090" s="31">
        <f t="shared" si="178"/>
        <v>142882805.88200003</v>
      </c>
      <c r="AC1090" s="31">
        <f t="shared" si="179"/>
        <v>24742174</v>
      </c>
      <c r="AD1090" s="31">
        <f t="shared" si="180"/>
        <v>167624979.88200003</v>
      </c>
      <c r="AE1090" s="31">
        <f t="shared" si="181"/>
        <v>167624979.88200003</v>
      </c>
      <c r="AF1090" s="31">
        <f t="shared" si="182"/>
        <v>16762497.988200003</v>
      </c>
      <c r="AG1090" s="31">
        <f t="shared" si="183"/>
        <v>0</v>
      </c>
      <c r="AH1090" s="31">
        <f t="shared" si="184"/>
        <v>0</v>
      </c>
      <c r="AI1090" s="31">
        <f t="shared" si="185"/>
        <v>0</v>
      </c>
      <c r="AJ1090" s="31">
        <f t="shared" si="186"/>
        <v>4545836.5940999966</v>
      </c>
    </row>
    <row r="1091" spans="1:36" x14ac:dyDescent="0.45">
      <c r="A1091" s="9">
        <v>412</v>
      </c>
      <c r="B1091" s="9" t="s">
        <v>2394</v>
      </c>
      <c r="C1091" s="21"/>
      <c r="D1091" s="8" t="s">
        <v>1795</v>
      </c>
      <c r="E1091" s="9" t="s">
        <v>2396</v>
      </c>
      <c r="F1091" s="9" t="s">
        <v>3255</v>
      </c>
      <c r="G1091" s="9" t="s">
        <v>3265</v>
      </c>
      <c r="H1091" s="8">
        <v>336</v>
      </c>
      <c r="I1091" s="8">
        <f>VLOOKUP(B1091,[1]Sheet1!$A:$D,4,0)</f>
        <v>664533597</v>
      </c>
      <c r="J1091" s="8">
        <v>15000000</v>
      </c>
      <c r="K1091" s="8">
        <v>0</v>
      </c>
      <c r="L1091" s="10">
        <v>27777309</v>
      </c>
      <c r="M1091" s="10">
        <v>27777713.499999996</v>
      </c>
      <c r="N1091" s="10">
        <v>4166596</v>
      </c>
      <c r="O1091" s="10">
        <v>4166657.0249999994</v>
      </c>
      <c r="P1091" s="10">
        <v>0</v>
      </c>
      <c r="Q1091" s="10">
        <v>3104272</v>
      </c>
      <c r="R1091" s="10">
        <v>465641</v>
      </c>
      <c r="S1091" s="10">
        <v>8569879.6799999997</v>
      </c>
      <c r="T1091" s="10">
        <v>1285481.9519999998</v>
      </c>
      <c r="U1091" s="10">
        <v>8046573</v>
      </c>
      <c r="V1091" s="10">
        <v>1206985.95</v>
      </c>
      <c r="W1091" s="10">
        <f>VLOOKUP(B1091,[2]Sheet1!$A:$E,5,0)</f>
        <v>30453360</v>
      </c>
      <c r="X1091" s="10">
        <f t="shared" ref="X1091:X1154" si="187">I1091+J1091+L1091+M1091+P1091+Q1091+S1091+U1091</f>
        <v>754809344.17999995</v>
      </c>
      <c r="Y1091" s="31">
        <f t="shared" ref="Y1091:Y1154" si="188">K1091+N1091+O1091+R1091+T1091+V1091+W1091</f>
        <v>41744721.927000001</v>
      </c>
      <c r="Z1091" s="31">
        <v>360000000</v>
      </c>
      <c r="AA1091" s="31">
        <v>30000000</v>
      </c>
      <c r="AB1091" s="31">
        <f t="shared" ref="AB1091:AB1154" si="189">I1091+Q1091+S1091+U1091-Z1091</f>
        <v>324254321.67999995</v>
      </c>
      <c r="AC1091" s="31">
        <f t="shared" ref="AC1091:AC1154" si="190">J1091+L1091+M1091+P1091-AA1091</f>
        <v>40555022.5</v>
      </c>
      <c r="AD1091" s="31">
        <f t="shared" ref="AD1091:AD1154" si="191">AC1091+AB1091</f>
        <v>364809344.17999995</v>
      </c>
      <c r="AE1091" s="31">
        <f t="shared" ref="AE1091:AE1154" si="192">IF(AD1091&gt;0,AD1091,0)</f>
        <v>364809344.17999995</v>
      </c>
      <c r="AF1091" s="31">
        <f t="shared" ref="AF1091:AF1154" si="193">IF(AE1091&lt;=900000000,AE1091*0.1,90000000)</f>
        <v>36480934.417999998</v>
      </c>
      <c r="AG1091" s="31">
        <f t="shared" ref="AG1091:AG1154" si="194">IF(AND(AE1091&lt;=1260000000,AE1091&gt;900000000),(AE1091-900000000)*0.15,0)</f>
        <v>0</v>
      </c>
      <c r="AH1091" s="31">
        <f t="shared" ref="AH1091:AH1154" si="195">IF(AND(AE1091&lt;=1800000000,AE1091&gt;1260000000),(AE1091-1260000000)*0.2,0)</f>
        <v>0</v>
      </c>
      <c r="AI1091" s="31">
        <f t="shared" ref="AI1091:AI1154" si="196">IF(AE1091&gt;1800000000,(AE1091-1800000000)*0.25,0)</f>
        <v>0</v>
      </c>
      <c r="AJ1091" s="31">
        <f t="shared" ref="AJ1091:AJ1154" si="197">Y1091-AF1091-AG1091-AH1091-AI1091</f>
        <v>5263787.5090000033</v>
      </c>
    </row>
    <row r="1092" spans="1:36" x14ac:dyDescent="0.45">
      <c r="A1092" s="9">
        <v>263</v>
      </c>
      <c r="B1092" s="9" t="s">
        <v>2397</v>
      </c>
      <c r="C1092" s="21"/>
      <c r="D1092" s="8" t="s">
        <v>84</v>
      </c>
      <c r="E1092" s="9" t="s">
        <v>2399</v>
      </c>
      <c r="F1092" s="9" t="s">
        <v>3255</v>
      </c>
      <c r="G1092" s="9" t="s">
        <v>3265</v>
      </c>
      <c r="H1092" s="8">
        <v>336</v>
      </c>
      <c r="I1092" s="8">
        <f>VLOOKUP(B1092,[1]Sheet1!$A:$D,4,0)</f>
        <v>724677366</v>
      </c>
      <c r="J1092" s="8">
        <v>15000000</v>
      </c>
      <c r="K1092" s="8">
        <v>0</v>
      </c>
      <c r="L1092" s="10">
        <v>32822837</v>
      </c>
      <c r="M1092" s="10">
        <v>32822836.999999996</v>
      </c>
      <c r="N1092" s="10">
        <v>4923426</v>
      </c>
      <c r="O1092" s="10">
        <v>4923425.5499999989</v>
      </c>
      <c r="P1092" s="10">
        <v>0</v>
      </c>
      <c r="Q1092" s="10">
        <v>7513873</v>
      </c>
      <c r="R1092" s="10">
        <v>1127081</v>
      </c>
      <c r="S1092" s="10">
        <v>12773917.940000001</v>
      </c>
      <c r="T1092" s="10">
        <v>1916087.6910000001</v>
      </c>
      <c r="U1092" s="10">
        <v>8046573</v>
      </c>
      <c r="V1092" s="10">
        <v>1206985.95</v>
      </c>
      <c r="W1092" s="10">
        <f>VLOOKUP(B1092,[2]Sheet1!$A:$E,5,0)</f>
        <v>36467737</v>
      </c>
      <c r="X1092" s="10">
        <f t="shared" si="187"/>
        <v>833657403.94000006</v>
      </c>
      <c r="Y1092" s="31">
        <f t="shared" si="188"/>
        <v>50564743.191</v>
      </c>
      <c r="Z1092" s="31">
        <v>360000000</v>
      </c>
      <c r="AA1092" s="31">
        <v>30000000</v>
      </c>
      <c r="AB1092" s="31">
        <f t="shared" si="189"/>
        <v>393011729.94000006</v>
      </c>
      <c r="AC1092" s="31">
        <f t="shared" si="190"/>
        <v>50645674</v>
      </c>
      <c r="AD1092" s="31">
        <f t="shared" si="191"/>
        <v>443657403.94000006</v>
      </c>
      <c r="AE1092" s="31">
        <f t="shared" si="192"/>
        <v>443657403.94000006</v>
      </c>
      <c r="AF1092" s="31">
        <f t="shared" si="193"/>
        <v>44365740.394000009</v>
      </c>
      <c r="AG1092" s="31">
        <f t="shared" si="194"/>
        <v>0</v>
      </c>
      <c r="AH1092" s="31">
        <f t="shared" si="195"/>
        <v>0</v>
      </c>
      <c r="AI1092" s="31">
        <f t="shared" si="196"/>
        <v>0</v>
      </c>
      <c r="AJ1092" s="31">
        <f t="shared" si="197"/>
        <v>6199002.7969999909</v>
      </c>
    </row>
    <row r="1093" spans="1:36" x14ac:dyDescent="0.45">
      <c r="A1093" s="9">
        <v>166</v>
      </c>
      <c r="B1093" s="9" t="s">
        <v>2400</v>
      </c>
      <c r="C1093" s="21"/>
      <c r="D1093" s="8" t="s">
        <v>604</v>
      </c>
      <c r="E1093" s="9" t="s">
        <v>2402</v>
      </c>
      <c r="F1093" s="9" t="s">
        <v>3255</v>
      </c>
      <c r="G1093" s="9" t="s">
        <v>3265</v>
      </c>
      <c r="H1093" s="8">
        <v>336</v>
      </c>
      <c r="I1093" s="8">
        <f>VLOOKUP(B1093,[1]Sheet1!$A:$D,4,0)</f>
        <v>610745184</v>
      </c>
      <c r="J1093" s="8">
        <v>15000000</v>
      </c>
      <c r="K1093" s="8">
        <v>0</v>
      </c>
      <c r="L1093" s="10">
        <v>22154941</v>
      </c>
      <c r="M1093" s="10">
        <v>22154940.5</v>
      </c>
      <c r="N1093" s="10">
        <v>3323241</v>
      </c>
      <c r="O1093" s="10">
        <v>3323241.0749999997</v>
      </c>
      <c r="P1093" s="10">
        <v>0</v>
      </c>
      <c r="Q1093" s="10">
        <v>5643627</v>
      </c>
      <c r="R1093" s="10">
        <v>846544</v>
      </c>
      <c r="S1093" s="10">
        <v>9826382.5500000007</v>
      </c>
      <c r="T1093" s="10">
        <v>1473957.3825000001</v>
      </c>
      <c r="U1093" s="10">
        <v>8046573</v>
      </c>
      <c r="V1093" s="10">
        <v>1206985.95</v>
      </c>
      <c r="W1093" s="10">
        <f>VLOOKUP(B1093,[2]Sheet1!$A:$E,5,0)</f>
        <v>25074518</v>
      </c>
      <c r="X1093" s="10">
        <f t="shared" si="187"/>
        <v>693571648.04999995</v>
      </c>
      <c r="Y1093" s="31">
        <f t="shared" si="188"/>
        <v>35248487.407499999</v>
      </c>
      <c r="Z1093" s="31">
        <v>360000000</v>
      </c>
      <c r="AA1093" s="31">
        <v>30000000</v>
      </c>
      <c r="AB1093" s="31">
        <f t="shared" si="189"/>
        <v>274261766.54999995</v>
      </c>
      <c r="AC1093" s="31">
        <f t="shared" si="190"/>
        <v>29309881.5</v>
      </c>
      <c r="AD1093" s="31">
        <f t="shared" si="191"/>
        <v>303571648.04999995</v>
      </c>
      <c r="AE1093" s="31">
        <f t="shared" si="192"/>
        <v>303571648.04999995</v>
      </c>
      <c r="AF1093" s="31">
        <f t="shared" si="193"/>
        <v>30357164.804999996</v>
      </c>
      <c r="AG1093" s="31">
        <f t="shared" si="194"/>
        <v>0</v>
      </c>
      <c r="AH1093" s="31">
        <f t="shared" si="195"/>
        <v>0</v>
      </c>
      <c r="AI1093" s="31">
        <f t="shared" si="196"/>
        <v>0</v>
      </c>
      <c r="AJ1093" s="31">
        <f t="shared" si="197"/>
        <v>4891322.6025000028</v>
      </c>
    </row>
    <row r="1094" spans="1:36" x14ac:dyDescent="0.45">
      <c r="A1094" s="9">
        <v>414</v>
      </c>
      <c r="B1094" s="9" t="s">
        <v>2403</v>
      </c>
      <c r="C1094" s="21"/>
      <c r="D1094" s="8" t="s">
        <v>103</v>
      </c>
      <c r="E1094" s="9" t="s">
        <v>2405</v>
      </c>
      <c r="F1094" s="9" t="s">
        <v>3255</v>
      </c>
      <c r="G1094" s="9" t="s">
        <v>3265</v>
      </c>
      <c r="H1094" s="8">
        <v>336</v>
      </c>
      <c r="I1094" s="8">
        <f>VLOOKUP(B1094,[1]Sheet1!$A:$D,4,0)</f>
        <v>617702288</v>
      </c>
      <c r="J1094" s="8">
        <v>15000000</v>
      </c>
      <c r="K1094" s="8">
        <v>0</v>
      </c>
      <c r="L1094" s="10">
        <v>24236318</v>
      </c>
      <c r="M1094" s="10">
        <v>24236318</v>
      </c>
      <c r="N1094" s="10">
        <v>3635448</v>
      </c>
      <c r="O1094" s="10">
        <v>3635447.6999999997</v>
      </c>
      <c r="P1094" s="10">
        <v>0</v>
      </c>
      <c r="Q1094" s="10">
        <v>6380055</v>
      </c>
      <c r="R1094" s="10">
        <v>957008</v>
      </c>
      <c r="S1094" s="10">
        <v>8038342.0800000001</v>
      </c>
      <c r="T1094" s="10">
        <v>1205751.3119999999</v>
      </c>
      <c r="U1094" s="10">
        <v>9323343</v>
      </c>
      <c r="V1094" s="10">
        <v>1398501.45</v>
      </c>
      <c r="W1094" s="10">
        <f>VLOOKUP(B1094,[2]Sheet1!$A:$E,5,0)</f>
        <v>25770229</v>
      </c>
      <c r="X1094" s="10">
        <f t="shared" si="187"/>
        <v>704916664.08000004</v>
      </c>
      <c r="Y1094" s="31">
        <f t="shared" si="188"/>
        <v>36602385.461999997</v>
      </c>
      <c r="Z1094" s="31">
        <v>360000000</v>
      </c>
      <c r="AA1094" s="31">
        <v>30000000</v>
      </c>
      <c r="AB1094" s="31">
        <f t="shared" si="189"/>
        <v>281444028.08000004</v>
      </c>
      <c r="AC1094" s="31">
        <f t="shared" si="190"/>
        <v>33472636</v>
      </c>
      <c r="AD1094" s="31">
        <f t="shared" si="191"/>
        <v>314916664.08000004</v>
      </c>
      <c r="AE1094" s="31">
        <f t="shared" si="192"/>
        <v>314916664.08000004</v>
      </c>
      <c r="AF1094" s="31">
        <f t="shared" si="193"/>
        <v>31491666.408000007</v>
      </c>
      <c r="AG1094" s="31">
        <f t="shared" si="194"/>
        <v>0</v>
      </c>
      <c r="AH1094" s="31">
        <f t="shared" si="195"/>
        <v>0</v>
      </c>
      <c r="AI1094" s="31">
        <f t="shared" si="196"/>
        <v>0</v>
      </c>
      <c r="AJ1094" s="31">
        <f t="shared" si="197"/>
        <v>5110719.0539999902</v>
      </c>
    </row>
    <row r="1095" spans="1:36" x14ac:dyDescent="0.2">
      <c r="A1095" s="9">
        <v>131</v>
      </c>
      <c r="B1095" s="9" t="s">
        <v>2406</v>
      </c>
      <c r="C1095" s="7"/>
      <c r="D1095" s="8" t="s">
        <v>80</v>
      </c>
      <c r="E1095" s="9" t="s">
        <v>2408</v>
      </c>
      <c r="F1095" s="9" t="s">
        <v>3255</v>
      </c>
      <c r="G1095" s="9" t="s">
        <v>3265</v>
      </c>
      <c r="H1095" s="8">
        <v>336</v>
      </c>
      <c r="I1095" s="8">
        <f>VLOOKUP(B1095,[1]Sheet1!$A:$D,4,0)</f>
        <v>588247046</v>
      </c>
      <c r="J1095" s="8">
        <v>15000000</v>
      </c>
      <c r="K1095" s="8">
        <v>0</v>
      </c>
      <c r="L1095" s="10">
        <v>25696287</v>
      </c>
      <c r="M1095" s="10">
        <v>26123163.5</v>
      </c>
      <c r="N1095" s="10">
        <v>3854443</v>
      </c>
      <c r="O1095" s="10">
        <v>3918474.5249999999</v>
      </c>
      <c r="P1095" s="10">
        <v>0</v>
      </c>
      <c r="Q1095" s="10">
        <v>8031865</v>
      </c>
      <c r="R1095" s="10">
        <v>1204780</v>
      </c>
      <c r="S1095" s="10">
        <v>9805679.8000000007</v>
      </c>
      <c r="T1095" s="10">
        <v>1470851.97</v>
      </c>
      <c r="U1095" s="10">
        <v>8046573</v>
      </c>
      <c r="V1095" s="10">
        <v>1206985.95</v>
      </c>
      <c r="W1095" s="10">
        <f>VLOOKUP(B1095,[2]Sheet1!$A:$E,5,0)</f>
        <v>22824704</v>
      </c>
      <c r="X1095" s="10">
        <f t="shared" si="187"/>
        <v>680950614.29999995</v>
      </c>
      <c r="Y1095" s="31">
        <f t="shared" si="188"/>
        <v>34480239.445</v>
      </c>
      <c r="Z1095" s="31">
        <v>360000000</v>
      </c>
      <c r="AA1095" s="31">
        <v>30000000</v>
      </c>
      <c r="AB1095" s="31">
        <f t="shared" si="189"/>
        <v>254131163.79999995</v>
      </c>
      <c r="AC1095" s="31">
        <f t="shared" si="190"/>
        <v>36819450.5</v>
      </c>
      <c r="AD1095" s="31">
        <f t="shared" si="191"/>
        <v>290950614.29999995</v>
      </c>
      <c r="AE1095" s="31">
        <f t="shared" si="192"/>
        <v>290950614.29999995</v>
      </c>
      <c r="AF1095" s="31">
        <f t="shared" si="193"/>
        <v>29095061.429999996</v>
      </c>
      <c r="AG1095" s="31">
        <f t="shared" si="194"/>
        <v>0</v>
      </c>
      <c r="AH1095" s="31">
        <f t="shared" si="195"/>
        <v>0</v>
      </c>
      <c r="AI1095" s="31">
        <f t="shared" si="196"/>
        <v>0</v>
      </c>
      <c r="AJ1095" s="31">
        <f t="shared" si="197"/>
        <v>5385178.0150000043</v>
      </c>
    </row>
    <row r="1096" spans="1:36" x14ac:dyDescent="0.45">
      <c r="A1096" s="9">
        <v>298</v>
      </c>
      <c r="B1096" s="9" t="s">
        <v>2409</v>
      </c>
      <c r="C1096" s="21"/>
      <c r="D1096" s="8" t="s">
        <v>2411</v>
      </c>
      <c r="E1096" s="9" t="s">
        <v>2412</v>
      </c>
      <c r="F1096" s="9" t="s">
        <v>3255</v>
      </c>
      <c r="G1096" s="9" t="s">
        <v>3265</v>
      </c>
      <c r="H1096" s="8">
        <v>336</v>
      </c>
      <c r="I1096" s="8">
        <f>VLOOKUP(B1096,[1]Sheet1!$A:$D,4,0)</f>
        <v>602690787</v>
      </c>
      <c r="J1096" s="8">
        <v>15000000</v>
      </c>
      <c r="K1096" s="8">
        <v>0</v>
      </c>
      <c r="L1096" s="10">
        <v>24128046</v>
      </c>
      <c r="M1096" s="10">
        <v>24128045.5</v>
      </c>
      <c r="N1096" s="10">
        <v>3619207</v>
      </c>
      <c r="O1096" s="10">
        <v>3619206.8249999997</v>
      </c>
      <c r="P1096" s="10">
        <v>0</v>
      </c>
      <c r="Q1096" s="10">
        <v>5766833</v>
      </c>
      <c r="R1096" s="10">
        <v>865025</v>
      </c>
      <c r="S1096" s="10">
        <v>7331169.5600000005</v>
      </c>
      <c r="T1096" s="10">
        <v>1099675.4340000001</v>
      </c>
      <c r="U1096" s="10">
        <v>8088488</v>
      </c>
      <c r="V1096" s="10">
        <v>1213273.2</v>
      </c>
      <c r="W1096" s="10">
        <f>VLOOKUP(B1096,[2]Sheet1!$A:$E,5,0)</f>
        <v>24269078</v>
      </c>
      <c r="X1096" s="10">
        <f t="shared" si="187"/>
        <v>687133369.05999994</v>
      </c>
      <c r="Y1096" s="31">
        <f t="shared" si="188"/>
        <v>34685465.458999999</v>
      </c>
      <c r="Z1096" s="31">
        <v>360000000</v>
      </c>
      <c r="AA1096" s="31">
        <v>30000000</v>
      </c>
      <c r="AB1096" s="31">
        <f t="shared" si="189"/>
        <v>263877277.55999994</v>
      </c>
      <c r="AC1096" s="31">
        <f t="shared" si="190"/>
        <v>33256091.5</v>
      </c>
      <c r="AD1096" s="31">
        <f t="shared" si="191"/>
        <v>297133369.05999994</v>
      </c>
      <c r="AE1096" s="31">
        <f t="shared" si="192"/>
        <v>297133369.05999994</v>
      </c>
      <c r="AF1096" s="31">
        <f t="shared" si="193"/>
        <v>29713336.905999996</v>
      </c>
      <c r="AG1096" s="31">
        <f t="shared" si="194"/>
        <v>0</v>
      </c>
      <c r="AH1096" s="31">
        <f t="shared" si="195"/>
        <v>0</v>
      </c>
      <c r="AI1096" s="31">
        <f t="shared" si="196"/>
        <v>0</v>
      </c>
      <c r="AJ1096" s="31">
        <f t="shared" si="197"/>
        <v>4972128.5530000031</v>
      </c>
    </row>
    <row r="1097" spans="1:36" x14ac:dyDescent="0.45">
      <c r="A1097" s="9">
        <v>689</v>
      </c>
      <c r="B1097" s="9" t="s">
        <v>2413</v>
      </c>
      <c r="C1097" s="21"/>
      <c r="D1097" s="8" t="s">
        <v>234</v>
      </c>
      <c r="E1097" s="9" t="s">
        <v>2415</v>
      </c>
      <c r="F1097" s="9" t="s">
        <v>3255</v>
      </c>
      <c r="G1097" s="9" t="s">
        <v>3265</v>
      </c>
      <c r="H1097" s="8">
        <v>336</v>
      </c>
      <c r="I1097" s="8">
        <f>VLOOKUP(B1097,[1]Sheet1!$A:$D,4,0)</f>
        <v>603432348</v>
      </c>
      <c r="J1097" s="8">
        <v>15000000</v>
      </c>
      <c r="K1097" s="8">
        <v>0</v>
      </c>
      <c r="L1097" s="10">
        <v>21741741</v>
      </c>
      <c r="M1097" s="10">
        <v>21861572</v>
      </c>
      <c r="N1097" s="10">
        <v>3261261</v>
      </c>
      <c r="O1097" s="10">
        <v>3279235.8</v>
      </c>
      <c r="P1097" s="10">
        <v>0</v>
      </c>
      <c r="Q1097" s="10">
        <v>6306679</v>
      </c>
      <c r="R1097" s="10">
        <v>946002</v>
      </c>
      <c r="S1097" s="10">
        <v>7597271.2200000007</v>
      </c>
      <c r="T1097" s="10">
        <v>1139590.683</v>
      </c>
      <c r="U1097" s="10">
        <v>8558628</v>
      </c>
      <c r="V1097" s="10">
        <v>1283794.2</v>
      </c>
      <c r="W1097" s="10">
        <f>VLOOKUP(B1097,[2]Sheet1!$A:$E,5,0)</f>
        <v>24343235</v>
      </c>
      <c r="X1097" s="10">
        <f t="shared" si="187"/>
        <v>684498239.22000003</v>
      </c>
      <c r="Y1097" s="31">
        <f t="shared" si="188"/>
        <v>34253118.682999998</v>
      </c>
      <c r="Z1097" s="31">
        <v>360000000</v>
      </c>
      <c r="AA1097" s="31">
        <v>30000000</v>
      </c>
      <c r="AB1097" s="31">
        <f t="shared" si="189"/>
        <v>265894926.22000003</v>
      </c>
      <c r="AC1097" s="31">
        <f t="shared" si="190"/>
        <v>28603313</v>
      </c>
      <c r="AD1097" s="31">
        <f t="shared" si="191"/>
        <v>294498239.22000003</v>
      </c>
      <c r="AE1097" s="31">
        <f t="shared" si="192"/>
        <v>294498239.22000003</v>
      </c>
      <c r="AF1097" s="31">
        <f t="shared" si="193"/>
        <v>29449823.922000006</v>
      </c>
      <c r="AG1097" s="31">
        <f t="shared" si="194"/>
        <v>0</v>
      </c>
      <c r="AH1097" s="31">
        <f t="shared" si="195"/>
        <v>0</v>
      </c>
      <c r="AI1097" s="31">
        <f t="shared" si="196"/>
        <v>0</v>
      </c>
      <c r="AJ1097" s="31">
        <f t="shared" si="197"/>
        <v>4803294.7609999925</v>
      </c>
    </row>
    <row r="1098" spans="1:36" x14ac:dyDescent="0.45">
      <c r="A1098" s="9">
        <v>180</v>
      </c>
      <c r="B1098" s="9" t="s">
        <v>2416</v>
      </c>
      <c r="C1098" s="21"/>
      <c r="D1098" s="8" t="s">
        <v>275</v>
      </c>
      <c r="E1098" s="9" t="s">
        <v>676</v>
      </c>
      <c r="F1098" s="9" t="s">
        <v>3255</v>
      </c>
      <c r="G1098" s="9" t="s">
        <v>3265</v>
      </c>
      <c r="H1098" s="8">
        <v>336</v>
      </c>
      <c r="I1098" s="8">
        <f>VLOOKUP(B1098,[1]Sheet1!$A:$D,4,0)</f>
        <v>579179395</v>
      </c>
      <c r="J1098" s="8">
        <v>15000000</v>
      </c>
      <c r="K1098" s="8">
        <v>0</v>
      </c>
      <c r="L1098" s="10">
        <v>25082753</v>
      </c>
      <c r="M1098" s="10">
        <v>25082950.999999996</v>
      </c>
      <c r="N1098" s="10">
        <v>3762413</v>
      </c>
      <c r="O1098" s="10">
        <v>3762442.6499999994</v>
      </c>
      <c r="P1098" s="10">
        <v>0</v>
      </c>
      <c r="Q1098" s="10">
        <v>6679854</v>
      </c>
      <c r="R1098" s="10">
        <v>1001978</v>
      </c>
      <c r="S1098" s="10">
        <v>10492371.9</v>
      </c>
      <c r="T1098" s="10">
        <v>1573855.7849999999</v>
      </c>
      <c r="U1098" s="10">
        <v>8046573</v>
      </c>
      <c r="V1098" s="10">
        <v>1206985.95</v>
      </c>
      <c r="W1098" s="10">
        <f>VLOOKUP(B1098,[2]Sheet1!$A:$E,5,0)</f>
        <v>21917940</v>
      </c>
      <c r="X1098" s="10">
        <f t="shared" si="187"/>
        <v>669563897.89999998</v>
      </c>
      <c r="Y1098" s="31">
        <f t="shared" si="188"/>
        <v>33225615.384999998</v>
      </c>
      <c r="Z1098" s="31">
        <v>360000000</v>
      </c>
      <c r="AA1098" s="31">
        <v>30000000</v>
      </c>
      <c r="AB1098" s="31">
        <f t="shared" si="189"/>
        <v>244398193.89999998</v>
      </c>
      <c r="AC1098" s="31">
        <f t="shared" si="190"/>
        <v>35165704</v>
      </c>
      <c r="AD1098" s="31">
        <f t="shared" si="191"/>
        <v>279563897.89999998</v>
      </c>
      <c r="AE1098" s="31">
        <f t="shared" si="192"/>
        <v>279563897.89999998</v>
      </c>
      <c r="AF1098" s="31">
        <f t="shared" si="193"/>
        <v>27956389.789999999</v>
      </c>
      <c r="AG1098" s="31">
        <f t="shared" si="194"/>
        <v>0</v>
      </c>
      <c r="AH1098" s="31">
        <f t="shared" si="195"/>
        <v>0</v>
      </c>
      <c r="AI1098" s="31">
        <f t="shared" si="196"/>
        <v>0</v>
      </c>
      <c r="AJ1098" s="31">
        <f t="shared" si="197"/>
        <v>5269225.5949999988</v>
      </c>
    </row>
    <row r="1099" spans="1:36" x14ac:dyDescent="0.45">
      <c r="A1099" s="9">
        <v>605</v>
      </c>
      <c r="B1099" s="9" t="s">
        <v>2418</v>
      </c>
      <c r="C1099" s="21"/>
      <c r="D1099" s="8" t="s">
        <v>536</v>
      </c>
      <c r="E1099" s="9" t="s">
        <v>88</v>
      </c>
      <c r="F1099" s="9" t="s">
        <v>3255</v>
      </c>
      <c r="G1099" s="9" t="s">
        <v>3265</v>
      </c>
      <c r="H1099" s="8">
        <v>336</v>
      </c>
      <c r="I1099" s="8">
        <f>VLOOKUP(B1099,[1]Sheet1!$A:$D,4,0)</f>
        <v>670737747</v>
      </c>
      <c r="J1099" s="8">
        <v>15000000</v>
      </c>
      <c r="K1099" s="8">
        <v>0</v>
      </c>
      <c r="L1099" s="10">
        <v>29404530</v>
      </c>
      <c r="M1099" s="10">
        <v>29404529.5</v>
      </c>
      <c r="N1099" s="10">
        <v>4410680</v>
      </c>
      <c r="O1099" s="10">
        <v>4410679.4249999998</v>
      </c>
      <c r="P1099" s="10">
        <v>0</v>
      </c>
      <c r="Q1099" s="10">
        <v>10162053</v>
      </c>
      <c r="R1099" s="10">
        <v>1524308</v>
      </c>
      <c r="S1099" s="10">
        <v>12388288.5</v>
      </c>
      <c r="T1099" s="10">
        <v>1858243.2749999999</v>
      </c>
      <c r="U1099" s="10">
        <v>8046573</v>
      </c>
      <c r="V1099" s="10">
        <v>1206985.95</v>
      </c>
      <c r="W1099" s="10">
        <f>VLOOKUP(B1099,[2]Sheet1!$A:$E,5,0)</f>
        <v>31073774</v>
      </c>
      <c r="X1099" s="10">
        <f t="shared" si="187"/>
        <v>775143721</v>
      </c>
      <c r="Y1099" s="31">
        <f t="shared" si="188"/>
        <v>44484670.649999999</v>
      </c>
      <c r="Z1099" s="31">
        <v>360000000</v>
      </c>
      <c r="AA1099" s="31">
        <v>30000000</v>
      </c>
      <c r="AB1099" s="31">
        <f t="shared" si="189"/>
        <v>341334661.5</v>
      </c>
      <c r="AC1099" s="31">
        <f t="shared" si="190"/>
        <v>43809059.5</v>
      </c>
      <c r="AD1099" s="31">
        <f t="shared" si="191"/>
        <v>385143721</v>
      </c>
      <c r="AE1099" s="31">
        <f t="shared" si="192"/>
        <v>385143721</v>
      </c>
      <c r="AF1099" s="31">
        <f t="shared" si="193"/>
        <v>38514372.100000001</v>
      </c>
      <c r="AG1099" s="31">
        <f t="shared" si="194"/>
        <v>0</v>
      </c>
      <c r="AH1099" s="31">
        <f t="shared" si="195"/>
        <v>0</v>
      </c>
      <c r="AI1099" s="31">
        <f t="shared" si="196"/>
        <v>0</v>
      </c>
      <c r="AJ1099" s="31">
        <f t="shared" si="197"/>
        <v>5970298.549999997</v>
      </c>
    </row>
    <row r="1100" spans="1:36" x14ac:dyDescent="0.45">
      <c r="A1100" s="9">
        <v>176</v>
      </c>
      <c r="B1100" s="9" t="s">
        <v>2420</v>
      </c>
      <c r="C1100" s="21"/>
      <c r="D1100" s="8" t="s">
        <v>2422</v>
      </c>
      <c r="E1100" s="9" t="s">
        <v>2571</v>
      </c>
      <c r="F1100" s="9" t="s">
        <v>3255</v>
      </c>
      <c r="G1100" s="9" t="s">
        <v>3265</v>
      </c>
      <c r="H1100" s="8">
        <v>336</v>
      </c>
      <c r="I1100" s="8">
        <f>VLOOKUP(B1100,[1]Sheet1!$A:$D,4,0)</f>
        <v>566777607</v>
      </c>
      <c r="J1100" s="8">
        <v>15000000</v>
      </c>
      <c r="K1100" s="8">
        <v>0</v>
      </c>
      <c r="L1100" s="10">
        <v>24252825</v>
      </c>
      <c r="M1100" s="10">
        <v>24253205</v>
      </c>
      <c r="N1100" s="10">
        <v>3637924</v>
      </c>
      <c r="O1100" s="10">
        <v>3637980.75</v>
      </c>
      <c r="P1100" s="10">
        <v>0</v>
      </c>
      <c r="Q1100" s="10">
        <v>5223326</v>
      </c>
      <c r="R1100" s="10">
        <v>783499</v>
      </c>
      <c r="S1100" s="10">
        <v>10727371.359999999</v>
      </c>
      <c r="T1100" s="10">
        <v>1609105.7039999999</v>
      </c>
      <c r="U1100" s="10">
        <v>8046573</v>
      </c>
      <c r="V1100" s="10">
        <v>1206985.95</v>
      </c>
      <c r="W1100" s="10">
        <f>VLOOKUP(B1100,[2]Sheet1!$A:$E,5,0)</f>
        <v>20677760</v>
      </c>
      <c r="X1100" s="10">
        <f t="shared" si="187"/>
        <v>654280907.36000001</v>
      </c>
      <c r="Y1100" s="31">
        <f t="shared" si="188"/>
        <v>31553255.403999999</v>
      </c>
      <c r="Z1100" s="31">
        <v>360000000</v>
      </c>
      <c r="AA1100" s="31">
        <v>30000000</v>
      </c>
      <c r="AB1100" s="31">
        <f t="shared" si="189"/>
        <v>230774877.36000001</v>
      </c>
      <c r="AC1100" s="31">
        <f t="shared" si="190"/>
        <v>33506030</v>
      </c>
      <c r="AD1100" s="31">
        <f t="shared" si="191"/>
        <v>264280907.36000001</v>
      </c>
      <c r="AE1100" s="31">
        <f t="shared" si="192"/>
        <v>264280907.36000001</v>
      </c>
      <c r="AF1100" s="31">
        <f t="shared" si="193"/>
        <v>26428090.736000001</v>
      </c>
      <c r="AG1100" s="31">
        <f t="shared" si="194"/>
        <v>0</v>
      </c>
      <c r="AH1100" s="31">
        <f t="shared" si="195"/>
        <v>0</v>
      </c>
      <c r="AI1100" s="31">
        <f t="shared" si="196"/>
        <v>0</v>
      </c>
      <c r="AJ1100" s="31">
        <f t="shared" si="197"/>
        <v>5125164.6679999977</v>
      </c>
    </row>
    <row r="1101" spans="1:36" x14ac:dyDescent="0.45">
      <c r="A1101" s="9">
        <v>177</v>
      </c>
      <c r="B1101" s="9" t="s">
        <v>2424</v>
      </c>
      <c r="C1101" s="21"/>
      <c r="D1101" s="8" t="s">
        <v>64</v>
      </c>
      <c r="E1101" s="9" t="s">
        <v>2426</v>
      </c>
      <c r="F1101" s="9" t="s">
        <v>3255</v>
      </c>
      <c r="G1101" s="9" t="s">
        <v>3265</v>
      </c>
      <c r="H1101" s="8">
        <v>268</v>
      </c>
      <c r="I1101" s="8">
        <f>VLOOKUP(B1101,[1]Sheet1!$A:$D,4,0)</f>
        <v>575257410</v>
      </c>
      <c r="J1101" s="8">
        <v>12540984</v>
      </c>
      <c r="K1101" s="8">
        <v>0</v>
      </c>
      <c r="L1101" s="10">
        <v>31298401</v>
      </c>
      <c r="M1101" s="10">
        <v>32232150.999999996</v>
      </c>
      <c r="N1101" s="10">
        <v>4694760</v>
      </c>
      <c r="O1101" s="10">
        <v>4834822.6499999994</v>
      </c>
      <c r="P1101" s="10">
        <v>0</v>
      </c>
      <c r="Q1101" s="10">
        <v>5177219</v>
      </c>
      <c r="R1101" s="10">
        <v>776583</v>
      </c>
      <c r="S1101" s="10">
        <v>1421503.9680000001</v>
      </c>
      <c r="T1101" s="10">
        <v>213225.59520000001</v>
      </c>
      <c r="U1101" s="10">
        <v>8046573</v>
      </c>
      <c r="V1101" s="10">
        <v>1206985.95</v>
      </c>
      <c r="W1101" s="10">
        <f>VLOOKUP(B1101,[2]Sheet1!$A:$E,5,0)</f>
        <v>29394593</v>
      </c>
      <c r="X1101" s="10">
        <f t="shared" si="187"/>
        <v>665974241.96800005</v>
      </c>
      <c r="Y1101" s="31">
        <f t="shared" si="188"/>
        <v>41120970.195199996</v>
      </c>
      <c r="Z1101" s="31">
        <v>360000000</v>
      </c>
      <c r="AA1101" s="31">
        <v>30000000</v>
      </c>
      <c r="AB1101" s="31">
        <f t="shared" si="189"/>
        <v>229902705.96800005</v>
      </c>
      <c r="AC1101" s="31">
        <f t="shared" si="190"/>
        <v>46071536</v>
      </c>
      <c r="AD1101" s="31">
        <f t="shared" si="191"/>
        <v>275974241.96800005</v>
      </c>
      <c r="AE1101" s="31">
        <f t="shared" si="192"/>
        <v>275974241.96800005</v>
      </c>
      <c r="AF1101" s="31">
        <f t="shared" si="193"/>
        <v>27597424.196800008</v>
      </c>
      <c r="AG1101" s="31">
        <f t="shared" si="194"/>
        <v>0</v>
      </c>
      <c r="AH1101" s="31">
        <f t="shared" si="195"/>
        <v>0</v>
      </c>
      <c r="AI1101" s="31">
        <f t="shared" si="196"/>
        <v>0</v>
      </c>
      <c r="AJ1101" s="31">
        <f t="shared" si="197"/>
        <v>13523545.998399988</v>
      </c>
    </row>
    <row r="1102" spans="1:36" x14ac:dyDescent="0.45">
      <c r="A1102" s="9">
        <v>178</v>
      </c>
      <c r="B1102" s="9" t="s">
        <v>2427</v>
      </c>
      <c r="C1102" s="21"/>
      <c r="D1102" s="8" t="s">
        <v>1671</v>
      </c>
      <c r="E1102" s="9" t="s">
        <v>108</v>
      </c>
      <c r="F1102" s="9" t="s">
        <v>3255</v>
      </c>
      <c r="G1102" s="9" t="s">
        <v>3265</v>
      </c>
      <c r="H1102" s="8">
        <v>336</v>
      </c>
      <c r="I1102" s="8">
        <f>VLOOKUP(B1102,[1]Sheet1!$A:$D,4,0)</f>
        <v>555016481</v>
      </c>
      <c r="J1102" s="8">
        <v>15000000</v>
      </c>
      <c r="K1102" s="8">
        <v>0</v>
      </c>
      <c r="L1102" s="10">
        <v>24383403</v>
      </c>
      <c r="M1102" s="10">
        <v>24383593.5</v>
      </c>
      <c r="N1102" s="10">
        <v>3657510</v>
      </c>
      <c r="O1102" s="10">
        <v>3657539.0249999999</v>
      </c>
      <c r="P1102" s="10">
        <v>0</v>
      </c>
      <c r="Q1102" s="10">
        <v>6432940</v>
      </c>
      <c r="R1102" s="10">
        <v>964941</v>
      </c>
      <c r="S1102" s="10">
        <v>10128710.550000001</v>
      </c>
      <c r="T1102" s="10">
        <v>1519306.5825</v>
      </c>
      <c r="U1102" s="10">
        <v>8046573</v>
      </c>
      <c r="V1102" s="10">
        <v>1206985.95</v>
      </c>
      <c r="W1102" s="10">
        <f>VLOOKUP(B1102,[2]Sheet1!$A:$E,5,0)</f>
        <v>19501648</v>
      </c>
      <c r="X1102" s="10">
        <f t="shared" si="187"/>
        <v>643391701.04999995</v>
      </c>
      <c r="Y1102" s="31">
        <f t="shared" si="188"/>
        <v>30507930.557499997</v>
      </c>
      <c r="Z1102" s="31">
        <v>360000000</v>
      </c>
      <c r="AA1102" s="31">
        <v>30000000</v>
      </c>
      <c r="AB1102" s="31">
        <f t="shared" si="189"/>
        <v>219624704.54999995</v>
      </c>
      <c r="AC1102" s="31">
        <f t="shared" si="190"/>
        <v>33766996.5</v>
      </c>
      <c r="AD1102" s="31">
        <f t="shared" si="191"/>
        <v>253391701.04999995</v>
      </c>
      <c r="AE1102" s="31">
        <f t="shared" si="192"/>
        <v>253391701.04999995</v>
      </c>
      <c r="AF1102" s="31">
        <f t="shared" si="193"/>
        <v>25339170.104999997</v>
      </c>
      <c r="AG1102" s="31">
        <f t="shared" si="194"/>
        <v>0</v>
      </c>
      <c r="AH1102" s="31">
        <f t="shared" si="195"/>
        <v>0</v>
      </c>
      <c r="AI1102" s="31">
        <f t="shared" si="196"/>
        <v>0</v>
      </c>
      <c r="AJ1102" s="31">
        <f t="shared" si="197"/>
        <v>5168760.4525000006</v>
      </c>
    </row>
    <row r="1103" spans="1:36" x14ac:dyDescent="0.45">
      <c r="A1103" s="9">
        <v>179</v>
      </c>
      <c r="B1103" s="9" t="s">
        <v>2429</v>
      </c>
      <c r="C1103" s="21"/>
      <c r="D1103" s="8" t="s">
        <v>64</v>
      </c>
      <c r="E1103" s="9" t="s">
        <v>2431</v>
      </c>
      <c r="F1103" s="9" t="s">
        <v>3255</v>
      </c>
      <c r="G1103" s="9" t="s">
        <v>3265</v>
      </c>
      <c r="H1103" s="8">
        <v>336</v>
      </c>
      <c r="I1103" s="8">
        <f>VLOOKUP(B1103,[1]Sheet1!$A:$D,4,0)</f>
        <v>725970273</v>
      </c>
      <c r="J1103" s="8">
        <v>15000000</v>
      </c>
      <c r="K1103" s="8">
        <v>0</v>
      </c>
      <c r="L1103" s="10">
        <v>31580184</v>
      </c>
      <c r="M1103" s="10">
        <v>31580664.5</v>
      </c>
      <c r="N1103" s="10">
        <v>4737028</v>
      </c>
      <c r="O1103" s="10">
        <v>4737099.6749999998</v>
      </c>
      <c r="P1103" s="10">
        <v>0</v>
      </c>
      <c r="Q1103" s="10">
        <v>8147275</v>
      </c>
      <c r="R1103" s="10">
        <v>1222091</v>
      </c>
      <c r="S1103" s="10">
        <v>14421205.91</v>
      </c>
      <c r="T1103" s="10">
        <v>2163180.8865</v>
      </c>
      <c r="U1103" s="10">
        <v>8046573</v>
      </c>
      <c r="V1103" s="10">
        <v>1206985.95</v>
      </c>
      <c r="W1103" s="10">
        <f>VLOOKUP(B1103,[2]Sheet1!$A:$E,5,0)</f>
        <v>36597028</v>
      </c>
      <c r="X1103" s="10">
        <f t="shared" si="187"/>
        <v>834746175.40999997</v>
      </c>
      <c r="Y1103" s="31">
        <f t="shared" si="188"/>
        <v>50663413.511500001</v>
      </c>
      <c r="Z1103" s="31">
        <v>360000000</v>
      </c>
      <c r="AA1103" s="31">
        <v>30000000</v>
      </c>
      <c r="AB1103" s="31">
        <f t="shared" si="189"/>
        <v>396585326.90999997</v>
      </c>
      <c r="AC1103" s="31">
        <f t="shared" si="190"/>
        <v>48160848.5</v>
      </c>
      <c r="AD1103" s="31">
        <f t="shared" si="191"/>
        <v>444746175.40999997</v>
      </c>
      <c r="AE1103" s="31">
        <f t="shared" si="192"/>
        <v>444746175.40999997</v>
      </c>
      <c r="AF1103" s="31">
        <f t="shared" si="193"/>
        <v>44474617.541000001</v>
      </c>
      <c r="AG1103" s="31">
        <f t="shared" si="194"/>
        <v>0</v>
      </c>
      <c r="AH1103" s="31">
        <f t="shared" si="195"/>
        <v>0</v>
      </c>
      <c r="AI1103" s="31">
        <f t="shared" si="196"/>
        <v>0</v>
      </c>
      <c r="AJ1103" s="31">
        <f t="shared" si="197"/>
        <v>6188795.9704999998</v>
      </c>
    </row>
    <row r="1104" spans="1:36" x14ac:dyDescent="0.45">
      <c r="A1104" s="9">
        <v>603</v>
      </c>
      <c r="B1104" s="9" t="s">
        <v>2432</v>
      </c>
      <c r="C1104" s="21"/>
      <c r="D1104" s="8" t="s">
        <v>29</v>
      </c>
      <c r="E1104" s="9" t="s">
        <v>92</v>
      </c>
      <c r="F1104" s="9" t="s">
        <v>3255</v>
      </c>
      <c r="G1104" s="9" t="s">
        <v>3265</v>
      </c>
      <c r="H1104" s="8">
        <v>336</v>
      </c>
      <c r="I1104" s="8">
        <f>VLOOKUP(B1104,[1]Sheet1!$A:$D,4,0)</f>
        <v>677425207</v>
      </c>
      <c r="J1104" s="8">
        <v>15000000</v>
      </c>
      <c r="K1104" s="8">
        <v>0</v>
      </c>
      <c r="L1104" s="10">
        <v>27127657</v>
      </c>
      <c r="M1104" s="10">
        <v>27127852.5</v>
      </c>
      <c r="N1104" s="10">
        <v>4069149</v>
      </c>
      <c r="O1104" s="10">
        <v>4069177.875</v>
      </c>
      <c r="P1104" s="10">
        <v>0</v>
      </c>
      <c r="Q1104" s="10">
        <v>9595529</v>
      </c>
      <c r="R1104" s="10">
        <v>1439329</v>
      </c>
      <c r="S1104" s="10">
        <v>11059060.640000001</v>
      </c>
      <c r="T1104" s="10">
        <v>1658859.0960000001</v>
      </c>
      <c r="U1104" s="10">
        <v>8046573</v>
      </c>
      <c r="V1104" s="10">
        <v>1206985.95</v>
      </c>
      <c r="W1104" s="10">
        <f>VLOOKUP(B1104,[2]Sheet1!$A:$E,5,0)</f>
        <v>31742521</v>
      </c>
      <c r="X1104" s="10">
        <f t="shared" si="187"/>
        <v>775381879.13999999</v>
      </c>
      <c r="Y1104" s="31">
        <f t="shared" si="188"/>
        <v>44186021.921000004</v>
      </c>
      <c r="Z1104" s="31">
        <v>360000000</v>
      </c>
      <c r="AA1104" s="31">
        <v>30000000</v>
      </c>
      <c r="AB1104" s="31">
        <f t="shared" si="189"/>
        <v>346126369.63999999</v>
      </c>
      <c r="AC1104" s="31">
        <f t="shared" si="190"/>
        <v>39255509.5</v>
      </c>
      <c r="AD1104" s="31">
        <f t="shared" si="191"/>
        <v>385381879.13999999</v>
      </c>
      <c r="AE1104" s="31">
        <f t="shared" si="192"/>
        <v>385381879.13999999</v>
      </c>
      <c r="AF1104" s="31">
        <f t="shared" si="193"/>
        <v>38538187.913999997</v>
      </c>
      <c r="AG1104" s="31">
        <f t="shared" si="194"/>
        <v>0</v>
      </c>
      <c r="AH1104" s="31">
        <f t="shared" si="195"/>
        <v>0</v>
      </c>
      <c r="AI1104" s="31">
        <f t="shared" si="196"/>
        <v>0</v>
      </c>
      <c r="AJ1104" s="31">
        <f t="shared" si="197"/>
        <v>5647834.0070000067</v>
      </c>
    </row>
    <row r="1105" spans="1:36" x14ac:dyDescent="0.45">
      <c r="A1105" s="9">
        <v>296</v>
      </c>
      <c r="B1105" s="9" t="s">
        <v>2434</v>
      </c>
      <c r="C1105" s="21"/>
      <c r="D1105" s="8" t="s">
        <v>64</v>
      </c>
      <c r="E1105" s="9" t="s">
        <v>624</v>
      </c>
      <c r="F1105" s="9" t="s">
        <v>3255</v>
      </c>
      <c r="G1105" s="9" t="s">
        <v>3265</v>
      </c>
      <c r="H1105" s="8">
        <v>336</v>
      </c>
      <c r="I1105" s="8">
        <f>VLOOKUP(B1105,[1]Sheet1!$A:$D,4,0)</f>
        <v>821825016</v>
      </c>
      <c r="J1105" s="8">
        <v>15000000</v>
      </c>
      <c r="K1105" s="8">
        <v>0</v>
      </c>
      <c r="L1105" s="10">
        <v>33752250</v>
      </c>
      <c r="M1105" s="10">
        <v>33752250</v>
      </c>
      <c r="N1105" s="10">
        <v>5062838</v>
      </c>
      <c r="O1105" s="10">
        <v>5062837.5</v>
      </c>
      <c r="P1105" s="10">
        <v>0</v>
      </c>
      <c r="Q1105" s="10">
        <v>8369337</v>
      </c>
      <c r="R1105" s="10">
        <v>1255401</v>
      </c>
      <c r="S1105" s="10">
        <v>9649116.3999999985</v>
      </c>
      <c r="T1105" s="10">
        <v>1447367.4599999997</v>
      </c>
      <c r="U1105" s="10">
        <v>8180914</v>
      </c>
      <c r="V1105" s="10">
        <v>1227137.0999999999</v>
      </c>
      <c r="W1105" s="10">
        <f>VLOOKUP(B1105,[2]Sheet1!$A:$E,5,0)</f>
        <v>46182502</v>
      </c>
      <c r="X1105" s="10">
        <f t="shared" si="187"/>
        <v>930528883.39999998</v>
      </c>
      <c r="Y1105" s="31">
        <f t="shared" si="188"/>
        <v>60238083.060000002</v>
      </c>
      <c r="Z1105" s="31">
        <v>360000000</v>
      </c>
      <c r="AA1105" s="31">
        <v>30000000</v>
      </c>
      <c r="AB1105" s="31">
        <f t="shared" si="189"/>
        <v>488024383.39999998</v>
      </c>
      <c r="AC1105" s="31">
        <f t="shared" si="190"/>
        <v>52504500</v>
      </c>
      <c r="AD1105" s="31">
        <f t="shared" si="191"/>
        <v>540528883.39999998</v>
      </c>
      <c r="AE1105" s="31">
        <f t="shared" si="192"/>
        <v>540528883.39999998</v>
      </c>
      <c r="AF1105" s="31">
        <f t="shared" si="193"/>
        <v>54052888.340000004</v>
      </c>
      <c r="AG1105" s="31">
        <f t="shared" si="194"/>
        <v>0</v>
      </c>
      <c r="AH1105" s="31">
        <f t="shared" si="195"/>
        <v>0</v>
      </c>
      <c r="AI1105" s="31">
        <f t="shared" si="196"/>
        <v>0</v>
      </c>
      <c r="AJ1105" s="31">
        <f t="shared" si="197"/>
        <v>6185194.7199999988</v>
      </c>
    </row>
    <row r="1106" spans="1:36" x14ac:dyDescent="0.45">
      <c r="A1106" s="9">
        <v>270</v>
      </c>
      <c r="B1106" s="9" t="s">
        <v>2436</v>
      </c>
      <c r="C1106" s="21"/>
      <c r="D1106" s="8" t="s">
        <v>2438</v>
      </c>
      <c r="E1106" s="9" t="s">
        <v>788</v>
      </c>
      <c r="F1106" s="9" t="s">
        <v>3255</v>
      </c>
      <c r="G1106" s="9" t="s">
        <v>3265</v>
      </c>
      <c r="H1106" s="8">
        <v>336</v>
      </c>
      <c r="I1106" s="8">
        <f>VLOOKUP(B1106,[1]Sheet1!$A:$D,4,0)</f>
        <v>488144058</v>
      </c>
      <c r="J1106" s="8">
        <v>15000000</v>
      </c>
      <c r="K1106" s="8">
        <v>0</v>
      </c>
      <c r="L1106" s="10">
        <v>22302933</v>
      </c>
      <c r="M1106" s="10">
        <v>22303277.5</v>
      </c>
      <c r="N1106" s="10">
        <v>3345440</v>
      </c>
      <c r="O1106" s="10">
        <v>3345491.625</v>
      </c>
      <c r="P1106" s="10">
        <v>0</v>
      </c>
      <c r="Q1106" s="10">
        <v>8261426</v>
      </c>
      <c r="R1106" s="10">
        <v>1239214</v>
      </c>
      <c r="S1106" s="10">
        <v>9728540.1591486074</v>
      </c>
      <c r="T1106" s="10">
        <v>1459281.023872291</v>
      </c>
      <c r="U1106" s="10">
        <v>8613491</v>
      </c>
      <c r="V1106" s="10">
        <v>1292023.6499999999</v>
      </c>
      <c r="W1106" s="10">
        <f>VLOOKUP(B1106,[2]Sheet1!$A:$E,5,0)</f>
        <v>12814406</v>
      </c>
      <c r="X1106" s="10">
        <f t="shared" si="187"/>
        <v>574353725.65914857</v>
      </c>
      <c r="Y1106" s="31">
        <f t="shared" si="188"/>
        <v>23495856.298872292</v>
      </c>
      <c r="Z1106" s="31">
        <v>360000000</v>
      </c>
      <c r="AA1106" s="31">
        <v>30000000</v>
      </c>
      <c r="AB1106" s="31">
        <f t="shared" si="189"/>
        <v>154747515.15914863</v>
      </c>
      <c r="AC1106" s="31">
        <f t="shared" si="190"/>
        <v>29606210.5</v>
      </c>
      <c r="AD1106" s="31">
        <f t="shared" si="191"/>
        <v>184353725.65914863</v>
      </c>
      <c r="AE1106" s="31">
        <f t="shared" si="192"/>
        <v>184353725.65914863</v>
      </c>
      <c r="AF1106" s="31">
        <f t="shared" si="193"/>
        <v>18435372.565914866</v>
      </c>
      <c r="AG1106" s="31">
        <f t="shared" si="194"/>
        <v>0</v>
      </c>
      <c r="AH1106" s="31">
        <f t="shared" si="195"/>
        <v>0</v>
      </c>
      <c r="AI1106" s="31">
        <f t="shared" si="196"/>
        <v>0</v>
      </c>
      <c r="AJ1106" s="31">
        <f t="shared" si="197"/>
        <v>5060483.7329574265</v>
      </c>
    </row>
    <row r="1107" spans="1:36" x14ac:dyDescent="0.45">
      <c r="A1107" s="9">
        <v>271</v>
      </c>
      <c r="B1107" s="9" t="s">
        <v>2439</v>
      </c>
      <c r="C1107" s="21"/>
      <c r="D1107" s="8" t="s">
        <v>91</v>
      </c>
      <c r="E1107" s="9" t="s">
        <v>368</v>
      </c>
      <c r="F1107" s="9" t="s">
        <v>3255</v>
      </c>
      <c r="G1107" s="9" t="s">
        <v>3265</v>
      </c>
      <c r="H1107" s="8">
        <v>336</v>
      </c>
      <c r="I1107" s="8">
        <f>VLOOKUP(B1107,[1]Sheet1!$A:$D,4,0)</f>
        <v>733070886</v>
      </c>
      <c r="J1107" s="8">
        <v>15000000</v>
      </c>
      <c r="K1107" s="8">
        <v>0</v>
      </c>
      <c r="L1107" s="10">
        <v>28688205</v>
      </c>
      <c r="M1107" s="10">
        <v>28688204.5</v>
      </c>
      <c r="N1107" s="10">
        <v>4303231</v>
      </c>
      <c r="O1107" s="10">
        <v>4303230.6749999998</v>
      </c>
      <c r="P1107" s="10">
        <v>0</v>
      </c>
      <c r="Q1107" s="10">
        <v>6037705</v>
      </c>
      <c r="R1107" s="10">
        <v>905656</v>
      </c>
      <c r="S1107" s="10">
        <v>10768463.16</v>
      </c>
      <c r="T1107" s="10">
        <v>1615269.4739999999</v>
      </c>
      <c r="U1107" s="10">
        <v>8046573</v>
      </c>
      <c r="V1107" s="10">
        <v>1206985.95</v>
      </c>
      <c r="W1107" s="10">
        <f>VLOOKUP(B1107,[2]Sheet1!$A:$E,5,0)</f>
        <v>37307089</v>
      </c>
      <c r="X1107" s="10">
        <f t="shared" si="187"/>
        <v>830300036.65999997</v>
      </c>
      <c r="Y1107" s="31">
        <f t="shared" si="188"/>
        <v>49641462.098999999</v>
      </c>
      <c r="Z1107" s="31">
        <v>360000000</v>
      </c>
      <c r="AA1107" s="31">
        <v>30000000</v>
      </c>
      <c r="AB1107" s="31">
        <f t="shared" si="189"/>
        <v>397923627.15999997</v>
      </c>
      <c r="AC1107" s="31">
        <f t="shared" si="190"/>
        <v>42376409.5</v>
      </c>
      <c r="AD1107" s="31">
        <f t="shared" si="191"/>
        <v>440300036.65999997</v>
      </c>
      <c r="AE1107" s="31">
        <f t="shared" si="192"/>
        <v>440300036.65999997</v>
      </c>
      <c r="AF1107" s="31">
        <f t="shared" si="193"/>
        <v>44030003.666000001</v>
      </c>
      <c r="AG1107" s="31">
        <f t="shared" si="194"/>
        <v>0</v>
      </c>
      <c r="AH1107" s="31">
        <f t="shared" si="195"/>
        <v>0</v>
      </c>
      <c r="AI1107" s="31">
        <f t="shared" si="196"/>
        <v>0</v>
      </c>
      <c r="AJ1107" s="31">
        <f t="shared" si="197"/>
        <v>5611458.4329999983</v>
      </c>
    </row>
    <row r="1108" spans="1:36" x14ac:dyDescent="0.45">
      <c r="A1108" s="9">
        <v>272</v>
      </c>
      <c r="B1108" s="9" t="s">
        <v>2441</v>
      </c>
      <c r="C1108" s="21"/>
      <c r="D1108" s="8" t="s">
        <v>469</v>
      </c>
      <c r="E1108" s="9" t="s">
        <v>2443</v>
      </c>
      <c r="F1108" s="9" t="s">
        <v>3255</v>
      </c>
      <c r="G1108" s="9" t="s">
        <v>3265</v>
      </c>
      <c r="H1108" s="8">
        <v>336</v>
      </c>
      <c r="I1108" s="8">
        <f>VLOOKUP(B1108,[1]Sheet1!$A:$D,4,0)</f>
        <v>652894817</v>
      </c>
      <c r="J1108" s="8">
        <v>15000000</v>
      </c>
      <c r="K1108" s="8">
        <v>0</v>
      </c>
      <c r="L1108" s="10">
        <v>30024758</v>
      </c>
      <c r="M1108" s="10">
        <v>30024981.000000004</v>
      </c>
      <c r="N1108" s="10">
        <v>4503714</v>
      </c>
      <c r="O1108" s="10">
        <v>4503747.1500000004</v>
      </c>
      <c r="P1108" s="10">
        <v>0</v>
      </c>
      <c r="Q1108" s="10">
        <v>7561658</v>
      </c>
      <c r="R1108" s="10">
        <v>1134249</v>
      </c>
      <c r="S1108" s="10">
        <v>11021130.68</v>
      </c>
      <c r="T1108" s="10">
        <v>1653169.602</v>
      </c>
      <c r="U1108" s="10">
        <v>8046573</v>
      </c>
      <c r="V1108" s="10">
        <v>1206985.95</v>
      </c>
      <c r="W1108" s="10">
        <f>VLOOKUP(B1108,[2]Sheet1!$A:$E,5,0)</f>
        <v>29289481</v>
      </c>
      <c r="X1108" s="10">
        <f t="shared" si="187"/>
        <v>754573917.67999995</v>
      </c>
      <c r="Y1108" s="31">
        <f t="shared" si="188"/>
        <v>42291346.702</v>
      </c>
      <c r="Z1108" s="31">
        <v>360000000</v>
      </c>
      <c r="AA1108" s="31">
        <v>30000000</v>
      </c>
      <c r="AB1108" s="31">
        <f t="shared" si="189"/>
        <v>319524178.67999995</v>
      </c>
      <c r="AC1108" s="31">
        <f t="shared" si="190"/>
        <v>45049739</v>
      </c>
      <c r="AD1108" s="31">
        <f t="shared" si="191"/>
        <v>364573917.67999995</v>
      </c>
      <c r="AE1108" s="31">
        <f t="shared" si="192"/>
        <v>364573917.67999995</v>
      </c>
      <c r="AF1108" s="31">
        <f t="shared" si="193"/>
        <v>36457391.767999999</v>
      </c>
      <c r="AG1108" s="31">
        <f t="shared" si="194"/>
        <v>0</v>
      </c>
      <c r="AH1108" s="31">
        <f t="shared" si="195"/>
        <v>0</v>
      </c>
      <c r="AI1108" s="31">
        <f t="shared" si="196"/>
        <v>0</v>
      </c>
      <c r="AJ1108" s="31">
        <f t="shared" si="197"/>
        <v>5833954.9340000004</v>
      </c>
    </row>
    <row r="1109" spans="1:36" x14ac:dyDescent="0.45">
      <c r="A1109" s="9">
        <v>604</v>
      </c>
      <c r="B1109" s="9" t="s">
        <v>2444</v>
      </c>
      <c r="C1109" s="21"/>
      <c r="D1109" s="8" t="s">
        <v>888</v>
      </c>
      <c r="E1109" s="9" t="s">
        <v>2446</v>
      </c>
      <c r="F1109" s="9" t="s">
        <v>3255</v>
      </c>
      <c r="G1109" s="9" t="s">
        <v>3265</v>
      </c>
      <c r="H1109" s="8">
        <v>336</v>
      </c>
      <c r="I1109" s="8">
        <f>VLOOKUP(B1109,[1]Sheet1!$A:$D,4,0)</f>
        <v>661415918</v>
      </c>
      <c r="J1109" s="8">
        <v>15000000</v>
      </c>
      <c r="K1109" s="8">
        <v>0</v>
      </c>
      <c r="L1109" s="10">
        <v>28742196</v>
      </c>
      <c r="M1109" s="10">
        <v>28741562.5</v>
      </c>
      <c r="N1109" s="10">
        <v>4311329</v>
      </c>
      <c r="O1109" s="10">
        <v>4311234.375</v>
      </c>
      <c r="P1109" s="10">
        <v>0</v>
      </c>
      <c r="Q1109" s="10">
        <v>9738271</v>
      </c>
      <c r="R1109" s="10">
        <v>1460741</v>
      </c>
      <c r="S1109" s="10">
        <v>11175014.85</v>
      </c>
      <c r="T1109" s="10">
        <v>1676252.2274999998</v>
      </c>
      <c r="U1109" s="10">
        <v>8046573</v>
      </c>
      <c r="V1109" s="10">
        <v>1206985.95</v>
      </c>
      <c r="W1109" s="10">
        <f>VLOOKUP(B1109,[2]Sheet1!$A:$E,5,0)</f>
        <v>30141592</v>
      </c>
      <c r="X1109" s="10">
        <f t="shared" si="187"/>
        <v>762859535.35000002</v>
      </c>
      <c r="Y1109" s="31">
        <f t="shared" si="188"/>
        <v>43108134.552499995</v>
      </c>
      <c r="Z1109" s="31">
        <v>360000000</v>
      </c>
      <c r="AA1109" s="31">
        <v>30000000</v>
      </c>
      <c r="AB1109" s="31">
        <f t="shared" si="189"/>
        <v>330375776.85000002</v>
      </c>
      <c r="AC1109" s="31">
        <f t="shared" si="190"/>
        <v>42483758.5</v>
      </c>
      <c r="AD1109" s="31">
        <f t="shared" si="191"/>
        <v>372859535.35000002</v>
      </c>
      <c r="AE1109" s="31">
        <f t="shared" si="192"/>
        <v>372859535.35000002</v>
      </c>
      <c r="AF1109" s="31">
        <f t="shared" si="193"/>
        <v>37285953.535000004</v>
      </c>
      <c r="AG1109" s="31">
        <f t="shared" si="194"/>
        <v>0</v>
      </c>
      <c r="AH1109" s="31">
        <f t="shared" si="195"/>
        <v>0</v>
      </c>
      <c r="AI1109" s="31">
        <f t="shared" si="196"/>
        <v>0</v>
      </c>
      <c r="AJ1109" s="31">
        <f t="shared" si="197"/>
        <v>5822181.0174999908</v>
      </c>
    </row>
    <row r="1110" spans="1:36" x14ac:dyDescent="0.45">
      <c r="A1110" s="9">
        <v>269</v>
      </c>
      <c r="B1110" s="9" t="s">
        <v>2447</v>
      </c>
      <c r="C1110" s="21"/>
      <c r="D1110" s="8" t="s">
        <v>29</v>
      </c>
      <c r="E1110" s="9" t="s">
        <v>2449</v>
      </c>
      <c r="F1110" s="9" t="s">
        <v>3255</v>
      </c>
      <c r="G1110" s="9" t="s">
        <v>3265</v>
      </c>
      <c r="H1110" s="8">
        <v>336</v>
      </c>
      <c r="I1110" s="8">
        <f>VLOOKUP(B1110,[1]Sheet1!$A:$D,4,0)</f>
        <v>454686539</v>
      </c>
      <c r="J1110" s="8">
        <v>15000000</v>
      </c>
      <c r="K1110" s="8">
        <v>0</v>
      </c>
      <c r="L1110" s="10">
        <v>20462452</v>
      </c>
      <c r="M1110" s="10">
        <v>20462451.5</v>
      </c>
      <c r="N1110" s="10">
        <v>3069368</v>
      </c>
      <c r="O1110" s="10">
        <v>3069367.7250000001</v>
      </c>
      <c r="P1110" s="10">
        <v>0</v>
      </c>
      <c r="Q1110" s="10">
        <v>5958028</v>
      </c>
      <c r="R1110" s="10">
        <v>893704</v>
      </c>
      <c r="S1110" s="10">
        <v>5918900.2400000002</v>
      </c>
      <c r="T1110" s="10">
        <v>887835.03599999996</v>
      </c>
      <c r="U1110" s="10">
        <v>8046573</v>
      </c>
      <c r="V1110" s="10">
        <v>1206985.95</v>
      </c>
      <c r="W1110" s="10">
        <f>VLOOKUP(B1110,[2]Sheet1!$A:$E,5,0)</f>
        <v>9468654</v>
      </c>
      <c r="X1110" s="10">
        <f t="shared" si="187"/>
        <v>530534943.74000001</v>
      </c>
      <c r="Y1110" s="31">
        <f t="shared" si="188"/>
        <v>18595914.710999999</v>
      </c>
      <c r="Z1110" s="31">
        <v>360000000</v>
      </c>
      <c r="AA1110" s="31">
        <v>30000000</v>
      </c>
      <c r="AB1110" s="31">
        <f t="shared" si="189"/>
        <v>114610040.24000001</v>
      </c>
      <c r="AC1110" s="31">
        <f t="shared" si="190"/>
        <v>25924903.5</v>
      </c>
      <c r="AD1110" s="31">
        <f t="shared" si="191"/>
        <v>140534943.74000001</v>
      </c>
      <c r="AE1110" s="31">
        <f t="shared" si="192"/>
        <v>140534943.74000001</v>
      </c>
      <c r="AF1110" s="31">
        <f t="shared" si="193"/>
        <v>14053494.374000002</v>
      </c>
      <c r="AG1110" s="31">
        <f t="shared" si="194"/>
        <v>0</v>
      </c>
      <c r="AH1110" s="31">
        <f t="shared" si="195"/>
        <v>0</v>
      </c>
      <c r="AI1110" s="31">
        <f t="shared" si="196"/>
        <v>0</v>
      </c>
      <c r="AJ1110" s="31">
        <f t="shared" si="197"/>
        <v>4542420.3369999975</v>
      </c>
    </row>
    <row r="1111" spans="1:36" x14ac:dyDescent="0.45">
      <c r="A1111" s="9">
        <v>609</v>
      </c>
      <c r="B1111" s="9" t="s">
        <v>2450</v>
      </c>
      <c r="C1111" s="21"/>
      <c r="D1111" s="8" t="s">
        <v>91</v>
      </c>
      <c r="E1111" s="9" t="s">
        <v>2452</v>
      </c>
      <c r="F1111" s="9" t="s">
        <v>3255</v>
      </c>
      <c r="G1111" s="9" t="s">
        <v>3265</v>
      </c>
      <c r="H1111" s="8">
        <v>336</v>
      </c>
      <c r="I1111" s="8">
        <f>VLOOKUP(B1111,[1]Sheet1!$A:$D,4,0)</f>
        <v>575326619</v>
      </c>
      <c r="J1111" s="8">
        <v>15000000</v>
      </c>
      <c r="K1111" s="8">
        <v>0</v>
      </c>
      <c r="L1111" s="10">
        <v>23372442</v>
      </c>
      <c r="M1111" s="10">
        <v>23371897</v>
      </c>
      <c r="N1111" s="10">
        <v>3505866</v>
      </c>
      <c r="O1111" s="10">
        <v>3505784.55</v>
      </c>
      <c r="P1111" s="10">
        <v>0</v>
      </c>
      <c r="Q1111" s="10">
        <v>7170134</v>
      </c>
      <c r="R1111" s="10">
        <v>1075520</v>
      </c>
      <c r="S1111" s="10">
        <v>8960332.6400000006</v>
      </c>
      <c r="T1111" s="10">
        <v>1344049.8959999999</v>
      </c>
      <c r="U1111" s="10">
        <v>8046573</v>
      </c>
      <c r="V1111" s="10">
        <v>1206985.95</v>
      </c>
      <c r="W1111" s="10">
        <f>VLOOKUP(B1111,[2]Sheet1!$A:$E,5,0)</f>
        <v>21532662</v>
      </c>
      <c r="X1111" s="10">
        <f t="shared" si="187"/>
        <v>661247997.63999999</v>
      </c>
      <c r="Y1111" s="31">
        <f t="shared" si="188"/>
        <v>32170868.395999998</v>
      </c>
      <c r="Z1111" s="31">
        <v>360000000</v>
      </c>
      <c r="AA1111" s="31">
        <v>30000000</v>
      </c>
      <c r="AB1111" s="31">
        <f t="shared" si="189"/>
        <v>239503658.63999999</v>
      </c>
      <c r="AC1111" s="31">
        <f t="shared" si="190"/>
        <v>31744339</v>
      </c>
      <c r="AD1111" s="31">
        <f t="shared" si="191"/>
        <v>271247997.63999999</v>
      </c>
      <c r="AE1111" s="31">
        <f t="shared" si="192"/>
        <v>271247997.63999999</v>
      </c>
      <c r="AF1111" s="31">
        <f t="shared" si="193"/>
        <v>27124799.763999999</v>
      </c>
      <c r="AG1111" s="31">
        <f t="shared" si="194"/>
        <v>0</v>
      </c>
      <c r="AH1111" s="31">
        <f t="shared" si="195"/>
        <v>0</v>
      </c>
      <c r="AI1111" s="31">
        <f t="shared" si="196"/>
        <v>0</v>
      </c>
      <c r="AJ1111" s="31">
        <f t="shared" si="197"/>
        <v>5046068.6319999993</v>
      </c>
    </row>
    <row r="1112" spans="1:36" x14ac:dyDescent="0.45">
      <c r="A1112" s="9">
        <v>273</v>
      </c>
      <c r="B1112" s="9" t="s">
        <v>2453</v>
      </c>
      <c r="C1112" s="21"/>
      <c r="D1112" s="8" t="s">
        <v>2455</v>
      </c>
      <c r="E1112" s="9" t="s">
        <v>2446</v>
      </c>
      <c r="F1112" s="9" t="s">
        <v>3255</v>
      </c>
      <c r="G1112" s="9" t="s">
        <v>3265</v>
      </c>
      <c r="H1112" s="8">
        <v>336</v>
      </c>
      <c r="I1112" s="8">
        <f>VLOOKUP(B1112,[1]Sheet1!$A:$D,4,0)</f>
        <v>896616616</v>
      </c>
      <c r="J1112" s="8">
        <v>15000000</v>
      </c>
      <c r="K1112" s="8">
        <v>0</v>
      </c>
      <c r="L1112" s="10">
        <v>38014318</v>
      </c>
      <c r="M1112" s="10">
        <v>38014317.5</v>
      </c>
      <c r="N1112" s="10">
        <v>5702148</v>
      </c>
      <c r="O1112" s="10">
        <v>5702147.625</v>
      </c>
      <c r="P1112" s="10">
        <v>0</v>
      </c>
      <c r="Q1112" s="10">
        <v>13635472</v>
      </c>
      <c r="R1112" s="10">
        <v>2045321</v>
      </c>
      <c r="S1112" s="10">
        <v>13850491.85</v>
      </c>
      <c r="T1112" s="10">
        <v>2077573.7774999999</v>
      </c>
      <c r="U1112" s="10">
        <v>8046573</v>
      </c>
      <c r="V1112" s="10">
        <v>1206985.95</v>
      </c>
      <c r="W1112" s="10">
        <f>VLOOKUP(B1112,[2]Sheet1!$A:$E,5,0)</f>
        <v>53661661</v>
      </c>
      <c r="X1112" s="10">
        <f t="shared" si="187"/>
        <v>1023177788.35</v>
      </c>
      <c r="Y1112" s="31">
        <f t="shared" si="188"/>
        <v>70395837.352499992</v>
      </c>
      <c r="Z1112" s="31">
        <v>360000000</v>
      </c>
      <c r="AA1112" s="31">
        <v>30000000</v>
      </c>
      <c r="AB1112" s="31">
        <f t="shared" si="189"/>
        <v>572149152.85000002</v>
      </c>
      <c r="AC1112" s="31">
        <f t="shared" si="190"/>
        <v>61028635.5</v>
      </c>
      <c r="AD1112" s="31">
        <f t="shared" si="191"/>
        <v>633177788.35000002</v>
      </c>
      <c r="AE1112" s="31">
        <f t="shared" si="192"/>
        <v>633177788.35000002</v>
      </c>
      <c r="AF1112" s="31">
        <f t="shared" si="193"/>
        <v>63317778.835000008</v>
      </c>
      <c r="AG1112" s="31">
        <f t="shared" si="194"/>
        <v>0</v>
      </c>
      <c r="AH1112" s="31">
        <f t="shared" si="195"/>
        <v>0</v>
      </c>
      <c r="AI1112" s="31">
        <f t="shared" si="196"/>
        <v>0</v>
      </c>
      <c r="AJ1112" s="31">
        <f t="shared" si="197"/>
        <v>7078058.5174999833</v>
      </c>
    </row>
    <row r="1113" spans="1:36" x14ac:dyDescent="0.45">
      <c r="A1113" s="9">
        <v>274</v>
      </c>
      <c r="B1113" s="9" t="s">
        <v>2456</v>
      </c>
      <c r="C1113" s="21"/>
      <c r="D1113" s="8" t="s">
        <v>91</v>
      </c>
      <c r="E1113" s="9" t="s">
        <v>2458</v>
      </c>
      <c r="F1113" s="9" t="s">
        <v>3255</v>
      </c>
      <c r="G1113" s="9" t="s">
        <v>3265</v>
      </c>
      <c r="H1113" s="8">
        <v>336</v>
      </c>
      <c r="I1113" s="8">
        <f>VLOOKUP(B1113,[1]Sheet1!$A:$D,4,0)</f>
        <v>928469657</v>
      </c>
      <c r="J1113" s="8">
        <v>15000000</v>
      </c>
      <c r="K1113" s="8">
        <v>0</v>
      </c>
      <c r="L1113" s="10">
        <v>32154151</v>
      </c>
      <c r="M1113" s="10">
        <v>32154150.5</v>
      </c>
      <c r="N1113" s="10">
        <v>4823123</v>
      </c>
      <c r="O1113" s="10">
        <v>4823122.5750000002</v>
      </c>
      <c r="P1113" s="10">
        <v>0</v>
      </c>
      <c r="Q1113" s="10">
        <v>12859421</v>
      </c>
      <c r="R1113" s="10">
        <v>1928913</v>
      </c>
      <c r="S1113" s="10">
        <v>15933618.879999999</v>
      </c>
      <c r="T1113" s="10">
        <v>2390042.8319999999</v>
      </c>
      <c r="U1113" s="10">
        <v>8046573</v>
      </c>
      <c r="V1113" s="10">
        <v>1206985.95</v>
      </c>
      <c r="W1113" s="10">
        <f>VLOOKUP(B1113,[2]Sheet1!$A:$E,5,0)</f>
        <v>58270448</v>
      </c>
      <c r="X1113" s="10">
        <f t="shared" si="187"/>
        <v>1044617571.38</v>
      </c>
      <c r="Y1113" s="31">
        <f t="shared" si="188"/>
        <v>73442635.356999993</v>
      </c>
      <c r="Z1113" s="31">
        <v>360000000</v>
      </c>
      <c r="AA1113" s="31">
        <v>30000000</v>
      </c>
      <c r="AB1113" s="31">
        <f t="shared" si="189"/>
        <v>605309269.88</v>
      </c>
      <c r="AC1113" s="31">
        <f t="shared" si="190"/>
        <v>49308301.5</v>
      </c>
      <c r="AD1113" s="31">
        <f t="shared" si="191"/>
        <v>654617571.38</v>
      </c>
      <c r="AE1113" s="31">
        <f t="shared" si="192"/>
        <v>654617571.38</v>
      </c>
      <c r="AF1113" s="31">
        <f t="shared" si="193"/>
        <v>65461757.138000004</v>
      </c>
      <c r="AG1113" s="31">
        <f t="shared" si="194"/>
        <v>0</v>
      </c>
      <c r="AH1113" s="31">
        <f t="shared" si="195"/>
        <v>0</v>
      </c>
      <c r="AI1113" s="31">
        <f t="shared" si="196"/>
        <v>0</v>
      </c>
      <c r="AJ1113" s="31">
        <f t="shared" si="197"/>
        <v>7980878.2189999893</v>
      </c>
    </row>
    <row r="1114" spans="1:36" x14ac:dyDescent="0.45">
      <c r="A1114" s="9">
        <v>401</v>
      </c>
      <c r="B1114" s="9" t="s">
        <v>2459</v>
      </c>
      <c r="C1114" s="21"/>
      <c r="D1114" s="8" t="s">
        <v>692</v>
      </c>
      <c r="E1114" s="9" t="s">
        <v>2461</v>
      </c>
      <c r="F1114" s="9" t="s">
        <v>3255</v>
      </c>
      <c r="G1114" s="9" t="s">
        <v>3265</v>
      </c>
      <c r="H1114" s="8">
        <v>336</v>
      </c>
      <c r="I1114" s="8">
        <f>VLOOKUP(B1114,[1]Sheet1!$A:$D,4,0)</f>
        <v>601152378</v>
      </c>
      <c r="J1114" s="8">
        <v>15000000</v>
      </c>
      <c r="K1114" s="8">
        <v>0</v>
      </c>
      <c r="L1114" s="10">
        <v>27392704</v>
      </c>
      <c r="M1114" s="10">
        <v>27664624.5</v>
      </c>
      <c r="N1114" s="10">
        <v>4108906</v>
      </c>
      <c r="O1114" s="10">
        <v>4149693.6749999998</v>
      </c>
      <c r="P1114" s="10">
        <v>0</v>
      </c>
      <c r="Q1114" s="10">
        <v>8335327</v>
      </c>
      <c r="R1114" s="10">
        <v>1250299</v>
      </c>
      <c r="S1114" s="10">
        <v>9754901.1600000001</v>
      </c>
      <c r="T1114" s="10">
        <v>1463235.1739999999</v>
      </c>
      <c r="U1114" s="10">
        <v>8046573</v>
      </c>
      <c r="V1114" s="10">
        <v>1206985.95</v>
      </c>
      <c r="W1114" s="10">
        <f>VLOOKUP(B1114,[2]Sheet1!$A:$E,5,0)</f>
        <v>24115238</v>
      </c>
      <c r="X1114" s="10">
        <f t="shared" si="187"/>
        <v>697346507.65999997</v>
      </c>
      <c r="Y1114" s="31">
        <f t="shared" si="188"/>
        <v>36294357.799000002</v>
      </c>
      <c r="Z1114" s="31">
        <v>360000000</v>
      </c>
      <c r="AA1114" s="31">
        <v>30000000</v>
      </c>
      <c r="AB1114" s="31">
        <f t="shared" si="189"/>
        <v>267289179.15999997</v>
      </c>
      <c r="AC1114" s="31">
        <f t="shared" si="190"/>
        <v>40057328.5</v>
      </c>
      <c r="AD1114" s="31">
        <f t="shared" si="191"/>
        <v>307346507.65999997</v>
      </c>
      <c r="AE1114" s="31">
        <f t="shared" si="192"/>
        <v>307346507.65999997</v>
      </c>
      <c r="AF1114" s="31">
        <f t="shared" si="193"/>
        <v>30734650.765999999</v>
      </c>
      <c r="AG1114" s="31">
        <f t="shared" si="194"/>
        <v>0</v>
      </c>
      <c r="AH1114" s="31">
        <f t="shared" si="195"/>
        <v>0</v>
      </c>
      <c r="AI1114" s="31">
        <f t="shared" si="196"/>
        <v>0</v>
      </c>
      <c r="AJ1114" s="31">
        <f t="shared" si="197"/>
        <v>5559707.0330000035</v>
      </c>
    </row>
    <row r="1115" spans="1:36" x14ac:dyDescent="0.45">
      <c r="A1115" s="9">
        <v>606</v>
      </c>
      <c r="B1115" s="9" t="s">
        <v>2462</v>
      </c>
      <c r="C1115" s="21"/>
      <c r="D1115" s="8" t="s">
        <v>2464</v>
      </c>
      <c r="E1115" s="9" t="s">
        <v>2465</v>
      </c>
      <c r="F1115" s="9" t="s">
        <v>3255</v>
      </c>
      <c r="G1115" s="9" t="s">
        <v>3265</v>
      </c>
      <c r="H1115" s="8">
        <v>336</v>
      </c>
      <c r="I1115" s="8">
        <f>VLOOKUP(B1115,[1]Sheet1!$A:$D,4,0)</f>
        <v>752698426</v>
      </c>
      <c r="J1115" s="8">
        <v>15000000</v>
      </c>
      <c r="K1115" s="8">
        <v>0</v>
      </c>
      <c r="L1115" s="10">
        <v>31056780</v>
      </c>
      <c r="M1115" s="10">
        <v>31056592</v>
      </c>
      <c r="N1115" s="10">
        <v>4658517</v>
      </c>
      <c r="O1115" s="10">
        <v>4658488.8</v>
      </c>
      <c r="P1115" s="10">
        <v>0</v>
      </c>
      <c r="Q1115" s="10">
        <v>10828761</v>
      </c>
      <c r="R1115" s="10">
        <v>1624314</v>
      </c>
      <c r="S1115" s="10">
        <v>12443719.800000001</v>
      </c>
      <c r="T1115" s="10">
        <v>1866557.97</v>
      </c>
      <c r="U1115" s="10">
        <v>8046573</v>
      </c>
      <c r="V1115" s="10">
        <v>1206985.95</v>
      </c>
      <c r="W1115" s="10">
        <f>VLOOKUP(B1115,[2]Sheet1!$A:$E,5,0)</f>
        <v>39269843</v>
      </c>
      <c r="X1115" s="10">
        <f t="shared" si="187"/>
        <v>861130851.79999995</v>
      </c>
      <c r="Y1115" s="31">
        <f t="shared" si="188"/>
        <v>53284706.719999999</v>
      </c>
      <c r="Z1115" s="31">
        <v>360000000</v>
      </c>
      <c r="AA1115" s="31">
        <v>30000000</v>
      </c>
      <c r="AB1115" s="31">
        <f t="shared" si="189"/>
        <v>424017479.79999995</v>
      </c>
      <c r="AC1115" s="31">
        <f t="shared" si="190"/>
        <v>47113372</v>
      </c>
      <c r="AD1115" s="31">
        <f t="shared" si="191"/>
        <v>471130851.79999995</v>
      </c>
      <c r="AE1115" s="31">
        <f t="shared" si="192"/>
        <v>471130851.79999995</v>
      </c>
      <c r="AF1115" s="31">
        <f t="shared" si="193"/>
        <v>47113085.18</v>
      </c>
      <c r="AG1115" s="31">
        <f t="shared" si="194"/>
        <v>0</v>
      </c>
      <c r="AH1115" s="31">
        <f t="shared" si="195"/>
        <v>0</v>
      </c>
      <c r="AI1115" s="31">
        <f t="shared" si="196"/>
        <v>0</v>
      </c>
      <c r="AJ1115" s="31">
        <f t="shared" si="197"/>
        <v>6171621.5399999991</v>
      </c>
    </row>
    <row r="1116" spans="1:36" x14ac:dyDescent="0.45">
      <c r="A1116" s="9">
        <v>297</v>
      </c>
      <c r="B1116" s="9" t="s">
        <v>2466</v>
      </c>
      <c r="C1116" s="21"/>
      <c r="D1116" s="8" t="s">
        <v>389</v>
      </c>
      <c r="E1116" s="9" t="s">
        <v>2468</v>
      </c>
      <c r="F1116" s="9" t="s">
        <v>3255</v>
      </c>
      <c r="G1116" s="9" t="s">
        <v>3265</v>
      </c>
      <c r="H1116" s="8">
        <v>336</v>
      </c>
      <c r="I1116" s="8">
        <f>VLOOKUP(B1116,[1]Sheet1!$A:$D,4,0)</f>
        <v>664032335</v>
      </c>
      <c r="J1116" s="8">
        <v>15000000</v>
      </c>
      <c r="K1116" s="8">
        <v>0</v>
      </c>
      <c r="L1116" s="10">
        <v>26732040</v>
      </c>
      <c r="M1116" s="10">
        <v>26731464.5</v>
      </c>
      <c r="N1116" s="10">
        <v>4009806</v>
      </c>
      <c r="O1116" s="10">
        <v>4009719.6749999998</v>
      </c>
      <c r="P1116" s="10">
        <v>0</v>
      </c>
      <c r="Q1116" s="10">
        <v>8196595</v>
      </c>
      <c r="R1116" s="10">
        <v>1229489</v>
      </c>
      <c r="S1116" s="10">
        <v>8798436.5299999993</v>
      </c>
      <c r="T1116" s="10">
        <v>1319765.4794999999</v>
      </c>
      <c r="U1116" s="10">
        <v>8046573</v>
      </c>
      <c r="V1116" s="10">
        <v>1206985.95</v>
      </c>
      <c r="W1116" s="10">
        <f>VLOOKUP(B1116,[2]Sheet1!$A:$E,5,0)</f>
        <v>30403234</v>
      </c>
      <c r="X1116" s="10">
        <f t="shared" si="187"/>
        <v>757537444.02999997</v>
      </c>
      <c r="Y1116" s="31">
        <f t="shared" si="188"/>
        <v>42179000.104499996</v>
      </c>
      <c r="Z1116" s="31">
        <v>360000000</v>
      </c>
      <c r="AA1116" s="31">
        <v>30000000</v>
      </c>
      <c r="AB1116" s="31">
        <f t="shared" si="189"/>
        <v>329073939.52999997</v>
      </c>
      <c r="AC1116" s="31">
        <f t="shared" si="190"/>
        <v>38463504.5</v>
      </c>
      <c r="AD1116" s="31">
        <f t="shared" si="191"/>
        <v>367537444.02999997</v>
      </c>
      <c r="AE1116" s="31">
        <f t="shared" si="192"/>
        <v>367537444.02999997</v>
      </c>
      <c r="AF1116" s="31">
        <f t="shared" si="193"/>
        <v>36753744.402999997</v>
      </c>
      <c r="AG1116" s="31">
        <f t="shared" si="194"/>
        <v>0</v>
      </c>
      <c r="AH1116" s="31">
        <f t="shared" si="195"/>
        <v>0</v>
      </c>
      <c r="AI1116" s="31">
        <f t="shared" si="196"/>
        <v>0</v>
      </c>
      <c r="AJ1116" s="31">
        <f t="shared" si="197"/>
        <v>5425255.7014999986</v>
      </c>
    </row>
    <row r="1117" spans="1:36" x14ac:dyDescent="0.45">
      <c r="A1117" s="9">
        <v>275</v>
      </c>
      <c r="B1117" s="9" t="s">
        <v>2469</v>
      </c>
      <c r="C1117" s="21"/>
      <c r="D1117" s="8" t="s">
        <v>2471</v>
      </c>
      <c r="E1117" s="9" t="s">
        <v>1712</v>
      </c>
      <c r="F1117" s="9" t="s">
        <v>3255</v>
      </c>
      <c r="G1117" s="9" t="s">
        <v>3265</v>
      </c>
      <c r="H1117" s="8">
        <v>336</v>
      </c>
      <c r="I1117" s="8">
        <f>VLOOKUP(B1117,[1]Sheet1!$A:$D,4,0)</f>
        <v>751490845</v>
      </c>
      <c r="J1117" s="8">
        <v>15000000</v>
      </c>
      <c r="K1117" s="8">
        <v>0</v>
      </c>
      <c r="L1117" s="10">
        <v>33884545</v>
      </c>
      <c r="M1117" s="10">
        <v>33885331</v>
      </c>
      <c r="N1117" s="10">
        <v>5082682</v>
      </c>
      <c r="O1117" s="10">
        <v>5082799.6499999994</v>
      </c>
      <c r="P1117" s="10">
        <v>0</v>
      </c>
      <c r="Q1117" s="10">
        <v>8027688</v>
      </c>
      <c r="R1117" s="10">
        <v>1204153</v>
      </c>
      <c r="S1117" s="10">
        <v>13586148.66</v>
      </c>
      <c r="T1117" s="10">
        <v>2037922.2989999999</v>
      </c>
      <c r="U1117" s="10">
        <v>8046573</v>
      </c>
      <c r="V1117" s="10">
        <v>1206985.95</v>
      </c>
      <c r="W1117" s="10">
        <f>VLOOKUP(B1117,[2]Sheet1!$A:$E,5,0)</f>
        <v>39149084</v>
      </c>
      <c r="X1117" s="10">
        <f t="shared" si="187"/>
        <v>863921130.65999997</v>
      </c>
      <c r="Y1117" s="31">
        <f t="shared" si="188"/>
        <v>53763626.898999996</v>
      </c>
      <c r="Z1117" s="31">
        <v>360000000</v>
      </c>
      <c r="AA1117" s="31">
        <v>30000000</v>
      </c>
      <c r="AB1117" s="31">
        <f t="shared" si="189"/>
        <v>421151254.65999997</v>
      </c>
      <c r="AC1117" s="31">
        <f t="shared" si="190"/>
        <v>52769876</v>
      </c>
      <c r="AD1117" s="31">
        <f t="shared" si="191"/>
        <v>473921130.65999997</v>
      </c>
      <c r="AE1117" s="31">
        <f t="shared" si="192"/>
        <v>473921130.65999997</v>
      </c>
      <c r="AF1117" s="31">
        <f t="shared" si="193"/>
        <v>47392113.066</v>
      </c>
      <c r="AG1117" s="31">
        <f t="shared" si="194"/>
        <v>0</v>
      </c>
      <c r="AH1117" s="31">
        <f t="shared" si="195"/>
        <v>0</v>
      </c>
      <c r="AI1117" s="31">
        <f t="shared" si="196"/>
        <v>0</v>
      </c>
      <c r="AJ1117" s="31">
        <f t="shared" si="197"/>
        <v>6371513.8329999968</v>
      </c>
    </row>
    <row r="1118" spans="1:36" x14ac:dyDescent="0.45">
      <c r="A1118" s="9">
        <v>295</v>
      </c>
      <c r="B1118" s="9" t="s">
        <v>2472</v>
      </c>
      <c r="C1118" s="21"/>
      <c r="D1118" s="8" t="s">
        <v>356</v>
      </c>
      <c r="E1118" s="9" t="s">
        <v>1228</v>
      </c>
      <c r="F1118" s="9" t="s">
        <v>3255</v>
      </c>
      <c r="G1118" s="9" t="s">
        <v>3265</v>
      </c>
      <c r="H1118" s="8">
        <v>336</v>
      </c>
      <c r="I1118" s="8">
        <f>VLOOKUP(B1118,[1]Sheet1!$A:$D,4,0)</f>
        <v>589502686</v>
      </c>
      <c r="J1118" s="8">
        <v>15000000</v>
      </c>
      <c r="K1118" s="8">
        <v>0</v>
      </c>
      <c r="L1118" s="10">
        <v>24119295</v>
      </c>
      <c r="M1118" s="10">
        <v>24119294.5</v>
      </c>
      <c r="N1118" s="10">
        <v>3617894</v>
      </c>
      <c r="O1118" s="10">
        <v>3617894.1749999998</v>
      </c>
      <c r="P1118" s="10">
        <v>0</v>
      </c>
      <c r="Q1118" s="10">
        <v>5763578</v>
      </c>
      <c r="R1118" s="10">
        <v>864537</v>
      </c>
      <c r="S1118" s="10">
        <v>7326992.8599999994</v>
      </c>
      <c r="T1118" s="10">
        <v>1099048.9289999998</v>
      </c>
      <c r="U1118" s="10">
        <v>8087413</v>
      </c>
      <c r="V1118" s="10">
        <v>1213111.95</v>
      </c>
      <c r="W1118" s="10">
        <f>VLOOKUP(B1118,[2]Sheet1!$A:$E,5,0)</f>
        <v>22950269</v>
      </c>
      <c r="X1118" s="10">
        <f t="shared" si="187"/>
        <v>673919259.36000001</v>
      </c>
      <c r="Y1118" s="31">
        <f t="shared" si="188"/>
        <v>33362755.053999998</v>
      </c>
      <c r="Z1118" s="31">
        <v>360000000</v>
      </c>
      <c r="AA1118" s="31">
        <v>30000000</v>
      </c>
      <c r="AB1118" s="31">
        <f t="shared" si="189"/>
        <v>250680669.86000001</v>
      </c>
      <c r="AC1118" s="31">
        <f t="shared" si="190"/>
        <v>33238589.5</v>
      </c>
      <c r="AD1118" s="31">
        <f t="shared" si="191"/>
        <v>283919259.36000001</v>
      </c>
      <c r="AE1118" s="31">
        <f t="shared" si="192"/>
        <v>283919259.36000001</v>
      </c>
      <c r="AF1118" s="31">
        <f t="shared" si="193"/>
        <v>28391925.936000004</v>
      </c>
      <c r="AG1118" s="31">
        <f t="shared" si="194"/>
        <v>0</v>
      </c>
      <c r="AH1118" s="31">
        <f t="shared" si="195"/>
        <v>0</v>
      </c>
      <c r="AI1118" s="31">
        <f t="shared" si="196"/>
        <v>0</v>
      </c>
      <c r="AJ1118" s="31">
        <f t="shared" si="197"/>
        <v>4970829.1179999933</v>
      </c>
    </row>
    <row r="1119" spans="1:36" x14ac:dyDescent="0.45">
      <c r="A1119" s="9">
        <v>165</v>
      </c>
      <c r="B1119" s="9" t="s">
        <v>2474</v>
      </c>
      <c r="C1119" s="21"/>
      <c r="D1119" s="8" t="s">
        <v>2476</v>
      </c>
      <c r="E1119" s="9" t="s">
        <v>2477</v>
      </c>
      <c r="F1119" s="9" t="s">
        <v>3255</v>
      </c>
      <c r="G1119" s="9" t="s">
        <v>3265</v>
      </c>
      <c r="H1119" s="8">
        <v>336</v>
      </c>
      <c r="I1119" s="8">
        <f>VLOOKUP(B1119,[1]Sheet1!$A:$D,4,0)</f>
        <v>599824651</v>
      </c>
      <c r="J1119" s="8">
        <v>15000000</v>
      </c>
      <c r="K1119" s="8">
        <v>0</v>
      </c>
      <c r="L1119" s="10">
        <v>27247475</v>
      </c>
      <c r="M1119" s="10">
        <v>27246809.5</v>
      </c>
      <c r="N1119" s="10">
        <v>4087121</v>
      </c>
      <c r="O1119" s="10">
        <v>4087021.4249999998</v>
      </c>
      <c r="P1119" s="10">
        <v>0</v>
      </c>
      <c r="Q1119" s="10">
        <v>7496495</v>
      </c>
      <c r="R1119" s="10">
        <v>1124474</v>
      </c>
      <c r="S1119" s="10">
        <v>11740579.050000001</v>
      </c>
      <c r="T1119" s="10">
        <v>1761086.8575000002</v>
      </c>
      <c r="U1119" s="10">
        <v>8046573</v>
      </c>
      <c r="V1119" s="10">
        <v>1206985.95</v>
      </c>
      <c r="W1119" s="10">
        <f>VLOOKUP(B1119,[2]Sheet1!$A:$E,5,0)</f>
        <v>23982466</v>
      </c>
      <c r="X1119" s="10">
        <f t="shared" si="187"/>
        <v>696602582.54999995</v>
      </c>
      <c r="Y1119" s="31">
        <f t="shared" si="188"/>
        <v>36249155.232500002</v>
      </c>
      <c r="Z1119" s="31">
        <v>360000000</v>
      </c>
      <c r="AA1119" s="31">
        <v>30000000</v>
      </c>
      <c r="AB1119" s="31">
        <f t="shared" si="189"/>
        <v>267108298.04999995</v>
      </c>
      <c r="AC1119" s="31">
        <f t="shared" si="190"/>
        <v>39494284.5</v>
      </c>
      <c r="AD1119" s="31">
        <f t="shared" si="191"/>
        <v>306602582.54999995</v>
      </c>
      <c r="AE1119" s="31">
        <f t="shared" si="192"/>
        <v>306602582.54999995</v>
      </c>
      <c r="AF1119" s="31">
        <f t="shared" si="193"/>
        <v>30660258.254999995</v>
      </c>
      <c r="AG1119" s="31">
        <f t="shared" si="194"/>
        <v>0</v>
      </c>
      <c r="AH1119" s="31">
        <f t="shared" si="195"/>
        <v>0</v>
      </c>
      <c r="AI1119" s="31">
        <f t="shared" si="196"/>
        <v>0</v>
      </c>
      <c r="AJ1119" s="31">
        <f t="shared" si="197"/>
        <v>5588896.9775000066</v>
      </c>
    </row>
    <row r="1120" spans="1:36" x14ac:dyDescent="0.45">
      <c r="A1120" s="9">
        <v>607</v>
      </c>
      <c r="B1120" s="9" t="s">
        <v>2478</v>
      </c>
      <c r="C1120" s="21"/>
      <c r="D1120" s="8" t="s">
        <v>2480</v>
      </c>
      <c r="E1120" s="9" t="s">
        <v>2481</v>
      </c>
      <c r="F1120" s="9" t="s">
        <v>3255</v>
      </c>
      <c r="G1120" s="9" t="s">
        <v>3265</v>
      </c>
      <c r="H1120" s="8">
        <v>336</v>
      </c>
      <c r="I1120" s="8">
        <f>VLOOKUP(B1120,[1]Sheet1!$A:$D,4,0)</f>
        <v>685587631</v>
      </c>
      <c r="J1120" s="8">
        <v>15000000</v>
      </c>
      <c r="K1120" s="8">
        <v>0</v>
      </c>
      <c r="L1120" s="10">
        <v>27723733</v>
      </c>
      <c r="M1120" s="10">
        <v>27723934</v>
      </c>
      <c r="N1120" s="10">
        <v>4158560</v>
      </c>
      <c r="O1120" s="10">
        <v>4158590.0999999996</v>
      </c>
      <c r="P1120" s="10">
        <v>0</v>
      </c>
      <c r="Q1120" s="10">
        <v>8006380</v>
      </c>
      <c r="R1120" s="10">
        <v>1200957</v>
      </c>
      <c r="S1120" s="10">
        <v>10632361.800000001</v>
      </c>
      <c r="T1120" s="10">
        <v>1594854.27</v>
      </c>
      <c r="U1120" s="10">
        <v>8046573</v>
      </c>
      <c r="V1120" s="10">
        <v>1206985.95</v>
      </c>
      <c r="W1120" s="10">
        <f>VLOOKUP(B1120,[2]Sheet1!$A:$E,5,0)</f>
        <v>32558764</v>
      </c>
      <c r="X1120" s="10">
        <f t="shared" si="187"/>
        <v>782720612.79999995</v>
      </c>
      <c r="Y1120" s="31">
        <f t="shared" si="188"/>
        <v>44878711.32</v>
      </c>
      <c r="Z1120" s="31">
        <v>360000000</v>
      </c>
      <c r="AA1120" s="31">
        <v>30000000</v>
      </c>
      <c r="AB1120" s="31">
        <f t="shared" si="189"/>
        <v>352272945.79999995</v>
      </c>
      <c r="AC1120" s="31">
        <f t="shared" si="190"/>
        <v>40447667</v>
      </c>
      <c r="AD1120" s="31">
        <f t="shared" si="191"/>
        <v>392720612.79999995</v>
      </c>
      <c r="AE1120" s="31">
        <f t="shared" si="192"/>
        <v>392720612.79999995</v>
      </c>
      <c r="AF1120" s="31">
        <f t="shared" si="193"/>
        <v>39272061.279999994</v>
      </c>
      <c r="AG1120" s="31">
        <f t="shared" si="194"/>
        <v>0</v>
      </c>
      <c r="AH1120" s="31">
        <f t="shared" si="195"/>
        <v>0</v>
      </c>
      <c r="AI1120" s="31">
        <f t="shared" si="196"/>
        <v>0</v>
      </c>
      <c r="AJ1120" s="31">
        <f t="shared" si="197"/>
        <v>5606650.0400000066</v>
      </c>
    </row>
    <row r="1121" spans="1:36" x14ac:dyDescent="0.45">
      <c r="A1121" s="9">
        <v>1104</v>
      </c>
      <c r="B1121" s="9" t="s">
        <v>2482</v>
      </c>
      <c r="C1121" s="21"/>
      <c r="D1121" s="8" t="s">
        <v>1821</v>
      </c>
      <c r="E1121" s="9" t="s">
        <v>2484</v>
      </c>
      <c r="F1121" s="9" t="s">
        <v>3255</v>
      </c>
      <c r="G1121" s="9" t="s">
        <v>3266</v>
      </c>
      <c r="H1121" s="8">
        <v>336</v>
      </c>
      <c r="I1121" s="8">
        <f>VLOOKUP(B1121,[1]Sheet1!$A:$D,4,0)</f>
        <v>534220556</v>
      </c>
      <c r="J1121" s="8">
        <v>57312810</v>
      </c>
      <c r="K1121" s="8">
        <v>8596921.5</v>
      </c>
      <c r="L1121" s="10">
        <v>0</v>
      </c>
      <c r="M1121" s="10">
        <v>0</v>
      </c>
      <c r="N1121" s="10">
        <v>0</v>
      </c>
      <c r="O1121" s="10">
        <v>0</v>
      </c>
      <c r="P1121" s="10">
        <v>5000000</v>
      </c>
      <c r="Q1121" s="10">
        <f>VLOOKUP(B1121,[3]Sheet1!$B$1:$H$65536,7,0)</f>
        <v>4500000</v>
      </c>
      <c r="R1121" s="10">
        <v>675000</v>
      </c>
      <c r="S1121" s="10">
        <v>4500000</v>
      </c>
      <c r="T1121" s="10">
        <v>450000</v>
      </c>
      <c r="U1121" s="10">
        <v>0</v>
      </c>
      <c r="V1121" s="10">
        <v>0</v>
      </c>
      <c r="W1121" s="10">
        <f>VLOOKUP(B1121,[2]Sheet1!$A:$E,5,0)</f>
        <v>17422056</v>
      </c>
      <c r="X1121" s="10">
        <f t="shared" si="187"/>
        <v>605533366</v>
      </c>
      <c r="Y1121" s="31">
        <f t="shared" si="188"/>
        <v>27143977.5</v>
      </c>
      <c r="Z1121" s="31">
        <v>360000000</v>
      </c>
      <c r="AA1121" s="31">
        <v>30000000</v>
      </c>
      <c r="AB1121" s="31">
        <f t="shared" si="189"/>
        <v>183220556</v>
      </c>
      <c r="AC1121" s="31">
        <f t="shared" si="190"/>
        <v>32312810</v>
      </c>
      <c r="AD1121" s="31">
        <f t="shared" si="191"/>
        <v>215533366</v>
      </c>
      <c r="AE1121" s="31">
        <f t="shared" si="192"/>
        <v>215533366</v>
      </c>
      <c r="AF1121" s="31">
        <f t="shared" si="193"/>
        <v>21553336.600000001</v>
      </c>
      <c r="AG1121" s="31">
        <f t="shared" si="194"/>
        <v>0</v>
      </c>
      <c r="AH1121" s="31">
        <f t="shared" si="195"/>
        <v>0</v>
      </c>
      <c r="AI1121" s="31">
        <f t="shared" si="196"/>
        <v>0</v>
      </c>
      <c r="AJ1121" s="31">
        <f t="shared" si="197"/>
        <v>5590640.8999999985</v>
      </c>
    </row>
    <row r="1122" spans="1:36" x14ac:dyDescent="0.2">
      <c r="A1122" s="9">
        <v>134</v>
      </c>
      <c r="B1122" s="9" t="s">
        <v>2485</v>
      </c>
      <c r="C1122" s="7"/>
      <c r="D1122" s="8" t="s">
        <v>2487</v>
      </c>
      <c r="E1122" s="9" t="s">
        <v>854</v>
      </c>
      <c r="F1122" s="9" t="s">
        <v>3255</v>
      </c>
      <c r="G1122" s="9" t="s">
        <v>3263</v>
      </c>
      <c r="H1122" s="8">
        <v>31</v>
      </c>
      <c r="I1122" s="8" t="e">
        <f>VLOOKUP(B1122,[1]Sheet1!$A:$D,4,0)</f>
        <v>#N/A</v>
      </c>
      <c r="J1122" s="8">
        <v>1270492</v>
      </c>
      <c r="K1122" s="8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 t="e">
        <f>VLOOKUP(B1122,[2]Sheet1!$A:$E,5,0)</f>
        <v>#N/A</v>
      </c>
      <c r="X1122" s="10" t="e">
        <f t="shared" si="187"/>
        <v>#N/A</v>
      </c>
      <c r="Y1122" s="31" t="e">
        <f t="shared" si="188"/>
        <v>#N/A</v>
      </c>
      <c r="Z1122" s="31">
        <v>360000000</v>
      </c>
      <c r="AA1122" s="31">
        <v>30000000</v>
      </c>
      <c r="AB1122" s="31">
        <v>0</v>
      </c>
      <c r="AC1122" s="31">
        <f t="shared" si="190"/>
        <v>-28729508</v>
      </c>
      <c r="AD1122" s="31">
        <v>0</v>
      </c>
      <c r="AE1122" s="31">
        <v>0</v>
      </c>
      <c r="AF1122" s="31">
        <f t="shared" si="193"/>
        <v>0</v>
      </c>
      <c r="AG1122" s="31">
        <f t="shared" si="194"/>
        <v>0</v>
      </c>
      <c r="AH1122" s="31">
        <f t="shared" si="195"/>
        <v>0</v>
      </c>
      <c r="AI1122" s="31">
        <f t="shared" si="196"/>
        <v>0</v>
      </c>
      <c r="AJ1122" s="31" t="e">
        <f t="shared" si="197"/>
        <v>#N/A</v>
      </c>
    </row>
    <row r="1123" spans="1:36" x14ac:dyDescent="0.45">
      <c r="A1123" s="9">
        <v>823</v>
      </c>
      <c r="B1123" s="9" t="s">
        <v>2488</v>
      </c>
      <c r="C1123" s="21"/>
      <c r="D1123" s="8" t="s">
        <v>242</v>
      </c>
      <c r="E1123" s="9" t="s">
        <v>2490</v>
      </c>
      <c r="F1123" s="9" t="s">
        <v>3254</v>
      </c>
      <c r="G1123" s="9" t="s">
        <v>3266</v>
      </c>
      <c r="H1123" s="8">
        <v>336</v>
      </c>
      <c r="I1123" s="8">
        <f>VLOOKUP(B1123,[1]Sheet1!$A:$D,4,0)</f>
        <v>579259759</v>
      </c>
      <c r="J1123" s="8">
        <v>57312810</v>
      </c>
      <c r="K1123" s="8">
        <v>8596921.5</v>
      </c>
      <c r="L1123" s="10">
        <v>0</v>
      </c>
      <c r="M1123" s="10">
        <v>0</v>
      </c>
      <c r="N1123" s="10">
        <v>0</v>
      </c>
      <c r="O1123" s="10">
        <v>0</v>
      </c>
      <c r="P1123" s="10">
        <v>5000000</v>
      </c>
      <c r="Q1123" s="10">
        <f>VLOOKUP(B1123,[3]Sheet1!$B$1:$H$65536,7,0)</f>
        <v>4500000</v>
      </c>
      <c r="R1123" s="10">
        <v>675000</v>
      </c>
      <c r="S1123" s="10">
        <v>4500000</v>
      </c>
      <c r="T1123" s="10">
        <v>450000</v>
      </c>
      <c r="U1123" s="10">
        <v>0</v>
      </c>
      <c r="V1123" s="10">
        <v>0</v>
      </c>
      <c r="W1123" s="10">
        <f>VLOOKUP(B1123,[2]Sheet1!$A:$E,5,0)</f>
        <v>21925976</v>
      </c>
      <c r="X1123" s="10">
        <f t="shared" si="187"/>
        <v>650572569</v>
      </c>
      <c r="Y1123" s="31">
        <f t="shared" si="188"/>
        <v>31647897.5</v>
      </c>
      <c r="Z1123" s="31">
        <v>360000000</v>
      </c>
      <c r="AA1123" s="31">
        <v>30000000</v>
      </c>
      <c r="AB1123" s="31">
        <f t="shared" si="189"/>
        <v>228259759</v>
      </c>
      <c r="AC1123" s="31">
        <f t="shared" si="190"/>
        <v>32312810</v>
      </c>
      <c r="AD1123" s="31">
        <f t="shared" si="191"/>
        <v>260572569</v>
      </c>
      <c r="AE1123" s="31">
        <f t="shared" si="192"/>
        <v>260572569</v>
      </c>
      <c r="AF1123" s="31">
        <f t="shared" si="193"/>
        <v>26057256.900000002</v>
      </c>
      <c r="AG1123" s="31">
        <f t="shared" si="194"/>
        <v>0</v>
      </c>
      <c r="AH1123" s="31">
        <f t="shared" si="195"/>
        <v>0</v>
      </c>
      <c r="AI1123" s="31">
        <f t="shared" si="196"/>
        <v>0</v>
      </c>
      <c r="AJ1123" s="31">
        <f t="shared" si="197"/>
        <v>5590640.5999999978</v>
      </c>
    </row>
    <row r="1124" spans="1:36" x14ac:dyDescent="0.45">
      <c r="A1124" s="9">
        <v>933</v>
      </c>
      <c r="B1124" s="9" t="s">
        <v>3090</v>
      </c>
      <c r="C1124" s="21"/>
      <c r="D1124" s="8" t="s">
        <v>3091</v>
      </c>
      <c r="E1124" s="9" t="s">
        <v>3092</v>
      </c>
      <c r="F1124" s="9" t="s">
        <v>3254</v>
      </c>
      <c r="G1124" s="9" t="s">
        <v>3266</v>
      </c>
      <c r="H1124" s="8">
        <v>336</v>
      </c>
      <c r="I1124" s="8">
        <f>VLOOKUP(B1124,[1]Sheet1!$A:$D,4,0)</f>
        <v>332915864</v>
      </c>
      <c r="J1124" s="8">
        <v>57312810</v>
      </c>
      <c r="K1124" s="8">
        <v>8596921.5</v>
      </c>
      <c r="L1124" s="10">
        <v>0</v>
      </c>
      <c r="M1124" s="10">
        <v>0</v>
      </c>
      <c r="N1124" s="10">
        <v>0</v>
      </c>
      <c r="O1124" s="10">
        <v>0</v>
      </c>
      <c r="P1124" s="10">
        <v>5000000</v>
      </c>
      <c r="Q1124" s="10">
        <f>VLOOKUP(B1124,[3]Sheet1!$B$1:$H$65536,7,0)</f>
        <v>3300000</v>
      </c>
      <c r="R1124" s="10">
        <v>495000</v>
      </c>
      <c r="S1124" s="10">
        <v>3900000</v>
      </c>
      <c r="T1124" s="10">
        <v>390000</v>
      </c>
      <c r="U1124" s="10">
        <v>0</v>
      </c>
      <c r="V1124" s="10">
        <v>0</v>
      </c>
      <c r="W1124" s="10">
        <f>VLOOKUP(B1124,[2]Sheet1!$A:$E,5,0)</f>
        <v>0</v>
      </c>
      <c r="X1124" s="10">
        <f t="shared" si="187"/>
        <v>402428674</v>
      </c>
      <c r="Y1124" s="31">
        <f t="shared" si="188"/>
        <v>9481921.5</v>
      </c>
      <c r="Z1124" s="31">
        <v>360000000</v>
      </c>
      <c r="AA1124" s="31">
        <v>30000000</v>
      </c>
      <c r="AB1124" s="31">
        <f t="shared" si="189"/>
        <v>-19884136</v>
      </c>
      <c r="AC1124" s="31">
        <f t="shared" si="190"/>
        <v>32312810</v>
      </c>
      <c r="AD1124" s="31">
        <f t="shared" si="191"/>
        <v>12428674</v>
      </c>
      <c r="AE1124" s="31">
        <f t="shared" si="192"/>
        <v>12428674</v>
      </c>
      <c r="AF1124" s="31">
        <f t="shared" si="193"/>
        <v>1242867.4000000001</v>
      </c>
      <c r="AG1124" s="31">
        <f t="shared" si="194"/>
        <v>0</v>
      </c>
      <c r="AH1124" s="31">
        <f t="shared" si="195"/>
        <v>0</v>
      </c>
      <c r="AI1124" s="31">
        <f t="shared" si="196"/>
        <v>0</v>
      </c>
      <c r="AJ1124" s="31">
        <f t="shared" si="197"/>
        <v>8239054.0999999996</v>
      </c>
    </row>
    <row r="1125" spans="1:36" x14ac:dyDescent="0.45">
      <c r="A1125" s="9">
        <v>934</v>
      </c>
      <c r="B1125" s="9" t="s">
        <v>3093</v>
      </c>
      <c r="C1125" s="21"/>
      <c r="D1125" s="8" t="s">
        <v>604</v>
      </c>
      <c r="E1125" s="9" t="s">
        <v>3094</v>
      </c>
      <c r="F1125" s="9" t="s">
        <v>3254</v>
      </c>
      <c r="G1125" s="9" t="s">
        <v>3266</v>
      </c>
      <c r="H1125" s="8">
        <v>336</v>
      </c>
      <c r="I1125" s="8">
        <f>VLOOKUP(B1125,[1]Sheet1!$A:$D,4,0)</f>
        <v>377954566</v>
      </c>
      <c r="J1125" s="8">
        <v>57312810</v>
      </c>
      <c r="K1125" s="8">
        <v>8596921.5</v>
      </c>
      <c r="L1125" s="10">
        <v>0</v>
      </c>
      <c r="M1125" s="10">
        <v>0</v>
      </c>
      <c r="N1125" s="10">
        <v>0</v>
      </c>
      <c r="O1125" s="10">
        <v>0</v>
      </c>
      <c r="P1125" s="10">
        <v>5000000</v>
      </c>
      <c r="Q1125" s="10">
        <f>VLOOKUP(B1125,[3]Sheet1!$B$1:$H$65536,7,0)</f>
        <v>5100000</v>
      </c>
      <c r="R1125" s="10">
        <v>765000</v>
      </c>
      <c r="S1125" s="10">
        <v>4500000</v>
      </c>
      <c r="T1125" s="10">
        <v>450000</v>
      </c>
      <c r="U1125" s="10">
        <v>0</v>
      </c>
      <c r="V1125" s="10">
        <v>0</v>
      </c>
      <c r="W1125" s="10">
        <f>VLOOKUP(B1125,[2]Sheet1!$A:$E,5,0)</f>
        <v>1795457</v>
      </c>
      <c r="X1125" s="10">
        <f t="shared" si="187"/>
        <v>449867376</v>
      </c>
      <c r="Y1125" s="31">
        <f t="shared" si="188"/>
        <v>11607378.5</v>
      </c>
      <c r="Z1125" s="31">
        <v>360000000</v>
      </c>
      <c r="AA1125" s="31">
        <v>30000000</v>
      </c>
      <c r="AB1125" s="31">
        <f t="shared" si="189"/>
        <v>27554566</v>
      </c>
      <c r="AC1125" s="31">
        <f t="shared" si="190"/>
        <v>32312810</v>
      </c>
      <c r="AD1125" s="31">
        <f t="shared" si="191"/>
        <v>59867376</v>
      </c>
      <c r="AE1125" s="31">
        <f t="shared" si="192"/>
        <v>59867376</v>
      </c>
      <c r="AF1125" s="31">
        <f t="shared" si="193"/>
        <v>5986737.6000000006</v>
      </c>
      <c r="AG1125" s="31">
        <f t="shared" si="194"/>
        <v>0</v>
      </c>
      <c r="AH1125" s="31">
        <f t="shared" si="195"/>
        <v>0</v>
      </c>
      <c r="AI1125" s="31">
        <f t="shared" si="196"/>
        <v>0</v>
      </c>
      <c r="AJ1125" s="31">
        <f t="shared" si="197"/>
        <v>5620640.8999999994</v>
      </c>
    </row>
    <row r="1126" spans="1:36" x14ac:dyDescent="0.45">
      <c r="A1126" s="9">
        <v>1023</v>
      </c>
      <c r="B1126" s="9" t="s">
        <v>3110</v>
      </c>
      <c r="C1126" s="21"/>
      <c r="D1126" s="8" t="s">
        <v>91</v>
      </c>
      <c r="E1126" s="9" t="s">
        <v>3111</v>
      </c>
      <c r="F1126" s="9" t="s">
        <v>3255</v>
      </c>
      <c r="G1126" s="9" t="s">
        <v>3265</v>
      </c>
      <c r="H1126" s="8">
        <v>336</v>
      </c>
      <c r="I1126" s="8">
        <f>VLOOKUP(B1126,[1]Sheet1!$A:$D,4,0)</f>
        <v>438377486</v>
      </c>
      <c r="J1126" s="8">
        <v>15000000</v>
      </c>
      <c r="K1126" s="8">
        <v>0</v>
      </c>
      <c r="L1126" s="10">
        <v>7811663</v>
      </c>
      <c r="M1126" s="10">
        <v>20149858</v>
      </c>
      <c r="N1126" s="10">
        <v>1171749</v>
      </c>
      <c r="O1126" s="10">
        <v>3022478.6999999997</v>
      </c>
      <c r="P1126" s="10">
        <v>0</v>
      </c>
      <c r="Q1126" s="10">
        <v>4858453</v>
      </c>
      <c r="R1126" s="10">
        <v>728768</v>
      </c>
      <c r="S1126" s="10">
        <v>8421027.6799999997</v>
      </c>
      <c r="T1126" s="10">
        <v>1263154.152</v>
      </c>
      <c r="U1126" s="10">
        <v>0</v>
      </c>
      <c r="V1126" s="10">
        <v>0</v>
      </c>
      <c r="W1126" s="10">
        <f>VLOOKUP(B1126,[2]Sheet1!$A:$E,5,0)</f>
        <v>7837748</v>
      </c>
      <c r="X1126" s="10">
        <f t="shared" si="187"/>
        <v>494618487.68000001</v>
      </c>
      <c r="Y1126" s="31">
        <f t="shared" si="188"/>
        <v>14023897.851999998</v>
      </c>
      <c r="Z1126" s="31">
        <v>360000000</v>
      </c>
      <c r="AA1126" s="31">
        <v>30000000</v>
      </c>
      <c r="AB1126" s="31">
        <f t="shared" si="189"/>
        <v>91656966.680000007</v>
      </c>
      <c r="AC1126" s="31">
        <f t="shared" si="190"/>
        <v>12961521</v>
      </c>
      <c r="AD1126" s="31">
        <f t="shared" si="191"/>
        <v>104618487.68000001</v>
      </c>
      <c r="AE1126" s="31">
        <f t="shared" si="192"/>
        <v>104618487.68000001</v>
      </c>
      <c r="AF1126" s="31">
        <f t="shared" si="193"/>
        <v>10461848.768000001</v>
      </c>
      <c r="AG1126" s="31">
        <f t="shared" si="194"/>
        <v>0</v>
      </c>
      <c r="AH1126" s="31">
        <f t="shared" si="195"/>
        <v>0</v>
      </c>
      <c r="AI1126" s="31">
        <f t="shared" si="196"/>
        <v>0</v>
      </c>
      <c r="AJ1126" s="31">
        <f t="shared" si="197"/>
        <v>3562049.083999997</v>
      </c>
    </row>
    <row r="1127" spans="1:36" x14ac:dyDescent="0.45">
      <c r="A1127" s="9">
        <v>931</v>
      </c>
      <c r="B1127" s="9" t="s">
        <v>2491</v>
      </c>
      <c r="C1127" s="21"/>
      <c r="D1127" s="8" t="s">
        <v>1671</v>
      </c>
      <c r="E1127" s="9" t="s">
        <v>2493</v>
      </c>
      <c r="F1127" s="9" t="s">
        <v>3254</v>
      </c>
      <c r="G1127" s="9" t="s">
        <v>3266</v>
      </c>
      <c r="H1127" s="8">
        <v>336</v>
      </c>
      <c r="I1127" s="8">
        <f>VLOOKUP(B1127,[1]Sheet1!$A:$D,4,0)</f>
        <v>369489671</v>
      </c>
      <c r="J1127" s="8">
        <v>57312810</v>
      </c>
      <c r="K1127" s="8">
        <v>8596921.5</v>
      </c>
      <c r="L1127" s="10">
        <v>0</v>
      </c>
      <c r="M1127" s="10">
        <v>0</v>
      </c>
      <c r="N1127" s="10">
        <v>0</v>
      </c>
      <c r="O1127" s="10">
        <v>0</v>
      </c>
      <c r="P1127" s="10">
        <v>5000000</v>
      </c>
      <c r="Q1127" s="10">
        <f>VLOOKUP(B1127,[3]Sheet1!$B$1:$H$65536,7,0)</f>
        <v>6000000</v>
      </c>
      <c r="R1127" s="10">
        <v>900000</v>
      </c>
      <c r="S1127" s="10">
        <v>4800000</v>
      </c>
      <c r="T1127" s="10">
        <v>480000</v>
      </c>
      <c r="U1127" s="10">
        <v>0</v>
      </c>
      <c r="V1127" s="10">
        <v>0</v>
      </c>
      <c r="W1127" s="10">
        <f>VLOOKUP(B1127,[2]Sheet1!$A:$E,5,0)</f>
        <v>948967</v>
      </c>
      <c r="X1127" s="10">
        <f t="shared" si="187"/>
        <v>442602481</v>
      </c>
      <c r="Y1127" s="31">
        <f t="shared" si="188"/>
        <v>10925888.5</v>
      </c>
      <c r="Z1127" s="31">
        <v>360000000</v>
      </c>
      <c r="AA1127" s="31">
        <v>30000000</v>
      </c>
      <c r="AB1127" s="31">
        <f t="shared" si="189"/>
        <v>20289671</v>
      </c>
      <c r="AC1127" s="31">
        <f t="shared" si="190"/>
        <v>32312810</v>
      </c>
      <c r="AD1127" s="31">
        <f t="shared" si="191"/>
        <v>52602481</v>
      </c>
      <c r="AE1127" s="31">
        <f t="shared" si="192"/>
        <v>52602481</v>
      </c>
      <c r="AF1127" s="31">
        <f t="shared" si="193"/>
        <v>5260248.1000000006</v>
      </c>
      <c r="AG1127" s="31">
        <f t="shared" si="194"/>
        <v>0</v>
      </c>
      <c r="AH1127" s="31">
        <f t="shared" si="195"/>
        <v>0</v>
      </c>
      <c r="AI1127" s="31">
        <f t="shared" si="196"/>
        <v>0</v>
      </c>
      <c r="AJ1127" s="31">
        <f t="shared" si="197"/>
        <v>5665640.3999999994</v>
      </c>
    </row>
    <row r="1128" spans="1:36" x14ac:dyDescent="0.45">
      <c r="A1128" s="9">
        <v>932</v>
      </c>
      <c r="B1128" s="9" t="s">
        <v>3088</v>
      </c>
      <c r="C1128" s="21"/>
      <c r="D1128" s="8" t="s">
        <v>3089</v>
      </c>
      <c r="E1128" s="9" t="s">
        <v>1737</v>
      </c>
      <c r="F1128" s="9" t="s">
        <v>3254</v>
      </c>
      <c r="G1128" s="9" t="s">
        <v>3266</v>
      </c>
      <c r="H1128" s="8">
        <v>336</v>
      </c>
      <c r="I1128" s="8">
        <f>VLOOKUP(B1128,[1]Sheet1!$A:$D,4,0)</f>
        <v>292774819</v>
      </c>
      <c r="J1128" s="8">
        <v>57312810</v>
      </c>
      <c r="K1128" s="8">
        <v>8596921.5</v>
      </c>
      <c r="L1128" s="10">
        <v>0</v>
      </c>
      <c r="M1128" s="10">
        <v>0</v>
      </c>
      <c r="N1128" s="10">
        <v>0</v>
      </c>
      <c r="O1128" s="10">
        <v>0</v>
      </c>
      <c r="P1128" s="10">
        <v>5000000</v>
      </c>
      <c r="Q1128" s="10">
        <f>VLOOKUP(B1128,[3]Sheet1!$B$1:$H$65536,7,0)</f>
        <v>4500000</v>
      </c>
      <c r="R1128" s="10">
        <v>675000</v>
      </c>
      <c r="S1128" s="10">
        <v>4500000</v>
      </c>
      <c r="T1128" s="10">
        <v>450000</v>
      </c>
      <c r="U1128" s="10">
        <v>0</v>
      </c>
      <c r="V1128" s="10">
        <v>0</v>
      </c>
      <c r="W1128" s="10">
        <f>VLOOKUP(B1128,[2]Sheet1!$A:$E,5,0)</f>
        <v>0</v>
      </c>
      <c r="X1128" s="10">
        <f t="shared" si="187"/>
        <v>364087629</v>
      </c>
      <c r="Y1128" s="31">
        <f t="shared" si="188"/>
        <v>9721921.5</v>
      </c>
      <c r="Z1128" s="31">
        <v>360000000</v>
      </c>
      <c r="AA1128" s="31">
        <v>30000000</v>
      </c>
      <c r="AB1128" s="31">
        <f t="shared" si="189"/>
        <v>-58225181</v>
      </c>
      <c r="AC1128" s="31">
        <f t="shared" si="190"/>
        <v>32312810</v>
      </c>
      <c r="AD1128" s="31">
        <f t="shared" si="191"/>
        <v>-25912371</v>
      </c>
      <c r="AE1128" s="31">
        <f t="shared" si="192"/>
        <v>0</v>
      </c>
      <c r="AF1128" s="31">
        <f t="shared" si="193"/>
        <v>0</v>
      </c>
      <c r="AG1128" s="31">
        <f t="shared" si="194"/>
        <v>0</v>
      </c>
      <c r="AH1128" s="31">
        <f t="shared" si="195"/>
        <v>0</v>
      </c>
      <c r="AI1128" s="31">
        <f t="shared" si="196"/>
        <v>0</v>
      </c>
      <c r="AJ1128" s="31">
        <f t="shared" si="197"/>
        <v>9721921.5</v>
      </c>
    </row>
    <row r="1129" spans="1:36" x14ac:dyDescent="0.2">
      <c r="A1129" s="9">
        <v>27</v>
      </c>
      <c r="B1129" s="9" t="s">
        <v>2494</v>
      </c>
      <c r="C1129" s="7"/>
      <c r="D1129" s="8" t="s">
        <v>322</v>
      </c>
      <c r="E1129" s="9" t="s">
        <v>481</v>
      </c>
      <c r="F1129" s="9" t="s">
        <v>3254</v>
      </c>
      <c r="G1129" s="9" t="s">
        <v>3266</v>
      </c>
      <c r="H1129" s="8">
        <v>336</v>
      </c>
      <c r="I1129" s="8">
        <f>VLOOKUP(B1129,[1]Sheet1!$A:$D,4,0)</f>
        <v>377459300</v>
      </c>
      <c r="J1129" s="8">
        <v>57312810</v>
      </c>
      <c r="K1129" s="8">
        <v>8596921.5</v>
      </c>
      <c r="L1129" s="10">
        <v>0</v>
      </c>
      <c r="M1129" s="10">
        <v>0</v>
      </c>
      <c r="N1129" s="10">
        <v>0</v>
      </c>
      <c r="O1129" s="10">
        <v>0</v>
      </c>
      <c r="P1129" s="10">
        <v>5000000</v>
      </c>
      <c r="Q1129" s="10">
        <f>VLOOKUP(B1129,[3]Sheet1!$B$1:$H$65536,7,0)</f>
        <v>5400000</v>
      </c>
      <c r="R1129" s="10">
        <v>810000</v>
      </c>
      <c r="S1129" s="10">
        <v>4500000</v>
      </c>
      <c r="T1129" s="10">
        <v>450000</v>
      </c>
      <c r="U1129" s="10">
        <v>0</v>
      </c>
      <c r="V1129" s="10">
        <v>0</v>
      </c>
      <c r="W1129" s="10">
        <f>VLOOKUP(B1129,[2]Sheet1!$A:$E,5,0)</f>
        <v>1745930</v>
      </c>
      <c r="X1129" s="10">
        <f t="shared" si="187"/>
        <v>449672110</v>
      </c>
      <c r="Y1129" s="31">
        <f t="shared" si="188"/>
        <v>11602851.5</v>
      </c>
      <c r="Z1129" s="31">
        <v>360000000</v>
      </c>
      <c r="AA1129" s="31">
        <v>30000000</v>
      </c>
      <c r="AB1129" s="31">
        <f t="shared" si="189"/>
        <v>27359300</v>
      </c>
      <c r="AC1129" s="31">
        <f t="shared" si="190"/>
        <v>32312810</v>
      </c>
      <c r="AD1129" s="31">
        <f t="shared" si="191"/>
        <v>59672110</v>
      </c>
      <c r="AE1129" s="31">
        <f t="shared" si="192"/>
        <v>59672110</v>
      </c>
      <c r="AF1129" s="31">
        <f t="shared" si="193"/>
        <v>5967211</v>
      </c>
      <c r="AG1129" s="31">
        <f t="shared" si="194"/>
        <v>0</v>
      </c>
      <c r="AH1129" s="31">
        <f t="shared" si="195"/>
        <v>0</v>
      </c>
      <c r="AI1129" s="31">
        <f t="shared" si="196"/>
        <v>0</v>
      </c>
      <c r="AJ1129" s="31">
        <f t="shared" si="197"/>
        <v>5635640.5</v>
      </c>
    </row>
    <row r="1130" spans="1:36" x14ac:dyDescent="0.2">
      <c r="A1130" s="9">
        <v>104</v>
      </c>
      <c r="B1130" s="9" t="s">
        <v>2548</v>
      </c>
      <c r="C1130" s="7"/>
      <c r="D1130" s="8" t="s">
        <v>645</v>
      </c>
      <c r="E1130" s="9" t="s">
        <v>2549</v>
      </c>
      <c r="F1130" s="9" t="s">
        <v>3254</v>
      </c>
      <c r="G1130" s="9" t="s">
        <v>3266</v>
      </c>
      <c r="H1130" s="8">
        <v>336</v>
      </c>
      <c r="I1130" s="8">
        <f>VLOOKUP(B1130,[1]Sheet1!$A:$D,4,0)</f>
        <v>317598136</v>
      </c>
      <c r="J1130" s="8">
        <v>57312810</v>
      </c>
      <c r="K1130" s="8">
        <v>8596921.5</v>
      </c>
      <c r="L1130" s="10">
        <v>0</v>
      </c>
      <c r="M1130" s="10">
        <v>0</v>
      </c>
      <c r="N1130" s="10">
        <v>0</v>
      </c>
      <c r="O1130" s="10">
        <v>0</v>
      </c>
      <c r="P1130" s="10">
        <v>5000000</v>
      </c>
      <c r="Q1130" s="10">
        <f>VLOOKUP(B1130,[3]Sheet1!$B$1:$H$65536,7,0)</f>
        <v>5250000</v>
      </c>
      <c r="R1130" s="10">
        <v>787500</v>
      </c>
      <c r="S1130" s="10">
        <v>4500000</v>
      </c>
      <c r="T1130" s="10">
        <v>450000</v>
      </c>
      <c r="U1130" s="10">
        <v>0</v>
      </c>
      <c r="V1130" s="10">
        <v>0</v>
      </c>
      <c r="W1130" s="10">
        <f>VLOOKUP(B1130,[2]Sheet1!$A:$E,5,0)</f>
        <v>0</v>
      </c>
      <c r="X1130" s="10">
        <f t="shared" si="187"/>
        <v>389660946</v>
      </c>
      <c r="Y1130" s="31">
        <f t="shared" si="188"/>
        <v>9834421.5</v>
      </c>
      <c r="Z1130" s="31">
        <v>360000000</v>
      </c>
      <c r="AA1130" s="31">
        <v>30000000</v>
      </c>
      <c r="AB1130" s="31">
        <f t="shared" si="189"/>
        <v>-32651864</v>
      </c>
      <c r="AC1130" s="31">
        <f t="shared" si="190"/>
        <v>32312810</v>
      </c>
      <c r="AD1130" s="31">
        <f t="shared" si="191"/>
        <v>-339054</v>
      </c>
      <c r="AE1130" s="31">
        <f t="shared" si="192"/>
        <v>0</v>
      </c>
      <c r="AF1130" s="31">
        <f t="shared" si="193"/>
        <v>0</v>
      </c>
      <c r="AG1130" s="31">
        <f t="shared" si="194"/>
        <v>0</v>
      </c>
      <c r="AH1130" s="31">
        <f t="shared" si="195"/>
        <v>0</v>
      </c>
      <c r="AI1130" s="31">
        <f t="shared" si="196"/>
        <v>0</v>
      </c>
      <c r="AJ1130" s="31">
        <f t="shared" si="197"/>
        <v>9834421.5</v>
      </c>
    </row>
    <row r="1131" spans="1:36" x14ac:dyDescent="0.45">
      <c r="A1131" s="9">
        <v>1024</v>
      </c>
      <c r="B1131" s="9" t="s">
        <v>2496</v>
      </c>
      <c r="C1131" s="21"/>
      <c r="D1131" s="8" t="s">
        <v>1984</v>
      </c>
      <c r="E1131" s="9" t="s">
        <v>537</v>
      </c>
      <c r="F1131" s="9" t="s">
        <v>3254</v>
      </c>
      <c r="G1131" s="9" t="s">
        <v>3266</v>
      </c>
      <c r="H1131" s="8">
        <v>336</v>
      </c>
      <c r="I1131" s="8">
        <f>VLOOKUP(B1131,[1]Sheet1!$A:$D,4,0)</f>
        <v>362091606</v>
      </c>
      <c r="J1131" s="8">
        <v>57312810</v>
      </c>
      <c r="K1131" s="8">
        <v>8596921.5</v>
      </c>
      <c r="L1131" s="10">
        <v>0</v>
      </c>
      <c r="M1131" s="10">
        <v>0</v>
      </c>
      <c r="N1131" s="10">
        <v>0</v>
      </c>
      <c r="O1131" s="10">
        <v>0</v>
      </c>
      <c r="P1131" s="10">
        <v>5000000</v>
      </c>
      <c r="Q1131" s="10">
        <f>VLOOKUP(B1131,[3]Sheet1!$B$1:$H$65536,7,0)</f>
        <v>3000000</v>
      </c>
      <c r="R1131" s="10">
        <v>450000</v>
      </c>
      <c r="S1131" s="10">
        <v>3600000</v>
      </c>
      <c r="T1131" s="10">
        <v>360000</v>
      </c>
      <c r="U1131" s="10">
        <v>0</v>
      </c>
      <c r="V1131" s="10">
        <v>0</v>
      </c>
      <c r="W1131" s="10">
        <f>VLOOKUP(B1131,[2]Sheet1!$A:$E,5,0)</f>
        <v>209161</v>
      </c>
      <c r="X1131" s="10">
        <f t="shared" si="187"/>
        <v>431004416</v>
      </c>
      <c r="Y1131" s="31">
        <f t="shared" si="188"/>
        <v>9616082.5</v>
      </c>
      <c r="Z1131" s="31">
        <v>360000000</v>
      </c>
      <c r="AA1131" s="31">
        <v>30000000</v>
      </c>
      <c r="AB1131" s="31">
        <f t="shared" si="189"/>
        <v>8691606</v>
      </c>
      <c r="AC1131" s="31">
        <f t="shared" si="190"/>
        <v>32312810</v>
      </c>
      <c r="AD1131" s="31">
        <f t="shared" si="191"/>
        <v>41004416</v>
      </c>
      <c r="AE1131" s="31">
        <f t="shared" si="192"/>
        <v>41004416</v>
      </c>
      <c r="AF1131" s="31">
        <f t="shared" si="193"/>
        <v>4100441.6</v>
      </c>
      <c r="AG1131" s="31">
        <f t="shared" si="194"/>
        <v>0</v>
      </c>
      <c r="AH1131" s="31">
        <f t="shared" si="195"/>
        <v>0</v>
      </c>
      <c r="AI1131" s="31">
        <f t="shared" si="196"/>
        <v>0</v>
      </c>
      <c r="AJ1131" s="31">
        <f t="shared" si="197"/>
        <v>5515640.9000000004</v>
      </c>
    </row>
    <row r="1132" spans="1:36" x14ac:dyDescent="0.45">
      <c r="A1132" s="9">
        <v>1145</v>
      </c>
      <c r="B1132" s="9" t="s">
        <v>2498</v>
      </c>
      <c r="C1132" s="21"/>
      <c r="D1132" s="8" t="s">
        <v>64</v>
      </c>
      <c r="E1132" s="9" t="s">
        <v>2500</v>
      </c>
      <c r="F1132" s="9" t="s">
        <v>3254</v>
      </c>
      <c r="G1132" s="9" t="s">
        <v>3265</v>
      </c>
      <c r="H1132" s="8">
        <v>336</v>
      </c>
      <c r="I1132" s="8">
        <f>VLOOKUP(B1132,[1]Sheet1!$A:$D,4,0)</f>
        <v>474473501</v>
      </c>
      <c r="J1132" s="8">
        <v>15000000</v>
      </c>
      <c r="K1132" s="8">
        <v>0</v>
      </c>
      <c r="L1132" s="10">
        <v>25490043</v>
      </c>
      <c r="M1132" s="10">
        <v>25426746.000000004</v>
      </c>
      <c r="N1132" s="10">
        <v>3823506</v>
      </c>
      <c r="O1132" s="10">
        <v>3814011.9000000004</v>
      </c>
      <c r="P1132" s="10">
        <v>0</v>
      </c>
      <c r="Q1132" s="10">
        <v>9403189</v>
      </c>
      <c r="R1132" s="10">
        <v>1410478</v>
      </c>
      <c r="S1132" s="10">
        <v>11464329.449999999</v>
      </c>
      <c r="T1132" s="10">
        <v>1719649.4174999997</v>
      </c>
      <c r="U1132" s="10">
        <v>5806313.333333333</v>
      </c>
      <c r="V1132" s="10">
        <v>870946.99999999988</v>
      </c>
      <c r="W1132" s="10">
        <f>VLOOKUP(B1132,[2]Sheet1!$A:$E,5,0)</f>
        <v>11447350</v>
      </c>
      <c r="X1132" s="10">
        <f t="shared" si="187"/>
        <v>567064121.78333342</v>
      </c>
      <c r="Y1132" s="31">
        <f t="shared" si="188"/>
        <v>23085942.317500003</v>
      </c>
      <c r="Z1132" s="31">
        <v>360000000</v>
      </c>
      <c r="AA1132" s="31">
        <v>30000000</v>
      </c>
      <c r="AB1132" s="31">
        <f t="shared" si="189"/>
        <v>141147332.7833333</v>
      </c>
      <c r="AC1132" s="31">
        <f t="shared" si="190"/>
        <v>35916789</v>
      </c>
      <c r="AD1132" s="31">
        <f t="shared" si="191"/>
        <v>177064121.7833333</v>
      </c>
      <c r="AE1132" s="31">
        <f t="shared" si="192"/>
        <v>177064121.7833333</v>
      </c>
      <c r="AF1132" s="31">
        <f t="shared" si="193"/>
        <v>17706412.178333331</v>
      </c>
      <c r="AG1132" s="31">
        <f t="shared" si="194"/>
        <v>0</v>
      </c>
      <c r="AH1132" s="31">
        <f t="shared" si="195"/>
        <v>0</v>
      </c>
      <c r="AI1132" s="31">
        <f t="shared" si="196"/>
        <v>0</v>
      </c>
      <c r="AJ1132" s="31">
        <f t="shared" si="197"/>
        <v>5379530.1391666718</v>
      </c>
    </row>
    <row r="1133" spans="1:36" x14ac:dyDescent="0.2">
      <c r="A1133" s="9">
        <v>4</v>
      </c>
      <c r="B1133" s="9" t="s">
        <v>2501</v>
      </c>
      <c r="C1133" s="7"/>
      <c r="D1133" s="8" t="s">
        <v>645</v>
      </c>
      <c r="E1133" s="9" t="s">
        <v>2503</v>
      </c>
      <c r="F1133" s="9" t="s">
        <v>3253</v>
      </c>
      <c r="G1133" s="9" t="s">
        <v>3265</v>
      </c>
      <c r="H1133" s="8">
        <v>330</v>
      </c>
      <c r="I1133" s="8">
        <f>VLOOKUP(B1133,[1]Sheet1!$A:$D,4,0)</f>
        <v>999092046</v>
      </c>
      <c r="J1133" s="8">
        <v>13524590</v>
      </c>
      <c r="K1133" s="8">
        <v>0</v>
      </c>
      <c r="L1133" s="10">
        <v>51862620</v>
      </c>
      <c r="M1133" s="10">
        <v>26741135.699999999</v>
      </c>
      <c r="N1133" s="10">
        <v>7779393</v>
      </c>
      <c r="O1133" s="10">
        <v>4011170.3549999995</v>
      </c>
      <c r="P1133" s="10">
        <v>0</v>
      </c>
      <c r="Q1133" s="10">
        <v>10977144</v>
      </c>
      <c r="R1133" s="10">
        <v>1646572</v>
      </c>
      <c r="S1133" s="10">
        <v>0</v>
      </c>
      <c r="T1133" s="10">
        <v>0</v>
      </c>
      <c r="U1133" s="10">
        <v>0</v>
      </c>
      <c r="V1133" s="10">
        <v>0</v>
      </c>
      <c r="W1133" s="10">
        <f>VLOOKUP(B1133,[2]Sheet1!$A:$E,5,0)</f>
        <v>76831019</v>
      </c>
      <c r="X1133" s="10">
        <f t="shared" si="187"/>
        <v>1102197535.7</v>
      </c>
      <c r="Y1133" s="31">
        <f t="shared" si="188"/>
        <v>90268154.355000004</v>
      </c>
      <c r="Z1133" s="31">
        <v>360000000</v>
      </c>
      <c r="AA1133" s="31">
        <v>30000000</v>
      </c>
      <c r="AB1133" s="31">
        <f t="shared" si="189"/>
        <v>650069190</v>
      </c>
      <c r="AC1133" s="31">
        <f t="shared" si="190"/>
        <v>62128345.700000003</v>
      </c>
      <c r="AD1133" s="31">
        <f t="shared" si="191"/>
        <v>712197535.70000005</v>
      </c>
      <c r="AE1133" s="31">
        <f t="shared" si="192"/>
        <v>712197535.70000005</v>
      </c>
      <c r="AF1133" s="31">
        <f t="shared" si="193"/>
        <v>71219753.570000008</v>
      </c>
      <c r="AG1133" s="31">
        <f t="shared" si="194"/>
        <v>0</v>
      </c>
      <c r="AH1133" s="31">
        <f t="shared" si="195"/>
        <v>0</v>
      </c>
      <c r="AI1133" s="31">
        <f t="shared" si="196"/>
        <v>0</v>
      </c>
      <c r="AJ1133" s="31">
        <f t="shared" si="197"/>
        <v>19048400.784999996</v>
      </c>
    </row>
    <row r="1134" spans="1:36" x14ac:dyDescent="0.45">
      <c r="A1134" s="9">
        <v>875</v>
      </c>
      <c r="B1134" s="9" t="s">
        <v>2504</v>
      </c>
      <c r="C1134" s="21"/>
      <c r="D1134" s="8" t="s">
        <v>314</v>
      </c>
      <c r="E1134" s="9" t="s">
        <v>1896</v>
      </c>
      <c r="F1134" s="9" t="s">
        <v>3255</v>
      </c>
      <c r="G1134" s="9" t="s">
        <v>3265</v>
      </c>
      <c r="H1134" s="8">
        <v>336</v>
      </c>
      <c r="I1134" s="8">
        <f>VLOOKUP(B1134,[1]Sheet1!$A:$D,4,0)</f>
        <v>600575699</v>
      </c>
      <c r="J1134" s="8">
        <v>15000000</v>
      </c>
      <c r="K1134" s="8">
        <v>0</v>
      </c>
      <c r="L1134" s="10">
        <v>25942618</v>
      </c>
      <c r="M1134" s="10">
        <v>25942826.5</v>
      </c>
      <c r="N1134" s="10">
        <v>3891393</v>
      </c>
      <c r="O1134" s="10">
        <v>3891423.9749999996</v>
      </c>
      <c r="P1134" s="10">
        <v>0</v>
      </c>
      <c r="Q1134" s="10">
        <v>9551858</v>
      </c>
      <c r="R1134" s="10">
        <v>1432779</v>
      </c>
      <c r="S1134" s="10">
        <v>10348430.120000001</v>
      </c>
      <c r="T1134" s="10">
        <v>1552264.5180000002</v>
      </c>
      <c r="U1134" s="10">
        <v>3249253</v>
      </c>
      <c r="V1134" s="10">
        <v>487387.94999999995</v>
      </c>
      <c r="W1134" s="10">
        <f>VLOOKUP(B1134,[2]Sheet1!$A:$E,5,0)</f>
        <v>24057570</v>
      </c>
      <c r="X1134" s="10">
        <f t="shared" si="187"/>
        <v>690610684.62</v>
      </c>
      <c r="Y1134" s="31">
        <f t="shared" si="188"/>
        <v>35312818.443000004</v>
      </c>
      <c r="Z1134" s="31">
        <v>360000000</v>
      </c>
      <c r="AA1134" s="31">
        <v>30000000</v>
      </c>
      <c r="AB1134" s="31">
        <f t="shared" si="189"/>
        <v>263725240.12</v>
      </c>
      <c r="AC1134" s="31">
        <f t="shared" si="190"/>
        <v>36885444.5</v>
      </c>
      <c r="AD1134" s="31">
        <f t="shared" si="191"/>
        <v>300610684.62</v>
      </c>
      <c r="AE1134" s="31">
        <f t="shared" si="192"/>
        <v>300610684.62</v>
      </c>
      <c r="AF1134" s="31">
        <f t="shared" si="193"/>
        <v>30061068.462000001</v>
      </c>
      <c r="AG1134" s="31">
        <f t="shared" si="194"/>
        <v>0</v>
      </c>
      <c r="AH1134" s="31">
        <f t="shared" si="195"/>
        <v>0</v>
      </c>
      <c r="AI1134" s="31">
        <f t="shared" si="196"/>
        <v>0</v>
      </c>
      <c r="AJ1134" s="31">
        <f t="shared" si="197"/>
        <v>5251749.9810000025</v>
      </c>
    </row>
    <row r="1135" spans="1:36" x14ac:dyDescent="0.2">
      <c r="A1135" s="9">
        <v>130</v>
      </c>
      <c r="B1135" s="9" t="s">
        <v>2507</v>
      </c>
      <c r="C1135" s="7"/>
      <c r="D1135" s="8" t="s">
        <v>291</v>
      </c>
      <c r="E1135" s="9" t="s">
        <v>2509</v>
      </c>
      <c r="F1135" s="9" t="s">
        <v>3255</v>
      </c>
      <c r="G1135" s="9" t="s">
        <v>3265</v>
      </c>
      <c r="H1135" s="8">
        <v>336</v>
      </c>
      <c r="I1135" s="8">
        <f>VLOOKUP(B1135,[1]Sheet1!$A:$D,4,0)</f>
        <v>711027262</v>
      </c>
      <c r="J1135" s="8">
        <v>15000000</v>
      </c>
      <c r="K1135" s="8">
        <v>0</v>
      </c>
      <c r="L1135" s="10">
        <v>26945373</v>
      </c>
      <c r="M1135" s="10">
        <v>26945583.5</v>
      </c>
      <c r="N1135" s="10">
        <v>4041806</v>
      </c>
      <c r="O1135" s="10">
        <v>4041837.5249999999</v>
      </c>
      <c r="P1135" s="10">
        <v>0</v>
      </c>
      <c r="Q1135" s="10">
        <v>11050547</v>
      </c>
      <c r="R1135" s="10">
        <v>1657582</v>
      </c>
      <c r="S1135" s="10">
        <v>13175807.772</v>
      </c>
      <c r="T1135" s="10">
        <v>1976371.1657999998</v>
      </c>
      <c r="U1135" s="10">
        <v>3031600</v>
      </c>
      <c r="V1135" s="10">
        <v>454740</v>
      </c>
      <c r="W1135" s="10">
        <f>VLOOKUP(B1135,[2]Sheet1!$A:$E,5,0)</f>
        <v>35102726</v>
      </c>
      <c r="X1135" s="10">
        <f t="shared" si="187"/>
        <v>807176173.27199996</v>
      </c>
      <c r="Y1135" s="31">
        <f t="shared" si="188"/>
        <v>47275062.690799996</v>
      </c>
      <c r="Z1135" s="31">
        <v>360000000</v>
      </c>
      <c r="AA1135" s="31">
        <v>30000000</v>
      </c>
      <c r="AB1135" s="31">
        <f t="shared" si="189"/>
        <v>378285216.77199996</v>
      </c>
      <c r="AC1135" s="31">
        <f t="shared" si="190"/>
        <v>38890956.5</v>
      </c>
      <c r="AD1135" s="31">
        <f t="shared" si="191"/>
        <v>417176173.27199996</v>
      </c>
      <c r="AE1135" s="31">
        <f t="shared" si="192"/>
        <v>417176173.27199996</v>
      </c>
      <c r="AF1135" s="31">
        <f t="shared" si="193"/>
        <v>41717617.327199996</v>
      </c>
      <c r="AG1135" s="31">
        <f t="shared" si="194"/>
        <v>0</v>
      </c>
      <c r="AH1135" s="31">
        <f t="shared" si="195"/>
        <v>0</v>
      </c>
      <c r="AI1135" s="31">
        <f t="shared" si="196"/>
        <v>0</v>
      </c>
      <c r="AJ1135" s="31">
        <f t="shared" si="197"/>
        <v>5557445.3636000007</v>
      </c>
    </row>
    <row r="1136" spans="1:36" x14ac:dyDescent="0.45">
      <c r="A1136" s="9">
        <v>276</v>
      </c>
      <c r="B1136" s="9" t="s">
        <v>2510</v>
      </c>
      <c r="C1136" s="21"/>
      <c r="D1136" s="8" t="s">
        <v>72</v>
      </c>
      <c r="E1136" s="9" t="s">
        <v>2512</v>
      </c>
      <c r="F1136" s="9" t="s">
        <v>3255</v>
      </c>
      <c r="G1136" s="9" t="s">
        <v>3265</v>
      </c>
      <c r="H1136" s="8">
        <v>336</v>
      </c>
      <c r="I1136" s="8">
        <f>VLOOKUP(B1136,[1]Sheet1!$A:$D,4,0)</f>
        <v>560734167</v>
      </c>
      <c r="J1136" s="8">
        <v>15000000</v>
      </c>
      <c r="K1136" s="8">
        <v>0</v>
      </c>
      <c r="L1136" s="10">
        <v>24348384</v>
      </c>
      <c r="M1136" s="10">
        <v>24348197</v>
      </c>
      <c r="N1136" s="10">
        <v>3652258</v>
      </c>
      <c r="O1136" s="10">
        <v>3652229.55</v>
      </c>
      <c r="P1136" s="10">
        <v>0</v>
      </c>
      <c r="Q1136" s="10">
        <v>11955611</v>
      </c>
      <c r="R1136" s="10">
        <v>1793342</v>
      </c>
      <c r="S1136" s="10">
        <v>7912694.8320000004</v>
      </c>
      <c r="T1136" s="10">
        <v>1186904.2248</v>
      </c>
      <c r="U1136" s="10">
        <v>2316453</v>
      </c>
      <c r="V1136" s="10">
        <v>347467.95</v>
      </c>
      <c r="W1136" s="10">
        <f>VLOOKUP(B1136,[2]Sheet1!$A:$E,5,0)</f>
        <v>20073416</v>
      </c>
      <c r="X1136" s="10">
        <f t="shared" si="187"/>
        <v>646615506.83200002</v>
      </c>
      <c r="Y1136" s="31">
        <f t="shared" si="188"/>
        <v>30705617.724799998</v>
      </c>
      <c r="Z1136" s="31">
        <v>360000000</v>
      </c>
      <c r="AA1136" s="31">
        <v>30000000</v>
      </c>
      <c r="AB1136" s="31">
        <f t="shared" si="189"/>
        <v>222918925.83200002</v>
      </c>
      <c r="AC1136" s="31">
        <f t="shared" si="190"/>
        <v>33696581</v>
      </c>
      <c r="AD1136" s="31">
        <f t="shared" si="191"/>
        <v>256615506.83200002</v>
      </c>
      <c r="AE1136" s="31">
        <f t="shared" si="192"/>
        <v>256615506.83200002</v>
      </c>
      <c r="AF1136" s="31">
        <f t="shared" si="193"/>
        <v>25661550.683200002</v>
      </c>
      <c r="AG1136" s="31">
        <f t="shared" si="194"/>
        <v>0</v>
      </c>
      <c r="AH1136" s="31">
        <f t="shared" si="195"/>
        <v>0</v>
      </c>
      <c r="AI1136" s="31">
        <f t="shared" si="196"/>
        <v>0</v>
      </c>
      <c r="AJ1136" s="31">
        <f t="shared" si="197"/>
        <v>5044067.0415999964</v>
      </c>
    </row>
    <row r="1137" spans="1:36" x14ac:dyDescent="0.45">
      <c r="A1137" s="9">
        <v>277</v>
      </c>
      <c r="B1137" s="9" t="s">
        <v>2513</v>
      </c>
      <c r="C1137" s="21"/>
      <c r="D1137" s="8" t="s">
        <v>2328</v>
      </c>
      <c r="E1137" s="9" t="s">
        <v>2515</v>
      </c>
      <c r="F1137" s="9" t="s">
        <v>3255</v>
      </c>
      <c r="G1137" s="9" t="s">
        <v>3265</v>
      </c>
      <c r="H1137" s="8">
        <v>336</v>
      </c>
      <c r="I1137" s="8">
        <f>VLOOKUP(B1137,[1]Sheet1!$A:$D,4,0)</f>
        <v>529734293</v>
      </c>
      <c r="J1137" s="8">
        <v>15000000</v>
      </c>
      <c r="K1137" s="8">
        <v>0</v>
      </c>
      <c r="L1137" s="10">
        <v>22914126</v>
      </c>
      <c r="M1137" s="10">
        <v>22914313.5</v>
      </c>
      <c r="N1137" s="10">
        <v>3437119</v>
      </c>
      <c r="O1137" s="10">
        <v>3437147.0249999999</v>
      </c>
      <c r="P1137" s="10">
        <v>0</v>
      </c>
      <c r="Q1137" s="10">
        <v>12430565</v>
      </c>
      <c r="R1137" s="10">
        <v>1864585</v>
      </c>
      <c r="S1137" s="10">
        <v>10003101.810000001</v>
      </c>
      <c r="T1137" s="10">
        <v>1500465.2715</v>
      </c>
      <c r="U1137" s="10">
        <v>2316453</v>
      </c>
      <c r="V1137" s="10">
        <v>347467.95</v>
      </c>
      <c r="W1137" s="10">
        <f>VLOOKUP(B1137,[2]Sheet1!$A:$E,5,0)</f>
        <v>16973429</v>
      </c>
      <c r="X1137" s="10">
        <f t="shared" si="187"/>
        <v>615312852.30999994</v>
      </c>
      <c r="Y1137" s="31">
        <f t="shared" si="188"/>
        <v>27560213.2465</v>
      </c>
      <c r="Z1137" s="31">
        <v>360000000</v>
      </c>
      <c r="AA1137" s="31">
        <v>30000000</v>
      </c>
      <c r="AB1137" s="31">
        <f t="shared" si="189"/>
        <v>194484412.80999994</v>
      </c>
      <c r="AC1137" s="31">
        <f t="shared" si="190"/>
        <v>30828439.5</v>
      </c>
      <c r="AD1137" s="31">
        <f t="shared" si="191"/>
        <v>225312852.30999994</v>
      </c>
      <c r="AE1137" s="31">
        <f t="shared" si="192"/>
        <v>225312852.30999994</v>
      </c>
      <c r="AF1137" s="31">
        <f t="shared" si="193"/>
        <v>22531285.230999995</v>
      </c>
      <c r="AG1137" s="31">
        <f t="shared" si="194"/>
        <v>0</v>
      </c>
      <c r="AH1137" s="31">
        <f t="shared" si="195"/>
        <v>0</v>
      </c>
      <c r="AI1137" s="31">
        <f t="shared" si="196"/>
        <v>0</v>
      </c>
      <c r="AJ1137" s="31">
        <f t="shared" si="197"/>
        <v>5028928.0155000053</v>
      </c>
    </row>
    <row r="1138" spans="1:36" x14ac:dyDescent="0.45">
      <c r="A1138" s="9">
        <v>278</v>
      </c>
      <c r="B1138" s="9" t="s">
        <v>2516</v>
      </c>
      <c r="C1138" s="21"/>
      <c r="D1138" s="8" t="s">
        <v>2518</v>
      </c>
      <c r="E1138" s="9" t="s">
        <v>2519</v>
      </c>
      <c r="F1138" s="9" t="s">
        <v>3255</v>
      </c>
      <c r="G1138" s="9" t="s">
        <v>3265</v>
      </c>
      <c r="H1138" s="8">
        <v>336</v>
      </c>
      <c r="I1138" s="8">
        <f>VLOOKUP(B1138,[1]Sheet1!$A:$D,4,0)</f>
        <v>546363542</v>
      </c>
      <c r="J1138" s="8">
        <v>15000000</v>
      </c>
      <c r="K1138" s="8">
        <v>0</v>
      </c>
      <c r="L1138" s="10">
        <v>23414286</v>
      </c>
      <c r="M1138" s="10">
        <v>23413913</v>
      </c>
      <c r="N1138" s="10">
        <v>3512143</v>
      </c>
      <c r="O1138" s="10">
        <v>3512086.9499999997</v>
      </c>
      <c r="P1138" s="10">
        <v>0</v>
      </c>
      <c r="Q1138" s="10">
        <v>12274706</v>
      </c>
      <c r="R1138" s="10">
        <v>1841206</v>
      </c>
      <c r="S1138" s="10">
        <v>9249993.9280000012</v>
      </c>
      <c r="T1138" s="10">
        <v>1387499.0892</v>
      </c>
      <c r="U1138" s="10">
        <v>2316453</v>
      </c>
      <c r="V1138" s="10">
        <v>347467.95</v>
      </c>
      <c r="W1138" s="10">
        <f>VLOOKUP(B1138,[2]Sheet1!$A:$E,5,0)</f>
        <v>18636354</v>
      </c>
      <c r="X1138" s="10">
        <f t="shared" si="187"/>
        <v>632032893.92799997</v>
      </c>
      <c r="Y1138" s="31">
        <f t="shared" si="188"/>
        <v>29236756.989199996</v>
      </c>
      <c r="Z1138" s="31">
        <v>360000000</v>
      </c>
      <c r="AA1138" s="31">
        <v>30000000</v>
      </c>
      <c r="AB1138" s="31">
        <f t="shared" si="189"/>
        <v>210204694.92799997</v>
      </c>
      <c r="AC1138" s="31">
        <f t="shared" si="190"/>
        <v>31828199</v>
      </c>
      <c r="AD1138" s="31">
        <f t="shared" si="191"/>
        <v>242032893.92799997</v>
      </c>
      <c r="AE1138" s="31">
        <f t="shared" si="192"/>
        <v>242032893.92799997</v>
      </c>
      <c r="AF1138" s="31">
        <f t="shared" si="193"/>
        <v>24203289.3928</v>
      </c>
      <c r="AG1138" s="31">
        <f t="shared" si="194"/>
        <v>0</v>
      </c>
      <c r="AH1138" s="31">
        <f t="shared" si="195"/>
        <v>0</v>
      </c>
      <c r="AI1138" s="31">
        <f t="shared" si="196"/>
        <v>0</v>
      </c>
      <c r="AJ1138" s="31">
        <f t="shared" si="197"/>
        <v>5033467.5963999964</v>
      </c>
    </row>
    <row r="1139" spans="1:36" x14ac:dyDescent="0.45">
      <c r="A1139" s="9">
        <v>279</v>
      </c>
      <c r="B1139" s="9" t="s">
        <v>2520</v>
      </c>
      <c r="C1139" s="21"/>
      <c r="D1139" s="8" t="s">
        <v>604</v>
      </c>
      <c r="E1139" s="9" t="s">
        <v>2522</v>
      </c>
      <c r="F1139" s="9" t="s">
        <v>3255</v>
      </c>
      <c r="G1139" s="9" t="s">
        <v>3265</v>
      </c>
      <c r="H1139" s="8">
        <v>336</v>
      </c>
      <c r="I1139" s="8">
        <f>VLOOKUP(B1139,[1]Sheet1!$A:$D,4,0)</f>
        <v>550757903</v>
      </c>
      <c r="J1139" s="8">
        <v>15000000</v>
      </c>
      <c r="K1139" s="8">
        <v>0</v>
      </c>
      <c r="L1139" s="10">
        <v>23032133</v>
      </c>
      <c r="M1139" s="10">
        <v>23031944</v>
      </c>
      <c r="N1139" s="10">
        <v>3454820</v>
      </c>
      <c r="O1139" s="10">
        <v>3454791.6</v>
      </c>
      <c r="P1139" s="10">
        <v>0</v>
      </c>
      <c r="Q1139" s="10">
        <v>13426847</v>
      </c>
      <c r="R1139" s="10">
        <v>2014027</v>
      </c>
      <c r="S1139" s="10">
        <v>8090802.9179999996</v>
      </c>
      <c r="T1139" s="10">
        <v>1213620.4376999999</v>
      </c>
      <c r="U1139" s="10">
        <v>2316453</v>
      </c>
      <c r="V1139" s="10">
        <v>347467.95</v>
      </c>
      <c r="W1139" s="10">
        <f>VLOOKUP(B1139,[2]Sheet1!$A:$E,5,0)</f>
        <v>19075790</v>
      </c>
      <c r="X1139" s="10">
        <f t="shared" si="187"/>
        <v>635656082.91799998</v>
      </c>
      <c r="Y1139" s="31">
        <f t="shared" si="188"/>
        <v>29560516.9877</v>
      </c>
      <c r="Z1139" s="31">
        <v>360000000</v>
      </c>
      <c r="AA1139" s="31">
        <v>30000000</v>
      </c>
      <c r="AB1139" s="31">
        <f t="shared" si="189"/>
        <v>214592005.91799998</v>
      </c>
      <c r="AC1139" s="31">
        <f t="shared" si="190"/>
        <v>31064077</v>
      </c>
      <c r="AD1139" s="31">
        <f t="shared" si="191"/>
        <v>245656082.91799998</v>
      </c>
      <c r="AE1139" s="31">
        <f t="shared" si="192"/>
        <v>245656082.91799998</v>
      </c>
      <c r="AF1139" s="31">
        <f t="shared" si="193"/>
        <v>24565608.2918</v>
      </c>
      <c r="AG1139" s="31">
        <f t="shared" si="194"/>
        <v>0</v>
      </c>
      <c r="AH1139" s="31">
        <f t="shared" si="195"/>
        <v>0</v>
      </c>
      <c r="AI1139" s="31">
        <f t="shared" si="196"/>
        <v>0</v>
      </c>
      <c r="AJ1139" s="31">
        <f t="shared" si="197"/>
        <v>4994908.6959000006</v>
      </c>
    </row>
    <row r="1140" spans="1:36" x14ac:dyDescent="0.45">
      <c r="A1140" s="9">
        <v>280</v>
      </c>
      <c r="B1140" s="9" t="s">
        <v>2523</v>
      </c>
      <c r="C1140" s="21"/>
      <c r="D1140" s="8" t="s">
        <v>119</v>
      </c>
      <c r="E1140" s="9" t="s">
        <v>2525</v>
      </c>
      <c r="F1140" s="9" t="s">
        <v>3255</v>
      </c>
      <c r="G1140" s="9" t="s">
        <v>3265</v>
      </c>
      <c r="H1140" s="8">
        <v>336</v>
      </c>
      <c r="I1140" s="8">
        <f>VLOOKUP(B1140,[1]Sheet1!$A:$D,4,0)</f>
        <v>539221031</v>
      </c>
      <c r="J1140" s="8">
        <v>15000000</v>
      </c>
      <c r="K1140" s="8">
        <v>0</v>
      </c>
      <c r="L1140" s="10">
        <v>23130919</v>
      </c>
      <c r="M1140" s="10">
        <v>23130550.5</v>
      </c>
      <c r="N1140" s="10">
        <v>3469638</v>
      </c>
      <c r="O1140" s="10">
        <v>3469582.5749999997</v>
      </c>
      <c r="P1140" s="10">
        <v>0</v>
      </c>
      <c r="Q1140" s="10">
        <v>12072665</v>
      </c>
      <c r="R1140" s="10">
        <v>1810900</v>
      </c>
      <c r="S1140" s="10">
        <v>7820640.8640000001</v>
      </c>
      <c r="T1140" s="10">
        <v>1173096.1295999999</v>
      </c>
      <c r="U1140" s="10">
        <v>2316453</v>
      </c>
      <c r="V1140" s="10">
        <v>347467.95</v>
      </c>
      <c r="W1140" s="10">
        <f>VLOOKUP(B1140,[2]Sheet1!$A:$E,5,0)</f>
        <v>17922103</v>
      </c>
      <c r="X1140" s="10">
        <f t="shared" si="187"/>
        <v>622692259.36399996</v>
      </c>
      <c r="Y1140" s="31">
        <f t="shared" si="188"/>
        <v>28192787.654599998</v>
      </c>
      <c r="Z1140" s="31">
        <v>360000000</v>
      </c>
      <c r="AA1140" s="31">
        <v>30000000</v>
      </c>
      <c r="AB1140" s="31">
        <f t="shared" si="189"/>
        <v>201430789.86399996</v>
      </c>
      <c r="AC1140" s="31">
        <f t="shared" si="190"/>
        <v>31261469.5</v>
      </c>
      <c r="AD1140" s="31">
        <f t="shared" si="191"/>
        <v>232692259.36399996</v>
      </c>
      <c r="AE1140" s="31">
        <f t="shared" si="192"/>
        <v>232692259.36399996</v>
      </c>
      <c r="AF1140" s="31">
        <f t="shared" si="193"/>
        <v>23269225.936399996</v>
      </c>
      <c r="AG1140" s="31">
        <f t="shared" si="194"/>
        <v>0</v>
      </c>
      <c r="AH1140" s="31">
        <f t="shared" si="195"/>
        <v>0</v>
      </c>
      <c r="AI1140" s="31">
        <f t="shared" si="196"/>
        <v>0</v>
      </c>
      <c r="AJ1140" s="31">
        <f t="shared" si="197"/>
        <v>4923561.7182000019</v>
      </c>
    </row>
    <row r="1141" spans="1:36" x14ac:dyDescent="0.45">
      <c r="A1141" s="9">
        <v>281</v>
      </c>
      <c r="B1141" s="9" t="s">
        <v>2526</v>
      </c>
      <c r="C1141" s="21"/>
      <c r="D1141" s="8" t="s">
        <v>173</v>
      </c>
      <c r="E1141" s="9" t="s">
        <v>2528</v>
      </c>
      <c r="F1141" s="9" t="s">
        <v>3255</v>
      </c>
      <c r="G1141" s="9" t="s">
        <v>3265</v>
      </c>
      <c r="H1141" s="8">
        <v>336</v>
      </c>
      <c r="I1141" s="8">
        <f>VLOOKUP(B1141,[1]Sheet1!$A:$D,4,0)</f>
        <v>431551098</v>
      </c>
      <c r="J1141" s="8">
        <v>15000000</v>
      </c>
      <c r="K1141" s="8">
        <v>0</v>
      </c>
      <c r="L1141" s="10">
        <v>17500000</v>
      </c>
      <c r="M1141" s="10">
        <v>17500000</v>
      </c>
      <c r="N1141" s="10">
        <v>2625000</v>
      </c>
      <c r="O1141" s="10">
        <v>2625000</v>
      </c>
      <c r="P1141" s="10">
        <v>0</v>
      </c>
      <c r="Q1141" s="10">
        <v>6996535</v>
      </c>
      <c r="R1141" s="10">
        <v>1049480</v>
      </c>
      <c r="S1141" s="10">
        <v>5689761.7199999997</v>
      </c>
      <c r="T1141" s="10">
        <v>853464.25799999991</v>
      </c>
      <c r="U1141" s="10">
        <v>2316453</v>
      </c>
      <c r="V1141" s="10">
        <v>347467.95</v>
      </c>
      <c r="W1141" s="10">
        <f>VLOOKUP(B1141,[2]Sheet1!$A:$E,5,0)</f>
        <v>7155110</v>
      </c>
      <c r="X1141" s="10">
        <f t="shared" si="187"/>
        <v>496553847.72000003</v>
      </c>
      <c r="Y1141" s="31">
        <f t="shared" si="188"/>
        <v>14655522.208000001</v>
      </c>
      <c r="Z1141" s="31">
        <v>360000000</v>
      </c>
      <c r="AA1141" s="31">
        <v>30000000</v>
      </c>
      <c r="AB1141" s="31">
        <f t="shared" si="189"/>
        <v>86553847.720000029</v>
      </c>
      <c r="AC1141" s="31">
        <f t="shared" si="190"/>
        <v>20000000</v>
      </c>
      <c r="AD1141" s="31">
        <f t="shared" si="191"/>
        <v>106553847.72000003</v>
      </c>
      <c r="AE1141" s="31">
        <f t="shared" si="192"/>
        <v>106553847.72000003</v>
      </c>
      <c r="AF1141" s="31">
        <f t="shared" si="193"/>
        <v>10655384.772000004</v>
      </c>
      <c r="AG1141" s="31">
        <f t="shared" si="194"/>
        <v>0</v>
      </c>
      <c r="AH1141" s="31">
        <f t="shared" si="195"/>
        <v>0</v>
      </c>
      <c r="AI1141" s="31">
        <f t="shared" si="196"/>
        <v>0</v>
      </c>
      <c r="AJ1141" s="31">
        <f t="shared" si="197"/>
        <v>4000137.435999997</v>
      </c>
    </row>
    <row r="1142" spans="1:36" x14ac:dyDescent="0.45">
      <c r="A1142" s="9">
        <v>282</v>
      </c>
      <c r="B1142" s="9" t="s">
        <v>2529</v>
      </c>
      <c r="C1142" s="21"/>
      <c r="D1142" s="8" t="s">
        <v>173</v>
      </c>
      <c r="E1142" s="9" t="s">
        <v>2531</v>
      </c>
      <c r="F1142" s="9" t="s">
        <v>3255</v>
      </c>
      <c r="G1142" s="9" t="s">
        <v>3265</v>
      </c>
      <c r="H1142" s="8">
        <v>336</v>
      </c>
      <c r="I1142" s="8">
        <f>VLOOKUP(B1142,[1]Sheet1!$A:$D,4,0)</f>
        <v>436218355</v>
      </c>
      <c r="J1142" s="8">
        <v>15000000</v>
      </c>
      <c r="K1142" s="8">
        <v>0</v>
      </c>
      <c r="L1142" s="10">
        <v>17500000</v>
      </c>
      <c r="M1142" s="10">
        <v>17500000</v>
      </c>
      <c r="N1142" s="10">
        <v>2625000</v>
      </c>
      <c r="O1142" s="10">
        <v>2625000</v>
      </c>
      <c r="P1142" s="10">
        <v>0</v>
      </c>
      <c r="Q1142" s="10">
        <v>8050942</v>
      </c>
      <c r="R1142" s="10">
        <v>1207641</v>
      </c>
      <c r="S1142" s="10">
        <v>5956554.2400000002</v>
      </c>
      <c r="T1142" s="10">
        <v>893483.13600000006</v>
      </c>
      <c r="U1142" s="10">
        <v>2316453</v>
      </c>
      <c r="V1142" s="10">
        <v>347467.95</v>
      </c>
      <c r="W1142" s="10">
        <f>VLOOKUP(B1142,[2]Sheet1!$A:$E,5,0)</f>
        <v>7621836</v>
      </c>
      <c r="X1142" s="10">
        <f t="shared" si="187"/>
        <v>502542304.24000001</v>
      </c>
      <c r="Y1142" s="31">
        <f t="shared" si="188"/>
        <v>15320428.085999999</v>
      </c>
      <c r="Z1142" s="31">
        <v>360000000</v>
      </c>
      <c r="AA1142" s="31">
        <v>30000000</v>
      </c>
      <c r="AB1142" s="31">
        <f t="shared" si="189"/>
        <v>92542304.24000001</v>
      </c>
      <c r="AC1142" s="31">
        <f t="shared" si="190"/>
        <v>20000000</v>
      </c>
      <c r="AD1142" s="31">
        <f t="shared" si="191"/>
        <v>112542304.24000001</v>
      </c>
      <c r="AE1142" s="31">
        <f t="shared" si="192"/>
        <v>112542304.24000001</v>
      </c>
      <c r="AF1142" s="31">
        <f t="shared" si="193"/>
        <v>11254230.424000002</v>
      </c>
      <c r="AG1142" s="31">
        <f t="shared" si="194"/>
        <v>0</v>
      </c>
      <c r="AH1142" s="31">
        <f t="shared" si="195"/>
        <v>0</v>
      </c>
      <c r="AI1142" s="31">
        <f t="shared" si="196"/>
        <v>0</v>
      </c>
      <c r="AJ1142" s="31">
        <f t="shared" si="197"/>
        <v>4066197.6619999968</v>
      </c>
    </row>
    <row r="1143" spans="1:36" x14ac:dyDescent="0.45">
      <c r="A1143" s="9">
        <v>283</v>
      </c>
      <c r="B1143" s="9" t="s">
        <v>2532</v>
      </c>
      <c r="C1143" s="21"/>
      <c r="D1143" s="8" t="s">
        <v>145</v>
      </c>
      <c r="E1143" s="9" t="s">
        <v>326</v>
      </c>
      <c r="F1143" s="9" t="s">
        <v>3255</v>
      </c>
      <c r="G1143" s="9" t="s">
        <v>3265</v>
      </c>
      <c r="H1143" s="8">
        <v>336</v>
      </c>
      <c r="I1143" s="8">
        <f>VLOOKUP(B1143,[1]Sheet1!$A:$D,4,0)</f>
        <v>506443008</v>
      </c>
      <c r="J1143" s="8">
        <v>15000000</v>
      </c>
      <c r="K1143" s="8">
        <v>0</v>
      </c>
      <c r="L1143" s="10">
        <v>20127260</v>
      </c>
      <c r="M1143" s="10">
        <v>20127102.5</v>
      </c>
      <c r="N1143" s="10">
        <v>3019089</v>
      </c>
      <c r="O1143" s="10">
        <v>3019065.375</v>
      </c>
      <c r="P1143" s="10">
        <v>0</v>
      </c>
      <c r="Q1143" s="10">
        <v>7631976</v>
      </c>
      <c r="R1143" s="10">
        <v>1144796</v>
      </c>
      <c r="S1143" s="10">
        <v>7504807.6799999997</v>
      </c>
      <c r="T1143" s="10">
        <v>1125721.152</v>
      </c>
      <c r="U1143" s="10">
        <v>2316453</v>
      </c>
      <c r="V1143" s="10">
        <v>347467.95</v>
      </c>
      <c r="W1143" s="10">
        <f>VLOOKUP(B1143,[2]Sheet1!$A:$E,5,0)</f>
        <v>14644301</v>
      </c>
      <c r="X1143" s="10">
        <f t="shared" si="187"/>
        <v>579150607.17999995</v>
      </c>
      <c r="Y1143" s="31">
        <f t="shared" si="188"/>
        <v>23300440.476999998</v>
      </c>
      <c r="Z1143" s="31">
        <v>360000000</v>
      </c>
      <c r="AA1143" s="31">
        <v>30000000</v>
      </c>
      <c r="AB1143" s="31">
        <f t="shared" si="189"/>
        <v>163896244.68000001</v>
      </c>
      <c r="AC1143" s="31">
        <f t="shared" si="190"/>
        <v>25254362.5</v>
      </c>
      <c r="AD1143" s="31">
        <f t="shared" si="191"/>
        <v>189150607.18000001</v>
      </c>
      <c r="AE1143" s="31">
        <f t="shared" si="192"/>
        <v>189150607.18000001</v>
      </c>
      <c r="AF1143" s="31">
        <f t="shared" si="193"/>
        <v>18915060.718000002</v>
      </c>
      <c r="AG1143" s="31">
        <f t="shared" si="194"/>
        <v>0</v>
      </c>
      <c r="AH1143" s="31">
        <f t="shared" si="195"/>
        <v>0</v>
      </c>
      <c r="AI1143" s="31">
        <f t="shared" si="196"/>
        <v>0</v>
      </c>
      <c r="AJ1143" s="31">
        <f t="shared" si="197"/>
        <v>4385379.7589999959</v>
      </c>
    </row>
    <row r="1144" spans="1:36" x14ac:dyDescent="0.45">
      <c r="A1144" s="9">
        <v>284</v>
      </c>
      <c r="B1144" s="9" t="s">
        <v>2534</v>
      </c>
      <c r="C1144" s="21"/>
      <c r="D1144" s="8" t="s">
        <v>2536</v>
      </c>
      <c r="E1144" s="9" t="s">
        <v>2537</v>
      </c>
      <c r="F1144" s="9" t="s">
        <v>3255</v>
      </c>
      <c r="G1144" s="9" t="s">
        <v>3265</v>
      </c>
      <c r="H1144" s="8">
        <v>336</v>
      </c>
      <c r="I1144" s="8">
        <f>VLOOKUP(B1144,[1]Sheet1!$A:$D,4,0)</f>
        <v>397651006</v>
      </c>
      <c r="J1144" s="8">
        <v>15000000</v>
      </c>
      <c r="K1144" s="8">
        <v>0</v>
      </c>
      <c r="L1144" s="10">
        <v>17500000</v>
      </c>
      <c r="M1144" s="10">
        <v>17500000</v>
      </c>
      <c r="N1144" s="10">
        <v>2625000</v>
      </c>
      <c r="O1144" s="10">
        <v>2625000</v>
      </c>
      <c r="P1144" s="10">
        <v>0</v>
      </c>
      <c r="Q1144" s="10">
        <v>6982091</v>
      </c>
      <c r="R1144" s="10">
        <v>1047314</v>
      </c>
      <c r="S1144" s="10">
        <v>6658647.3000000007</v>
      </c>
      <c r="T1144" s="10">
        <v>998797.09500000009</v>
      </c>
      <c r="U1144" s="10">
        <v>2316453</v>
      </c>
      <c r="V1144" s="10">
        <v>347467.95</v>
      </c>
      <c r="W1144" s="10">
        <f>VLOOKUP(B1144,[2]Sheet1!$A:$E,5,0)</f>
        <v>3765101</v>
      </c>
      <c r="X1144" s="10">
        <f t="shared" si="187"/>
        <v>463608197.30000001</v>
      </c>
      <c r="Y1144" s="31">
        <f t="shared" si="188"/>
        <v>11408680.045</v>
      </c>
      <c r="Z1144" s="31">
        <v>360000000</v>
      </c>
      <c r="AA1144" s="31">
        <v>30000000</v>
      </c>
      <c r="AB1144" s="31">
        <f t="shared" si="189"/>
        <v>53608197.300000012</v>
      </c>
      <c r="AC1144" s="31">
        <f t="shared" si="190"/>
        <v>20000000</v>
      </c>
      <c r="AD1144" s="31">
        <f t="shared" si="191"/>
        <v>73608197.300000012</v>
      </c>
      <c r="AE1144" s="31">
        <f t="shared" si="192"/>
        <v>73608197.300000012</v>
      </c>
      <c r="AF1144" s="31">
        <f t="shared" si="193"/>
        <v>7360819.7300000014</v>
      </c>
      <c r="AG1144" s="31">
        <f t="shared" si="194"/>
        <v>0</v>
      </c>
      <c r="AH1144" s="31">
        <f t="shared" si="195"/>
        <v>0</v>
      </c>
      <c r="AI1144" s="31">
        <f t="shared" si="196"/>
        <v>0</v>
      </c>
      <c r="AJ1144" s="31">
        <f t="shared" si="197"/>
        <v>4047860.3149999985</v>
      </c>
    </row>
    <row r="1145" spans="1:36" x14ac:dyDescent="0.45">
      <c r="A1145" s="9">
        <v>608</v>
      </c>
      <c r="B1145" s="9" t="s">
        <v>2927</v>
      </c>
      <c r="C1145" s="21"/>
      <c r="D1145" s="8" t="s">
        <v>874</v>
      </c>
      <c r="E1145" s="9" t="s">
        <v>1845</v>
      </c>
      <c r="F1145" s="9" t="s">
        <v>3255</v>
      </c>
      <c r="G1145" s="9" t="s">
        <v>3265</v>
      </c>
      <c r="H1145" s="8">
        <v>336</v>
      </c>
      <c r="I1145" s="8">
        <f>VLOOKUP(B1145,[1]Sheet1!$A:$D,4,0)</f>
        <v>438994988</v>
      </c>
      <c r="J1145" s="8">
        <v>15000000</v>
      </c>
      <c r="K1145" s="8">
        <v>0</v>
      </c>
      <c r="L1145" s="10">
        <v>17500000</v>
      </c>
      <c r="M1145" s="10">
        <v>17500000</v>
      </c>
      <c r="N1145" s="10">
        <v>2625000</v>
      </c>
      <c r="O1145" s="10">
        <v>2625000</v>
      </c>
      <c r="P1145" s="10">
        <v>0</v>
      </c>
      <c r="Q1145" s="10">
        <v>4083516</v>
      </c>
      <c r="R1145" s="10">
        <v>612527</v>
      </c>
      <c r="S1145" s="10">
        <v>4454767.32</v>
      </c>
      <c r="T1145" s="10">
        <v>668215.098</v>
      </c>
      <c r="U1145" s="10">
        <v>419760</v>
      </c>
      <c r="V1145" s="10">
        <v>62964</v>
      </c>
      <c r="W1145" s="10">
        <f>VLOOKUP(B1145,[2]Sheet1!$A:$E,5,0)</f>
        <v>7899499</v>
      </c>
      <c r="X1145" s="10">
        <f t="shared" si="187"/>
        <v>497953031.31999999</v>
      </c>
      <c r="Y1145" s="31">
        <f t="shared" si="188"/>
        <v>14493205.098000001</v>
      </c>
      <c r="Z1145" s="31">
        <v>360000000</v>
      </c>
      <c r="AA1145" s="31">
        <v>30000000</v>
      </c>
      <c r="AB1145" s="31">
        <f t="shared" si="189"/>
        <v>87953031.319999993</v>
      </c>
      <c r="AC1145" s="31">
        <f t="shared" si="190"/>
        <v>20000000</v>
      </c>
      <c r="AD1145" s="31">
        <f t="shared" si="191"/>
        <v>107953031.31999999</v>
      </c>
      <c r="AE1145" s="31">
        <f t="shared" si="192"/>
        <v>107953031.31999999</v>
      </c>
      <c r="AF1145" s="31">
        <f t="shared" si="193"/>
        <v>10795303.131999999</v>
      </c>
      <c r="AG1145" s="31">
        <f t="shared" si="194"/>
        <v>0</v>
      </c>
      <c r="AH1145" s="31">
        <f t="shared" si="195"/>
        <v>0</v>
      </c>
      <c r="AI1145" s="31">
        <f t="shared" si="196"/>
        <v>0</v>
      </c>
      <c r="AJ1145" s="31">
        <f t="shared" si="197"/>
        <v>3697901.9660000019</v>
      </c>
    </row>
    <row r="1146" spans="1:36" x14ac:dyDescent="0.45">
      <c r="A1146" s="9">
        <v>1146</v>
      </c>
      <c r="B1146" s="9" t="s">
        <v>3138</v>
      </c>
      <c r="C1146" s="21"/>
      <c r="D1146" s="20" t="s">
        <v>888</v>
      </c>
      <c r="E1146" s="20" t="s">
        <v>3197</v>
      </c>
      <c r="F1146" s="9" t="s">
        <v>3255</v>
      </c>
      <c r="G1146" s="9" t="s">
        <v>3265</v>
      </c>
      <c r="H1146" s="8">
        <v>202</v>
      </c>
      <c r="I1146" s="8">
        <f>VLOOKUP(B1146,[1]Sheet1!$A:$D,4,0)</f>
        <v>352404944</v>
      </c>
      <c r="J1146" s="8">
        <v>9508197</v>
      </c>
      <c r="K1146" s="8">
        <v>0</v>
      </c>
      <c r="L1146" s="10">
        <v>10477109</v>
      </c>
      <c r="M1146" s="10">
        <v>20363957.5</v>
      </c>
      <c r="N1146" s="10">
        <v>1571566</v>
      </c>
      <c r="O1146" s="10">
        <v>3054593.625</v>
      </c>
      <c r="P1146" s="10">
        <v>0</v>
      </c>
      <c r="Q1146" s="10">
        <v>7152924</v>
      </c>
      <c r="R1146" s="10">
        <v>1072939</v>
      </c>
      <c r="S1146" s="10">
        <v>8903944.5300000012</v>
      </c>
      <c r="T1146" s="10">
        <v>1335591.6795000001</v>
      </c>
      <c r="U1146" s="10">
        <v>0</v>
      </c>
      <c r="V1146" s="10">
        <v>0</v>
      </c>
      <c r="W1146" s="10">
        <f>VLOOKUP(B1146,[2]Sheet1!$A:$E,5,0)</f>
        <v>12232230</v>
      </c>
      <c r="X1146" s="10">
        <f t="shared" si="187"/>
        <v>408811076.02999997</v>
      </c>
      <c r="Y1146" s="31">
        <f t="shared" si="188"/>
        <v>19266920.304499999</v>
      </c>
      <c r="Z1146" s="31">
        <v>360000000</v>
      </c>
      <c r="AA1146" s="31">
        <v>30000000</v>
      </c>
      <c r="AB1146" s="31">
        <f t="shared" si="189"/>
        <v>8461812.5299999714</v>
      </c>
      <c r="AC1146" s="31">
        <f t="shared" si="190"/>
        <v>10349263.5</v>
      </c>
      <c r="AD1146" s="31">
        <f t="shared" si="191"/>
        <v>18811076.029999971</v>
      </c>
      <c r="AE1146" s="31">
        <f t="shared" si="192"/>
        <v>18811076.029999971</v>
      </c>
      <c r="AF1146" s="31">
        <f t="shared" si="193"/>
        <v>1881107.6029999973</v>
      </c>
      <c r="AG1146" s="31">
        <f t="shared" si="194"/>
        <v>0</v>
      </c>
      <c r="AH1146" s="31">
        <f t="shared" si="195"/>
        <v>0</v>
      </c>
      <c r="AI1146" s="31">
        <f t="shared" si="196"/>
        <v>0</v>
      </c>
      <c r="AJ1146" s="31">
        <f t="shared" si="197"/>
        <v>17385812.701500002</v>
      </c>
    </row>
    <row r="1147" spans="1:36" x14ac:dyDescent="0.45">
      <c r="A1147" s="9">
        <v>1147</v>
      </c>
      <c r="B1147" s="9" t="s">
        <v>3139</v>
      </c>
      <c r="C1147" s="21"/>
      <c r="D1147" s="20" t="s">
        <v>275</v>
      </c>
      <c r="E1147" s="20" t="s">
        <v>3198</v>
      </c>
      <c r="F1147" s="9" t="s">
        <v>3255</v>
      </c>
      <c r="G1147" s="9" t="s">
        <v>3265</v>
      </c>
      <c r="H1147" s="8">
        <v>202</v>
      </c>
      <c r="I1147" s="8">
        <f>VLOOKUP(B1147,[1]Sheet1!$A:$D,4,0)</f>
        <v>321009463</v>
      </c>
      <c r="J1147" s="8">
        <v>9508197</v>
      </c>
      <c r="K1147" s="8">
        <v>0</v>
      </c>
      <c r="L1147" s="10">
        <v>10518141</v>
      </c>
      <c r="M1147" s="10">
        <v>20443712</v>
      </c>
      <c r="N1147" s="10">
        <v>1577721</v>
      </c>
      <c r="O1147" s="10">
        <v>3066556.8</v>
      </c>
      <c r="P1147" s="10">
        <v>0</v>
      </c>
      <c r="Q1147" s="10">
        <v>4627453</v>
      </c>
      <c r="R1147" s="10">
        <v>694118</v>
      </c>
      <c r="S1147" s="10">
        <v>8573178.2699999996</v>
      </c>
      <c r="T1147" s="10">
        <v>1285976.7404999998</v>
      </c>
      <c r="U1147" s="10">
        <v>0</v>
      </c>
      <c r="V1147" s="10">
        <v>0</v>
      </c>
      <c r="W1147" s="10">
        <f>VLOOKUP(B1147,[2]Sheet1!$A:$E,5,0)</f>
        <v>9092682</v>
      </c>
      <c r="X1147" s="10">
        <f t="shared" si="187"/>
        <v>374680144.26999998</v>
      </c>
      <c r="Y1147" s="31">
        <f t="shared" si="188"/>
        <v>15717054.5405</v>
      </c>
      <c r="Z1147" s="31">
        <v>360000000</v>
      </c>
      <c r="AA1147" s="31">
        <v>30000000</v>
      </c>
      <c r="AB1147" s="31">
        <f t="shared" si="189"/>
        <v>-25789905.730000019</v>
      </c>
      <c r="AC1147" s="31">
        <f t="shared" si="190"/>
        <v>10470050</v>
      </c>
      <c r="AD1147" s="31">
        <f t="shared" si="191"/>
        <v>-15319855.730000019</v>
      </c>
      <c r="AE1147" s="31">
        <f t="shared" si="192"/>
        <v>0</v>
      </c>
      <c r="AF1147" s="31">
        <f t="shared" si="193"/>
        <v>0</v>
      </c>
      <c r="AG1147" s="31">
        <f t="shared" si="194"/>
        <v>0</v>
      </c>
      <c r="AH1147" s="31">
        <f t="shared" si="195"/>
        <v>0</v>
      </c>
      <c r="AI1147" s="31">
        <f t="shared" si="196"/>
        <v>0</v>
      </c>
      <c r="AJ1147" s="31">
        <f t="shared" si="197"/>
        <v>15717054.5405</v>
      </c>
    </row>
    <row r="1148" spans="1:36" x14ac:dyDescent="0.45">
      <c r="A1148" s="9">
        <v>1148</v>
      </c>
      <c r="B1148" s="9" t="s">
        <v>3140</v>
      </c>
      <c r="C1148" s="21"/>
      <c r="D1148" s="20" t="s">
        <v>3199</v>
      </c>
      <c r="E1148" s="20" t="s">
        <v>3200</v>
      </c>
      <c r="F1148" s="9" t="s">
        <v>3255</v>
      </c>
      <c r="G1148" s="9" t="s">
        <v>3265</v>
      </c>
      <c r="H1148" s="8">
        <v>202</v>
      </c>
      <c r="I1148" s="8">
        <f>VLOOKUP(B1148,[1]Sheet1!$A:$D,4,0)</f>
        <v>349665332</v>
      </c>
      <c r="J1148" s="8">
        <v>9508197</v>
      </c>
      <c r="K1148" s="8">
        <v>0</v>
      </c>
      <c r="L1148" s="10">
        <v>10530630</v>
      </c>
      <c r="M1148" s="10">
        <v>20467984.5</v>
      </c>
      <c r="N1148" s="10">
        <v>1579595</v>
      </c>
      <c r="O1148" s="10">
        <v>3070197.6749999998</v>
      </c>
      <c r="P1148" s="10">
        <v>0</v>
      </c>
      <c r="Q1148" s="10">
        <v>7727204</v>
      </c>
      <c r="R1148" s="10">
        <v>1159081</v>
      </c>
      <c r="S1148" s="10">
        <v>8929113.9299999997</v>
      </c>
      <c r="T1148" s="10">
        <v>1339367.0895</v>
      </c>
      <c r="U1148" s="10">
        <v>0</v>
      </c>
      <c r="V1148" s="10">
        <v>0</v>
      </c>
      <c r="W1148" s="10">
        <f>VLOOKUP(B1148,[2]Sheet1!$A:$E,5,0)</f>
        <v>11958269</v>
      </c>
      <c r="X1148" s="10">
        <f t="shared" si="187"/>
        <v>406828461.43000001</v>
      </c>
      <c r="Y1148" s="31">
        <f t="shared" si="188"/>
        <v>19106509.7645</v>
      </c>
      <c r="Z1148" s="31">
        <v>360000000</v>
      </c>
      <c r="AA1148" s="31">
        <v>30000000</v>
      </c>
      <c r="AB1148" s="31">
        <f t="shared" si="189"/>
        <v>6321649.9300000072</v>
      </c>
      <c r="AC1148" s="31">
        <f t="shared" si="190"/>
        <v>10506811.5</v>
      </c>
      <c r="AD1148" s="31">
        <f t="shared" si="191"/>
        <v>16828461.430000007</v>
      </c>
      <c r="AE1148" s="31">
        <f t="shared" si="192"/>
        <v>16828461.430000007</v>
      </c>
      <c r="AF1148" s="31">
        <f t="shared" si="193"/>
        <v>1682846.1430000009</v>
      </c>
      <c r="AG1148" s="31">
        <f t="shared" si="194"/>
        <v>0</v>
      </c>
      <c r="AH1148" s="31">
        <f t="shared" si="195"/>
        <v>0</v>
      </c>
      <c r="AI1148" s="31">
        <f t="shared" si="196"/>
        <v>0</v>
      </c>
      <c r="AJ1148" s="31">
        <f t="shared" si="197"/>
        <v>17423663.6215</v>
      </c>
    </row>
    <row r="1149" spans="1:36" x14ac:dyDescent="0.45">
      <c r="A1149" s="9">
        <v>1149</v>
      </c>
      <c r="B1149" s="9" t="s">
        <v>3141</v>
      </c>
      <c r="C1149" s="21"/>
      <c r="D1149" s="20" t="s">
        <v>1084</v>
      </c>
      <c r="E1149" s="20" t="s">
        <v>1822</v>
      </c>
      <c r="F1149" s="9" t="s">
        <v>3255</v>
      </c>
      <c r="G1149" s="9" t="s">
        <v>3265</v>
      </c>
      <c r="H1149" s="8">
        <v>202</v>
      </c>
      <c r="I1149" s="8">
        <f>VLOOKUP(B1149,[1]Sheet1!$A:$D,4,0)</f>
        <v>336560759</v>
      </c>
      <c r="J1149" s="8">
        <v>9508197</v>
      </c>
      <c r="K1149" s="8">
        <v>0</v>
      </c>
      <c r="L1149" s="10">
        <v>10539550</v>
      </c>
      <c r="M1149" s="10">
        <v>20485322</v>
      </c>
      <c r="N1149" s="10">
        <v>1580933</v>
      </c>
      <c r="O1149" s="10">
        <v>3072798.3</v>
      </c>
      <c r="P1149" s="10">
        <v>0</v>
      </c>
      <c r="Q1149" s="10">
        <v>9285316</v>
      </c>
      <c r="R1149" s="10">
        <v>1392797</v>
      </c>
      <c r="S1149" s="10">
        <v>9408612.352</v>
      </c>
      <c r="T1149" s="10">
        <v>1411291.8528</v>
      </c>
      <c r="U1149" s="10">
        <v>0</v>
      </c>
      <c r="V1149" s="10">
        <v>0</v>
      </c>
      <c r="W1149" s="10">
        <f>VLOOKUP(B1149,[2]Sheet1!$A:$E,5,0)</f>
        <v>10647811</v>
      </c>
      <c r="X1149" s="10">
        <f t="shared" si="187"/>
        <v>395787756.352</v>
      </c>
      <c r="Y1149" s="31">
        <f t="shared" si="188"/>
        <v>18105631.152800001</v>
      </c>
      <c r="Z1149" s="31">
        <v>360000000</v>
      </c>
      <c r="AA1149" s="31">
        <v>30000000</v>
      </c>
      <c r="AB1149" s="31">
        <f t="shared" si="189"/>
        <v>-4745312.6480000019</v>
      </c>
      <c r="AC1149" s="31">
        <f t="shared" si="190"/>
        <v>10533069</v>
      </c>
      <c r="AD1149" s="31">
        <f t="shared" si="191"/>
        <v>5787756.3519999981</v>
      </c>
      <c r="AE1149" s="31">
        <f t="shared" si="192"/>
        <v>5787756.3519999981</v>
      </c>
      <c r="AF1149" s="31">
        <f t="shared" si="193"/>
        <v>578775.63519999979</v>
      </c>
      <c r="AG1149" s="31">
        <f t="shared" si="194"/>
        <v>0</v>
      </c>
      <c r="AH1149" s="31">
        <f t="shared" si="195"/>
        <v>0</v>
      </c>
      <c r="AI1149" s="31">
        <f t="shared" si="196"/>
        <v>0</v>
      </c>
      <c r="AJ1149" s="31">
        <f t="shared" si="197"/>
        <v>17526855.5176</v>
      </c>
    </row>
    <row r="1150" spans="1:36" x14ac:dyDescent="0.45">
      <c r="A1150" s="9">
        <v>1150</v>
      </c>
      <c r="B1150" s="9" t="s">
        <v>3142</v>
      </c>
      <c r="C1150" s="21"/>
      <c r="D1150" s="20" t="s">
        <v>302</v>
      </c>
      <c r="E1150" s="20" t="s">
        <v>1203</v>
      </c>
      <c r="F1150" s="9" t="s">
        <v>3255</v>
      </c>
      <c r="G1150" s="9" t="s">
        <v>3265</v>
      </c>
      <c r="H1150" s="8">
        <v>202</v>
      </c>
      <c r="I1150" s="8">
        <f>VLOOKUP(B1150,[1]Sheet1!$A:$D,4,0)</f>
        <v>341005131</v>
      </c>
      <c r="J1150" s="8">
        <v>9508197</v>
      </c>
      <c r="K1150" s="8">
        <v>0</v>
      </c>
      <c r="L1150" s="10">
        <v>10535982</v>
      </c>
      <c r="M1150" s="10">
        <v>20478387.5</v>
      </c>
      <c r="N1150" s="10">
        <v>1580397</v>
      </c>
      <c r="O1150" s="10">
        <v>3071758.125</v>
      </c>
      <c r="P1150" s="10">
        <v>0</v>
      </c>
      <c r="Q1150" s="10">
        <v>7733541</v>
      </c>
      <c r="R1150" s="10">
        <v>1160031</v>
      </c>
      <c r="S1150" s="10">
        <v>9327280.9279999994</v>
      </c>
      <c r="T1150" s="10">
        <v>1399092.1391999999</v>
      </c>
      <c r="U1150" s="10">
        <v>0</v>
      </c>
      <c r="V1150" s="10">
        <v>0</v>
      </c>
      <c r="W1150" s="10">
        <f>VLOOKUP(B1150,[2]Sheet1!$A:$E,5,0)</f>
        <v>11092249</v>
      </c>
      <c r="X1150" s="10">
        <f t="shared" si="187"/>
        <v>398588519.42799997</v>
      </c>
      <c r="Y1150" s="31">
        <f t="shared" si="188"/>
        <v>18303527.264200002</v>
      </c>
      <c r="Z1150" s="31">
        <v>360000000</v>
      </c>
      <c r="AA1150" s="31">
        <v>30000000</v>
      </c>
      <c r="AB1150" s="31">
        <f t="shared" si="189"/>
        <v>-1934047.0720000267</v>
      </c>
      <c r="AC1150" s="31">
        <f t="shared" si="190"/>
        <v>10522566.5</v>
      </c>
      <c r="AD1150" s="31">
        <f t="shared" si="191"/>
        <v>8588519.4279999733</v>
      </c>
      <c r="AE1150" s="31">
        <f t="shared" si="192"/>
        <v>8588519.4279999733</v>
      </c>
      <c r="AF1150" s="31">
        <f t="shared" si="193"/>
        <v>858851.9427999974</v>
      </c>
      <c r="AG1150" s="31">
        <f t="shared" si="194"/>
        <v>0</v>
      </c>
      <c r="AH1150" s="31">
        <f t="shared" si="195"/>
        <v>0</v>
      </c>
      <c r="AI1150" s="31">
        <f t="shared" si="196"/>
        <v>0</v>
      </c>
      <c r="AJ1150" s="31">
        <f t="shared" si="197"/>
        <v>17444675.321400005</v>
      </c>
    </row>
    <row r="1151" spans="1:36" x14ac:dyDescent="0.45">
      <c r="A1151" s="9">
        <v>1151</v>
      </c>
      <c r="B1151" s="9" t="s">
        <v>3143</v>
      </c>
      <c r="C1151" s="21"/>
      <c r="D1151" s="20" t="s">
        <v>3201</v>
      </c>
      <c r="E1151" s="20" t="s">
        <v>3202</v>
      </c>
      <c r="F1151" s="9" t="s">
        <v>3255</v>
      </c>
      <c r="G1151" s="9" t="s">
        <v>3265</v>
      </c>
      <c r="H1151" s="8">
        <v>202</v>
      </c>
      <c r="I1151" s="8">
        <f>VLOOKUP(B1151,[1]Sheet1!$A:$D,4,0)</f>
        <v>317744250</v>
      </c>
      <c r="J1151" s="8">
        <v>9508197</v>
      </c>
      <c r="K1151" s="8">
        <v>0</v>
      </c>
      <c r="L1151" s="10">
        <v>10543118</v>
      </c>
      <c r="M1151" s="10">
        <v>20492257.5</v>
      </c>
      <c r="N1151" s="10">
        <v>1581468</v>
      </c>
      <c r="O1151" s="10">
        <v>3073838.625</v>
      </c>
      <c r="P1151" s="10">
        <v>0</v>
      </c>
      <c r="Q1151" s="10">
        <v>5161325</v>
      </c>
      <c r="R1151" s="10">
        <v>774199</v>
      </c>
      <c r="S1151" s="10">
        <v>9171638.9759999998</v>
      </c>
      <c r="T1151" s="10">
        <v>1375745.8463999999</v>
      </c>
      <c r="U1151" s="10">
        <v>0</v>
      </c>
      <c r="V1151" s="10">
        <v>0</v>
      </c>
      <c r="W1151" s="10">
        <f>VLOOKUP(B1151,[2]Sheet1!$A:$E,5,0)</f>
        <v>8766160</v>
      </c>
      <c r="X1151" s="10">
        <f t="shared" si="187"/>
        <v>372620786.47600001</v>
      </c>
      <c r="Y1151" s="31">
        <f t="shared" si="188"/>
        <v>15571411.4714</v>
      </c>
      <c r="Z1151" s="31">
        <v>360000000</v>
      </c>
      <c r="AA1151" s="31">
        <v>30000000</v>
      </c>
      <c r="AB1151" s="31">
        <f t="shared" si="189"/>
        <v>-27922786.023999989</v>
      </c>
      <c r="AC1151" s="31">
        <f t="shared" si="190"/>
        <v>10543572.5</v>
      </c>
      <c r="AD1151" s="31">
        <f t="shared" si="191"/>
        <v>-17379213.523999989</v>
      </c>
      <c r="AE1151" s="31">
        <f t="shared" si="192"/>
        <v>0</v>
      </c>
      <c r="AF1151" s="31">
        <f t="shared" si="193"/>
        <v>0</v>
      </c>
      <c r="AG1151" s="31">
        <f t="shared" si="194"/>
        <v>0</v>
      </c>
      <c r="AH1151" s="31">
        <f t="shared" si="195"/>
        <v>0</v>
      </c>
      <c r="AI1151" s="31">
        <f t="shared" si="196"/>
        <v>0</v>
      </c>
      <c r="AJ1151" s="31">
        <f t="shared" si="197"/>
        <v>15571411.4714</v>
      </c>
    </row>
    <row r="1152" spans="1:36" x14ac:dyDescent="0.45">
      <c r="A1152" s="9">
        <v>1152</v>
      </c>
      <c r="B1152" s="9" t="s">
        <v>3144</v>
      </c>
      <c r="C1152" s="21"/>
      <c r="D1152" s="20" t="s">
        <v>314</v>
      </c>
      <c r="E1152" s="20" t="s">
        <v>3203</v>
      </c>
      <c r="F1152" s="9" t="s">
        <v>3255</v>
      </c>
      <c r="G1152" s="9" t="s">
        <v>3265</v>
      </c>
      <c r="H1152" s="8">
        <v>167</v>
      </c>
      <c r="I1152" s="8">
        <f>VLOOKUP(B1152,[1]Sheet1!$A:$D,4,0)</f>
        <v>248810756</v>
      </c>
      <c r="J1152" s="8">
        <v>8073770</v>
      </c>
      <c r="K1152" s="8">
        <v>0</v>
      </c>
      <c r="L1152" s="10">
        <v>6784420</v>
      </c>
      <c r="M1152" s="10">
        <v>17500000</v>
      </c>
      <c r="N1152" s="10">
        <v>1017663</v>
      </c>
      <c r="O1152" s="10">
        <v>2625000</v>
      </c>
      <c r="P1152" s="10">
        <v>0</v>
      </c>
      <c r="Q1152" s="10">
        <v>2550187</v>
      </c>
      <c r="R1152" s="10">
        <v>382528</v>
      </c>
      <c r="S1152" s="10">
        <v>7367879.8399999999</v>
      </c>
      <c r="T1152" s="10">
        <v>1105181.976</v>
      </c>
      <c r="U1152" s="10">
        <v>0</v>
      </c>
      <c r="V1152" s="10">
        <v>0</v>
      </c>
      <c r="W1152" s="10">
        <f>VLOOKUP(B1152,[2]Sheet1!$A:$E,5,0)</f>
        <v>5274440</v>
      </c>
      <c r="X1152" s="10">
        <f t="shared" si="187"/>
        <v>291087012.83999997</v>
      </c>
      <c r="Y1152" s="31">
        <f t="shared" si="188"/>
        <v>10404812.976</v>
      </c>
      <c r="Z1152" s="31">
        <v>360000000</v>
      </c>
      <c r="AA1152" s="31">
        <v>30000000</v>
      </c>
      <c r="AB1152" s="31">
        <f t="shared" si="189"/>
        <v>-101271177.16</v>
      </c>
      <c r="AC1152" s="31">
        <f t="shared" si="190"/>
        <v>2358190</v>
      </c>
      <c r="AD1152" s="31">
        <f t="shared" si="191"/>
        <v>-98912987.159999996</v>
      </c>
      <c r="AE1152" s="31">
        <f t="shared" si="192"/>
        <v>0</v>
      </c>
      <c r="AF1152" s="31">
        <f t="shared" si="193"/>
        <v>0</v>
      </c>
      <c r="AG1152" s="31">
        <f t="shared" si="194"/>
        <v>0</v>
      </c>
      <c r="AH1152" s="31">
        <f t="shared" si="195"/>
        <v>0</v>
      </c>
      <c r="AI1152" s="31">
        <f t="shared" si="196"/>
        <v>0</v>
      </c>
      <c r="AJ1152" s="31">
        <f t="shared" si="197"/>
        <v>10404812.976</v>
      </c>
    </row>
    <row r="1153" spans="1:36" x14ac:dyDescent="0.45">
      <c r="A1153" s="9">
        <v>1174</v>
      </c>
      <c r="B1153" s="9" t="s">
        <v>3166</v>
      </c>
      <c r="C1153" s="21"/>
      <c r="D1153" s="20" t="s">
        <v>641</v>
      </c>
      <c r="E1153" s="20" t="s">
        <v>3224</v>
      </c>
      <c r="F1153" s="9" t="s">
        <v>3255</v>
      </c>
      <c r="G1153" s="9" t="s">
        <v>3265</v>
      </c>
      <c r="H1153" s="8">
        <v>167</v>
      </c>
      <c r="I1153" s="8">
        <f>VLOOKUP(B1153,[1]Sheet1!$A:$D,4,0)</f>
        <v>279567711</v>
      </c>
      <c r="J1153" s="8">
        <v>8073770</v>
      </c>
      <c r="K1153" s="8">
        <v>0</v>
      </c>
      <c r="L1153" s="10">
        <v>6985071</v>
      </c>
      <c r="M1153" s="10">
        <v>18017429.5</v>
      </c>
      <c r="N1153" s="10">
        <v>1047761</v>
      </c>
      <c r="O1153" s="10">
        <v>2702614.4249999998</v>
      </c>
      <c r="P1153" s="10">
        <v>0</v>
      </c>
      <c r="Q1153" s="10">
        <v>6340744</v>
      </c>
      <c r="R1153" s="10">
        <v>951112</v>
      </c>
      <c r="S1153" s="10">
        <v>7851695.6799999997</v>
      </c>
      <c r="T1153" s="10">
        <v>1177754.352</v>
      </c>
      <c r="U1153" s="10">
        <v>0</v>
      </c>
      <c r="V1153" s="10">
        <v>0</v>
      </c>
      <c r="W1153" s="10">
        <f>VLOOKUP(B1153,[2]Sheet1!$A:$E,5,0)</f>
        <v>8350136</v>
      </c>
      <c r="X1153" s="10">
        <f t="shared" si="187"/>
        <v>326836421.18000001</v>
      </c>
      <c r="Y1153" s="31">
        <f t="shared" si="188"/>
        <v>14229377.776999999</v>
      </c>
      <c r="Z1153" s="31">
        <v>360000000</v>
      </c>
      <c r="AA1153" s="31">
        <v>30000000</v>
      </c>
      <c r="AB1153" s="31">
        <f t="shared" si="189"/>
        <v>-66239849.319999993</v>
      </c>
      <c r="AC1153" s="31">
        <f t="shared" si="190"/>
        <v>3076270.5</v>
      </c>
      <c r="AD1153" s="31">
        <f t="shared" si="191"/>
        <v>-63163578.819999993</v>
      </c>
      <c r="AE1153" s="31">
        <f t="shared" si="192"/>
        <v>0</v>
      </c>
      <c r="AF1153" s="31">
        <f t="shared" si="193"/>
        <v>0</v>
      </c>
      <c r="AG1153" s="31">
        <f t="shared" si="194"/>
        <v>0</v>
      </c>
      <c r="AH1153" s="31">
        <f t="shared" si="195"/>
        <v>0</v>
      </c>
      <c r="AI1153" s="31">
        <f t="shared" si="196"/>
        <v>0</v>
      </c>
      <c r="AJ1153" s="31">
        <f t="shared" si="197"/>
        <v>14229377.776999999</v>
      </c>
    </row>
    <row r="1154" spans="1:36" x14ac:dyDescent="0.45">
      <c r="A1154" s="9">
        <v>1153</v>
      </c>
      <c r="B1154" s="9" t="s">
        <v>3145</v>
      </c>
      <c r="C1154" s="21"/>
      <c r="D1154" s="20" t="s">
        <v>3204</v>
      </c>
      <c r="E1154" s="20" t="s">
        <v>3205</v>
      </c>
      <c r="F1154" s="9" t="s">
        <v>3255</v>
      </c>
      <c r="G1154" s="9" t="s">
        <v>3265</v>
      </c>
      <c r="H1154" s="8">
        <v>167</v>
      </c>
      <c r="I1154" s="8">
        <f>VLOOKUP(B1154,[1]Sheet1!$A:$D,4,0)</f>
        <v>269569938</v>
      </c>
      <c r="J1154" s="8">
        <v>8073770</v>
      </c>
      <c r="K1154" s="8">
        <v>0</v>
      </c>
      <c r="L1154" s="10">
        <v>6784420</v>
      </c>
      <c r="M1154" s="10">
        <v>17500000</v>
      </c>
      <c r="N1154" s="10">
        <v>1017663</v>
      </c>
      <c r="O1154" s="10">
        <v>2625000</v>
      </c>
      <c r="P1154" s="10">
        <v>0</v>
      </c>
      <c r="Q1154" s="10">
        <v>3408339</v>
      </c>
      <c r="R1154" s="10">
        <v>511251</v>
      </c>
      <c r="S1154" s="10">
        <v>7535829.2799999993</v>
      </c>
      <c r="T1154" s="10">
        <v>1130374.3919999998</v>
      </c>
      <c r="U1154" s="10">
        <v>0</v>
      </c>
      <c r="V1154" s="10">
        <v>0</v>
      </c>
      <c r="W1154" s="10">
        <f>VLOOKUP(B1154,[2]Sheet1!$A:$E,5,0)</f>
        <v>7350359</v>
      </c>
      <c r="X1154" s="10">
        <f t="shared" si="187"/>
        <v>312872296.27999997</v>
      </c>
      <c r="Y1154" s="31">
        <f t="shared" si="188"/>
        <v>12634647.392000001</v>
      </c>
      <c r="Z1154" s="31">
        <v>360000000</v>
      </c>
      <c r="AA1154" s="31">
        <v>30000000</v>
      </c>
      <c r="AB1154" s="31">
        <f t="shared" si="189"/>
        <v>-79485893.720000029</v>
      </c>
      <c r="AC1154" s="31">
        <f t="shared" si="190"/>
        <v>2358190</v>
      </c>
      <c r="AD1154" s="31">
        <f t="shared" si="191"/>
        <v>-77127703.720000029</v>
      </c>
      <c r="AE1154" s="31">
        <f t="shared" si="192"/>
        <v>0</v>
      </c>
      <c r="AF1154" s="31">
        <f t="shared" si="193"/>
        <v>0</v>
      </c>
      <c r="AG1154" s="31">
        <f t="shared" si="194"/>
        <v>0</v>
      </c>
      <c r="AH1154" s="31">
        <f t="shared" si="195"/>
        <v>0</v>
      </c>
      <c r="AI1154" s="31">
        <f t="shared" si="196"/>
        <v>0</v>
      </c>
      <c r="AJ1154" s="31">
        <f t="shared" si="197"/>
        <v>12634647.392000001</v>
      </c>
    </row>
    <row r="1155" spans="1:36" x14ac:dyDescent="0.45">
      <c r="A1155" s="9">
        <v>1154</v>
      </c>
      <c r="B1155" s="9" t="s">
        <v>3146</v>
      </c>
      <c r="C1155" s="21"/>
      <c r="D1155" s="20" t="s">
        <v>29</v>
      </c>
      <c r="E1155" s="20" t="s">
        <v>3206</v>
      </c>
      <c r="F1155" s="9" t="s">
        <v>3255</v>
      </c>
      <c r="G1155" s="9" t="s">
        <v>3265</v>
      </c>
      <c r="H1155" s="8">
        <v>167</v>
      </c>
      <c r="I1155" s="8">
        <f>VLOOKUP(B1155,[1]Sheet1!$A:$D,4,0)</f>
        <v>272496241</v>
      </c>
      <c r="J1155" s="8">
        <v>8073770</v>
      </c>
      <c r="K1155" s="8">
        <v>0</v>
      </c>
      <c r="L1155" s="10">
        <v>6784420</v>
      </c>
      <c r="M1155" s="10">
        <v>17500000</v>
      </c>
      <c r="N1155" s="10">
        <v>1017663</v>
      </c>
      <c r="O1155" s="10">
        <v>2625000</v>
      </c>
      <c r="P1155" s="10">
        <v>0</v>
      </c>
      <c r="Q1155" s="10">
        <v>6390635</v>
      </c>
      <c r="R1155" s="10">
        <v>958595</v>
      </c>
      <c r="S1155" s="10">
        <v>7481900.3200000003</v>
      </c>
      <c r="T1155" s="10">
        <v>1122285.048</v>
      </c>
      <c r="U1155" s="10">
        <v>0</v>
      </c>
      <c r="V1155" s="10">
        <v>0</v>
      </c>
      <c r="W1155" s="10">
        <f>VLOOKUP(B1155,[2]Sheet1!$A:$E,5,0)</f>
        <v>7642989</v>
      </c>
      <c r="X1155" s="10">
        <f t="shared" ref="X1155:X1205" si="198">I1155+J1155+L1155+M1155+P1155+Q1155+S1155+U1155</f>
        <v>318726966.31999999</v>
      </c>
      <c r="Y1155" s="31">
        <f t="shared" ref="Y1155:Y1205" si="199">K1155+N1155+O1155+R1155+T1155+V1155+W1155</f>
        <v>13366532.048</v>
      </c>
      <c r="Z1155" s="31">
        <v>360000000</v>
      </c>
      <c r="AA1155" s="31">
        <v>30000000</v>
      </c>
      <c r="AB1155" s="31">
        <f t="shared" ref="AB1155:AB1205" si="200">I1155+Q1155+S1155+U1155-Z1155</f>
        <v>-73631223.680000007</v>
      </c>
      <c r="AC1155" s="31">
        <f t="shared" ref="AC1155:AC1205" si="201">J1155+L1155+M1155+P1155-AA1155</f>
        <v>2358190</v>
      </c>
      <c r="AD1155" s="31">
        <f t="shared" ref="AD1155:AD1205" si="202">AC1155+AB1155</f>
        <v>-71273033.680000007</v>
      </c>
      <c r="AE1155" s="31">
        <f t="shared" ref="AE1155:AE1205" si="203">IF(AD1155&gt;0,AD1155,0)</f>
        <v>0</v>
      </c>
      <c r="AF1155" s="31">
        <f t="shared" ref="AF1155:AF1204" si="204">IF(AE1155&lt;=900000000,AE1155*0.1,90000000)</f>
        <v>0</v>
      </c>
      <c r="AG1155" s="31">
        <f t="shared" ref="AG1155:AG1204" si="205">IF(AND(AE1155&lt;=1260000000,AE1155&gt;900000000),(AE1155-900000000)*0.15,0)</f>
        <v>0</v>
      </c>
      <c r="AH1155" s="31">
        <f t="shared" ref="AH1155:AH1204" si="206">IF(AND(AE1155&lt;=1800000000,AE1155&gt;1260000000),(AE1155-1260000000)*0.2,0)</f>
        <v>0</v>
      </c>
      <c r="AI1155" s="31">
        <f t="shared" ref="AI1155:AI1204" si="207">IF(AE1155&gt;1800000000,(AE1155-1800000000)*0.25,0)</f>
        <v>0</v>
      </c>
      <c r="AJ1155" s="31">
        <f t="shared" ref="AJ1155:AJ1204" si="208">Y1155-AF1155-AG1155-AH1155-AI1155</f>
        <v>13366532.048</v>
      </c>
    </row>
    <row r="1156" spans="1:36" x14ac:dyDescent="0.45">
      <c r="A1156" s="9">
        <v>1155</v>
      </c>
      <c r="B1156" s="9" t="s">
        <v>3147</v>
      </c>
      <c r="C1156" s="21"/>
      <c r="D1156" s="20" t="s">
        <v>3207</v>
      </c>
      <c r="E1156" s="20" t="s">
        <v>3208</v>
      </c>
      <c r="F1156" s="9" t="s">
        <v>3255</v>
      </c>
      <c r="G1156" s="9" t="s">
        <v>3265</v>
      </c>
      <c r="H1156" s="8">
        <v>167</v>
      </c>
      <c r="I1156" s="8">
        <f>VLOOKUP(B1156,[1]Sheet1!$A:$D,4,0)</f>
        <v>244911252</v>
      </c>
      <c r="J1156" s="8">
        <v>8073770</v>
      </c>
      <c r="K1156" s="8">
        <v>0</v>
      </c>
      <c r="L1156" s="10">
        <v>6784420</v>
      </c>
      <c r="M1156" s="10">
        <v>17500000</v>
      </c>
      <c r="N1156" s="10">
        <v>1017663</v>
      </c>
      <c r="O1156" s="10">
        <v>2625000</v>
      </c>
      <c r="P1156" s="10">
        <v>0</v>
      </c>
      <c r="Q1156" s="10">
        <v>3940986</v>
      </c>
      <c r="R1156" s="10">
        <v>591148</v>
      </c>
      <c r="S1156" s="10">
        <v>5258211.75</v>
      </c>
      <c r="T1156" s="10">
        <v>788731.76249999995</v>
      </c>
      <c r="U1156" s="10">
        <v>0</v>
      </c>
      <c r="V1156" s="10">
        <v>0</v>
      </c>
      <c r="W1156" s="10">
        <f>VLOOKUP(B1156,[2]Sheet1!$A:$E,5,0)</f>
        <v>4884490</v>
      </c>
      <c r="X1156" s="10">
        <f t="shared" si="198"/>
        <v>286468639.75</v>
      </c>
      <c r="Y1156" s="31">
        <f t="shared" si="199"/>
        <v>9907032.7624999993</v>
      </c>
      <c r="Z1156" s="31">
        <v>360000000</v>
      </c>
      <c r="AA1156" s="31">
        <v>30000000</v>
      </c>
      <c r="AB1156" s="31">
        <f t="shared" si="200"/>
        <v>-105889550.25</v>
      </c>
      <c r="AC1156" s="31">
        <f t="shared" si="201"/>
        <v>2358190</v>
      </c>
      <c r="AD1156" s="31">
        <f t="shared" si="202"/>
        <v>-103531360.25</v>
      </c>
      <c r="AE1156" s="31">
        <f t="shared" si="203"/>
        <v>0</v>
      </c>
      <c r="AF1156" s="31">
        <f t="shared" si="204"/>
        <v>0</v>
      </c>
      <c r="AG1156" s="31">
        <f t="shared" si="205"/>
        <v>0</v>
      </c>
      <c r="AH1156" s="31">
        <f t="shared" si="206"/>
        <v>0</v>
      </c>
      <c r="AI1156" s="31">
        <f t="shared" si="207"/>
        <v>0</v>
      </c>
      <c r="AJ1156" s="31">
        <f t="shared" si="208"/>
        <v>9907032.7624999993</v>
      </c>
    </row>
    <row r="1157" spans="1:36" x14ac:dyDescent="0.45">
      <c r="A1157" s="9">
        <v>1156</v>
      </c>
      <c r="B1157" s="9" t="s">
        <v>3148</v>
      </c>
      <c r="C1157" s="21"/>
      <c r="D1157" s="20" t="s">
        <v>80</v>
      </c>
      <c r="E1157" s="20" t="s">
        <v>3209</v>
      </c>
      <c r="F1157" s="9" t="s">
        <v>3255</v>
      </c>
      <c r="G1157" s="9" t="s">
        <v>3265</v>
      </c>
      <c r="H1157" s="8">
        <v>167</v>
      </c>
      <c r="I1157" s="8">
        <f>VLOOKUP(B1157,[1]Sheet1!$A:$D,4,0)</f>
        <v>253457440</v>
      </c>
      <c r="J1157" s="8">
        <v>8073770</v>
      </c>
      <c r="K1157" s="8">
        <v>0</v>
      </c>
      <c r="L1157" s="10">
        <v>6849900</v>
      </c>
      <c r="M1157" s="10">
        <v>17668901</v>
      </c>
      <c r="N1157" s="10">
        <v>1027485</v>
      </c>
      <c r="O1157" s="10">
        <v>2650335.15</v>
      </c>
      <c r="P1157" s="10">
        <v>0</v>
      </c>
      <c r="Q1157" s="10">
        <v>4449655</v>
      </c>
      <c r="R1157" s="10">
        <v>667448</v>
      </c>
      <c r="S1157" s="10">
        <v>7712252.1600000001</v>
      </c>
      <c r="T1157" s="10">
        <v>1156837.824</v>
      </c>
      <c r="U1157" s="10">
        <v>0</v>
      </c>
      <c r="V1157" s="10">
        <v>0</v>
      </c>
      <c r="W1157" s="10">
        <f>VLOOKUP(B1157,[2]Sheet1!$A:$E,5,0)</f>
        <v>5739109</v>
      </c>
      <c r="X1157" s="10">
        <f t="shared" si="198"/>
        <v>298211918.16000003</v>
      </c>
      <c r="Y1157" s="31">
        <f t="shared" si="199"/>
        <v>11241214.973999999</v>
      </c>
      <c r="Z1157" s="31">
        <v>360000000</v>
      </c>
      <c r="AA1157" s="31">
        <v>30000000</v>
      </c>
      <c r="AB1157" s="31">
        <f t="shared" si="200"/>
        <v>-94380652.840000004</v>
      </c>
      <c r="AC1157" s="31">
        <f t="shared" si="201"/>
        <v>2592571</v>
      </c>
      <c r="AD1157" s="31">
        <f t="shared" si="202"/>
        <v>-91788081.840000004</v>
      </c>
      <c r="AE1157" s="31">
        <f t="shared" si="203"/>
        <v>0</v>
      </c>
      <c r="AF1157" s="31">
        <f t="shared" si="204"/>
        <v>0</v>
      </c>
      <c r="AG1157" s="31">
        <f t="shared" si="205"/>
        <v>0</v>
      </c>
      <c r="AH1157" s="31">
        <f t="shared" si="206"/>
        <v>0</v>
      </c>
      <c r="AI1157" s="31">
        <f t="shared" si="207"/>
        <v>0</v>
      </c>
      <c r="AJ1157" s="31">
        <f t="shared" si="208"/>
        <v>11241214.973999999</v>
      </c>
    </row>
    <row r="1158" spans="1:36" x14ac:dyDescent="0.45">
      <c r="A1158" s="9">
        <v>1157</v>
      </c>
      <c r="B1158" s="9" t="s">
        <v>3149</v>
      </c>
      <c r="C1158" s="21"/>
      <c r="D1158" s="20" t="s">
        <v>72</v>
      </c>
      <c r="E1158" s="20" t="s">
        <v>3210</v>
      </c>
      <c r="F1158" s="9" t="s">
        <v>3255</v>
      </c>
      <c r="G1158" s="9" t="s">
        <v>3265</v>
      </c>
      <c r="H1158" s="8">
        <v>167</v>
      </c>
      <c r="I1158" s="8">
        <f>VLOOKUP(B1158,[1]Sheet1!$A:$D,4,0)</f>
        <v>286104504</v>
      </c>
      <c r="J1158" s="8">
        <v>8073770</v>
      </c>
      <c r="K1158" s="8">
        <v>0</v>
      </c>
      <c r="L1158" s="10">
        <v>6784420</v>
      </c>
      <c r="M1158" s="10">
        <v>17500000.5</v>
      </c>
      <c r="N1158" s="10">
        <v>1017663</v>
      </c>
      <c r="O1158" s="10">
        <v>2625000.0749999997</v>
      </c>
      <c r="P1158" s="10">
        <v>0</v>
      </c>
      <c r="Q1158" s="10">
        <v>2106377</v>
      </c>
      <c r="R1158" s="10">
        <v>315957</v>
      </c>
      <c r="S1158" s="10">
        <v>7832582.2400000002</v>
      </c>
      <c r="T1158" s="10">
        <v>1174887.3359999999</v>
      </c>
      <c r="U1158" s="10">
        <v>0</v>
      </c>
      <c r="V1158" s="10">
        <v>0</v>
      </c>
      <c r="W1158" s="10">
        <f>VLOOKUP(B1158,[2]Sheet1!$A:$E,5,0)</f>
        <v>9003815</v>
      </c>
      <c r="X1158" s="10">
        <f t="shared" si="198"/>
        <v>328401653.74000001</v>
      </c>
      <c r="Y1158" s="31">
        <f t="shared" si="199"/>
        <v>14137322.410999998</v>
      </c>
      <c r="Z1158" s="31">
        <v>360000000</v>
      </c>
      <c r="AA1158" s="31">
        <v>30000000</v>
      </c>
      <c r="AB1158" s="31">
        <f t="shared" si="200"/>
        <v>-63956536.75999999</v>
      </c>
      <c r="AC1158" s="31">
        <f t="shared" si="201"/>
        <v>2358190.5</v>
      </c>
      <c r="AD1158" s="31">
        <f t="shared" si="202"/>
        <v>-61598346.25999999</v>
      </c>
      <c r="AE1158" s="31">
        <f t="shared" si="203"/>
        <v>0</v>
      </c>
      <c r="AF1158" s="31">
        <f t="shared" si="204"/>
        <v>0</v>
      </c>
      <c r="AG1158" s="31">
        <f t="shared" si="205"/>
        <v>0</v>
      </c>
      <c r="AH1158" s="31">
        <f t="shared" si="206"/>
        <v>0</v>
      </c>
      <c r="AI1158" s="31">
        <f t="shared" si="207"/>
        <v>0</v>
      </c>
      <c r="AJ1158" s="31">
        <f t="shared" si="208"/>
        <v>14137322.410999998</v>
      </c>
    </row>
    <row r="1159" spans="1:36" x14ac:dyDescent="0.45">
      <c r="A1159" s="9">
        <v>1158</v>
      </c>
      <c r="B1159" s="9" t="s">
        <v>3150</v>
      </c>
      <c r="C1159" s="21"/>
      <c r="D1159" s="20" t="s">
        <v>84</v>
      </c>
      <c r="E1159" s="20" t="s">
        <v>3211</v>
      </c>
      <c r="F1159" s="9" t="s">
        <v>3255</v>
      </c>
      <c r="G1159" s="9" t="s">
        <v>3265</v>
      </c>
      <c r="H1159" s="8">
        <v>167</v>
      </c>
      <c r="I1159" s="8">
        <f>VLOOKUP(B1159,[1]Sheet1!$A:$D,4,0)</f>
        <v>288958024</v>
      </c>
      <c r="J1159" s="8">
        <v>8073770</v>
      </c>
      <c r="K1159" s="8">
        <v>0</v>
      </c>
      <c r="L1159" s="10">
        <v>8511782</v>
      </c>
      <c r="M1159" s="10">
        <v>21955625.5</v>
      </c>
      <c r="N1159" s="10">
        <v>1276767</v>
      </c>
      <c r="O1159" s="10">
        <v>3293343.8249999997</v>
      </c>
      <c r="P1159" s="10">
        <v>0</v>
      </c>
      <c r="Q1159" s="10">
        <v>10255934</v>
      </c>
      <c r="R1159" s="10">
        <v>1538390</v>
      </c>
      <c r="S1159" s="10">
        <v>9859779.0399999991</v>
      </c>
      <c r="T1159" s="10">
        <v>1478966.8559999999</v>
      </c>
      <c r="U1159" s="10">
        <v>0</v>
      </c>
      <c r="V1159" s="10">
        <v>0</v>
      </c>
      <c r="W1159" s="10">
        <f>VLOOKUP(B1159,[2]Sheet1!$A:$E,5,0)</f>
        <v>9289168</v>
      </c>
      <c r="X1159" s="10">
        <f t="shared" si="198"/>
        <v>347614914.54000002</v>
      </c>
      <c r="Y1159" s="31">
        <f t="shared" si="199"/>
        <v>16876635.680999998</v>
      </c>
      <c r="Z1159" s="31">
        <v>360000000</v>
      </c>
      <c r="AA1159" s="31">
        <v>30000000</v>
      </c>
      <c r="AB1159" s="31">
        <f t="shared" si="200"/>
        <v>-50926262.959999979</v>
      </c>
      <c r="AC1159" s="31">
        <f t="shared" si="201"/>
        <v>8541177.5</v>
      </c>
      <c r="AD1159" s="31">
        <f t="shared" si="202"/>
        <v>-42385085.459999979</v>
      </c>
      <c r="AE1159" s="31">
        <f t="shared" si="203"/>
        <v>0</v>
      </c>
      <c r="AF1159" s="31">
        <f t="shared" si="204"/>
        <v>0</v>
      </c>
      <c r="AG1159" s="31">
        <f t="shared" si="205"/>
        <v>0</v>
      </c>
      <c r="AH1159" s="31">
        <f t="shared" si="206"/>
        <v>0</v>
      </c>
      <c r="AI1159" s="31">
        <f t="shared" si="207"/>
        <v>0</v>
      </c>
      <c r="AJ1159" s="31">
        <f t="shared" si="208"/>
        <v>16876635.680999998</v>
      </c>
    </row>
    <row r="1160" spans="1:36" x14ac:dyDescent="0.45">
      <c r="A1160" s="9">
        <v>1159</v>
      </c>
      <c r="B1160" s="9" t="s">
        <v>3151</v>
      </c>
      <c r="C1160" s="21"/>
      <c r="D1160" s="20" t="s">
        <v>275</v>
      </c>
      <c r="E1160" s="20" t="s">
        <v>3212</v>
      </c>
      <c r="F1160" s="9" t="s">
        <v>3255</v>
      </c>
      <c r="G1160" s="9" t="s">
        <v>3265</v>
      </c>
      <c r="H1160" s="8">
        <v>167</v>
      </c>
      <c r="I1160" s="8">
        <f>VLOOKUP(B1160,[1]Sheet1!$A:$D,4,0)</f>
        <v>254597404</v>
      </c>
      <c r="J1160" s="8">
        <v>8073770</v>
      </c>
      <c r="K1160" s="8">
        <v>0</v>
      </c>
      <c r="L1160" s="10">
        <v>6784420</v>
      </c>
      <c r="M1160" s="10">
        <v>17500000</v>
      </c>
      <c r="N1160" s="10">
        <v>1017663</v>
      </c>
      <c r="O1160" s="10">
        <v>2625000</v>
      </c>
      <c r="P1160" s="10">
        <v>0</v>
      </c>
      <c r="Q1160" s="10">
        <v>3381760</v>
      </c>
      <c r="R1160" s="10">
        <v>507264</v>
      </c>
      <c r="S1160" s="10">
        <v>7478048.3200000003</v>
      </c>
      <c r="T1160" s="10">
        <v>1121707.2479999999</v>
      </c>
      <c r="U1160" s="10">
        <v>0</v>
      </c>
      <c r="V1160" s="10">
        <v>0</v>
      </c>
      <c r="W1160" s="10">
        <f>VLOOKUP(B1160,[2]Sheet1!$A:$E,5,0)</f>
        <v>5853105</v>
      </c>
      <c r="X1160" s="10">
        <f t="shared" si="198"/>
        <v>297815402.31999999</v>
      </c>
      <c r="Y1160" s="31">
        <f t="shared" si="199"/>
        <v>11124739.248</v>
      </c>
      <c r="Z1160" s="31">
        <v>360000000</v>
      </c>
      <c r="AA1160" s="31">
        <v>30000000</v>
      </c>
      <c r="AB1160" s="31">
        <f t="shared" si="200"/>
        <v>-94542787.680000007</v>
      </c>
      <c r="AC1160" s="31">
        <f t="shared" si="201"/>
        <v>2358190</v>
      </c>
      <c r="AD1160" s="31">
        <f t="shared" si="202"/>
        <v>-92184597.680000007</v>
      </c>
      <c r="AE1160" s="31">
        <f t="shared" si="203"/>
        <v>0</v>
      </c>
      <c r="AF1160" s="31">
        <f t="shared" si="204"/>
        <v>0</v>
      </c>
      <c r="AG1160" s="31">
        <f t="shared" si="205"/>
        <v>0</v>
      </c>
      <c r="AH1160" s="31">
        <f t="shared" si="206"/>
        <v>0</v>
      </c>
      <c r="AI1160" s="31">
        <f t="shared" si="207"/>
        <v>0</v>
      </c>
      <c r="AJ1160" s="31">
        <f t="shared" si="208"/>
        <v>11124739.248</v>
      </c>
    </row>
    <row r="1161" spans="1:36" x14ac:dyDescent="0.45">
      <c r="A1161" s="9">
        <v>1160</v>
      </c>
      <c r="B1161" s="9" t="s">
        <v>3152</v>
      </c>
      <c r="C1161" s="21"/>
      <c r="D1161" s="20" t="s">
        <v>177</v>
      </c>
      <c r="E1161" s="20" t="s">
        <v>3213</v>
      </c>
      <c r="F1161" s="9" t="s">
        <v>3255</v>
      </c>
      <c r="G1161" s="9" t="s">
        <v>3265</v>
      </c>
      <c r="H1161" s="8">
        <v>167</v>
      </c>
      <c r="I1161" s="8">
        <f>VLOOKUP(B1161,[1]Sheet1!$A:$D,4,0)</f>
        <v>292800424</v>
      </c>
      <c r="J1161" s="8">
        <v>8073770</v>
      </c>
      <c r="K1161" s="8">
        <v>0</v>
      </c>
      <c r="L1161" s="10">
        <v>8763320</v>
      </c>
      <c r="M1161" s="10">
        <v>22604451.5</v>
      </c>
      <c r="N1161" s="10">
        <v>1314498</v>
      </c>
      <c r="O1161" s="10">
        <v>3390667.7250000001</v>
      </c>
      <c r="P1161" s="10">
        <v>0</v>
      </c>
      <c r="Q1161" s="10">
        <v>3389929</v>
      </c>
      <c r="R1161" s="10">
        <v>508489</v>
      </c>
      <c r="S1161" s="10">
        <v>9629557.5</v>
      </c>
      <c r="T1161" s="10">
        <v>1444433.625</v>
      </c>
      <c r="U1161" s="10">
        <v>0</v>
      </c>
      <c r="V1161" s="10">
        <v>0</v>
      </c>
      <c r="W1161" s="10">
        <f>VLOOKUP(B1161,[2]Sheet1!$A:$E,5,0)</f>
        <v>9673407</v>
      </c>
      <c r="X1161" s="10">
        <f t="shared" si="198"/>
        <v>345261452</v>
      </c>
      <c r="Y1161" s="31">
        <f t="shared" si="199"/>
        <v>16331495.35</v>
      </c>
      <c r="Z1161" s="31">
        <v>360000000</v>
      </c>
      <c r="AA1161" s="31">
        <v>30000000</v>
      </c>
      <c r="AB1161" s="31">
        <f t="shared" si="200"/>
        <v>-54180089.5</v>
      </c>
      <c r="AC1161" s="31">
        <f t="shared" si="201"/>
        <v>9441541.5</v>
      </c>
      <c r="AD1161" s="31">
        <f t="shared" si="202"/>
        <v>-44738548</v>
      </c>
      <c r="AE1161" s="31">
        <f t="shared" si="203"/>
        <v>0</v>
      </c>
      <c r="AF1161" s="31">
        <f t="shared" si="204"/>
        <v>0</v>
      </c>
      <c r="AG1161" s="31">
        <f t="shared" si="205"/>
        <v>0</v>
      </c>
      <c r="AH1161" s="31">
        <f t="shared" si="206"/>
        <v>0</v>
      </c>
      <c r="AI1161" s="31">
        <f t="shared" si="207"/>
        <v>0</v>
      </c>
      <c r="AJ1161" s="31">
        <f t="shared" si="208"/>
        <v>16331495.35</v>
      </c>
    </row>
    <row r="1162" spans="1:36" x14ac:dyDescent="0.45">
      <c r="A1162" s="9">
        <v>1161</v>
      </c>
      <c r="B1162" s="9" t="s">
        <v>3153</v>
      </c>
      <c r="C1162" s="21"/>
      <c r="D1162" s="20" t="s">
        <v>526</v>
      </c>
      <c r="E1162" s="20" t="s">
        <v>3214</v>
      </c>
      <c r="F1162" s="9" t="s">
        <v>3255</v>
      </c>
      <c r="G1162" s="9" t="s">
        <v>3265</v>
      </c>
      <c r="H1162" s="8">
        <v>167</v>
      </c>
      <c r="I1162" s="8">
        <f>VLOOKUP(B1162,[1]Sheet1!$A:$D,4,0)</f>
        <v>307727718</v>
      </c>
      <c r="J1162" s="8">
        <v>8073770</v>
      </c>
      <c r="K1162" s="8">
        <v>0</v>
      </c>
      <c r="L1162" s="10">
        <v>9133337</v>
      </c>
      <c r="M1162" s="10">
        <v>23665815</v>
      </c>
      <c r="N1162" s="10">
        <v>1370001</v>
      </c>
      <c r="O1162" s="10">
        <v>3549872.25</v>
      </c>
      <c r="P1162" s="10">
        <v>0</v>
      </c>
      <c r="Q1162" s="10">
        <v>4089465.6600000006</v>
      </c>
      <c r="R1162" s="10">
        <v>613419.84900000005</v>
      </c>
      <c r="S1162" s="10">
        <v>8859583.1799999997</v>
      </c>
      <c r="T1162" s="10">
        <v>1328937.477</v>
      </c>
      <c r="U1162" s="10">
        <v>0</v>
      </c>
      <c r="V1162" s="10">
        <v>0</v>
      </c>
      <c r="W1162" s="10">
        <f>VLOOKUP(B1162,[2]Sheet1!$A:$E,5,0)</f>
        <v>11166137</v>
      </c>
      <c r="X1162" s="10">
        <f t="shared" si="198"/>
        <v>361549688.84000003</v>
      </c>
      <c r="Y1162" s="31">
        <f t="shared" si="199"/>
        <v>18028367.576000001</v>
      </c>
      <c r="Z1162" s="31">
        <v>360000000</v>
      </c>
      <c r="AA1162" s="31">
        <v>30000000</v>
      </c>
      <c r="AB1162" s="31">
        <f t="shared" si="200"/>
        <v>-39323233.159999967</v>
      </c>
      <c r="AC1162" s="31">
        <f t="shared" si="201"/>
        <v>10872922</v>
      </c>
      <c r="AD1162" s="31">
        <f t="shared" si="202"/>
        <v>-28450311.159999967</v>
      </c>
      <c r="AE1162" s="31">
        <f t="shared" si="203"/>
        <v>0</v>
      </c>
      <c r="AF1162" s="31">
        <f t="shared" si="204"/>
        <v>0</v>
      </c>
      <c r="AG1162" s="31">
        <f t="shared" si="205"/>
        <v>0</v>
      </c>
      <c r="AH1162" s="31">
        <f t="shared" si="206"/>
        <v>0</v>
      </c>
      <c r="AI1162" s="31">
        <f t="shared" si="207"/>
        <v>0</v>
      </c>
      <c r="AJ1162" s="31">
        <f t="shared" si="208"/>
        <v>18028367.576000001</v>
      </c>
    </row>
    <row r="1163" spans="1:36" x14ac:dyDescent="0.45">
      <c r="A1163" s="9">
        <v>1162</v>
      </c>
      <c r="B1163" s="9" t="s">
        <v>3154</v>
      </c>
      <c r="C1163" s="21"/>
      <c r="D1163" s="20" t="s">
        <v>29</v>
      </c>
      <c r="E1163" s="20" t="s">
        <v>3215</v>
      </c>
      <c r="F1163" s="9" t="s">
        <v>3255</v>
      </c>
      <c r="G1163" s="9" t="s">
        <v>3265</v>
      </c>
      <c r="H1163" s="8">
        <v>167</v>
      </c>
      <c r="I1163" s="8">
        <f>VLOOKUP(B1163,[1]Sheet1!$A:$D,4,0)</f>
        <v>289362385</v>
      </c>
      <c r="J1163" s="8">
        <v>8073770</v>
      </c>
      <c r="K1163" s="8">
        <v>0</v>
      </c>
      <c r="L1163" s="10">
        <v>7937741</v>
      </c>
      <c r="M1163" s="10">
        <v>20474919.5</v>
      </c>
      <c r="N1163" s="10">
        <v>1190661</v>
      </c>
      <c r="O1163" s="10">
        <v>3071237.9249999998</v>
      </c>
      <c r="P1163" s="10">
        <v>0</v>
      </c>
      <c r="Q1163" s="10">
        <v>7731428</v>
      </c>
      <c r="R1163" s="10">
        <v>1159714</v>
      </c>
      <c r="S1163" s="10">
        <v>9381111.9360000007</v>
      </c>
      <c r="T1163" s="10">
        <v>1407166.7904000001</v>
      </c>
      <c r="U1163" s="10">
        <v>0</v>
      </c>
      <c r="V1163" s="10">
        <v>0</v>
      </c>
      <c r="W1163" s="10">
        <f>VLOOKUP(B1163,[2]Sheet1!$A:$E,5,0)</f>
        <v>9329604</v>
      </c>
      <c r="X1163" s="10">
        <f t="shared" si="198"/>
        <v>342961355.43599999</v>
      </c>
      <c r="Y1163" s="31">
        <f t="shared" si="199"/>
        <v>16158383.715399999</v>
      </c>
      <c r="Z1163" s="31">
        <v>360000000</v>
      </c>
      <c r="AA1163" s="31">
        <v>30000000</v>
      </c>
      <c r="AB1163" s="31">
        <f t="shared" si="200"/>
        <v>-53525075.06400001</v>
      </c>
      <c r="AC1163" s="31">
        <f t="shared" si="201"/>
        <v>6486430.5</v>
      </c>
      <c r="AD1163" s="31">
        <f t="shared" si="202"/>
        <v>-47038644.56400001</v>
      </c>
      <c r="AE1163" s="31">
        <f t="shared" si="203"/>
        <v>0</v>
      </c>
      <c r="AF1163" s="31">
        <f t="shared" si="204"/>
        <v>0</v>
      </c>
      <c r="AG1163" s="31">
        <f t="shared" si="205"/>
        <v>0</v>
      </c>
      <c r="AH1163" s="31">
        <f t="shared" si="206"/>
        <v>0</v>
      </c>
      <c r="AI1163" s="31">
        <f t="shared" si="207"/>
        <v>0</v>
      </c>
      <c r="AJ1163" s="31">
        <f t="shared" si="208"/>
        <v>16158383.715399999</v>
      </c>
    </row>
    <row r="1164" spans="1:36" x14ac:dyDescent="0.45">
      <c r="A1164" s="9">
        <v>1163</v>
      </c>
      <c r="B1164" s="9" t="s">
        <v>3155</v>
      </c>
      <c r="C1164" s="21"/>
      <c r="D1164" s="20" t="s">
        <v>888</v>
      </c>
      <c r="E1164" s="20" t="s">
        <v>3216</v>
      </c>
      <c r="F1164" s="9" t="s">
        <v>3255</v>
      </c>
      <c r="G1164" s="9" t="s">
        <v>3265</v>
      </c>
      <c r="H1164" s="8">
        <v>167</v>
      </c>
      <c r="I1164" s="8">
        <f>VLOOKUP(B1164,[1]Sheet1!$A:$D,4,0)</f>
        <v>288117080</v>
      </c>
      <c r="J1164" s="8">
        <v>8073770</v>
      </c>
      <c r="K1164" s="8">
        <v>0</v>
      </c>
      <c r="L1164" s="10">
        <v>8613287</v>
      </c>
      <c r="M1164" s="10">
        <v>22217618.5</v>
      </c>
      <c r="N1164" s="10">
        <v>1291993</v>
      </c>
      <c r="O1164" s="10">
        <v>3332642.7749999999</v>
      </c>
      <c r="P1164" s="10">
        <v>0</v>
      </c>
      <c r="Q1164" s="10">
        <v>6051911</v>
      </c>
      <c r="R1164" s="10">
        <v>907787</v>
      </c>
      <c r="S1164" s="10">
        <v>7962982.9500000002</v>
      </c>
      <c r="T1164" s="10">
        <v>1194447.4424999999</v>
      </c>
      <c r="U1164" s="10">
        <v>0</v>
      </c>
      <c r="V1164" s="10">
        <v>0</v>
      </c>
      <c r="W1164" s="10">
        <f>VLOOKUP(B1164,[2]Sheet1!$A:$E,5,0)</f>
        <v>9205073</v>
      </c>
      <c r="X1164" s="10">
        <f t="shared" si="198"/>
        <v>341036649.44999999</v>
      </c>
      <c r="Y1164" s="31">
        <f t="shared" si="199"/>
        <v>15931943.217500001</v>
      </c>
      <c r="Z1164" s="31">
        <v>360000000</v>
      </c>
      <c r="AA1164" s="31">
        <v>30000000</v>
      </c>
      <c r="AB1164" s="31">
        <f t="shared" si="200"/>
        <v>-57868026.050000012</v>
      </c>
      <c r="AC1164" s="31">
        <f t="shared" si="201"/>
        <v>8904675.5</v>
      </c>
      <c r="AD1164" s="31">
        <f t="shared" si="202"/>
        <v>-48963350.550000012</v>
      </c>
      <c r="AE1164" s="31">
        <f t="shared" si="203"/>
        <v>0</v>
      </c>
      <c r="AF1164" s="31">
        <f t="shared" si="204"/>
        <v>0</v>
      </c>
      <c r="AG1164" s="31">
        <f t="shared" si="205"/>
        <v>0</v>
      </c>
      <c r="AH1164" s="31">
        <f t="shared" si="206"/>
        <v>0</v>
      </c>
      <c r="AI1164" s="31">
        <f t="shared" si="207"/>
        <v>0</v>
      </c>
      <c r="AJ1164" s="31">
        <f t="shared" si="208"/>
        <v>15931943.217500001</v>
      </c>
    </row>
    <row r="1165" spans="1:36" x14ac:dyDescent="0.45">
      <c r="A1165" s="9">
        <v>1164</v>
      </c>
      <c r="B1165" s="9" t="s">
        <v>3156</v>
      </c>
      <c r="C1165" s="21"/>
      <c r="D1165" s="20" t="s">
        <v>3057</v>
      </c>
      <c r="E1165" s="20" t="s">
        <v>560</v>
      </c>
      <c r="F1165" s="9" t="s">
        <v>3255</v>
      </c>
      <c r="G1165" s="9" t="s">
        <v>3265</v>
      </c>
      <c r="H1165" s="8">
        <v>167</v>
      </c>
      <c r="I1165" s="8">
        <f>VLOOKUP(B1165,[1]Sheet1!$A:$D,4,0)</f>
        <v>246420401</v>
      </c>
      <c r="J1165" s="8">
        <v>8073770</v>
      </c>
      <c r="K1165" s="8">
        <v>0</v>
      </c>
      <c r="L1165" s="10">
        <v>6784420</v>
      </c>
      <c r="M1165" s="10">
        <v>13052135</v>
      </c>
      <c r="N1165" s="10">
        <v>1017663</v>
      </c>
      <c r="O1165" s="10">
        <v>1957820.25</v>
      </c>
      <c r="P1165" s="10">
        <v>0</v>
      </c>
      <c r="Q1165" s="10">
        <v>8596922</v>
      </c>
      <c r="R1165" s="10">
        <v>1289538</v>
      </c>
      <c r="S1165" s="10">
        <v>7458427.1999999993</v>
      </c>
      <c r="T1165" s="10">
        <v>1118764.0799999998</v>
      </c>
      <c r="U1165" s="10">
        <v>0</v>
      </c>
      <c r="V1165" s="10">
        <v>0</v>
      </c>
      <c r="W1165" s="10">
        <f>VLOOKUP(B1165,[2]Sheet1!$A:$E,5,0)</f>
        <v>5035405</v>
      </c>
      <c r="X1165" s="10">
        <f t="shared" si="198"/>
        <v>290386075.19999999</v>
      </c>
      <c r="Y1165" s="31">
        <f t="shared" si="199"/>
        <v>10419190.33</v>
      </c>
      <c r="Z1165" s="31">
        <v>360000000</v>
      </c>
      <c r="AA1165" s="31">
        <v>30000000</v>
      </c>
      <c r="AB1165" s="31">
        <f t="shared" si="200"/>
        <v>-97524249.800000012</v>
      </c>
      <c r="AC1165" s="31">
        <f t="shared" si="201"/>
        <v>-2089675</v>
      </c>
      <c r="AD1165" s="31">
        <f t="shared" si="202"/>
        <v>-99613924.800000012</v>
      </c>
      <c r="AE1165" s="31">
        <f t="shared" si="203"/>
        <v>0</v>
      </c>
      <c r="AF1165" s="31">
        <f t="shared" si="204"/>
        <v>0</v>
      </c>
      <c r="AG1165" s="31">
        <f t="shared" si="205"/>
        <v>0</v>
      </c>
      <c r="AH1165" s="31">
        <f t="shared" si="206"/>
        <v>0</v>
      </c>
      <c r="AI1165" s="31">
        <f t="shared" si="207"/>
        <v>0</v>
      </c>
      <c r="AJ1165" s="31">
        <f t="shared" si="208"/>
        <v>10419190.33</v>
      </c>
    </row>
    <row r="1166" spans="1:36" x14ac:dyDescent="0.45">
      <c r="A1166" s="9">
        <v>1165</v>
      </c>
      <c r="B1166" s="9" t="s">
        <v>3157</v>
      </c>
      <c r="C1166" s="21"/>
      <c r="D1166" s="20" t="s">
        <v>127</v>
      </c>
      <c r="E1166" s="20" t="s">
        <v>3217</v>
      </c>
      <c r="F1166" s="9" t="s">
        <v>3255</v>
      </c>
      <c r="G1166" s="9" t="s">
        <v>3265</v>
      </c>
      <c r="H1166" s="8">
        <v>167</v>
      </c>
      <c r="I1166" s="8">
        <f>VLOOKUP(B1166,[1]Sheet1!$A:$D,4,0)</f>
        <v>272707847</v>
      </c>
      <c r="J1166" s="8">
        <v>8073770</v>
      </c>
      <c r="K1166" s="8">
        <v>0</v>
      </c>
      <c r="L1166" s="10">
        <v>7929675</v>
      </c>
      <c r="M1166" s="10">
        <v>20454114.5</v>
      </c>
      <c r="N1166" s="10">
        <v>1189451</v>
      </c>
      <c r="O1166" s="10">
        <v>3068117.1749999998</v>
      </c>
      <c r="P1166" s="10">
        <v>0</v>
      </c>
      <c r="Q1166" s="10">
        <v>3087503</v>
      </c>
      <c r="R1166" s="10">
        <v>463125</v>
      </c>
      <c r="S1166" s="10">
        <v>9195043.743999999</v>
      </c>
      <c r="T1166" s="10">
        <v>1379256.5615999999</v>
      </c>
      <c r="U1166" s="10">
        <v>0</v>
      </c>
      <c r="V1166" s="10">
        <v>0</v>
      </c>
      <c r="W1166" s="10">
        <f>VLOOKUP(B1166,[2]Sheet1!$A:$E,5,0)</f>
        <v>7664149</v>
      </c>
      <c r="X1166" s="10">
        <f t="shared" si="198"/>
        <v>321447953.24400002</v>
      </c>
      <c r="Y1166" s="31">
        <f t="shared" si="199"/>
        <v>13764098.7366</v>
      </c>
      <c r="Z1166" s="31">
        <v>360000000</v>
      </c>
      <c r="AA1166" s="31">
        <v>30000000</v>
      </c>
      <c r="AB1166" s="31">
        <f t="shared" si="200"/>
        <v>-75009606.255999982</v>
      </c>
      <c r="AC1166" s="31">
        <f t="shared" si="201"/>
        <v>6457559.5</v>
      </c>
      <c r="AD1166" s="31">
        <f t="shared" si="202"/>
        <v>-68552046.755999982</v>
      </c>
      <c r="AE1166" s="31">
        <f t="shared" si="203"/>
        <v>0</v>
      </c>
      <c r="AF1166" s="31">
        <f t="shared" si="204"/>
        <v>0</v>
      </c>
      <c r="AG1166" s="31">
        <f t="shared" si="205"/>
        <v>0</v>
      </c>
      <c r="AH1166" s="31">
        <f t="shared" si="206"/>
        <v>0</v>
      </c>
      <c r="AI1166" s="31">
        <f t="shared" si="207"/>
        <v>0</v>
      </c>
      <c r="AJ1166" s="31">
        <f t="shared" si="208"/>
        <v>13764098.7366</v>
      </c>
    </row>
    <row r="1167" spans="1:36" x14ac:dyDescent="0.45">
      <c r="A1167" s="9">
        <v>1166</v>
      </c>
      <c r="B1167" s="9" t="s">
        <v>3158</v>
      </c>
      <c r="C1167" s="21"/>
      <c r="D1167" s="20" t="s">
        <v>1518</v>
      </c>
      <c r="E1167" s="20" t="s">
        <v>3218</v>
      </c>
      <c r="F1167" s="9" t="s">
        <v>3255</v>
      </c>
      <c r="G1167" s="9" t="s">
        <v>3265</v>
      </c>
      <c r="H1167" s="8">
        <v>167</v>
      </c>
      <c r="I1167" s="8">
        <f>VLOOKUP(B1167,[1]Sheet1!$A:$D,4,0)</f>
        <v>320514028</v>
      </c>
      <c r="J1167" s="8">
        <v>8073770</v>
      </c>
      <c r="K1167" s="8">
        <v>0</v>
      </c>
      <c r="L1167" s="10">
        <v>8763320</v>
      </c>
      <c r="M1167" s="10">
        <v>22604451.5</v>
      </c>
      <c r="N1167" s="10">
        <v>1314498</v>
      </c>
      <c r="O1167" s="10">
        <v>3390667.7250000001</v>
      </c>
      <c r="P1167" s="10">
        <v>0</v>
      </c>
      <c r="Q1167" s="10">
        <v>5649882</v>
      </c>
      <c r="R1167" s="10">
        <v>847482</v>
      </c>
      <c r="S1167" s="10">
        <v>10600443.52</v>
      </c>
      <c r="T1167" s="10">
        <v>1590066.5279999999</v>
      </c>
      <c r="U1167" s="10">
        <v>0</v>
      </c>
      <c r="V1167" s="10">
        <v>0</v>
      </c>
      <c r="W1167" s="10">
        <f>VLOOKUP(B1167,[2]Sheet1!$A:$E,5,0)</f>
        <v>12444768</v>
      </c>
      <c r="X1167" s="10">
        <f t="shared" si="198"/>
        <v>376205895.01999998</v>
      </c>
      <c r="Y1167" s="31">
        <f t="shared" si="199"/>
        <v>19587482.252999999</v>
      </c>
      <c r="Z1167" s="31">
        <v>360000000</v>
      </c>
      <c r="AA1167" s="31">
        <v>30000000</v>
      </c>
      <c r="AB1167" s="31">
        <f t="shared" si="200"/>
        <v>-23235646.480000019</v>
      </c>
      <c r="AC1167" s="31">
        <f t="shared" si="201"/>
        <v>9441541.5</v>
      </c>
      <c r="AD1167" s="31">
        <f t="shared" si="202"/>
        <v>-13794104.980000019</v>
      </c>
      <c r="AE1167" s="31">
        <f t="shared" si="203"/>
        <v>0</v>
      </c>
      <c r="AF1167" s="31">
        <f t="shared" si="204"/>
        <v>0</v>
      </c>
      <c r="AG1167" s="31">
        <f t="shared" si="205"/>
        <v>0</v>
      </c>
      <c r="AH1167" s="31">
        <f t="shared" si="206"/>
        <v>0</v>
      </c>
      <c r="AI1167" s="31">
        <f t="shared" si="207"/>
        <v>0</v>
      </c>
      <c r="AJ1167" s="31">
        <f t="shared" si="208"/>
        <v>19587482.252999999</v>
      </c>
    </row>
    <row r="1168" spans="1:36" x14ac:dyDescent="0.45">
      <c r="A1168" s="9">
        <v>1167</v>
      </c>
      <c r="B1168" s="9" t="s">
        <v>3159</v>
      </c>
      <c r="C1168" s="21"/>
      <c r="D1168" s="20" t="s">
        <v>194</v>
      </c>
      <c r="E1168" s="20" t="s">
        <v>247</v>
      </c>
      <c r="F1168" s="9" t="s">
        <v>3255</v>
      </c>
      <c r="G1168" s="9" t="s">
        <v>3265</v>
      </c>
      <c r="H1168" s="8">
        <v>167</v>
      </c>
      <c r="I1168" s="8">
        <f>VLOOKUP(B1168,[1]Sheet1!$A:$D,4,0)</f>
        <v>321181721</v>
      </c>
      <c r="J1168" s="8">
        <v>8073770</v>
      </c>
      <c r="K1168" s="8">
        <v>0</v>
      </c>
      <c r="L1168" s="10">
        <v>8511782</v>
      </c>
      <c r="M1168" s="10">
        <v>21955625.5</v>
      </c>
      <c r="N1168" s="10">
        <v>1276767</v>
      </c>
      <c r="O1168" s="10">
        <v>3293343.8249999997</v>
      </c>
      <c r="P1168" s="10">
        <v>0</v>
      </c>
      <c r="Q1168" s="10">
        <v>10795720</v>
      </c>
      <c r="R1168" s="10">
        <v>1619358</v>
      </c>
      <c r="S1168" s="10">
        <v>10280597.280000001</v>
      </c>
      <c r="T1168" s="10">
        <v>1542089.5920000002</v>
      </c>
      <c r="U1168" s="10">
        <v>0</v>
      </c>
      <c r="V1168" s="10">
        <v>0</v>
      </c>
      <c r="W1168" s="10">
        <f>VLOOKUP(B1168,[2]Sheet1!$A:$E,5,0)</f>
        <v>12511537</v>
      </c>
      <c r="X1168" s="10">
        <f t="shared" si="198"/>
        <v>380799215.77999997</v>
      </c>
      <c r="Y1168" s="31">
        <f t="shared" si="199"/>
        <v>20243095.416999999</v>
      </c>
      <c r="Z1168" s="31">
        <v>360000000</v>
      </c>
      <c r="AA1168" s="31">
        <v>30000000</v>
      </c>
      <c r="AB1168" s="31">
        <f t="shared" si="200"/>
        <v>-17741961.720000029</v>
      </c>
      <c r="AC1168" s="31">
        <f t="shared" si="201"/>
        <v>8541177.5</v>
      </c>
      <c r="AD1168" s="31">
        <f t="shared" si="202"/>
        <v>-9200784.2200000286</v>
      </c>
      <c r="AE1168" s="31">
        <f t="shared" si="203"/>
        <v>0</v>
      </c>
      <c r="AF1168" s="31">
        <f t="shared" si="204"/>
        <v>0</v>
      </c>
      <c r="AG1168" s="31">
        <f t="shared" si="205"/>
        <v>0</v>
      </c>
      <c r="AH1168" s="31">
        <f t="shared" si="206"/>
        <v>0</v>
      </c>
      <c r="AI1168" s="31">
        <f t="shared" si="207"/>
        <v>0</v>
      </c>
      <c r="AJ1168" s="31">
        <f t="shared" si="208"/>
        <v>20243095.416999999</v>
      </c>
    </row>
    <row r="1169" spans="1:36" x14ac:dyDescent="0.45">
      <c r="A1169" s="9">
        <v>1168</v>
      </c>
      <c r="B1169" s="9" t="s">
        <v>3160</v>
      </c>
      <c r="C1169" s="21"/>
      <c r="D1169" s="20" t="s">
        <v>3219</v>
      </c>
      <c r="E1169" s="20" t="s">
        <v>2017</v>
      </c>
      <c r="F1169" s="9" t="s">
        <v>3255</v>
      </c>
      <c r="G1169" s="9" t="s">
        <v>3265</v>
      </c>
      <c r="H1169" s="8">
        <v>167</v>
      </c>
      <c r="I1169" s="8">
        <f>VLOOKUP(B1169,[1]Sheet1!$A:$D,4,0)</f>
        <v>340210679</v>
      </c>
      <c r="J1169" s="8">
        <v>8073770</v>
      </c>
      <c r="K1169" s="8">
        <v>0</v>
      </c>
      <c r="L1169" s="10">
        <v>9961915</v>
      </c>
      <c r="M1169" s="10">
        <v>25696153.000000004</v>
      </c>
      <c r="N1169" s="10">
        <v>1494287</v>
      </c>
      <c r="O1169" s="10">
        <v>3854422.95</v>
      </c>
      <c r="P1169" s="10">
        <v>0</v>
      </c>
      <c r="Q1169" s="10">
        <v>11886695</v>
      </c>
      <c r="R1169" s="10">
        <v>1783004</v>
      </c>
      <c r="S1169" s="10">
        <v>11686679.84</v>
      </c>
      <c r="T1169" s="10">
        <v>1753001.976</v>
      </c>
      <c r="U1169" s="10">
        <v>0</v>
      </c>
      <c r="V1169" s="10">
        <v>0</v>
      </c>
      <c r="W1169" s="10">
        <f>VLOOKUP(B1169,[2]Sheet1!$A:$E,5,0)</f>
        <v>14414433</v>
      </c>
      <c r="X1169" s="10">
        <f t="shared" si="198"/>
        <v>407515891.83999997</v>
      </c>
      <c r="Y1169" s="31">
        <f t="shared" si="199"/>
        <v>23299148.925999999</v>
      </c>
      <c r="Z1169" s="31">
        <v>360000000</v>
      </c>
      <c r="AA1169" s="31">
        <v>30000000</v>
      </c>
      <c r="AB1169" s="31">
        <f t="shared" si="200"/>
        <v>3784053.8399999738</v>
      </c>
      <c r="AC1169" s="31">
        <f t="shared" si="201"/>
        <v>13731838</v>
      </c>
      <c r="AD1169" s="31">
        <f t="shared" si="202"/>
        <v>17515891.839999974</v>
      </c>
      <c r="AE1169" s="31">
        <f t="shared" si="203"/>
        <v>17515891.839999974</v>
      </c>
      <c r="AF1169" s="31">
        <f t="shared" si="204"/>
        <v>1751589.1839999976</v>
      </c>
      <c r="AG1169" s="31">
        <f t="shared" si="205"/>
        <v>0</v>
      </c>
      <c r="AH1169" s="31">
        <f t="shared" si="206"/>
        <v>0</v>
      </c>
      <c r="AI1169" s="31">
        <f t="shared" si="207"/>
        <v>0</v>
      </c>
      <c r="AJ1169" s="31">
        <f t="shared" si="208"/>
        <v>21547559.742000002</v>
      </c>
    </row>
    <row r="1170" spans="1:36" x14ac:dyDescent="0.45">
      <c r="A1170" s="9">
        <v>1169</v>
      </c>
      <c r="B1170" s="9" t="s">
        <v>3161</v>
      </c>
      <c r="C1170" s="21"/>
      <c r="D1170" s="20" t="s">
        <v>173</v>
      </c>
      <c r="E1170" s="20" t="s">
        <v>3220</v>
      </c>
      <c r="F1170" s="9" t="s">
        <v>3255</v>
      </c>
      <c r="G1170" s="9" t="s">
        <v>3265</v>
      </c>
      <c r="H1170" s="8">
        <v>167</v>
      </c>
      <c r="I1170" s="8">
        <f>VLOOKUP(B1170,[1]Sheet1!$A:$D,4,0)</f>
        <v>324863269</v>
      </c>
      <c r="J1170" s="8">
        <v>8073770</v>
      </c>
      <c r="K1170" s="8">
        <v>0</v>
      </c>
      <c r="L1170" s="10">
        <v>9423558</v>
      </c>
      <c r="M1170" s="10">
        <v>24307883</v>
      </c>
      <c r="N1170" s="10">
        <v>1413534</v>
      </c>
      <c r="O1170" s="10">
        <v>3646182.4499999997</v>
      </c>
      <c r="P1170" s="10">
        <v>0</v>
      </c>
      <c r="Q1170" s="10">
        <v>11211385</v>
      </c>
      <c r="R1170" s="10">
        <v>1681708</v>
      </c>
      <c r="S1170" s="10">
        <v>11019447.84</v>
      </c>
      <c r="T1170" s="10">
        <v>1652917.176</v>
      </c>
      <c r="U1170" s="10">
        <v>0</v>
      </c>
      <c r="V1170" s="10">
        <v>0</v>
      </c>
      <c r="W1170" s="10">
        <f>VLOOKUP(B1170,[2]Sheet1!$A:$E,5,0)</f>
        <v>12879692</v>
      </c>
      <c r="X1170" s="10">
        <f t="shared" si="198"/>
        <v>388899312.83999997</v>
      </c>
      <c r="Y1170" s="31">
        <f t="shared" si="199"/>
        <v>21274033.625999998</v>
      </c>
      <c r="Z1170" s="31">
        <v>360000000</v>
      </c>
      <c r="AA1170" s="31">
        <v>30000000</v>
      </c>
      <c r="AB1170" s="31">
        <f t="shared" si="200"/>
        <v>-12905898.160000026</v>
      </c>
      <c r="AC1170" s="31">
        <f t="shared" si="201"/>
        <v>11805211</v>
      </c>
      <c r="AD1170" s="31">
        <f t="shared" si="202"/>
        <v>-1100687.1600000262</v>
      </c>
      <c r="AE1170" s="31">
        <f t="shared" si="203"/>
        <v>0</v>
      </c>
      <c r="AF1170" s="31">
        <f t="shared" si="204"/>
        <v>0</v>
      </c>
      <c r="AG1170" s="31">
        <f t="shared" si="205"/>
        <v>0</v>
      </c>
      <c r="AH1170" s="31">
        <f t="shared" si="206"/>
        <v>0</v>
      </c>
      <c r="AI1170" s="31">
        <f t="shared" si="207"/>
        <v>0</v>
      </c>
      <c r="AJ1170" s="31">
        <f t="shared" si="208"/>
        <v>21274033.625999998</v>
      </c>
    </row>
    <row r="1171" spans="1:36" x14ac:dyDescent="0.45">
      <c r="A1171" s="9">
        <v>1170</v>
      </c>
      <c r="B1171" s="9" t="s">
        <v>3162</v>
      </c>
      <c r="C1171" s="21"/>
      <c r="D1171" s="20" t="s">
        <v>190</v>
      </c>
      <c r="E1171" s="20" t="s">
        <v>3221</v>
      </c>
      <c r="F1171" s="9" t="s">
        <v>3255</v>
      </c>
      <c r="G1171" s="9" t="s">
        <v>3265</v>
      </c>
      <c r="H1171" s="8">
        <v>54</v>
      </c>
      <c r="I1171" s="8">
        <f>VLOOKUP(B1171,[1]Sheet1!$A:$D,4,0)</f>
        <v>74597972</v>
      </c>
      <c r="J1171" s="8">
        <v>2213115</v>
      </c>
      <c r="K1171" s="8">
        <v>0</v>
      </c>
      <c r="L1171" s="10">
        <v>4358783</v>
      </c>
      <c r="M1171" s="10">
        <v>0</v>
      </c>
      <c r="N1171" s="10">
        <v>653817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f>VLOOKUP(B1171,[2]Sheet1!$A:$E,5,0)</f>
        <v>2085390</v>
      </c>
      <c r="X1171" s="10">
        <f t="shared" si="198"/>
        <v>81169870</v>
      </c>
      <c r="Y1171" s="31">
        <f t="shared" si="199"/>
        <v>2739207</v>
      </c>
      <c r="Z1171" s="31">
        <v>360000000</v>
      </c>
      <c r="AA1171" s="31">
        <v>30000000</v>
      </c>
      <c r="AB1171" s="31">
        <f t="shared" si="200"/>
        <v>-285402028</v>
      </c>
      <c r="AC1171" s="31">
        <f t="shared" si="201"/>
        <v>-23428102</v>
      </c>
      <c r="AD1171" s="31">
        <f t="shared" si="202"/>
        <v>-308830130</v>
      </c>
      <c r="AE1171" s="31">
        <f t="shared" si="203"/>
        <v>0</v>
      </c>
      <c r="AF1171" s="31">
        <f t="shared" si="204"/>
        <v>0</v>
      </c>
      <c r="AG1171" s="31">
        <f t="shared" si="205"/>
        <v>0</v>
      </c>
      <c r="AH1171" s="31">
        <f t="shared" si="206"/>
        <v>0</v>
      </c>
      <c r="AI1171" s="31">
        <f t="shared" si="207"/>
        <v>0</v>
      </c>
      <c r="AJ1171" s="31">
        <f t="shared" si="208"/>
        <v>2739207</v>
      </c>
    </row>
    <row r="1172" spans="1:36" x14ac:dyDescent="0.45">
      <c r="A1172" s="9">
        <v>1175</v>
      </c>
      <c r="B1172" s="9" t="s">
        <v>3167</v>
      </c>
      <c r="C1172" s="21"/>
      <c r="D1172" s="20" t="s">
        <v>275</v>
      </c>
      <c r="E1172" s="20" t="s">
        <v>3225</v>
      </c>
      <c r="F1172" s="9" t="s">
        <v>3255</v>
      </c>
      <c r="G1172" s="9" t="s">
        <v>3265</v>
      </c>
      <c r="H1172" s="8">
        <v>167</v>
      </c>
      <c r="I1172" s="8">
        <f>VLOOKUP(B1172,[1]Sheet1!$A:$D,4,0)</f>
        <v>305127097</v>
      </c>
      <c r="J1172" s="8">
        <v>8073770</v>
      </c>
      <c r="K1172" s="8">
        <v>0</v>
      </c>
      <c r="L1172" s="10">
        <v>8010333</v>
      </c>
      <c r="M1172" s="10">
        <v>20662168.5</v>
      </c>
      <c r="N1172" s="10">
        <v>1201550</v>
      </c>
      <c r="O1172" s="10">
        <v>3099325.2749999999</v>
      </c>
      <c r="P1172" s="10">
        <v>0</v>
      </c>
      <c r="Q1172" s="10">
        <v>4184252</v>
      </c>
      <c r="R1172" s="10">
        <v>627638</v>
      </c>
      <c r="S1172" s="10">
        <v>9063764.9100000001</v>
      </c>
      <c r="T1172" s="10">
        <v>1359564.7364999999</v>
      </c>
      <c r="U1172" s="10">
        <v>0</v>
      </c>
      <c r="V1172" s="10">
        <v>0</v>
      </c>
      <c r="W1172" s="10">
        <f>VLOOKUP(B1172,[2]Sheet1!$A:$E,5,0)</f>
        <v>10906074</v>
      </c>
      <c r="X1172" s="10">
        <f t="shared" si="198"/>
        <v>355121385.41000003</v>
      </c>
      <c r="Y1172" s="31">
        <f t="shared" si="199"/>
        <v>17194152.011500001</v>
      </c>
      <c r="Z1172" s="31">
        <v>360000000</v>
      </c>
      <c r="AA1172" s="31">
        <v>30000000</v>
      </c>
      <c r="AB1172" s="31">
        <f t="shared" si="200"/>
        <v>-41624886.089999974</v>
      </c>
      <c r="AC1172" s="31">
        <f t="shared" si="201"/>
        <v>6746271.5</v>
      </c>
      <c r="AD1172" s="31">
        <f t="shared" si="202"/>
        <v>-34878614.589999974</v>
      </c>
      <c r="AE1172" s="31">
        <f t="shared" si="203"/>
        <v>0</v>
      </c>
      <c r="AF1172" s="31">
        <f t="shared" si="204"/>
        <v>0</v>
      </c>
      <c r="AG1172" s="31">
        <f t="shared" si="205"/>
        <v>0</v>
      </c>
      <c r="AH1172" s="31">
        <f t="shared" si="206"/>
        <v>0</v>
      </c>
      <c r="AI1172" s="31">
        <f t="shared" si="207"/>
        <v>0</v>
      </c>
      <c r="AJ1172" s="31">
        <f t="shared" si="208"/>
        <v>17194152.011500001</v>
      </c>
    </row>
    <row r="1173" spans="1:36" x14ac:dyDescent="0.45">
      <c r="A1173" s="9">
        <v>1171</v>
      </c>
      <c r="B1173" s="9" t="s">
        <v>3163</v>
      </c>
      <c r="C1173" s="21"/>
      <c r="D1173" s="20" t="s">
        <v>91</v>
      </c>
      <c r="E1173" s="20" t="s">
        <v>624</v>
      </c>
      <c r="F1173" s="9" t="s">
        <v>3255</v>
      </c>
      <c r="G1173" s="9" t="s">
        <v>3265</v>
      </c>
      <c r="H1173" s="8">
        <v>167</v>
      </c>
      <c r="I1173" s="8">
        <f>VLOOKUP(B1173,[1]Sheet1!$A:$D,4,0)</f>
        <v>304888933</v>
      </c>
      <c r="J1173" s="8">
        <v>8073770</v>
      </c>
      <c r="K1173" s="8">
        <v>0</v>
      </c>
      <c r="L1173" s="10">
        <v>8560966</v>
      </c>
      <c r="M1173" s="10">
        <v>22082491.5</v>
      </c>
      <c r="N1173" s="10">
        <v>1284145</v>
      </c>
      <c r="O1173" s="10">
        <v>3312373.7250000001</v>
      </c>
      <c r="P1173" s="10">
        <v>0</v>
      </c>
      <c r="Q1173" s="10">
        <v>4357710</v>
      </c>
      <c r="R1173" s="10">
        <v>653657</v>
      </c>
      <c r="S1173" s="10">
        <v>9541131.3000000007</v>
      </c>
      <c r="T1173" s="10">
        <v>1431169.6950000001</v>
      </c>
      <c r="U1173" s="10">
        <v>0</v>
      </c>
      <c r="V1173" s="10">
        <v>0</v>
      </c>
      <c r="W1173" s="10">
        <f>VLOOKUP(B1173,[2]Sheet1!$A:$E,5,0)</f>
        <v>10882258</v>
      </c>
      <c r="X1173" s="10">
        <f t="shared" si="198"/>
        <v>357505001.80000001</v>
      </c>
      <c r="Y1173" s="31">
        <f t="shared" si="199"/>
        <v>17563603.420000002</v>
      </c>
      <c r="Z1173" s="31">
        <v>360000000</v>
      </c>
      <c r="AA1173" s="31">
        <v>30000000</v>
      </c>
      <c r="AB1173" s="31">
        <f t="shared" si="200"/>
        <v>-41212225.699999988</v>
      </c>
      <c r="AC1173" s="31">
        <f t="shared" si="201"/>
        <v>8717227.5</v>
      </c>
      <c r="AD1173" s="31">
        <f t="shared" si="202"/>
        <v>-32494998.199999988</v>
      </c>
      <c r="AE1173" s="31">
        <f t="shared" si="203"/>
        <v>0</v>
      </c>
      <c r="AF1173" s="31">
        <f t="shared" si="204"/>
        <v>0</v>
      </c>
      <c r="AG1173" s="31">
        <f t="shared" si="205"/>
        <v>0</v>
      </c>
      <c r="AH1173" s="31">
        <f t="shared" si="206"/>
        <v>0</v>
      </c>
      <c r="AI1173" s="31">
        <f t="shared" si="207"/>
        <v>0</v>
      </c>
      <c r="AJ1173" s="31">
        <f t="shared" si="208"/>
        <v>17563603.420000002</v>
      </c>
    </row>
    <row r="1174" spans="1:36" x14ac:dyDescent="0.45">
      <c r="A1174" s="9">
        <v>1172</v>
      </c>
      <c r="B1174" s="9" t="s">
        <v>3164</v>
      </c>
      <c r="C1174" s="21"/>
      <c r="D1174" s="20" t="s">
        <v>103</v>
      </c>
      <c r="E1174" s="20" t="s">
        <v>3222</v>
      </c>
      <c r="F1174" s="9" t="s">
        <v>3255</v>
      </c>
      <c r="G1174" s="9" t="s">
        <v>3265</v>
      </c>
      <c r="H1174" s="8">
        <v>167</v>
      </c>
      <c r="I1174" s="8">
        <f>VLOOKUP(B1174,[1]Sheet1!$A:$D,4,0)</f>
        <v>387072547</v>
      </c>
      <c r="J1174" s="8">
        <v>8073770</v>
      </c>
      <c r="K1174" s="8">
        <v>0</v>
      </c>
      <c r="L1174" s="10">
        <v>10453430</v>
      </c>
      <c r="M1174" s="10">
        <v>26963552.499999996</v>
      </c>
      <c r="N1174" s="10">
        <v>1568015</v>
      </c>
      <c r="O1174" s="10">
        <v>4044532.8749999991</v>
      </c>
      <c r="P1174" s="10">
        <v>0</v>
      </c>
      <c r="Q1174" s="10">
        <v>10600400</v>
      </c>
      <c r="R1174" s="10">
        <v>1590060</v>
      </c>
      <c r="S1174" s="10">
        <v>12446692.16</v>
      </c>
      <c r="T1174" s="10">
        <v>1867003.824</v>
      </c>
      <c r="U1174" s="10">
        <v>0</v>
      </c>
      <c r="V1174" s="10">
        <v>0</v>
      </c>
      <c r="W1174" s="10">
        <f>VLOOKUP(B1174,[2]Sheet1!$A:$E,5,0)</f>
        <v>19100620</v>
      </c>
      <c r="X1174" s="10">
        <f t="shared" si="198"/>
        <v>455610391.66000003</v>
      </c>
      <c r="Y1174" s="31">
        <f t="shared" si="199"/>
        <v>28170231.699000001</v>
      </c>
      <c r="Z1174" s="31">
        <v>360000000</v>
      </c>
      <c r="AA1174" s="31">
        <v>30000000</v>
      </c>
      <c r="AB1174" s="31">
        <f t="shared" si="200"/>
        <v>50119639.160000026</v>
      </c>
      <c r="AC1174" s="31">
        <f t="shared" si="201"/>
        <v>15490752.5</v>
      </c>
      <c r="AD1174" s="31">
        <f t="shared" si="202"/>
        <v>65610391.660000026</v>
      </c>
      <c r="AE1174" s="31">
        <f t="shared" si="203"/>
        <v>65610391.660000026</v>
      </c>
      <c r="AF1174" s="31">
        <f t="shared" si="204"/>
        <v>6561039.166000003</v>
      </c>
      <c r="AG1174" s="31">
        <f t="shared" si="205"/>
        <v>0</v>
      </c>
      <c r="AH1174" s="31">
        <f t="shared" si="206"/>
        <v>0</v>
      </c>
      <c r="AI1174" s="31">
        <f t="shared" si="207"/>
        <v>0</v>
      </c>
      <c r="AJ1174" s="31">
        <f t="shared" si="208"/>
        <v>21609192.533</v>
      </c>
    </row>
    <row r="1175" spans="1:36" x14ac:dyDescent="0.45">
      <c r="A1175" s="9">
        <v>1173</v>
      </c>
      <c r="B1175" s="9" t="s">
        <v>3165</v>
      </c>
      <c r="C1175" s="21"/>
      <c r="D1175" s="20" t="s">
        <v>103</v>
      </c>
      <c r="E1175" s="20" t="s">
        <v>3223</v>
      </c>
      <c r="F1175" s="9" t="s">
        <v>3255</v>
      </c>
      <c r="G1175" s="9" t="s">
        <v>3265</v>
      </c>
      <c r="H1175" s="8">
        <v>167</v>
      </c>
      <c r="I1175" s="8">
        <f>VLOOKUP(B1175,[1]Sheet1!$A:$D,4,0)</f>
        <v>306454006</v>
      </c>
      <c r="J1175" s="8">
        <v>8073770</v>
      </c>
      <c r="K1175" s="8">
        <v>0</v>
      </c>
      <c r="L1175" s="10">
        <v>0</v>
      </c>
      <c r="M1175" s="10">
        <v>22983725</v>
      </c>
      <c r="N1175" s="10">
        <v>0</v>
      </c>
      <c r="O1175" s="10">
        <v>3447558.75</v>
      </c>
      <c r="P1175" s="10">
        <v>0</v>
      </c>
      <c r="Q1175" s="10">
        <v>5779413</v>
      </c>
      <c r="R1175" s="10">
        <v>866912</v>
      </c>
      <c r="S1175" s="10">
        <v>9197618.3599999994</v>
      </c>
      <c r="T1175" s="10">
        <v>1379642.754</v>
      </c>
      <c r="U1175" s="10">
        <v>0</v>
      </c>
      <c r="V1175" s="10">
        <v>0</v>
      </c>
      <c r="W1175" s="10">
        <f>VLOOKUP(B1175,[2]Sheet1!$A:$E,5,0)</f>
        <v>11038766</v>
      </c>
      <c r="X1175" s="10">
        <f t="shared" si="198"/>
        <v>352488532.36000001</v>
      </c>
      <c r="Y1175" s="31">
        <f t="shared" si="199"/>
        <v>16732879.504000001</v>
      </c>
      <c r="Z1175" s="31">
        <v>360000000</v>
      </c>
      <c r="AA1175" s="31">
        <v>30000000</v>
      </c>
      <c r="AB1175" s="31">
        <f t="shared" si="200"/>
        <v>-38568962.639999986</v>
      </c>
      <c r="AC1175" s="31">
        <f t="shared" si="201"/>
        <v>1057495</v>
      </c>
      <c r="AD1175" s="31">
        <f t="shared" si="202"/>
        <v>-37511467.639999986</v>
      </c>
      <c r="AE1175" s="31">
        <f t="shared" si="203"/>
        <v>0</v>
      </c>
      <c r="AF1175" s="31">
        <f t="shared" si="204"/>
        <v>0</v>
      </c>
      <c r="AG1175" s="31">
        <f t="shared" si="205"/>
        <v>0</v>
      </c>
      <c r="AH1175" s="31">
        <f t="shared" si="206"/>
        <v>0</v>
      </c>
      <c r="AI1175" s="31">
        <f t="shared" si="207"/>
        <v>0</v>
      </c>
      <c r="AJ1175" s="31">
        <f t="shared" si="208"/>
        <v>16732879.504000001</v>
      </c>
    </row>
    <row r="1176" spans="1:36" x14ac:dyDescent="0.45">
      <c r="A1176" s="9">
        <v>1176</v>
      </c>
      <c r="B1176" s="9" t="s">
        <v>3168</v>
      </c>
      <c r="C1176" s="21"/>
      <c r="D1176" s="20" t="s">
        <v>49</v>
      </c>
      <c r="E1176" s="20" t="s">
        <v>2396</v>
      </c>
      <c r="F1176" s="9" t="s">
        <v>3255</v>
      </c>
      <c r="G1176" s="9" t="s">
        <v>3265</v>
      </c>
      <c r="H1176" s="8">
        <v>167</v>
      </c>
      <c r="I1176" s="8">
        <f>VLOOKUP(B1176,[1]Sheet1!$A:$D,4,0)</f>
        <v>330914675</v>
      </c>
      <c r="J1176" s="8">
        <v>8073770</v>
      </c>
      <c r="K1176" s="8">
        <v>0</v>
      </c>
      <c r="L1176" s="10">
        <v>9252031</v>
      </c>
      <c r="M1176" s="10">
        <v>23864672</v>
      </c>
      <c r="N1176" s="10">
        <v>1387805</v>
      </c>
      <c r="O1176" s="10">
        <v>3579700.8</v>
      </c>
      <c r="P1176" s="10">
        <v>0</v>
      </c>
      <c r="Q1176" s="10">
        <v>9114734</v>
      </c>
      <c r="R1176" s="10">
        <v>1367210</v>
      </c>
      <c r="S1176" s="10">
        <v>10838060.640000001</v>
      </c>
      <c r="T1176" s="10">
        <v>1625709.0960000001</v>
      </c>
      <c r="U1176" s="10">
        <v>0</v>
      </c>
      <c r="V1176" s="10">
        <v>0</v>
      </c>
      <c r="W1176" s="10">
        <f>VLOOKUP(B1176,[2]Sheet1!$A:$E,5,0)</f>
        <v>13484833</v>
      </c>
      <c r="X1176" s="10">
        <f t="shared" si="198"/>
        <v>392057942.63999999</v>
      </c>
      <c r="Y1176" s="31">
        <f t="shared" si="199"/>
        <v>21445257.895999998</v>
      </c>
      <c r="Z1176" s="31">
        <v>360000000</v>
      </c>
      <c r="AA1176" s="31">
        <v>30000000</v>
      </c>
      <c r="AB1176" s="31">
        <f t="shared" si="200"/>
        <v>-9132530.3600000143</v>
      </c>
      <c r="AC1176" s="31">
        <f t="shared" si="201"/>
        <v>11190473</v>
      </c>
      <c r="AD1176" s="31">
        <f t="shared" si="202"/>
        <v>2057942.6399999857</v>
      </c>
      <c r="AE1176" s="31">
        <f t="shared" si="203"/>
        <v>2057942.6399999857</v>
      </c>
      <c r="AF1176" s="31">
        <f t="shared" si="204"/>
        <v>205794.26399999857</v>
      </c>
      <c r="AG1176" s="31">
        <f t="shared" si="205"/>
        <v>0</v>
      </c>
      <c r="AH1176" s="31">
        <f t="shared" si="206"/>
        <v>0</v>
      </c>
      <c r="AI1176" s="31">
        <f t="shared" si="207"/>
        <v>0</v>
      </c>
      <c r="AJ1176" s="31">
        <f t="shared" si="208"/>
        <v>21239463.631999999</v>
      </c>
    </row>
    <row r="1177" spans="1:36" x14ac:dyDescent="0.45">
      <c r="A1177" s="9">
        <v>1177</v>
      </c>
      <c r="B1177" s="9" t="s">
        <v>3169</v>
      </c>
      <c r="C1177" s="21"/>
      <c r="D1177" s="20" t="s">
        <v>173</v>
      </c>
      <c r="E1177" s="20" t="s">
        <v>3226</v>
      </c>
      <c r="F1177" s="9" t="s">
        <v>3255</v>
      </c>
      <c r="G1177" s="9" t="s">
        <v>3265</v>
      </c>
      <c r="H1177" s="8">
        <v>139</v>
      </c>
      <c r="I1177" s="8">
        <f>VLOOKUP(B1177,[1]Sheet1!$A:$D,4,0)</f>
        <v>235829593</v>
      </c>
      <c r="J1177" s="8">
        <v>6926230</v>
      </c>
      <c r="K1177" s="8">
        <v>0</v>
      </c>
      <c r="L1177" s="10">
        <v>6482544</v>
      </c>
      <c r="M1177" s="10">
        <v>22647876.5</v>
      </c>
      <c r="N1177" s="10">
        <v>972382</v>
      </c>
      <c r="O1177" s="10">
        <v>3397181.4750000001</v>
      </c>
      <c r="P1177" s="10">
        <v>0</v>
      </c>
      <c r="Q1177" s="10">
        <v>3442990</v>
      </c>
      <c r="R1177" s="10">
        <v>516449</v>
      </c>
      <c r="S1177" s="10">
        <v>7326784.9679999994</v>
      </c>
      <c r="T1177" s="10">
        <v>1099017.7451999998</v>
      </c>
      <c r="U1177" s="10">
        <v>0</v>
      </c>
      <c r="V1177" s="10">
        <v>0</v>
      </c>
      <c r="W1177" s="10">
        <f>VLOOKUP(B1177,[2]Sheet1!$A:$E,5,0)</f>
        <v>6682959</v>
      </c>
      <c r="X1177" s="10">
        <f t="shared" si="198"/>
        <v>282656018.46799999</v>
      </c>
      <c r="Y1177" s="31">
        <f t="shared" si="199"/>
        <v>12667989.220199998</v>
      </c>
      <c r="Z1177" s="31">
        <v>360000000</v>
      </c>
      <c r="AA1177" s="31">
        <v>30000000</v>
      </c>
      <c r="AB1177" s="31">
        <f t="shared" si="200"/>
        <v>-113400632.03200001</v>
      </c>
      <c r="AC1177" s="31">
        <f t="shared" si="201"/>
        <v>6056650.5</v>
      </c>
      <c r="AD1177" s="31">
        <f t="shared" si="202"/>
        <v>-107343981.53200001</v>
      </c>
      <c r="AE1177" s="31">
        <f t="shared" si="203"/>
        <v>0</v>
      </c>
      <c r="AF1177" s="31">
        <f t="shared" si="204"/>
        <v>0</v>
      </c>
      <c r="AG1177" s="31">
        <f t="shared" si="205"/>
        <v>0</v>
      </c>
      <c r="AH1177" s="31">
        <f t="shared" si="206"/>
        <v>0</v>
      </c>
      <c r="AI1177" s="31">
        <f t="shared" si="207"/>
        <v>0</v>
      </c>
      <c r="AJ1177" s="31">
        <f t="shared" si="208"/>
        <v>12667989.220199998</v>
      </c>
    </row>
    <row r="1178" spans="1:36" x14ac:dyDescent="0.45">
      <c r="A1178" s="9">
        <v>1178</v>
      </c>
      <c r="B1178" s="9" t="s">
        <v>3170</v>
      </c>
      <c r="C1178" s="21"/>
      <c r="D1178" s="20" t="s">
        <v>322</v>
      </c>
      <c r="E1178" s="20" t="s">
        <v>2512</v>
      </c>
      <c r="F1178" s="9" t="s">
        <v>3255</v>
      </c>
      <c r="G1178" s="9" t="s">
        <v>3265</v>
      </c>
      <c r="H1178" s="8">
        <v>90</v>
      </c>
      <c r="I1178" s="8">
        <f>VLOOKUP(B1178,[1]Sheet1!$A:$D,4,0)</f>
        <v>125983129</v>
      </c>
      <c r="J1178" s="8">
        <v>3688525</v>
      </c>
      <c r="K1178" s="8">
        <v>0</v>
      </c>
      <c r="L1178" s="10">
        <v>5706522</v>
      </c>
      <c r="M1178" s="10">
        <v>0</v>
      </c>
      <c r="N1178" s="10">
        <v>855978</v>
      </c>
      <c r="O1178" s="10">
        <v>0</v>
      </c>
      <c r="P1178" s="10">
        <v>0</v>
      </c>
      <c r="Q1178" s="10">
        <v>7582958</v>
      </c>
      <c r="R1178" s="10">
        <v>1137444</v>
      </c>
      <c r="S1178" s="10">
        <v>0</v>
      </c>
      <c r="T1178" s="10">
        <v>0</v>
      </c>
      <c r="U1178" s="10">
        <v>0</v>
      </c>
      <c r="V1178" s="10">
        <v>0</v>
      </c>
      <c r="W1178" s="10">
        <f>VLOOKUP(B1178,[2]Sheet1!$A:$E,5,0)</f>
        <v>3598313</v>
      </c>
      <c r="X1178" s="10">
        <f t="shared" si="198"/>
        <v>142961134</v>
      </c>
      <c r="Y1178" s="31">
        <f t="shared" si="199"/>
        <v>5591735</v>
      </c>
      <c r="Z1178" s="31">
        <v>360000000</v>
      </c>
      <c r="AA1178" s="31">
        <v>30000000</v>
      </c>
      <c r="AB1178" s="31">
        <f t="shared" si="200"/>
        <v>-226433913</v>
      </c>
      <c r="AC1178" s="31">
        <f t="shared" si="201"/>
        <v>-20604953</v>
      </c>
      <c r="AD1178" s="31">
        <f t="shared" si="202"/>
        <v>-247038866</v>
      </c>
      <c r="AE1178" s="31">
        <f t="shared" si="203"/>
        <v>0</v>
      </c>
      <c r="AF1178" s="31">
        <f t="shared" si="204"/>
        <v>0</v>
      </c>
      <c r="AG1178" s="31">
        <f t="shared" si="205"/>
        <v>0</v>
      </c>
      <c r="AH1178" s="31">
        <f t="shared" si="206"/>
        <v>0</v>
      </c>
      <c r="AI1178" s="31">
        <f t="shared" si="207"/>
        <v>0</v>
      </c>
      <c r="AJ1178" s="31">
        <f t="shared" si="208"/>
        <v>5591735</v>
      </c>
    </row>
    <row r="1179" spans="1:36" x14ac:dyDescent="0.45">
      <c r="A1179" s="9">
        <v>1179</v>
      </c>
      <c r="B1179" s="9" t="s">
        <v>3171</v>
      </c>
      <c r="C1179" s="21"/>
      <c r="D1179" s="20" t="s">
        <v>103</v>
      </c>
      <c r="E1179" s="20" t="s">
        <v>3227</v>
      </c>
      <c r="F1179" s="9" t="s">
        <v>3255</v>
      </c>
      <c r="G1179" s="9" t="s">
        <v>3265</v>
      </c>
      <c r="H1179" s="8">
        <v>150</v>
      </c>
      <c r="I1179" s="8">
        <f>VLOOKUP(B1179,[1]Sheet1!$A:$D,4,0)</f>
        <v>241266826</v>
      </c>
      <c r="J1179" s="8">
        <v>7377049</v>
      </c>
      <c r="K1179" s="8">
        <v>0</v>
      </c>
      <c r="L1179" s="10">
        <v>5706522</v>
      </c>
      <c r="M1179" s="10">
        <v>17500000.5</v>
      </c>
      <c r="N1179" s="10">
        <v>855978</v>
      </c>
      <c r="O1179" s="10">
        <v>2625000.0749999997</v>
      </c>
      <c r="P1179" s="10">
        <v>0</v>
      </c>
      <c r="Q1179" s="10">
        <v>5897856</v>
      </c>
      <c r="R1179" s="10">
        <v>884678</v>
      </c>
      <c r="S1179" s="10">
        <v>4107597.3000000003</v>
      </c>
      <c r="T1179" s="10">
        <v>616139.59499999997</v>
      </c>
      <c r="U1179" s="10">
        <v>0</v>
      </c>
      <c r="V1179" s="10">
        <v>0</v>
      </c>
      <c r="W1179" s="10">
        <f>VLOOKUP(B1179,[2]Sheet1!$A:$E,5,0)</f>
        <v>6126683</v>
      </c>
      <c r="X1179" s="10">
        <f t="shared" si="198"/>
        <v>281855850.80000001</v>
      </c>
      <c r="Y1179" s="31">
        <f t="shared" si="199"/>
        <v>11108478.669999998</v>
      </c>
      <c r="Z1179" s="31">
        <v>360000000</v>
      </c>
      <c r="AA1179" s="31">
        <v>30000000</v>
      </c>
      <c r="AB1179" s="31">
        <f t="shared" si="200"/>
        <v>-108727720.69999999</v>
      </c>
      <c r="AC1179" s="31">
        <f t="shared" si="201"/>
        <v>583571.5</v>
      </c>
      <c r="AD1179" s="31">
        <f t="shared" si="202"/>
        <v>-108144149.19999999</v>
      </c>
      <c r="AE1179" s="31">
        <f t="shared" si="203"/>
        <v>0</v>
      </c>
      <c r="AF1179" s="31">
        <f t="shared" si="204"/>
        <v>0</v>
      </c>
      <c r="AG1179" s="31">
        <f t="shared" si="205"/>
        <v>0</v>
      </c>
      <c r="AH1179" s="31">
        <f t="shared" si="206"/>
        <v>0</v>
      </c>
      <c r="AI1179" s="31">
        <f t="shared" si="207"/>
        <v>0</v>
      </c>
      <c r="AJ1179" s="31">
        <f t="shared" si="208"/>
        <v>11108478.669999998</v>
      </c>
    </row>
    <row r="1180" spans="1:36" x14ac:dyDescent="0.45">
      <c r="A1180" s="9">
        <v>1180</v>
      </c>
      <c r="B1180" s="9" t="s">
        <v>3172</v>
      </c>
      <c r="C1180" s="21"/>
      <c r="D1180" s="20" t="s">
        <v>756</v>
      </c>
      <c r="E1180" s="20" t="s">
        <v>3228</v>
      </c>
      <c r="F1180" s="9" t="s">
        <v>3255</v>
      </c>
      <c r="G1180" s="9" t="s">
        <v>3265</v>
      </c>
      <c r="H1180" s="8">
        <v>150</v>
      </c>
      <c r="I1180" s="8">
        <f>VLOOKUP(B1180,[1]Sheet1!$A:$D,4,0)</f>
        <v>235819119</v>
      </c>
      <c r="J1180" s="8">
        <v>7377049</v>
      </c>
      <c r="K1180" s="8">
        <v>0</v>
      </c>
      <c r="L1180" s="10">
        <v>5706522</v>
      </c>
      <c r="M1180" s="10">
        <v>17500000.5</v>
      </c>
      <c r="N1180" s="10">
        <v>855978</v>
      </c>
      <c r="O1180" s="10">
        <v>2625000.0749999997</v>
      </c>
      <c r="P1180" s="10">
        <v>0</v>
      </c>
      <c r="Q1180" s="10">
        <v>7582958</v>
      </c>
      <c r="R1180" s="10">
        <v>1137444</v>
      </c>
      <c r="S1180" s="10">
        <v>7302395.1999999993</v>
      </c>
      <c r="T1180" s="10">
        <v>1095359.2799999998</v>
      </c>
      <c r="U1180" s="10">
        <v>0</v>
      </c>
      <c r="V1180" s="10">
        <v>0</v>
      </c>
      <c r="W1180" s="10">
        <f>VLOOKUP(B1180,[2]Sheet1!$A:$E,5,0)</f>
        <v>5581912</v>
      </c>
      <c r="X1180" s="10">
        <f t="shared" si="198"/>
        <v>281288043.69999999</v>
      </c>
      <c r="Y1180" s="31">
        <f t="shared" si="199"/>
        <v>11295693.354999999</v>
      </c>
      <c r="Z1180" s="31">
        <v>360000000</v>
      </c>
      <c r="AA1180" s="31">
        <v>30000000</v>
      </c>
      <c r="AB1180" s="31">
        <f t="shared" si="200"/>
        <v>-109295527.80000001</v>
      </c>
      <c r="AC1180" s="31">
        <f t="shared" si="201"/>
        <v>583571.5</v>
      </c>
      <c r="AD1180" s="31">
        <f t="shared" si="202"/>
        <v>-108711956.30000001</v>
      </c>
      <c r="AE1180" s="31">
        <f t="shared" si="203"/>
        <v>0</v>
      </c>
      <c r="AF1180" s="31">
        <f t="shared" si="204"/>
        <v>0</v>
      </c>
      <c r="AG1180" s="31">
        <f t="shared" si="205"/>
        <v>0</v>
      </c>
      <c r="AH1180" s="31">
        <f t="shared" si="206"/>
        <v>0</v>
      </c>
      <c r="AI1180" s="31">
        <f t="shared" si="207"/>
        <v>0</v>
      </c>
      <c r="AJ1180" s="31">
        <f t="shared" si="208"/>
        <v>11295693.354999999</v>
      </c>
    </row>
    <row r="1181" spans="1:36" x14ac:dyDescent="0.45">
      <c r="A1181" s="9">
        <v>1181</v>
      </c>
      <c r="B1181" s="9" t="s">
        <v>3173</v>
      </c>
      <c r="C1181" s="21"/>
      <c r="D1181" s="20" t="s">
        <v>2382</v>
      </c>
      <c r="E1181" s="20" t="s">
        <v>3229</v>
      </c>
      <c r="F1181" s="9" t="s">
        <v>3255</v>
      </c>
      <c r="G1181" s="9" t="s">
        <v>3265</v>
      </c>
      <c r="H1181" s="8">
        <v>150</v>
      </c>
      <c r="I1181" s="8">
        <f>VLOOKUP(B1181,[1]Sheet1!$A:$D,4,0)</f>
        <v>232598668</v>
      </c>
      <c r="J1181" s="8">
        <v>7377049</v>
      </c>
      <c r="K1181" s="8">
        <v>0</v>
      </c>
      <c r="L1181" s="10">
        <v>5706522</v>
      </c>
      <c r="M1181" s="10">
        <v>17500000</v>
      </c>
      <c r="N1181" s="10">
        <v>855978</v>
      </c>
      <c r="O1181" s="10">
        <v>2625000</v>
      </c>
      <c r="P1181" s="10">
        <v>0</v>
      </c>
      <c r="Q1181" s="10">
        <v>6390635</v>
      </c>
      <c r="R1181" s="10">
        <v>958595</v>
      </c>
      <c r="S1181" s="10">
        <v>6963001.0499999998</v>
      </c>
      <c r="T1181" s="10">
        <v>1044450.1575</v>
      </c>
      <c r="U1181" s="10">
        <v>0</v>
      </c>
      <c r="V1181" s="10">
        <v>0</v>
      </c>
      <c r="W1181" s="10">
        <f>VLOOKUP(B1181,[2]Sheet1!$A:$E,5,0)</f>
        <v>5259867</v>
      </c>
      <c r="X1181" s="10">
        <f t="shared" si="198"/>
        <v>276535875.05000001</v>
      </c>
      <c r="Y1181" s="31">
        <f t="shared" si="199"/>
        <v>10743890.157499999</v>
      </c>
      <c r="Z1181" s="31">
        <v>360000000</v>
      </c>
      <c r="AA1181" s="31">
        <v>30000000</v>
      </c>
      <c r="AB1181" s="31">
        <f t="shared" si="200"/>
        <v>-114047695.94999999</v>
      </c>
      <c r="AC1181" s="31">
        <f t="shared" si="201"/>
        <v>583571</v>
      </c>
      <c r="AD1181" s="31">
        <f t="shared" si="202"/>
        <v>-113464124.94999999</v>
      </c>
      <c r="AE1181" s="31">
        <f t="shared" si="203"/>
        <v>0</v>
      </c>
      <c r="AF1181" s="31">
        <f t="shared" si="204"/>
        <v>0</v>
      </c>
      <c r="AG1181" s="31">
        <f t="shared" si="205"/>
        <v>0</v>
      </c>
      <c r="AH1181" s="31">
        <f t="shared" si="206"/>
        <v>0</v>
      </c>
      <c r="AI1181" s="31">
        <f t="shared" si="207"/>
        <v>0</v>
      </c>
      <c r="AJ1181" s="31">
        <f t="shared" si="208"/>
        <v>10743890.157499999</v>
      </c>
    </row>
    <row r="1182" spans="1:36" x14ac:dyDescent="0.45">
      <c r="A1182" s="9">
        <v>1182</v>
      </c>
      <c r="B1182" s="9" t="s">
        <v>3174</v>
      </c>
      <c r="C1182" s="21"/>
      <c r="D1182" s="20" t="s">
        <v>652</v>
      </c>
      <c r="E1182" s="20" t="s">
        <v>685</v>
      </c>
      <c r="F1182" s="9" t="s">
        <v>3255</v>
      </c>
      <c r="G1182" s="9" t="s">
        <v>3265</v>
      </c>
      <c r="H1182" s="8">
        <v>150</v>
      </c>
      <c r="I1182" s="8">
        <f>VLOOKUP(B1182,[1]Sheet1!$A:$D,4,0)</f>
        <v>217607096</v>
      </c>
      <c r="J1182" s="8">
        <v>7377049</v>
      </c>
      <c r="K1182" s="8">
        <v>0</v>
      </c>
      <c r="L1182" s="10">
        <v>5706522</v>
      </c>
      <c r="M1182" s="10">
        <v>17500000</v>
      </c>
      <c r="N1182" s="10">
        <v>855978</v>
      </c>
      <c r="O1182" s="10">
        <v>2625000</v>
      </c>
      <c r="P1182" s="10">
        <v>0</v>
      </c>
      <c r="Q1182" s="10">
        <v>5526093</v>
      </c>
      <c r="R1182" s="10">
        <v>828914</v>
      </c>
      <c r="S1182" s="10">
        <v>5021192.6399999997</v>
      </c>
      <c r="T1182" s="10">
        <v>753178.89599999995</v>
      </c>
      <c r="U1182" s="10">
        <v>0</v>
      </c>
      <c r="V1182" s="10">
        <v>0</v>
      </c>
      <c r="W1182" s="10">
        <f>VLOOKUP(B1182,[2]Sheet1!$A:$E,5,0)</f>
        <v>3760709</v>
      </c>
      <c r="X1182" s="10">
        <f t="shared" si="198"/>
        <v>258737952.63999999</v>
      </c>
      <c r="Y1182" s="31">
        <f t="shared" si="199"/>
        <v>8823779.8959999997</v>
      </c>
      <c r="Z1182" s="31">
        <v>360000000</v>
      </c>
      <c r="AA1182" s="31">
        <v>30000000</v>
      </c>
      <c r="AB1182" s="31">
        <f t="shared" si="200"/>
        <v>-131845618.36000001</v>
      </c>
      <c r="AC1182" s="31">
        <f t="shared" si="201"/>
        <v>583571</v>
      </c>
      <c r="AD1182" s="31">
        <f t="shared" si="202"/>
        <v>-131262047.36000001</v>
      </c>
      <c r="AE1182" s="31">
        <f t="shared" si="203"/>
        <v>0</v>
      </c>
      <c r="AF1182" s="31">
        <f t="shared" si="204"/>
        <v>0</v>
      </c>
      <c r="AG1182" s="31">
        <f t="shared" si="205"/>
        <v>0</v>
      </c>
      <c r="AH1182" s="31">
        <f t="shared" si="206"/>
        <v>0</v>
      </c>
      <c r="AI1182" s="31">
        <f t="shared" si="207"/>
        <v>0</v>
      </c>
      <c r="AJ1182" s="31">
        <f t="shared" si="208"/>
        <v>8823779.8959999997</v>
      </c>
    </row>
    <row r="1183" spans="1:36" x14ac:dyDescent="0.45">
      <c r="A1183" s="9">
        <v>1198</v>
      </c>
      <c r="B1183" s="9" t="s">
        <v>3190</v>
      </c>
      <c r="C1183" s="21"/>
      <c r="D1183" s="20" t="s">
        <v>173</v>
      </c>
      <c r="E1183" s="20" t="s">
        <v>3242</v>
      </c>
      <c r="F1183" s="9" t="s">
        <v>3255</v>
      </c>
      <c r="G1183" s="9" t="s">
        <v>3265</v>
      </c>
      <c r="H1183" s="8">
        <v>146</v>
      </c>
      <c r="I1183" s="8">
        <f>VLOOKUP(B1183,[1]Sheet1!$A:$D,4,0)</f>
        <v>236365555</v>
      </c>
      <c r="J1183" s="8">
        <v>7213115</v>
      </c>
      <c r="K1183" s="8">
        <v>0</v>
      </c>
      <c r="L1183" s="10">
        <v>5452899</v>
      </c>
      <c r="M1183" s="10">
        <v>17500000</v>
      </c>
      <c r="N1183" s="10">
        <v>817935</v>
      </c>
      <c r="O1183" s="10">
        <v>2625000</v>
      </c>
      <c r="P1183" s="10">
        <v>0</v>
      </c>
      <c r="Q1183" s="10">
        <v>2030705</v>
      </c>
      <c r="R1183" s="10">
        <v>304606</v>
      </c>
      <c r="S1183" s="10">
        <v>5848903.4399999995</v>
      </c>
      <c r="T1183" s="10">
        <v>877335.51599999995</v>
      </c>
      <c r="U1183" s="10">
        <v>0</v>
      </c>
      <c r="V1183" s="10">
        <v>0</v>
      </c>
      <c r="W1183" s="10">
        <f>VLOOKUP(B1183,[2]Sheet1!$A:$E,5,0)</f>
        <v>6036555</v>
      </c>
      <c r="X1183" s="10">
        <f t="shared" si="198"/>
        <v>274411177.44</v>
      </c>
      <c r="Y1183" s="31">
        <f t="shared" si="199"/>
        <v>10661431.515999999</v>
      </c>
      <c r="Z1183" s="31">
        <v>360000000</v>
      </c>
      <c r="AA1183" s="31">
        <v>30000000</v>
      </c>
      <c r="AB1183" s="31">
        <f t="shared" si="200"/>
        <v>-115754836.56</v>
      </c>
      <c r="AC1183" s="31">
        <f t="shared" si="201"/>
        <v>166014</v>
      </c>
      <c r="AD1183" s="31">
        <f t="shared" si="202"/>
        <v>-115588822.56</v>
      </c>
      <c r="AE1183" s="31">
        <f t="shared" si="203"/>
        <v>0</v>
      </c>
      <c r="AF1183" s="31">
        <f t="shared" si="204"/>
        <v>0</v>
      </c>
      <c r="AG1183" s="31">
        <f t="shared" si="205"/>
        <v>0</v>
      </c>
      <c r="AH1183" s="31">
        <f t="shared" si="206"/>
        <v>0</v>
      </c>
      <c r="AI1183" s="31">
        <f t="shared" si="207"/>
        <v>0</v>
      </c>
      <c r="AJ1183" s="31">
        <f t="shared" si="208"/>
        <v>10661431.515999999</v>
      </c>
    </row>
    <row r="1184" spans="1:36" x14ac:dyDescent="0.45">
      <c r="A1184" s="9">
        <v>1183</v>
      </c>
      <c r="B1184" s="9" t="s">
        <v>3175</v>
      </c>
      <c r="C1184" s="21"/>
      <c r="D1184" s="20" t="s">
        <v>356</v>
      </c>
      <c r="E1184" s="20" t="s">
        <v>1344</v>
      </c>
      <c r="F1184" s="9" t="s">
        <v>3255</v>
      </c>
      <c r="G1184" s="9" t="s">
        <v>3265</v>
      </c>
      <c r="H1184" s="8">
        <v>150</v>
      </c>
      <c r="I1184" s="8">
        <f>VLOOKUP(B1184,[1]Sheet1!$A:$D,4,0)</f>
        <v>248939870</v>
      </c>
      <c r="J1184" s="8">
        <v>7377049</v>
      </c>
      <c r="K1184" s="8">
        <v>0</v>
      </c>
      <c r="L1184" s="10">
        <v>5706522</v>
      </c>
      <c r="M1184" s="10">
        <v>17500000.5</v>
      </c>
      <c r="N1184" s="10">
        <v>855978</v>
      </c>
      <c r="O1184" s="10">
        <v>2625000.0749999997</v>
      </c>
      <c r="P1184" s="10">
        <v>0</v>
      </c>
      <c r="Q1184" s="10">
        <v>7582958</v>
      </c>
      <c r="R1184" s="10">
        <v>1137444</v>
      </c>
      <c r="S1184" s="10">
        <v>6389595.8000000007</v>
      </c>
      <c r="T1184" s="10">
        <v>958439.37000000011</v>
      </c>
      <c r="U1184" s="10">
        <v>0</v>
      </c>
      <c r="V1184" s="10">
        <v>0</v>
      </c>
      <c r="W1184" s="10">
        <f>VLOOKUP(B1184,[2]Sheet1!$A:$E,5,0)</f>
        <v>6893987</v>
      </c>
      <c r="X1184" s="10">
        <f t="shared" si="198"/>
        <v>293495995.30000001</v>
      </c>
      <c r="Y1184" s="31">
        <f t="shared" si="199"/>
        <v>12470848.445</v>
      </c>
      <c r="Z1184" s="31">
        <v>360000000</v>
      </c>
      <c r="AA1184" s="31">
        <v>30000000</v>
      </c>
      <c r="AB1184" s="31">
        <f t="shared" si="200"/>
        <v>-97087576.199999988</v>
      </c>
      <c r="AC1184" s="31">
        <f t="shared" si="201"/>
        <v>583571.5</v>
      </c>
      <c r="AD1184" s="31">
        <f t="shared" si="202"/>
        <v>-96504004.699999988</v>
      </c>
      <c r="AE1184" s="31">
        <f t="shared" si="203"/>
        <v>0</v>
      </c>
      <c r="AF1184" s="31">
        <f t="shared" si="204"/>
        <v>0</v>
      </c>
      <c r="AG1184" s="31">
        <f t="shared" si="205"/>
        <v>0</v>
      </c>
      <c r="AH1184" s="31">
        <f t="shared" si="206"/>
        <v>0</v>
      </c>
      <c r="AI1184" s="31">
        <f t="shared" si="207"/>
        <v>0</v>
      </c>
      <c r="AJ1184" s="31">
        <f t="shared" si="208"/>
        <v>12470848.445</v>
      </c>
    </row>
    <row r="1185" spans="1:36" x14ac:dyDescent="0.45">
      <c r="A1185" s="9">
        <v>1184</v>
      </c>
      <c r="B1185" s="9" t="s">
        <v>3176</v>
      </c>
      <c r="C1185" s="21"/>
      <c r="D1185" s="20" t="s">
        <v>1585</v>
      </c>
      <c r="E1185" s="20" t="s">
        <v>3230</v>
      </c>
      <c r="F1185" s="9" t="s">
        <v>3255</v>
      </c>
      <c r="G1185" s="9" t="s">
        <v>3265</v>
      </c>
      <c r="H1185" s="8">
        <v>150</v>
      </c>
      <c r="I1185" s="8">
        <f>VLOOKUP(B1185,[1]Sheet1!$A:$D,4,0)</f>
        <v>260740938</v>
      </c>
      <c r="J1185" s="8">
        <v>7377049</v>
      </c>
      <c r="K1185" s="8">
        <v>0</v>
      </c>
      <c r="L1185" s="10">
        <v>5764541</v>
      </c>
      <c r="M1185" s="10">
        <v>17677927</v>
      </c>
      <c r="N1185" s="10">
        <v>864681</v>
      </c>
      <c r="O1185" s="10">
        <v>2651689.0499999998</v>
      </c>
      <c r="P1185" s="10">
        <v>0</v>
      </c>
      <c r="Q1185" s="10">
        <v>8014579</v>
      </c>
      <c r="R1185" s="10">
        <v>1202187</v>
      </c>
      <c r="S1185" s="10">
        <v>6752265.3800000008</v>
      </c>
      <c r="T1185" s="10">
        <v>1012839.807</v>
      </c>
      <c r="U1185" s="10">
        <v>0</v>
      </c>
      <c r="V1185" s="10">
        <v>0</v>
      </c>
      <c r="W1185" s="10">
        <f>VLOOKUP(B1185,[2]Sheet1!$A:$E,5,0)</f>
        <v>8074094</v>
      </c>
      <c r="X1185" s="10">
        <f t="shared" si="198"/>
        <v>306327299.38</v>
      </c>
      <c r="Y1185" s="31">
        <f t="shared" si="199"/>
        <v>13805490.857000001</v>
      </c>
      <c r="Z1185" s="31">
        <v>360000000</v>
      </c>
      <c r="AA1185" s="31">
        <v>30000000</v>
      </c>
      <c r="AB1185" s="31">
        <f t="shared" si="200"/>
        <v>-84492217.620000005</v>
      </c>
      <c r="AC1185" s="31">
        <f t="shared" si="201"/>
        <v>819517</v>
      </c>
      <c r="AD1185" s="31">
        <f t="shared" si="202"/>
        <v>-83672700.620000005</v>
      </c>
      <c r="AE1185" s="31">
        <f t="shared" si="203"/>
        <v>0</v>
      </c>
      <c r="AF1185" s="31">
        <f t="shared" si="204"/>
        <v>0</v>
      </c>
      <c r="AG1185" s="31">
        <f t="shared" si="205"/>
        <v>0</v>
      </c>
      <c r="AH1185" s="31">
        <f t="shared" si="206"/>
        <v>0</v>
      </c>
      <c r="AI1185" s="31">
        <f t="shared" si="207"/>
        <v>0</v>
      </c>
      <c r="AJ1185" s="31">
        <f t="shared" si="208"/>
        <v>13805490.857000001</v>
      </c>
    </row>
    <row r="1186" spans="1:36" x14ac:dyDescent="0.45">
      <c r="A1186" s="9">
        <v>1185</v>
      </c>
      <c r="B1186" s="9" t="s">
        <v>3177</v>
      </c>
      <c r="C1186" s="21"/>
      <c r="D1186" s="20" t="s">
        <v>80</v>
      </c>
      <c r="E1186" s="20" t="s">
        <v>3231</v>
      </c>
      <c r="F1186" s="9" t="s">
        <v>3255</v>
      </c>
      <c r="G1186" s="9" t="s">
        <v>3265</v>
      </c>
      <c r="H1186" s="8">
        <v>150</v>
      </c>
      <c r="I1186" s="8">
        <f>VLOOKUP(B1186,[1]Sheet1!$A:$D,4,0)</f>
        <v>260900839</v>
      </c>
      <c r="J1186" s="8">
        <v>7377049</v>
      </c>
      <c r="K1186" s="8">
        <v>0</v>
      </c>
      <c r="L1186" s="10">
        <v>5706522</v>
      </c>
      <c r="M1186" s="10">
        <v>17500000.5</v>
      </c>
      <c r="N1186" s="10">
        <v>855978</v>
      </c>
      <c r="O1186" s="10">
        <v>2625000.0749999997</v>
      </c>
      <c r="P1186" s="10">
        <v>0</v>
      </c>
      <c r="Q1186" s="10">
        <v>8425509</v>
      </c>
      <c r="R1186" s="10">
        <v>1263826</v>
      </c>
      <c r="S1186" s="10">
        <v>7134898.5</v>
      </c>
      <c r="T1186" s="10">
        <v>1070234.7749999999</v>
      </c>
      <c r="U1186" s="10">
        <v>0</v>
      </c>
      <c r="V1186" s="10">
        <v>0</v>
      </c>
      <c r="W1186" s="10">
        <f>VLOOKUP(B1186,[2]Sheet1!$A:$E,5,0)</f>
        <v>8090084</v>
      </c>
      <c r="X1186" s="10">
        <f t="shared" si="198"/>
        <v>307044818</v>
      </c>
      <c r="Y1186" s="31">
        <f t="shared" si="199"/>
        <v>13905122.85</v>
      </c>
      <c r="Z1186" s="31">
        <v>360000000</v>
      </c>
      <c r="AA1186" s="31">
        <v>30000000</v>
      </c>
      <c r="AB1186" s="31">
        <f t="shared" si="200"/>
        <v>-83538753.5</v>
      </c>
      <c r="AC1186" s="31">
        <f t="shared" si="201"/>
        <v>583571.5</v>
      </c>
      <c r="AD1186" s="31">
        <f t="shared" si="202"/>
        <v>-82955182</v>
      </c>
      <c r="AE1186" s="31">
        <f t="shared" si="203"/>
        <v>0</v>
      </c>
      <c r="AF1186" s="31">
        <f t="shared" si="204"/>
        <v>0</v>
      </c>
      <c r="AG1186" s="31">
        <f t="shared" si="205"/>
        <v>0</v>
      </c>
      <c r="AH1186" s="31">
        <f t="shared" si="206"/>
        <v>0</v>
      </c>
      <c r="AI1186" s="31">
        <f t="shared" si="207"/>
        <v>0</v>
      </c>
      <c r="AJ1186" s="31">
        <f t="shared" si="208"/>
        <v>13905122.85</v>
      </c>
    </row>
    <row r="1187" spans="1:36" x14ac:dyDescent="0.45">
      <c r="A1187" s="9">
        <v>1186</v>
      </c>
      <c r="B1187" s="9" t="s">
        <v>3178</v>
      </c>
      <c r="C1187" s="21"/>
      <c r="D1187" s="20" t="s">
        <v>1003</v>
      </c>
      <c r="E1187" s="20" t="s">
        <v>96</v>
      </c>
      <c r="F1187" s="9" t="s">
        <v>3255</v>
      </c>
      <c r="G1187" s="9" t="s">
        <v>3265</v>
      </c>
      <c r="H1187" s="8">
        <v>150</v>
      </c>
      <c r="I1187" s="8">
        <f>VLOOKUP(B1187,[1]Sheet1!$A:$D,4,0)</f>
        <v>235629245</v>
      </c>
      <c r="J1187" s="8">
        <v>7377049</v>
      </c>
      <c r="K1187" s="8">
        <v>0</v>
      </c>
      <c r="L1187" s="10">
        <v>5706522</v>
      </c>
      <c r="M1187" s="10">
        <v>17500000.5</v>
      </c>
      <c r="N1187" s="10">
        <v>855978</v>
      </c>
      <c r="O1187" s="10">
        <v>2625000.0749999997</v>
      </c>
      <c r="P1187" s="10">
        <v>0</v>
      </c>
      <c r="Q1187" s="10">
        <v>8425509</v>
      </c>
      <c r="R1187" s="10">
        <v>1263826</v>
      </c>
      <c r="S1187" s="10">
        <v>7302395.1999999993</v>
      </c>
      <c r="T1187" s="10">
        <v>1095359.2799999998</v>
      </c>
      <c r="U1187" s="10">
        <v>0</v>
      </c>
      <c r="V1187" s="10">
        <v>0</v>
      </c>
      <c r="W1187" s="10">
        <f>VLOOKUP(B1187,[2]Sheet1!$A:$E,5,0)</f>
        <v>5562925</v>
      </c>
      <c r="X1187" s="10">
        <f t="shared" si="198"/>
        <v>281940720.69999999</v>
      </c>
      <c r="Y1187" s="31">
        <f t="shared" si="199"/>
        <v>11403088.354999999</v>
      </c>
      <c r="Z1187" s="31">
        <v>360000000</v>
      </c>
      <c r="AA1187" s="31">
        <v>30000000</v>
      </c>
      <c r="AB1187" s="31">
        <f t="shared" si="200"/>
        <v>-108642850.80000001</v>
      </c>
      <c r="AC1187" s="31">
        <f t="shared" si="201"/>
        <v>583571.5</v>
      </c>
      <c r="AD1187" s="31">
        <f t="shared" si="202"/>
        <v>-108059279.30000001</v>
      </c>
      <c r="AE1187" s="31">
        <f t="shared" si="203"/>
        <v>0</v>
      </c>
      <c r="AF1187" s="31">
        <f t="shared" si="204"/>
        <v>0</v>
      </c>
      <c r="AG1187" s="31">
        <f t="shared" si="205"/>
        <v>0</v>
      </c>
      <c r="AH1187" s="31">
        <f t="shared" si="206"/>
        <v>0</v>
      </c>
      <c r="AI1187" s="31">
        <f t="shared" si="207"/>
        <v>0</v>
      </c>
      <c r="AJ1187" s="31">
        <f t="shared" si="208"/>
        <v>11403088.354999999</v>
      </c>
    </row>
    <row r="1188" spans="1:36" x14ac:dyDescent="0.45">
      <c r="A1188" s="9">
        <v>1187</v>
      </c>
      <c r="B1188" s="9" t="s">
        <v>3179</v>
      </c>
      <c r="C1188" s="21"/>
      <c r="D1188" s="20" t="s">
        <v>2328</v>
      </c>
      <c r="E1188" s="20" t="s">
        <v>3232</v>
      </c>
      <c r="F1188" s="9" t="s">
        <v>3255</v>
      </c>
      <c r="G1188" s="9" t="s">
        <v>3265</v>
      </c>
      <c r="H1188" s="8">
        <v>150</v>
      </c>
      <c r="I1188" s="8">
        <f>VLOOKUP(B1188,[1]Sheet1!$A:$D,4,0)</f>
        <v>237001790</v>
      </c>
      <c r="J1188" s="8">
        <v>7377049</v>
      </c>
      <c r="K1188" s="8">
        <v>0</v>
      </c>
      <c r="L1188" s="10">
        <v>5706522</v>
      </c>
      <c r="M1188" s="10">
        <v>17500000</v>
      </c>
      <c r="N1188" s="10">
        <v>855978</v>
      </c>
      <c r="O1188" s="10">
        <v>2625000</v>
      </c>
      <c r="P1188" s="10">
        <v>0</v>
      </c>
      <c r="Q1188" s="10">
        <v>8526624</v>
      </c>
      <c r="R1188" s="10">
        <v>1278994</v>
      </c>
      <c r="S1188" s="10">
        <v>7390221.4399999995</v>
      </c>
      <c r="T1188" s="10">
        <v>1108533.2159999998</v>
      </c>
      <c r="U1188" s="10">
        <v>0</v>
      </c>
      <c r="V1188" s="10">
        <v>0</v>
      </c>
      <c r="W1188" s="10">
        <f>VLOOKUP(B1188,[2]Sheet1!$A:$E,5,0)</f>
        <v>5700179</v>
      </c>
      <c r="X1188" s="10">
        <f t="shared" si="198"/>
        <v>283502206.44</v>
      </c>
      <c r="Y1188" s="31">
        <f t="shared" si="199"/>
        <v>11568684.216</v>
      </c>
      <c r="Z1188" s="31">
        <v>360000000</v>
      </c>
      <c r="AA1188" s="31">
        <v>30000000</v>
      </c>
      <c r="AB1188" s="31">
        <f t="shared" si="200"/>
        <v>-107081364.56</v>
      </c>
      <c r="AC1188" s="31">
        <f t="shared" si="201"/>
        <v>583571</v>
      </c>
      <c r="AD1188" s="31">
        <f t="shared" si="202"/>
        <v>-106497793.56</v>
      </c>
      <c r="AE1188" s="31">
        <f t="shared" si="203"/>
        <v>0</v>
      </c>
      <c r="AF1188" s="31">
        <f t="shared" si="204"/>
        <v>0</v>
      </c>
      <c r="AG1188" s="31">
        <f t="shared" si="205"/>
        <v>0</v>
      </c>
      <c r="AH1188" s="31">
        <f t="shared" si="206"/>
        <v>0</v>
      </c>
      <c r="AI1188" s="31">
        <f t="shared" si="207"/>
        <v>0</v>
      </c>
      <c r="AJ1188" s="31">
        <f t="shared" si="208"/>
        <v>11568684.216</v>
      </c>
    </row>
    <row r="1189" spans="1:36" x14ac:dyDescent="0.45">
      <c r="A1189" s="9">
        <v>1188</v>
      </c>
      <c r="B1189" s="9" t="s">
        <v>3180</v>
      </c>
      <c r="C1189" s="21"/>
      <c r="D1189" s="20" t="s">
        <v>652</v>
      </c>
      <c r="E1189" s="20" t="s">
        <v>3233</v>
      </c>
      <c r="F1189" s="9" t="s">
        <v>3255</v>
      </c>
      <c r="G1189" s="9" t="s">
        <v>3265</v>
      </c>
      <c r="H1189" s="8">
        <v>150</v>
      </c>
      <c r="I1189" s="8">
        <f>VLOOKUP(B1189,[1]Sheet1!$A:$D,4,0)</f>
        <v>234048077</v>
      </c>
      <c r="J1189" s="8">
        <v>7377049</v>
      </c>
      <c r="K1189" s="8">
        <v>0</v>
      </c>
      <c r="L1189" s="10">
        <v>5706522</v>
      </c>
      <c r="M1189" s="10">
        <v>17500000</v>
      </c>
      <c r="N1189" s="10">
        <v>855978</v>
      </c>
      <c r="O1189" s="10">
        <v>2625000</v>
      </c>
      <c r="P1189" s="10">
        <v>0</v>
      </c>
      <c r="Q1189" s="10">
        <v>4000959</v>
      </c>
      <c r="R1189" s="10">
        <v>600144</v>
      </c>
      <c r="S1189" s="10">
        <v>5750939.7400000002</v>
      </c>
      <c r="T1189" s="10">
        <v>862640.96100000001</v>
      </c>
      <c r="U1189" s="10">
        <v>0</v>
      </c>
      <c r="V1189" s="10">
        <v>0</v>
      </c>
      <c r="W1189" s="10">
        <f>VLOOKUP(B1189,[2]Sheet1!$A:$E,5,0)</f>
        <v>5404808</v>
      </c>
      <c r="X1189" s="10">
        <f t="shared" si="198"/>
        <v>274383546.74000001</v>
      </c>
      <c r="Y1189" s="31">
        <f t="shared" si="199"/>
        <v>10348570.960999999</v>
      </c>
      <c r="Z1189" s="31">
        <v>360000000</v>
      </c>
      <c r="AA1189" s="31">
        <v>30000000</v>
      </c>
      <c r="AB1189" s="31">
        <f t="shared" si="200"/>
        <v>-116200024.25999999</v>
      </c>
      <c r="AC1189" s="31">
        <f t="shared" si="201"/>
        <v>583571</v>
      </c>
      <c r="AD1189" s="31">
        <f t="shared" si="202"/>
        <v>-115616453.25999999</v>
      </c>
      <c r="AE1189" s="31">
        <f t="shared" si="203"/>
        <v>0</v>
      </c>
      <c r="AF1189" s="31">
        <f t="shared" si="204"/>
        <v>0</v>
      </c>
      <c r="AG1189" s="31">
        <f t="shared" si="205"/>
        <v>0</v>
      </c>
      <c r="AH1189" s="31">
        <f t="shared" si="206"/>
        <v>0</v>
      </c>
      <c r="AI1189" s="31">
        <f t="shared" si="207"/>
        <v>0</v>
      </c>
      <c r="AJ1189" s="31">
        <f t="shared" si="208"/>
        <v>10348570.960999999</v>
      </c>
    </row>
    <row r="1190" spans="1:36" x14ac:dyDescent="0.45">
      <c r="A1190" s="9">
        <v>1189</v>
      </c>
      <c r="B1190" s="9" t="s">
        <v>3181</v>
      </c>
      <c r="C1190" s="21"/>
      <c r="D1190" s="20" t="s">
        <v>103</v>
      </c>
      <c r="E1190" s="20" t="s">
        <v>3234</v>
      </c>
      <c r="F1190" s="9" t="s">
        <v>3255</v>
      </c>
      <c r="G1190" s="9" t="s">
        <v>3265</v>
      </c>
      <c r="H1190" s="8">
        <v>150</v>
      </c>
      <c r="I1190" s="8">
        <f>VLOOKUP(B1190,[1]Sheet1!$A:$D,4,0)</f>
        <v>238074767</v>
      </c>
      <c r="J1190" s="8">
        <v>7377049</v>
      </c>
      <c r="K1190" s="8">
        <v>0</v>
      </c>
      <c r="L1190" s="10">
        <v>5706522</v>
      </c>
      <c r="M1190" s="10">
        <v>17500000</v>
      </c>
      <c r="N1190" s="10">
        <v>855978</v>
      </c>
      <c r="O1190" s="10">
        <v>2625000</v>
      </c>
      <c r="P1190" s="10">
        <v>0</v>
      </c>
      <c r="Q1190" s="10">
        <v>8092059</v>
      </c>
      <c r="R1190" s="10">
        <v>1213809</v>
      </c>
      <c r="S1190" s="10">
        <v>7478048</v>
      </c>
      <c r="T1190" s="10">
        <v>1121707.2</v>
      </c>
      <c r="U1190" s="10">
        <v>0</v>
      </c>
      <c r="V1190" s="10">
        <v>0</v>
      </c>
      <c r="W1190" s="10">
        <f>VLOOKUP(B1190,[2]Sheet1!$A:$E,5,0)</f>
        <v>5807477</v>
      </c>
      <c r="X1190" s="10">
        <f t="shared" si="198"/>
        <v>284228445</v>
      </c>
      <c r="Y1190" s="31">
        <f t="shared" si="199"/>
        <v>11623971.199999999</v>
      </c>
      <c r="Z1190" s="31">
        <v>360000000</v>
      </c>
      <c r="AA1190" s="31">
        <v>30000000</v>
      </c>
      <c r="AB1190" s="31">
        <f t="shared" si="200"/>
        <v>-106355126</v>
      </c>
      <c r="AC1190" s="31">
        <f t="shared" si="201"/>
        <v>583571</v>
      </c>
      <c r="AD1190" s="31">
        <f t="shared" si="202"/>
        <v>-105771555</v>
      </c>
      <c r="AE1190" s="31">
        <f t="shared" si="203"/>
        <v>0</v>
      </c>
      <c r="AF1190" s="31">
        <f t="shared" si="204"/>
        <v>0</v>
      </c>
      <c r="AG1190" s="31">
        <f t="shared" si="205"/>
        <v>0</v>
      </c>
      <c r="AH1190" s="31">
        <f t="shared" si="206"/>
        <v>0</v>
      </c>
      <c r="AI1190" s="31">
        <f t="shared" si="207"/>
        <v>0</v>
      </c>
      <c r="AJ1190" s="31">
        <f t="shared" si="208"/>
        <v>11623971.199999999</v>
      </c>
    </row>
    <row r="1191" spans="1:36" x14ac:dyDescent="0.45">
      <c r="A1191" s="9">
        <v>1199</v>
      </c>
      <c r="B1191" s="9" t="s">
        <v>3191</v>
      </c>
      <c r="C1191" s="21"/>
      <c r="D1191" s="20" t="s">
        <v>80</v>
      </c>
      <c r="E1191" s="20" t="s">
        <v>3243</v>
      </c>
      <c r="F1191" s="9" t="s">
        <v>3255</v>
      </c>
      <c r="G1191" s="9" t="s">
        <v>3265</v>
      </c>
      <c r="H1191" s="8">
        <v>90</v>
      </c>
      <c r="I1191" s="8">
        <f>VLOOKUP(B1191,[1]Sheet1!$A:$D,4,0)</f>
        <v>124795315</v>
      </c>
      <c r="J1191" s="8">
        <v>3688525</v>
      </c>
      <c r="K1191" s="8">
        <v>0</v>
      </c>
      <c r="L1191" s="10">
        <v>5785143</v>
      </c>
      <c r="M1191" s="10">
        <v>0</v>
      </c>
      <c r="N1191" s="10">
        <v>867771</v>
      </c>
      <c r="O1191" s="10">
        <v>0</v>
      </c>
      <c r="P1191" s="10">
        <v>0</v>
      </c>
      <c r="Q1191" s="10">
        <v>8498258</v>
      </c>
      <c r="R1191" s="10">
        <v>1274739</v>
      </c>
      <c r="S1191" s="10">
        <v>0</v>
      </c>
      <c r="T1191" s="10">
        <v>0</v>
      </c>
      <c r="U1191" s="10">
        <v>0</v>
      </c>
      <c r="V1191" s="10">
        <v>0</v>
      </c>
      <c r="W1191" s="10">
        <f>VLOOKUP(B1191,[2]Sheet1!$A:$E,5,0)</f>
        <v>3479531</v>
      </c>
      <c r="X1191" s="10">
        <f t="shared" si="198"/>
        <v>142767241</v>
      </c>
      <c r="Y1191" s="31">
        <f t="shared" si="199"/>
        <v>5622041</v>
      </c>
      <c r="Z1191" s="31">
        <v>360000000</v>
      </c>
      <c r="AA1191" s="31">
        <v>30000000</v>
      </c>
      <c r="AB1191" s="31">
        <f t="shared" si="200"/>
        <v>-226706427</v>
      </c>
      <c r="AC1191" s="31">
        <f t="shared" si="201"/>
        <v>-20526332</v>
      </c>
      <c r="AD1191" s="31">
        <f t="shared" si="202"/>
        <v>-247232759</v>
      </c>
      <c r="AE1191" s="31">
        <f t="shared" si="203"/>
        <v>0</v>
      </c>
      <c r="AF1191" s="31">
        <f t="shared" si="204"/>
        <v>0</v>
      </c>
      <c r="AG1191" s="31">
        <f t="shared" si="205"/>
        <v>0</v>
      </c>
      <c r="AH1191" s="31">
        <f t="shared" si="206"/>
        <v>0</v>
      </c>
      <c r="AI1191" s="31">
        <f t="shared" si="207"/>
        <v>0</v>
      </c>
      <c r="AJ1191" s="31">
        <f t="shared" si="208"/>
        <v>5622041</v>
      </c>
    </row>
    <row r="1192" spans="1:36" x14ac:dyDescent="0.45">
      <c r="A1192" s="9">
        <v>1190</v>
      </c>
      <c r="B1192" s="9" t="s">
        <v>3182</v>
      </c>
      <c r="C1192" s="21"/>
      <c r="D1192" s="20" t="s">
        <v>3235</v>
      </c>
      <c r="E1192" s="20" t="s">
        <v>3236</v>
      </c>
      <c r="F1192" s="9" t="s">
        <v>3255</v>
      </c>
      <c r="G1192" s="9" t="s">
        <v>3265</v>
      </c>
      <c r="H1192" s="8">
        <v>139</v>
      </c>
      <c r="I1192" s="8">
        <f>VLOOKUP(B1192,[1]Sheet1!$A:$D,4,0)</f>
        <v>253124409</v>
      </c>
      <c r="J1192" s="8">
        <v>6926230</v>
      </c>
      <c r="K1192" s="8">
        <v>0</v>
      </c>
      <c r="L1192" s="10">
        <v>6490263</v>
      </c>
      <c r="M1192" s="10">
        <v>22674841.5</v>
      </c>
      <c r="N1192" s="10">
        <v>973539</v>
      </c>
      <c r="O1192" s="10">
        <v>3401226.2250000001</v>
      </c>
      <c r="P1192" s="10">
        <v>0</v>
      </c>
      <c r="Q1192" s="10">
        <v>5530557</v>
      </c>
      <c r="R1192" s="10">
        <v>829584</v>
      </c>
      <c r="S1192" s="10">
        <v>7058886.4500000002</v>
      </c>
      <c r="T1192" s="10">
        <v>1058832.9675</v>
      </c>
      <c r="U1192" s="10">
        <v>0</v>
      </c>
      <c r="V1192" s="10">
        <v>0</v>
      </c>
      <c r="W1192" s="10">
        <f>VLOOKUP(B1192,[2]Sheet1!$A:$E,5,0)</f>
        <v>8412441</v>
      </c>
      <c r="X1192" s="10">
        <f t="shared" si="198"/>
        <v>301805186.94999999</v>
      </c>
      <c r="Y1192" s="31">
        <f t="shared" si="199"/>
        <v>14675623.192499999</v>
      </c>
      <c r="Z1192" s="31">
        <v>360000000</v>
      </c>
      <c r="AA1192" s="31">
        <v>30000000</v>
      </c>
      <c r="AB1192" s="31">
        <f t="shared" si="200"/>
        <v>-94286147.550000012</v>
      </c>
      <c r="AC1192" s="31">
        <f t="shared" si="201"/>
        <v>6091334.5</v>
      </c>
      <c r="AD1192" s="31">
        <f t="shared" si="202"/>
        <v>-88194813.050000012</v>
      </c>
      <c r="AE1192" s="31">
        <f t="shared" si="203"/>
        <v>0</v>
      </c>
      <c r="AF1192" s="31">
        <f t="shared" si="204"/>
        <v>0</v>
      </c>
      <c r="AG1192" s="31">
        <f t="shared" si="205"/>
        <v>0</v>
      </c>
      <c r="AH1192" s="31">
        <f t="shared" si="206"/>
        <v>0</v>
      </c>
      <c r="AI1192" s="31">
        <f t="shared" si="207"/>
        <v>0</v>
      </c>
      <c r="AJ1192" s="31">
        <f t="shared" si="208"/>
        <v>14675623.192499999</v>
      </c>
    </row>
    <row r="1193" spans="1:36" x14ac:dyDescent="0.45">
      <c r="A1193" s="9">
        <v>1191</v>
      </c>
      <c r="B1193" s="9" t="s">
        <v>3183</v>
      </c>
      <c r="C1193" s="21"/>
      <c r="D1193" s="20" t="s">
        <v>580</v>
      </c>
      <c r="E1193" s="20" t="s">
        <v>3237</v>
      </c>
      <c r="F1193" s="9" t="s">
        <v>3255</v>
      </c>
      <c r="G1193" s="9" t="s">
        <v>3265</v>
      </c>
      <c r="H1193" s="8">
        <v>150</v>
      </c>
      <c r="I1193" s="8">
        <f>VLOOKUP(B1193,[1]Sheet1!$A:$D,4,0)</f>
        <v>250646884</v>
      </c>
      <c r="J1193" s="8">
        <v>7377049</v>
      </c>
      <c r="K1193" s="8">
        <v>0</v>
      </c>
      <c r="L1193" s="10">
        <v>5706522</v>
      </c>
      <c r="M1193" s="10">
        <v>17500000</v>
      </c>
      <c r="N1193" s="10">
        <v>855978</v>
      </c>
      <c r="O1193" s="10">
        <v>2625000</v>
      </c>
      <c r="P1193" s="10">
        <v>0</v>
      </c>
      <c r="Q1193" s="10">
        <v>8500624</v>
      </c>
      <c r="R1193" s="10">
        <v>1275094</v>
      </c>
      <c r="S1193" s="10">
        <v>7367879.8399999999</v>
      </c>
      <c r="T1193" s="10">
        <v>1105181.976</v>
      </c>
      <c r="U1193" s="10">
        <v>0</v>
      </c>
      <c r="V1193" s="10">
        <v>0</v>
      </c>
      <c r="W1193" s="10">
        <f>VLOOKUP(B1193,[2]Sheet1!$A:$E,5,0)</f>
        <v>7064689</v>
      </c>
      <c r="X1193" s="10">
        <f t="shared" si="198"/>
        <v>297098958.83999997</v>
      </c>
      <c r="Y1193" s="31">
        <f t="shared" si="199"/>
        <v>12925942.976</v>
      </c>
      <c r="Z1193" s="31">
        <v>360000000</v>
      </c>
      <c r="AA1193" s="31">
        <v>30000000</v>
      </c>
      <c r="AB1193" s="31">
        <f t="shared" si="200"/>
        <v>-93484612.159999996</v>
      </c>
      <c r="AC1193" s="31">
        <f t="shared" si="201"/>
        <v>583571</v>
      </c>
      <c r="AD1193" s="31">
        <f t="shared" si="202"/>
        <v>-92901041.159999996</v>
      </c>
      <c r="AE1193" s="31">
        <f t="shared" si="203"/>
        <v>0</v>
      </c>
      <c r="AF1193" s="31">
        <f t="shared" si="204"/>
        <v>0</v>
      </c>
      <c r="AG1193" s="31">
        <f t="shared" si="205"/>
        <v>0</v>
      </c>
      <c r="AH1193" s="31">
        <f t="shared" si="206"/>
        <v>0</v>
      </c>
      <c r="AI1193" s="31">
        <f t="shared" si="207"/>
        <v>0</v>
      </c>
      <c r="AJ1193" s="31">
        <f t="shared" si="208"/>
        <v>12925942.976</v>
      </c>
    </row>
    <row r="1194" spans="1:36" x14ac:dyDescent="0.45">
      <c r="A1194" s="9">
        <v>1192</v>
      </c>
      <c r="B1194" s="9" t="s">
        <v>3184</v>
      </c>
      <c r="C1194" s="21"/>
      <c r="D1194" s="20" t="s">
        <v>352</v>
      </c>
      <c r="E1194" s="20" t="s">
        <v>2572</v>
      </c>
      <c r="F1194" s="9" t="s">
        <v>3255</v>
      </c>
      <c r="G1194" s="9" t="s">
        <v>3265</v>
      </c>
      <c r="H1194" s="8">
        <v>150</v>
      </c>
      <c r="I1194" s="8">
        <f>VLOOKUP(B1194,[1]Sheet1!$A:$D,4,0)</f>
        <v>236338615</v>
      </c>
      <c r="J1194" s="8">
        <v>7377049</v>
      </c>
      <c r="K1194" s="8">
        <v>0</v>
      </c>
      <c r="L1194" s="10">
        <v>5706522</v>
      </c>
      <c r="M1194" s="10">
        <v>17500000</v>
      </c>
      <c r="N1194" s="10">
        <v>855978</v>
      </c>
      <c r="O1194" s="10">
        <v>2625000</v>
      </c>
      <c r="P1194" s="10">
        <v>0</v>
      </c>
      <c r="Q1194" s="10">
        <v>6464305</v>
      </c>
      <c r="R1194" s="10">
        <v>969646</v>
      </c>
      <c r="S1194" s="10">
        <v>7518109.2800000003</v>
      </c>
      <c r="T1194" s="10">
        <v>1127716.392</v>
      </c>
      <c r="U1194" s="10">
        <v>0</v>
      </c>
      <c r="V1194" s="10">
        <v>0</v>
      </c>
      <c r="W1194" s="10">
        <f>VLOOKUP(B1194,[2]Sheet1!$A:$E,5,0)</f>
        <v>5633861</v>
      </c>
      <c r="X1194" s="10">
        <f t="shared" si="198"/>
        <v>280904600.27999997</v>
      </c>
      <c r="Y1194" s="31">
        <f t="shared" si="199"/>
        <v>11212201.392000001</v>
      </c>
      <c r="Z1194" s="31">
        <v>360000000</v>
      </c>
      <c r="AA1194" s="31">
        <v>30000000</v>
      </c>
      <c r="AB1194" s="31">
        <f t="shared" si="200"/>
        <v>-109678970.72</v>
      </c>
      <c r="AC1194" s="31">
        <f t="shared" si="201"/>
        <v>583571</v>
      </c>
      <c r="AD1194" s="31">
        <f t="shared" si="202"/>
        <v>-109095399.72</v>
      </c>
      <c r="AE1194" s="31">
        <f t="shared" si="203"/>
        <v>0</v>
      </c>
      <c r="AF1194" s="31">
        <f t="shared" si="204"/>
        <v>0</v>
      </c>
      <c r="AG1194" s="31">
        <f t="shared" si="205"/>
        <v>0</v>
      </c>
      <c r="AH1194" s="31">
        <f t="shared" si="206"/>
        <v>0</v>
      </c>
      <c r="AI1194" s="31">
        <f t="shared" si="207"/>
        <v>0</v>
      </c>
      <c r="AJ1194" s="31">
        <f t="shared" si="208"/>
        <v>11212201.392000001</v>
      </c>
    </row>
    <row r="1195" spans="1:36" x14ac:dyDescent="0.45">
      <c r="A1195" s="9">
        <v>1193</v>
      </c>
      <c r="B1195" s="9" t="s">
        <v>3185</v>
      </c>
      <c r="C1195" s="21"/>
      <c r="D1195" s="20" t="s">
        <v>1307</v>
      </c>
      <c r="E1195" s="20" t="s">
        <v>825</v>
      </c>
      <c r="F1195" s="9" t="s">
        <v>3255</v>
      </c>
      <c r="G1195" s="9" t="s">
        <v>3265</v>
      </c>
      <c r="H1195" s="8">
        <v>150</v>
      </c>
      <c r="I1195" s="8">
        <f>VLOOKUP(B1195,[1]Sheet1!$A:$D,4,0)</f>
        <v>251867024</v>
      </c>
      <c r="J1195" s="8">
        <v>7377049</v>
      </c>
      <c r="K1195" s="8">
        <v>0</v>
      </c>
      <c r="L1195" s="10">
        <v>5706522</v>
      </c>
      <c r="M1195" s="10">
        <v>17500000</v>
      </c>
      <c r="N1195" s="10">
        <v>855978</v>
      </c>
      <c r="O1195" s="10">
        <v>2625000</v>
      </c>
      <c r="P1195" s="10">
        <v>0</v>
      </c>
      <c r="Q1195" s="10">
        <v>8251245</v>
      </c>
      <c r="R1195" s="10">
        <v>1237687</v>
      </c>
      <c r="S1195" s="10">
        <v>6586434.96</v>
      </c>
      <c r="T1195" s="10">
        <v>987965.24399999995</v>
      </c>
      <c r="U1195" s="10">
        <v>0</v>
      </c>
      <c r="V1195" s="10">
        <v>0</v>
      </c>
      <c r="W1195" s="10">
        <f>VLOOKUP(B1195,[2]Sheet1!$A:$E,5,0)</f>
        <v>7186702</v>
      </c>
      <c r="X1195" s="10">
        <f t="shared" si="198"/>
        <v>297288274.95999998</v>
      </c>
      <c r="Y1195" s="31">
        <f t="shared" si="199"/>
        <v>12893332.243999999</v>
      </c>
      <c r="Z1195" s="31">
        <v>360000000</v>
      </c>
      <c r="AA1195" s="31">
        <v>30000000</v>
      </c>
      <c r="AB1195" s="31">
        <f t="shared" si="200"/>
        <v>-93295296.039999992</v>
      </c>
      <c r="AC1195" s="31">
        <f t="shared" si="201"/>
        <v>583571</v>
      </c>
      <c r="AD1195" s="31">
        <f t="shared" si="202"/>
        <v>-92711725.039999992</v>
      </c>
      <c r="AE1195" s="31">
        <f t="shared" si="203"/>
        <v>0</v>
      </c>
      <c r="AF1195" s="31">
        <f t="shared" si="204"/>
        <v>0</v>
      </c>
      <c r="AG1195" s="31">
        <f t="shared" si="205"/>
        <v>0</v>
      </c>
      <c r="AH1195" s="31">
        <f t="shared" si="206"/>
        <v>0</v>
      </c>
      <c r="AI1195" s="31">
        <f t="shared" si="207"/>
        <v>0</v>
      </c>
      <c r="AJ1195" s="31">
        <f t="shared" si="208"/>
        <v>12893332.243999999</v>
      </c>
    </row>
    <row r="1196" spans="1:36" x14ac:dyDescent="0.45">
      <c r="A1196" s="9">
        <v>1194</v>
      </c>
      <c r="B1196" s="9" t="s">
        <v>3186</v>
      </c>
      <c r="C1196" s="21"/>
      <c r="D1196" s="20" t="s">
        <v>3238</v>
      </c>
      <c r="E1196" s="20" t="s">
        <v>3239</v>
      </c>
      <c r="F1196" s="9" t="s">
        <v>3255</v>
      </c>
      <c r="G1196" s="9" t="s">
        <v>3265</v>
      </c>
      <c r="H1196" s="8">
        <v>146</v>
      </c>
      <c r="I1196" s="8">
        <f>VLOOKUP(B1196,[1]Sheet1!$A:$D,4,0)</f>
        <v>271412730</v>
      </c>
      <c r="J1196" s="8">
        <v>7213115</v>
      </c>
      <c r="K1196" s="8">
        <v>0</v>
      </c>
      <c r="L1196" s="10">
        <v>7417305</v>
      </c>
      <c r="M1196" s="10">
        <v>22746582</v>
      </c>
      <c r="N1196" s="10">
        <v>1112596</v>
      </c>
      <c r="O1196" s="10">
        <v>3411987.3</v>
      </c>
      <c r="P1196" s="10">
        <v>0</v>
      </c>
      <c r="Q1196" s="10">
        <v>5682265</v>
      </c>
      <c r="R1196" s="10">
        <v>852340</v>
      </c>
      <c r="S1196" s="10">
        <v>6904127.7433333341</v>
      </c>
      <c r="T1196" s="10">
        <v>1035619.1615</v>
      </c>
      <c r="U1196" s="10">
        <v>0</v>
      </c>
      <c r="V1196" s="10">
        <v>0</v>
      </c>
      <c r="W1196" s="10">
        <f>VLOOKUP(B1196,[2]Sheet1!$A:$E,5,0)</f>
        <v>9541273</v>
      </c>
      <c r="X1196" s="10">
        <f t="shared" si="198"/>
        <v>321376124.74333334</v>
      </c>
      <c r="Y1196" s="31">
        <f t="shared" si="199"/>
        <v>15953815.4615</v>
      </c>
      <c r="Z1196" s="31">
        <v>360000000</v>
      </c>
      <c r="AA1196" s="31">
        <v>30000000</v>
      </c>
      <c r="AB1196" s="31">
        <f t="shared" si="200"/>
        <v>-76000877.25666666</v>
      </c>
      <c r="AC1196" s="31">
        <f t="shared" si="201"/>
        <v>7377002</v>
      </c>
      <c r="AD1196" s="31">
        <f t="shared" si="202"/>
        <v>-68623875.25666666</v>
      </c>
      <c r="AE1196" s="31">
        <f t="shared" si="203"/>
        <v>0</v>
      </c>
      <c r="AF1196" s="31">
        <f t="shared" si="204"/>
        <v>0</v>
      </c>
      <c r="AG1196" s="31">
        <f t="shared" si="205"/>
        <v>0</v>
      </c>
      <c r="AH1196" s="31">
        <f t="shared" si="206"/>
        <v>0</v>
      </c>
      <c r="AI1196" s="31">
        <f t="shared" si="207"/>
        <v>0</v>
      </c>
      <c r="AJ1196" s="31">
        <f t="shared" si="208"/>
        <v>15953815.4615</v>
      </c>
    </row>
    <row r="1197" spans="1:36" x14ac:dyDescent="0.45">
      <c r="A1197" s="9">
        <v>1195</v>
      </c>
      <c r="B1197" s="9" t="s">
        <v>3187</v>
      </c>
      <c r="C1197" s="21"/>
      <c r="D1197" s="20" t="s">
        <v>72</v>
      </c>
      <c r="E1197" s="20" t="s">
        <v>1189</v>
      </c>
      <c r="F1197" s="9" t="s">
        <v>3255</v>
      </c>
      <c r="G1197" s="9" t="s">
        <v>3265</v>
      </c>
      <c r="H1197" s="8">
        <v>150</v>
      </c>
      <c r="I1197" s="8">
        <f>VLOOKUP(B1197,[1]Sheet1!$A:$D,4,0)</f>
        <v>250253340</v>
      </c>
      <c r="J1197" s="8">
        <v>7377049</v>
      </c>
      <c r="K1197" s="8">
        <v>0</v>
      </c>
      <c r="L1197" s="10">
        <v>7579578</v>
      </c>
      <c r="M1197" s="10">
        <v>23244039</v>
      </c>
      <c r="N1197" s="10">
        <v>1136937</v>
      </c>
      <c r="O1197" s="10">
        <v>3486605.85</v>
      </c>
      <c r="P1197" s="10">
        <v>0</v>
      </c>
      <c r="Q1197" s="10">
        <v>8221375</v>
      </c>
      <c r="R1197" s="10">
        <v>1233206</v>
      </c>
      <c r="S1197" s="10">
        <v>8578456.5099999998</v>
      </c>
      <c r="T1197" s="10">
        <v>1286768.4764999999</v>
      </c>
      <c r="U1197" s="10">
        <v>0</v>
      </c>
      <c r="V1197" s="10">
        <v>0</v>
      </c>
      <c r="W1197" s="10">
        <f>VLOOKUP(B1197,[2]Sheet1!$A:$E,5,0)</f>
        <v>7025334</v>
      </c>
      <c r="X1197" s="10">
        <f t="shared" si="198"/>
        <v>305253837.50999999</v>
      </c>
      <c r="Y1197" s="31">
        <f t="shared" si="199"/>
        <v>14168851.326499999</v>
      </c>
      <c r="Z1197" s="31">
        <v>360000000</v>
      </c>
      <c r="AA1197" s="31">
        <v>30000000</v>
      </c>
      <c r="AB1197" s="31">
        <f t="shared" si="200"/>
        <v>-92946828.49000001</v>
      </c>
      <c r="AC1197" s="31">
        <f t="shared" si="201"/>
        <v>8200666</v>
      </c>
      <c r="AD1197" s="31">
        <f t="shared" si="202"/>
        <v>-84746162.49000001</v>
      </c>
      <c r="AE1197" s="31">
        <f t="shared" si="203"/>
        <v>0</v>
      </c>
      <c r="AF1197" s="31">
        <f t="shared" si="204"/>
        <v>0</v>
      </c>
      <c r="AG1197" s="31">
        <f t="shared" si="205"/>
        <v>0</v>
      </c>
      <c r="AH1197" s="31">
        <f t="shared" si="206"/>
        <v>0</v>
      </c>
      <c r="AI1197" s="31">
        <f t="shared" si="207"/>
        <v>0</v>
      </c>
      <c r="AJ1197" s="31">
        <f t="shared" si="208"/>
        <v>14168851.326499999</v>
      </c>
    </row>
    <row r="1198" spans="1:36" x14ac:dyDescent="0.45">
      <c r="A1198" s="9">
        <v>1196</v>
      </c>
      <c r="B1198" s="9" t="s">
        <v>3188</v>
      </c>
      <c r="C1198" s="21"/>
      <c r="D1198" s="20" t="s">
        <v>1489</v>
      </c>
      <c r="E1198" s="20" t="s">
        <v>3240</v>
      </c>
      <c r="F1198" s="9" t="s">
        <v>3255</v>
      </c>
      <c r="G1198" s="9" t="s">
        <v>3265</v>
      </c>
      <c r="H1198" s="8">
        <v>150</v>
      </c>
      <c r="I1198" s="8">
        <f>VLOOKUP(B1198,[1]Sheet1!$A:$D,4,0)</f>
        <v>263716558</v>
      </c>
      <c r="J1198" s="8">
        <v>7377049</v>
      </c>
      <c r="K1198" s="8">
        <v>0</v>
      </c>
      <c r="L1198" s="10">
        <v>6373995</v>
      </c>
      <c r="M1198" s="10">
        <v>19547224</v>
      </c>
      <c r="N1198" s="10">
        <v>956099</v>
      </c>
      <c r="O1198" s="10">
        <v>2932083.6</v>
      </c>
      <c r="P1198" s="10">
        <v>0</v>
      </c>
      <c r="Q1198" s="10">
        <v>7474022</v>
      </c>
      <c r="R1198" s="10">
        <v>1121103</v>
      </c>
      <c r="S1198" s="10">
        <v>8828573.7599999998</v>
      </c>
      <c r="T1198" s="10">
        <v>1324286.064</v>
      </c>
      <c r="U1198" s="10">
        <v>0</v>
      </c>
      <c r="V1198" s="10">
        <v>0</v>
      </c>
      <c r="W1198" s="10">
        <f>VLOOKUP(B1198,[2]Sheet1!$A:$E,5,0)</f>
        <v>8371656</v>
      </c>
      <c r="X1198" s="10">
        <f t="shared" si="198"/>
        <v>313317421.75999999</v>
      </c>
      <c r="Y1198" s="31">
        <f t="shared" si="199"/>
        <v>14705227.664000001</v>
      </c>
      <c r="Z1198" s="31">
        <v>360000000</v>
      </c>
      <c r="AA1198" s="31">
        <v>30000000</v>
      </c>
      <c r="AB1198" s="31">
        <f t="shared" si="200"/>
        <v>-79980846.24000001</v>
      </c>
      <c r="AC1198" s="31">
        <f t="shared" si="201"/>
        <v>3298268</v>
      </c>
      <c r="AD1198" s="31">
        <f t="shared" si="202"/>
        <v>-76682578.24000001</v>
      </c>
      <c r="AE1198" s="31">
        <f t="shared" si="203"/>
        <v>0</v>
      </c>
      <c r="AF1198" s="31">
        <f t="shared" si="204"/>
        <v>0</v>
      </c>
      <c r="AG1198" s="31">
        <f t="shared" si="205"/>
        <v>0</v>
      </c>
      <c r="AH1198" s="31">
        <f t="shared" si="206"/>
        <v>0</v>
      </c>
      <c r="AI1198" s="31">
        <f t="shared" si="207"/>
        <v>0</v>
      </c>
      <c r="AJ1198" s="31">
        <f t="shared" si="208"/>
        <v>14705227.664000001</v>
      </c>
    </row>
    <row r="1199" spans="1:36" x14ac:dyDescent="0.45">
      <c r="A1199" s="9">
        <v>1197</v>
      </c>
      <c r="B1199" s="9" t="s">
        <v>3189</v>
      </c>
      <c r="C1199" s="21"/>
      <c r="D1199" s="20" t="s">
        <v>173</v>
      </c>
      <c r="E1199" s="20" t="s">
        <v>3241</v>
      </c>
      <c r="F1199" s="9" t="s">
        <v>3255</v>
      </c>
      <c r="G1199" s="9" t="s">
        <v>3265</v>
      </c>
      <c r="H1199" s="8">
        <v>75</v>
      </c>
      <c r="I1199" s="8">
        <f>VLOOKUP(B1199,[1]Sheet1!$A:$D,4,0)</f>
        <v>54967605</v>
      </c>
      <c r="J1199" s="8">
        <v>3073770</v>
      </c>
      <c r="K1199" s="8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4537264</v>
      </c>
      <c r="R1199" s="10">
        <v>680590</v>
      </c>
      <c r="S1199" s="10">
        <v>0</v>
      </c>
      <c r="T1199" s="10">
        <v>0</v>
      </c>
      <c r="U1199" s="10">
        <v>0</v>
      </c>
      <c r="V1199" s="10">
        <v>0</v>
      </c>
      <c r="W1199" s="10">
        <f>VLOOKUP(B1199,[2]Sheet1!$A:$E,5,0)</f>
        <v>0</v>
      </c>
      <c r="X1199" s="10">
        <f t="shared" si="198"/>
        <v>62578639</v>
      </c>
      <c r="Y1199" s="31">
        <f t="shared" si="199"/>
        <v>680590</v>
      </c>
      <c r="Z1199" s="31">
        <v>360000000</v>
      </c>
      <c r="AA1199" s="31">
        <v>30000000</v>
      </c>
      <c r="AB1199" s="31">
        <f t="shared" si="200"/>
        <v>-300495131</v>
      </c>
      <c r="AC1199" s="31">
        <f t="shared" si="201"/>
        <v>-26926230</v>
      </c>
      <c r="AD1199" s="31">
        <f t="shared" si="202"/>
        <v>-327421361</v>
      </c>
      <c r="AE1199" s="31">
        <f t="shared" si="203"/>
        <v>0</v>
      </c>
      <c r="AF1199" s="31">
        <f t="shared" si="204"/>
        <v>0</v>
      </c>
      <c r="AG1199" s="31">
        <f t="shared" si="205"/>
        <v>0</v>
      </c>
      <c r="AH1199" s="31">
        <f t="shared" si="206"/>
        <v>0</v>
      </c>
      <c r="AI1199" s="31">
        <f t="shared" si="207"/>
        <v>0</v>
      </c>
      <c r="AJ1199" s="31">
        <f t="shared" si="208"/>
        <v>680590</v>
      </c>
    </row>
    <row r="1200" spans="1:36" x14ac:dyDescent="0.45">
      <c r="A1200" s="9">
        <v>1200</v>
      </c>
      <c r="B1200" s="9" t="s">
        <v>3192</v>
      </c>
      <c r="C1200" s="21"/>
      <c r="D1200" s="20" t="s">
        <v>275</v>
      </c>
      <c r="E1200" s="20" t="s">
        <v>3244</v>
      </c>
      <c r="F1200" s="9" t="s">
        <v>3255</v>
      </c>
      <c r="G1200" s="9" t="s">
        <v>3265</v>
      </c>
      <c r="H1200" s="8">
        <v>104</v>
      </c>
      <c r="I1200" s="8">
        <f>VLOOKUP(B1200,[1]Sheet1!$A:$D,4,0)</f>
        <v>184325600</v>
      </c>
      <c r="J1200" s="8">
        <v>5491803</v>
      </c>
      <c r="K1200" s="8">
        <v>0</v>
      </c>
      <c r="L1200" s="10">
        <v>0</v>
      </c>
      <c r="M1200" s="10">
        <v>20668722.5</v>
      </c>
      <c r="N1200" s="10">
        <v>0</v>
      </c>
      <c r="O1200" s="10">
        <v>3100308.375</v>
      </c>
      <c r="P1200" s="10">
        <v>0</v>
      </c>
      <c r="Q1200" s="10">
        <v>2206966</v>
      </c>
      <c r="R1200" s="10">
        <v>331045</v>
      </c>
      <c r="S1200" s="10">
        <v>6520943.04</v>
      </c>
      <c r="T1200" s="10">
        <v>978141.45600000001</v>
      </c>
      <c r="U1200" s="10">
        <v>0</v>
      </c>
      <c r="V1200" s="10">
        <v>0</v>
      </c>
      <c r="W1200" s="10">
        <f>VLOOKUP(B1200,[2]Sheet1!$A:$E,5,0)</f>
        <v>5032560</v>
      </c>
      <c r="X1200" s="10">
        <f t="shared" si="198"/>
        <v>219214034.53999999</v>
      </c>
      <c r="Y1200" s="31">
        <f t="shared" si="199"/>
        <v>9442054.8310000002</v>
      </c>
      <c r="Z1200" s="31">
        <v>360000000</v>
      </c>
      <c r="AA1200" s="31">
        <v>30000000</v>
      </c>
      <c r="AB1200" s="31">
        <f t="shared" si="200"/>
        <v>-166946490.96000001</v>
      </c>
      <c r="AC1200" s="31">
        <f t="shared" si="201"/>
        <v>-3839474.5</v>
      </c>
      <c r="AD1200" s="31">
        <f t="shared" si="202"/>
        <v>-170785965.46000001</v>
      </c>
      <c r="AE1200" s="31">
        <f t="shared" si="203"/>
        <v>0</v>
      </c>
      <c r="AF1200" s="31">
        <f t="shared" si="204"/>
        <v>0</v>
      </c>
      <c r="AG1200" s="31">
        <f t="shared" si="205"/>
        <v>0</v>
      </c>
      <c r="AH1200" s="31">
        <f t="shared" si="206"/>
        <v>0</v>
      </c>
      <c r="AI1200" s="31">
        <f t="shared" si="207"/>
        <v>0</v>
      </c>
      <c r="AJ1200" s="31">
        <f t="shared" si="208"/>
        <v>9442054.8310000002</v>
      </c>
    </row>
    <row r="1201" spans="1:36" x14ac:dyDescent="0.45">
      <c r="A1201" s="9">
        <v>1204</v>
      </c>
      <c r="B1201" s="9" t="s">
        <v>3196</v>
      </c>
      <c r="C1201" s="21"/>
      <c r="D1201" s="20" t="s">
        <v>1601</v>
      </c>
      <c r="E1201" s="20" t="s">
        <v>3248</v>
      </c>
      <c r="F1201" s="9" t="s">
        <v>3254</v>
      </c>
      <c r="G1201" s="9" t="s">
        <v>3266</v>
      </c>
      <c r="H1201" s="8">
        <v>83</v>
      </c>
      <c r="I1201" s="8">
        <f>VLOOKUP(B1201,[1]Sheet1!$A:$D,4,0)</f>
        <v>112463102</v>
      </c>
      <c r="J1201" s="8">
        <v>57312810</v>
      </c>
      <c r="K1201" s="8">
        <v>8596921.5</v>
      </c>
      <c r="L1201" s="10">
        <v>0</v>
      </c>
      <c r="M1201" s="10">
        <v>0</v>
      </c>
      <c r="N1201" s="10">
        <v>0</v>
      </c>
      <c r="O1201" s="10">
        <v>0</v>
      </c>
      <c r="P1201" s="10">
        <v>1543715.8469945355</v>
      </c>
      <c r="Q1201" s="10">
        <f>VLOOKUP(B1201,[3]Sheet1!$B$1:$H$65536,7,0)</f>
        <v>3600000</v>
      </c>
      <c r="R1201" s="10">
        <v>540000</v>
      </c>
      <c r="S1201" s="10">
        <v>4200000</v>
      </c>
      <c r="T1201" s="10">
        <v>420000</v>
      </c>
      <c r="U1201" s="10">
        <v>0</v>
      </c>
      <c r="V1201" s="10">
        <v>0</v>
      </c>
      <c r="W1201" s="10">
        <f>VLOOKUP(B1201,[2]Sheet1!$A:$E,5,0)</f>
        <v>0</v>
      </c>
      <c r="X1201" s="10">
        <f t="shared" si="198"/>
        <v>179119627.84699455</v>
      </c>
      <c r="Y1201" s="31">
        <f t="shared" si="199"/>
        <v>9556921.5</v>
      </c>
      <c r="Z1201" s="31">
        <v>360000000</v>
      </c>
      <c r="AA1201" s="31">
        <v>30000000</v>
      </c>
      <c r="AB1201" s="31">
        <f t="shared" si="200"/>
        <v>-239736898</v>
      </c>
      <c r="AC1201" s="31">
        <f t="shared" si="201"/>
        <v>28856525.846994534</v>
      </c>
      <c r="AD1201" s="31">
        <f t="shared" si="202"/>
        <v>-210880372.15300548</v>
      </c>
      <c r="AE1201" s="31">
        <f t="shared" si="203"/>
        <v>0</v>
      </c>
      <c r="AF1201" s="31">
        <f t="shared" si="204"/>
        <v>0</v>
      </c>
      <c r="AG1201" s="31">
        <f t="shared" si="205"/>
        <v>0</v>
      </c>
      <c r="AH1201" s="31">
        <f t="shared" si="206"/>
        <v>0</v>
      </c>
      <c r="AI1201" s="31">
        <f t="shared" si="207"/>
        <v>0</v>
      </c>
      <c r="AJ1201" s="31">
        <f t="shared" si="208"/>
        <v>9556921.5</v>
      </c>
    </row>
    <row r="1202" spans="1:36" x14ac:dyDescent="0.45">
      <c r="A1202" s="9">
        <v>1203</v>
      </c>
      <c r="B1202" s="9" t="s">
        <v>3195</v>
      </c>
      <c r="C1202" s="21"/>
      <c r="D1202" s="20" t="s">
        <v>119</v>
      </c>
      <c r="E1202" s="20" t="s">
        <v>3247</v>
      </c>
      <c r="F1202" s="9" t="s">
        <v>3254</v>
      </c>
      <c r="G1202" s="9" t="s">
        <v>3266</v>
      </c>
      <c r="H1202" s="8">
        <v>83</v>
      </c>
      <c r="I1202" s="8">
        <f>VLOOKUP(B1202,[1]Sheet1!$A:$D,4,0)</f>
        <v>103188421</v>
      </c>
      <c r="J1202" s="8">
        <v>57312810</v>
      </c>
      <c r="K1202" s="8">
        <v>8596921.5</v>
      </c>
      <c r="L1202" s="10">
        <v>0</v>
      </c>
      <c r="M1202" s="10">
        <v>0</v>
      </c>
      <c r="N1202" s="10">
        <v>0</v>
      </c>
      <c r="O1202" s="10">
        <v>0</v>
      </c>
      <c r="P1202" s="10">
        <v>1543715.8469945355</v>
      </c>
      <c r="Q1202" s="10">
        <f>VLOOKUP(B1202,[3]Sheet1!$B$1:$H$65536,7,0)</f>
        <v>3000000</v>
      </c>
      <c r="R1202" s="10">
        <v>450000</v>
      </c>
      <c r="S1202" s="10">
        <v>4500000</v>
      </c>
      <c r="T1202" s="10">
        <v>450000</v>
      </c>
      <c r="U1202" s="10">
        <v>0</v>
      </c>
      <c r="V1202" s="10">
        <v>0</v>
      </c>
      <c r="W1202" s="10">
        <f>VLOOKUP(B1202,[2]Sheet1!$A:$E,5,0)</f>
        <v>0</v>
      </c>
      <c r="X1202" s="10">
        <f t="shared" si="198"/>
        <v>169544946.84699455</v>
      </c>
      <c r="Y1202" s="31">
        <f t="shared" si="199"/>
        <v>9496921.5</v>
      </c>
      <c r="Z1202" s="31">
        <v>360000000</v>
      </c>
      <c r="AA1202" s="31">
        <v>30000000</v>
      </c>
      <c r="AB1202" s="31">
        <f t="shared" si="200"/>
        <v>-249311579</v>
      </c>
      <c r="AC1202" s="31">
        <f t="shared" si="201"/>
        <v>28856525.846994534</v>
      </c>
      <c r="AD1202" s="31">
        <f t="shared" si="202"/>
        <v>-220455053.15300548</v>
      </c>
      <c r="AE1202" s="31">
        <f t="shared" si="203"/>
        <v>0</v>
      </c>
      <c r="AF1202" s="31">
        <f t="shared" si="204"/>
        <v>0</v>
      </c>
      <c r="AG1202" s="31">
        <f t="shared" si="205"/>
        <v>0</v>
      </c>
      <c r="AH1202" s="31">
        <f t="shared" si="206"/>
        <v>0</v>
      </c>
      <c r="AI1202" s="31">
        <f t="shared" si="207"/>
        <v>0</v>
      </c>
      <c r="AJ1202" s="31">
        <f t="shared" si="208"/>
        <v>9496921.5</v>
      </c>
    </row>
    <row r="1203" spans="1:36" x14ac:dyDescent="0.45">
      <c r="A1203" s="9">
        <v>1201</v>
      </c>
      <c r="B1203" s="9" t="s">
        <v>3193</v>
      </c>
      <c r="C1203" s="21"/>
      <c r="D1203" s="20" t="s">
        <v>173</v>
      </c>
      <c r="E1203" s="20" t="s">
        <v>3245</v>
      </c>
      <c r="F1203" s="9" t="s">
        <v>3254</v>
      </c>
      <c r="G1203" s="9" t="s">
        <v>3266</v>
      </c>
      <c r="H1203" s="8">
        <v>83</v>
      </c>
      <c r="I1203" s="8">
        <f>VLOOKUP(B1203,[1]Sheet1!$A:$D,4,0)</f>
        <v>97143713</v>
      </c>
      <c r="J1203" s="8">
        <v>57312810</v>
      </c>
      <c r="K1203" s="8">
        <v>8596921.5</v>
      </c>
      <c r="L1203" s="10">
        <v>0</v>
      </c>
      <c r="M1203" s="10">
        <v>0</v>
      </c>
      <c r="N1203" s="10">
        <v>0</v>
      </c>
      <c r="O1203" s="10">
        <v>0</v>
      </c>
      <c r="P1203" s="10">
        <v>1543715.8469945355</v>
      </c>
      <c r="Q1203" s="10">
        <f>VLOOKUP(B1203,[3]Sheet1!$B$1:$H$65536,7,0)</f>
        <v>0</v>
      </c>
      <c r="R1203" s="10">
        <v>0</v>
      </c>
      <c r="S1203" s="10">
        <v>3000000</v>
      </c>
      <c r="T1203" s="10">
        <v>300000</v>
      </c>
      <c r="U1203" s="10">
        <v>0</v>
      </c>
      <c r="V1203" s="10">
        <v>0</v>
      </c>
      <c r="W1203" s="10">
        <f>VLOOKUP(B1203,[2]Sheet1!$A:$E,5,0)</f>
        <v>0</v>
      </c>
      <c r="X1203" s="10">
        <f t="shared" si="198"/>
        <v>159000238.84699455</v>
      </c>
      <c r="Y1203" s="31">
        <f t="shared" si="199"/>
        <v>8896921.5</v>
      </c>
      <c r="Z1203" s="31">
        <v>360000000</v>
      </c>
      <c r="AA1203" s="31">
        <v>30000000</v>
      </c>
      <c r="AB1203" s="31">
        <f t="shared" si="200"/>
        <v>-259856287</v>
      </c>
      <c r="AC1203" s="31">
        <f t="shared" si="201"/>
        <v>28856525.846994534</v>
      </c>
      <c r="AD1203" s="31">
        <f t="shared" si="202"/>
        <v>-230999761.15300548</v>
      </c>
      <c r="AE1203" s="31">
        <f t="shared" si="203"/>
        <v>0</v>
      </c>
      <c r="AF1203" s="31">
        <f t="shared" si="204"/>
        <v>0</v>
      </c>
      <c r="AG1203" s="31">
        <f t="shared" si="205"/>
        <v>0</v>
      </c>
      <c r="AH1203" s="31">
        <f t="shared" si="206"/>
        <v>0</v>
      </c>
      <c r="AI1203" s="31">
        <f t="shared" si="207"/>
        <v>0</v>
      </c>
      <c r="AJ1203" s="31">
        <f t="shared" si="208"/>
        <v>8896921.5</v>
      </c>
    </row>
    <row r="1204" spans="1:36" x14ac:dyDescent="0.45">
      <c r="A1204" s="9">
        <v>1202</v>
      </c>
      <c r="B1204" s="9" t="s">
        <v>3194</v>
      </c>
      <c r="C1204" s="21"/>
      <c r="D1204" s="20" t="s">
        <v>380</v>
      </c>
      <c r="E1204" s="20" t="s">
        <v>3246</v>
      </c>
      <c r="F1204" s="9" t="s">
        <v>3254</v>
      </c>
      <c r="G1204" s="9" t="s">
        <v>3266</v>
      </c>
      <c r="H1204" s="8">
        <v>83</v>
      </c>
      <c r="I1204" s="8">
        <f>VLOOKUP(B1204,[1]Sheet1!$A:$D,4,0)</f>
        <v>99297811</v>
      </c>
      <c r="J1204" s="8">
        <v>57312810</v>
      </c>
      <c r="K1204" s="8">
        <v>8596921.5</v>
      </c>
      <c r="L1204" s="10">
        <v>0</v>
      </c>
      <c r="M1204" s="10">
        <v>0</v>
      </c>
      <c r="N1204" s="10">
        <v>0</v>
      </c>
      <c r="O1204" s="10">
        <v>0</v>
      </c>
      <c r="P1204" s="10">
        <v>1543715.8469945355</v>
      </c>
      <c r="Q1204" s="10">
        <f>VLOOKUP(B1204,[3]Sheet1!$B$1:$H$65536,7,0)</f>
        <v>0</v>
      </c>
      <c r="R1204" s="10">
        <v>0</v>
      </c>
      <c r="S1204" s="10">
        <v>3300000</v>
      </c>
      <c r="T1204" s="10">
        <v>330000</v>
      </c>
      <c r="U1204" s="10">
        <v>0</v>
      </c>
      <c r="V1204" s="10">
        <v>0</v>
      </c>
      <c r="W1204" s="10">
        <f>VLOOKUP(B1204,[2]Sheet1!$A:$E,5,0)</f>
        <v>0</v>
      </c>
      <c r="X1204" s="10">
        <f t="shared" si="198"/>
        <v>161454336.84699455</v>
      </c>
      <c r="Y1204" s="31">
        <f t="shared" si="199"/>
        <v>8926921.5</v>
      </c>
      <c r="Z1204" s="31">
        <v>360000000</v>
      </c>
      <c r="AA1204" s="31">
        <v>30000000</v>
      </c>
      <c r="AB1204" s="31">
        <f t="shared" si="200"/>
        <v>-257402189</v>
      </c>
      <c r="AC1204" s="31">
        <f t="shared" si="201"/>
        <v>28856525.846994534</v>
      </c>
      <c r="AD1204" s="31">
        <f t="shared" si="202"/>
        <v>-228545663.15300548</v>
      </c>
      <c r="AE1204" s="31">
        <f t="shared" si="203"/>
        <v>0</v>
      </c>
      <c r="AF1204" s="31">
        <f t="shared" si="204"/>
        <v>0</v>
      </c>
      <c r="AG1204" s="31">
        <f t="shared" si="205"/>
        <v>0</v>
      </c>
      <c r="AH1204" s="31">
        <f t="shared" si="206"/>
        <v>0</v>
      </c>
      <c r="AI1204" s="31">
        <f t="shared" si="207"/>
        <v>0</v>
      </c>
      <c r="AJ1204" s="31">
        <f t="shared" si="208"/>
        <v>8926921.5</v>
      </c>
    </row>
    <row r="1205" spans="1:36" ht="57.75" customHeight="1" x14ac:dyDescent="0.45">
      <c r="J1205" s="30">
        <v>33472497597</v>
      </c>
      <c r="K1205" s="30">
        <v>3241611126.75</v>
      </c>
      <c r="L1205" s="30">
        <v>31255519010</v>
      </c>
      <c r="M1205" s="30">
        <v>31839310492.605556</v>
      </c>
      <c r="N1205" s="41">
        <v>4688327868</v>
      </c>
      <c r="O1205" s="41">
        <v>4775896573.3908329</v>
      </c>
      <c r="P1205" s="41">
        <v>1875136612.3497272</v>
      </c>
      <c r="Q1205" s="39"/>
      <c r="R1205" s="39"/>
      <c r="S1205" s="39"/>
      <c r="T1205" s="39">
        <v>0</v>
      </c>
      <c r="U1205" s="39"/>
      <c r="V1205" s="39"/>
      <c r="W1205" s="39"/>
      <c r="X1205" s="39">
        <f t="shared" si="198"/>
        <v>98442463711.955292</v>
      </c>
      <c r="Y1205" s="40">
        <f t="shared" si="199"/>
        <v>12705835568.140833</v>
      </c>
      <c r="Z1205" s="40"/>
      <c r="AA1205" s="40">
        <v>30000000</v>
      </c>
      <c r="AB1205" s="40">
        <f t="shared" si="200"/>
        <v>0</v>
      </c>
      <c r="AC1205" s="40">
        <f t="shared" si="201"/>
        <v>98412463711.955292</v>
      </c>
      <c r="AD1205" s="40">
        <f t="shared" si="202"/>
        <v>98412463711.955292</v>
      </c>
      <c r="AE1205" s="40">
        <f t="shared" si="203"/>
        <v>98412463711.955292</v>
      </c>
      <c r="AF1205" s="40">
        <f>SUM(AF1123:AF1204)</f>
        <v>412513225.15473348</v>
      </c>
      <c r="AG1205" s="40">
        <f>SUM(AG1123:AG1204)</f>
        <v>0</v>
      </c>
      <c r="AH1205" s="40">
        <f>SUM(AH1123:AH1204)</f>
        <v>0</v>
      </c>
      <c r="AI1205" s="40">
        <f>SUM(AI1123:AI1204)</f>
        <v>0</v>
      </c>
      <c r="AJ1205" s="40">
        <f>SUM(AJ1123:AJ1204)</f>
        <v>930377263.25196636</v>
      </c>
    </row>
  </sheetData>
  <autoFilter ref="A1:AJ120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-</vt:lpstr>
      <vt:lpstr>+</vt:lpstr>
      <vt:lpstr>Sheet1</vt:lpstr>
      <vt:lpstr>'+'!Print_Area</vt:lpstr>
      <vt:lpstr>'-'!Print_Titles</vt:lpstr>
      <vt:lpstr>'+'!Print_Titles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admin3</dc:creator>
  <cp:lastModifiedBy>Mihandoost, Mohammadreza</cp:lastModifiedBy>
  <cp:lastPrinted>2020-05-06T05:26:26Z</cp:lastPrinted>
  <dcterms:created xsi:type="dcterms:W3CDTF">2020-04-13T08:26:02Z</dcterms:created>
  <dcterms:modified xsi:type="dcterms:W3CDTF">2021-03-31T07:35:54Z</dcterms:modified>
</cp:coreProperties>
</file>