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VlLadoshin\Desktop\"/>
    </mc:Choice>
  </mc:AlternateContent>
  <bookViews>
    <workbookView xWindow="0" yWindow="0" windowWidth="28800" windowHeight="13040" tabRatio="712"/>
  </bookViews>
  <sheets>
    <sheet name="1year (1.1)" sheetId="1" r:id="rId1"/>
  </sheets>
  <externalReferences>
    <externalReference r:id="rId2"/>
  </externalReferences>
  <definedNames>
    <definedName name="_xlnm._FilterDatabase" localSheetId="0" hidden="1">'1year (1.1)'!$A$6:$U$8</definedName>
    <definedName name="BU_TTN_TTN" hidden="1">[1]XLR_NoRangeSheet!$C$10</definedName>
    <definedName name="List_A">#REF!</definedName>
    <definedName name="_xlnm.Print_Titles" localSheetId="0">'1year (1.1)'!$6:$6</definedName>
    <definedName name="_xlnm.Print_Area" localSheetId="0">'1year (1.1)'!$A$1:$T$10</definedName>
  </definedNames>
  <calcPr calcId="162913" refMode="R1C1"/>
</workbook>
</file>

<file path=xl/calcChain.xml><?xml version="1.0" encoding="utf-8"?>
<calcChain xmlns="http://schemas.openxmlformats.org/spreadsheetml/2006/main">
  <c r="P7" i="1" l="1"/>
  <c r="Q7" i="1" s="1"/>
  <c r="N7" i="1"/>
  <c r="R7" i="1" l="1"/>
  <c r="S7" i="1" s="1"/>
  <c r="P8" i="1"/>
  <c r="R8" i="1" l="1"/>
  <c r="Q8" i="1"/>
  <c r="S8" i="1" l="1"/>
</calcChain>
</file>

<file path=xl/sharedStrings.xml><?xml version="1.0" encoding="utf-8"?>
<sst xmlns="http://schemas.openxmlformats.org/spreadsheetml/2006/main" count="56" uniqueCount="54">
  <si>
    <t>Поставщик</t>
  </si>
  <si>
    <t>АО "НПФ "ЦКБА"</t>
  </si>
  <si>
    <t>2 года до переконсервации/2 years before reconservation</t>
  </si>
  <si>
    <t>3(Ж3)/III</t>
  </si>
  <si>
    <t>Золотник</t>
  </si>
  <si>
    <t>шт./pcs.</t>
  </si>
  <si>
    <t>4a</t>
  </si>
  <si>
    <t>4b</t>
  </si>
  <si>
    <t>Valve core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</si>
  <si>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</si>
  <si>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</si>
  <si>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</si>
  <si>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</si>
  <si>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</si>
  <si>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</si>
  <si>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</si>
  <si>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</si>
  <si>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</si>
  <si>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</si>
  <si>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</si>
  <si>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</si>
  <si>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</si>
  <si>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</si>
  <si>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</si>
  <si>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</si>
  <si>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</si>
  <si>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</si>
  <si>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</si>
  <si>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</si>
  <si>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</si>
  <si>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</si>
  <si>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</si>
  <si>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</si>
  <si>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</si>
  <si>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</si>
  <si>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</si>
  <si>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</si>
  <si>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</si>
  <si>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</si>
  <si>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</si>
  <si>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</si>
  <si>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</si>
  <si>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</si>
  <si>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</si>
  <si>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</si>
  <si>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1-C06.21-078.0001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</si>
  <si>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</si>
  <si>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</si>
  <si>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</si>
  <si>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</si>
  <si>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</si>
  <si>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Изм.№ в контр.</t>
  </si>
  <si>
    <t>У 26597-050МБ-01</t>
  </si>
  <si>
    <t>1/18/19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</si>
</sst>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12" fillId="0" borderId="1" xfId="3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1" fontId="12" fillId="0" borderId="1" xfId="3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4" fontId="12" fillId="0" borderId="1" xfId="1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3" fontId="12" fillId="0" borderId="1" xfId="4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/>
    </xf>
    <xf numFmtId="43" fontId="14" fillId="0" borderId="0" xfId="0" applyNumberFormat="1" applyFont="1" applyFill="1" applyBorder="1" applyAlignment="1">
      <alignment horizontal="center" vertical="top"/>
    </xf>
    <xf numFmtId="49" fontId="14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center" vertical="top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91;&#1087;&#1088;&#1072;&#1074;&#1083;&#1077;&#1085;&#1080;&#1103;%20&#1087;&#1088;&#1086;&#1077;&#1082;&#1090;&#1072;&#1084;&#1080;\ASIA\03%20Projects\IR\IR.BNPP.000000224\02%20Contracts\01%20Customer\03%20Invoices\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U10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7" sqref="M7"/>
    </sheetView>
  </sheetViews>
  <sheetFormatPr defaultColWidth="9.1796875" defaultRowHeight="13"/>
  <cols>
    <col min="1" max="1" width="18.453125" style="5" customWidth="1"/>
    <col min="2" max="2" width="15.7265625" style="5" customWidth="1"/>
    <col min="3" max="3" width="10.54296875" style="5" customWidth="1"/>
    <col min="4" max="4" width="26.453125" style="5" customWidth="1"/>
    <col min="5" max="5" width="23.1796875" style="5" customWidth="1"/>
    <col min="6" max="6" width="35.26953125" style="5" customWidth="1"/>
    <col min="7" max="7" width="12.453125" style="5" customWidth="1"/>
    <col min="8" max="8" width="10.453125" style="5" customWidth="1"/>
    <col min="9" max="9" width="13.90625" style="5" customWidth="1"/>
    <col min="10" max="10" width="10.81640625" style="5" customWidth="1"/>
    <col min="11" max="11" width="9" style="5" customWidth="1"/>
    <col min="12" max="12" width="8.54296875" style="5" customWidth="1"/>
    <col min="13" max="14" width="7.54296875" style="5" customWidth="1"/>
    <col min="15" max="15" width="14.453125" style="5" customWidth="1"/>
    <col min="16" max="17" width="16.81640625" style="5" customWidth="1"/>
    <col min="18" max="18" width="17.1796875" style="5" customWidth="1"/>
    <col min="19" max="19" width="15.54296875" style="5" customWidth="1"/>
    <col min="20" max="20" width="14.1796875" style="17" customWidth="1"/>
    <col min="21" max="21" width="7.26953125" style="23" customWidth="1"/>
    <col min="22" max="16384" width="9.1796875" style="5"/>
  </cols>
  <sheetData>
    <row r="1" spans="1:21" ht="22.5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1" s="20" customFormat="1">
      <c r="A2" s="42" t="s">
        <v>41</v>
      </c>
      <c r="B2" s="42" t="s">
        <v>9</v>
      </c>
      <c r="C2" s="42" t="s">
        <v>10</v>
      </c>
      <c r="D2" s="44" t="s">
        <v>44</v>
      </c>
      <c r="E2" s="44" t="s">
        <v>11</v>
      </c>
      <c r="F2" s="42" t="s">
        <v>12</v>
      </c>
      <c r="G2" s="42" t="s">
        <v>13</v>
      </c>
      <c r="H2" s="43" t="s">
        <v>47</v>
      </c>
      <c r="I2" s="44" t="s">
        <v>42</v>
      </c>
      <c r="J2" s="44" t="s">
        <v>14</v>
      </c>
      <c r="K2" s="42" t="s">
        <v>15</v>
      </c>
      <c r="L2" s="44" t="s">
        <v>16</v>
      </c>
      <c r="M2" s="42" t="s">
        <v>17</v>
      </c>
      <c r="N2" s="42"/>
      <c r="O2" s="42" t="s">
        <v>18</v>
      </c>
      <c r="P2" s="42" t="s">
        <v>19</v>
      </c>
      <c r="Q2" s="44" t="s">
        <v>20</v>
      </c>
      <c r="R2" s="42" t="s">
        <v>21</v>
      </c>
      <c r="S2" s="44" t="s">
        <v>22</v>
      </c>
      <c r="T2" s="47" t="s">
        <v>23</v>
      </c>
      <c r="U2" s="24"/>
    </row>
    <row r="3" spans="1:21" s="21" customFormat="1" ht="26">
      <c r="A3" s="42"/>
      <c r="B3" s="42"/>
      <c r="C3" s="42"/>
      <c r="D3" s="46"/>
      <c r="E3" s="46"/>
      <c r="F3" s="42"/>
      <c r="G3" s="42"/>
      <c r="H3" s="43"/>
      <c r="I3" s="45"/>
      <c r="J3" s="45"/>
      <c r="K3" s="42"/>
      <c r="L3" s="45"/>
      <c r="M3" s="26" t="s">
        <v>17</v>
      </c>
      <c r="N3" s="15" t="s">
        <v>24</v>
      </c>
      <c r="O3" s="42"/>
      <c r="P3" s="42"/>
      <c r="Q3" s="45"/>
      <c r="R3" s="42"/>
      <c r="S3" s="45"/>
      <c r="T3" s="48"/>
      <c r="U3" s="25"/>
    </row>
    <row r="4" spans="1:21" s="20" customFormat="1">
      <c r="A4" s="42" t="s">
        <v>40</v>
      </c>
      <c r="B4" s="42" t="s">
        <v>25</v>
      </c>
      <c r="C4" s="42" t="s">
        <v>26</v>
      </c>
      <c r="D4" s="46"/>
      <c r="E4" s="46"/>
      <c r="F4" s="42" t="s">
        <v>27</v>
      </c>
      <c r="G4" s="42" t="s">
        <v>28</v>
      </c>
      <c r="H4" s="43" t="s">
        <v>46</v>
      </c>
      <c r="I4" s="42" t="s">
        <v>43</v>
      </c>
      <c r="J4" s="42" t="s">
        <v>29</v>
      </c>
      <c r="K4" s="42" t="s">
        <v>30</v>
      </c>
      <c r="L4" s="44" t="s">
        <v>31</v>
      </c>
      <c r="M4" s="42" t="s">
        <v>32</v>
      </c>
      <c r="N4" s="42"/>
      <c r="O4" s="42" t="s">
        <v>33</v>
      </c>
      <c r="P4" s="42" t="s">
        <v>34</v>
      </c>
      <c r="Q4" s="44" t="s">
        <v>35</v>
      </c>
      <c r="R4" s="42" t="s">
        <v>36</v>
      </c>
      <c r="S4" s="44" t="s">
        <v>37</v>
      </c>
      <c r="T4" s="47" t="s">
        <v>0</v>
      </c>
      <c r="U4" s="40" t="s">
        <v>51</v>
      </c>
    </row>
    <row r="5" spans="1:21" s="20" customFormat="1" ht="26">
      <c r="A5" s="42"/>
      <c r="B5" s="42"/>
      <c r="C5" s="42"/>
      <c r="D5" s="45"/>
      <c r="E5" s="45"/>
      <c r="F5" s="42"/>
      <c r="G5" s="42"/>
      <c r="H5" s="43"/>
      <c r="I5" s="42"/>
      <c r="J5" s="42"/>
      <c r="K5" s="42"/>
      <c r="L5" s="45"/>
      <c r="M5" s="26" t="s">
        <v>38</v>
      </c>
      <c r="N5" s="15" t="s">
        <v>39</v>
      </c>
      <c r="O5" s="42"/>
      <c r="P5" s="42"/>
      <c r="Q5" s="45"/>
      <c r="R5" s="42"/>
      <c r="S5" s="45"/>
      <c r="T5" s="48"/>
      <c r="U5" s="40"/>
    </row>
    <row r="6" spans="1:21">
      <c r="A6" s="6">
        <v>1</v>
      </c>
      <c r="B6" s="4">
        <v>2</v>
      </c>
      <c r="C6" s="6">
        <v>3</v>
      </c>
      <c r="D6" s="4" t="s">
        <v>6</v>
      </c>
      <c r="E6" s="6" t="s">
        <v>7</v>
      </c>
      <c r="F6" s="4">
        <v>5</v>
      </c>
      <c r="G6" s="4">
        <v>7</v>
      </c>
      <c r="H6" s="4">
        <v>8</v>
      </c>
      <c r="I6" s="4">
        <v>9</v>
      </c>
      <c r="J6" s="4">
        <v>9</v>
      </c>
      <c r="K6" s="4">
        <v>10</v>
      </c>
      <c r="L6" s="4">
        <v>11</v>
      </c>
      <c r="M6" s="4">
        <v>16</v>
      </c>
      <c r="N6" s="4">
        <v>17</v>
      </c>
      <c r="O6" s="4">
        <v>18</v>
      </c>
      <c r="P6" s="4">
        <v>19</v>
      </c>
      <c r="Q6" s="4">
        <v>20</v>
      </c>
      <c r="R6" s="4">
        <v>21</v>
      </c>
      <c r="S6" s="4">
        <v>22</v>
      </c>
      <c r="T6" s="19">
        <v>23</v>
      </c>
      <c r="U6" s="9">
        <v>50</v>
      </c>
    </row>
    <row r="7" spans="1:21" ht="52">
      <c r="A7" s="22" t="s">
        <v>45</v>
      </c>
      <c r="B7" s="8"/>
      <c r="C7" s="4">
        <v>3</v>
      </c>
      <c r="D7" s="1" t="s">
        <v>4</v>
      </c>
      <c r="E7" s="1" t="s">
        <v>8</v>
      </c>
      <c r="F7" s="39" t="s">
        <v>52</v>
      </c>
      <c r="G7" s="3">
        <v>10</v>
      </c>
      <c r="H7" s="4" t="s">
        <v>3</v>
      </c>
      <c r="I7" s="1" t="s">
        <v>2</v>
      </c>
      <c r="J7" s="4">
        <v>24</v>
      </c>
      <c r="K7" s="2" t="s">
        <v>5</v>
      </c>
      <c r="L7" s="6">
        <v>1</v>
      </c>
      <c r="M7" s="7">
        <v>0.53</v>
      </c>
      <c r="N7" s="4">
        <f t="shared" ref="N7" si="0">M7*L7</f>
        <v>0.53</v>
      </c>
      <c r="O7" s="14">
        <v>1631</v>
      </c>
      <c r="P7" s="10">
        <f t="shared" ref="P7" si="1">O7*L7</f>
        <v>1631</v>
      </c>
      <c r="Q7" s="10">
        <f t="shared" ref="Q7" si="2">P7*40%</f>
        <v>652.40000000000009</v>
      </c>
      <c r="R7" s="10">
        <f t="shared" ref="R7" si="3">P7*50%</f>
        <v>815.5</v>
      </c>
      <c r="S7" s="10">
        <f t="shared" ref="S7" si="4">P7-Q7-R7</f>
        <v>163.09999999999991</v>
      </c>
      <c r="T7" s="16" t="s">
        <v>1</v>
      </c>
      <c r="U7" s="23" t="s">
        <v>53</v>
      </c>
    </row>
    <row r="8" spans="1:21" ht="20.5">
      <c r="A8" s="34"/>
      <c r="B8" s="34"/>
      <c r="C8" s="34"/>
      <c r="D8" s="34"/>
      <c r="E8" s="34"/>
      <c r="F8" s="35"/>
      <c r="G8" s="36" t="s">
        <v>24</v>
      </c>
      <c r="H8" s="37"/>
      <c r="I8" s="37"/>
      <c r="J8" s="37"/>
      <c r="K8" s="37"/>
      <c r="L8" s="37"/>
      <c r="M8" s="37"/>
      <c r="N8" s="37"/>
      <c r="O8" s="38"/>
      <c r="P8" s="27">
        <f>SUM(P7:P7)</f>
        <v>1631</v>
      </c>
      <c r="Q8" s="28">
        <f>SUM(Q7:Q7)</f>
        <v>652.40000000000009</v>
      </c>
      <c r="R8" s="28">
        <f>SUM(R7:R7)</f>
        <v>815.5</v>
      </c>
      <c r="S8" s="28">
        <f>SUM(S7:S7)</f>
        <v>163.09999999999991</v>
      </c>
    </row>
    <row r="9" spans="1:21">
      <c r="L9" s="11"/>
      <c r="M9" s="12"/>
      <c r="N9" s="12"/>
      <c r="O9" s="12"/>
      <c r="P9" s="11"/>
      <c r="Q9" s="13"/>
      <c r="R9" s="13"/>
      <c r="S9" s="13"/>
    </row>
    <row r="10" spans="1:21" s="29" customFormat="1" ht="20.5">
      <c r="C10" s="32"/>
      <c r="D10" s="33" t="s">
        <v>48</v>
      </c>
      <c r="E10" s="32"/>
      <c r="F10" s="33" t="s">
        <v>49</v>
      </c>
      <c r="H10" s="32"/>
      <c r="I10" s="32"/>
      <c r="J10" s="32"/>
      <c r="K10" s="32"/>
      <c r="L10" s="32"/>
      <c r="M10" s="32"/>
      <c r="N10" s="32"/>
      <c r="O10" s="32"/>
      <c r="P10" s="32"/>
      <c r="Q10" s="30"/>
      <c r="R10" s="30"/>
      <c r="S10" s="30"/>
      <c r="T10" s="18"/>
      <c r="U10" s="31"/>
    </row>
  </sheetData>
  <autoFilter ref="A6:U8"/>
  <mergeCells count="38">
    <mergeCell ref="K2:K3"/>
    <mergeCell ref="L2:L3"/>
    <mergeCell ref="M2:N2"/>
    <mergeCell ref="O2:O3"/>
    <mergeCell ref="P2:P3"/>
    <mergeCell ref="T2:T3"/>
    <mergeCell ref="T4:T5"/>
    <mergeCell ref="R4:R5"/>
    <mergeCell ref="S4:S5"/>
    <mergeCell ref="Q4:Q5"/>
    <mergeCell ref="J2:J3"/>
    <mergeCell ref="B2:B3"/>
    <mergeCell ref="C2:C3"/>
    <mergeCell ref="E2:E5"/>
    <mergeCell ref="D2:D5"/>
    <mergeCell ref="B4:B5"/>
    <mergeCell ref="C4:C5"/>
    <mergeCell ref="A2:A3"/>
    <mergeCell ref="A4:A5"/>
    <mergeCell ref="F4:F5"/>
    <mergeCell ref="I2:I3"/>
    <mergeCell ref="I4:I5"/>
    <mergeCell ref="F2:F3"/>
    <mergeCell ref="A1:T1"/>
    <mergeCell ref="G2:G3"/>
    <mergeCell ref="H2:H3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  <mergeCell ref="S2:S3"/>
    <mergeCell ref="U4:U5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88" fitToHeight="0" orientation="landscape" r:id="rId1"/>
  <headerFooter>
    <oddHeader xml:space="preserve">&amp;R&amp;12Изменение №_ к Приложению №1  к  Контракту № SP-BNPP-1-2017/309/1265-D от мая 2017 / Amendment No._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1year (1.1)</vt:lpstr>
      <vt:lpstr>'1year (1.1)'!Заголовки_для_печати</vt:lpstr>
      <vt:lpstr>'1year (1.1)'!Область_печати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2018-04-17T11:23:48Z</cp:lastPrinted>
  <dcterms:created xsi:type="dcterms:W3CDTF">2016-04-25T15:33:50Z</dcterms:created>
  <dcterms:modified xsi:type="dcterms:W3CDTF">2018-05-23T11:03:51Z</dcterms:modified>
</cp:coreProperties>
</file>