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Лист1!$A$7:$AN$169</definedName>
    <definedName name="_xlnm.Print_Area" localSheetId="0">Лист1!$A$1:$AN$187</definedName>
  </definedNames>
  <calcPr calcId="152511"/>
</workbook>
</file>

<file path=xl/calcChain.xml><?xml version="1.0" encoding="utf-8"?>
<calcChain xmlns="http://schemas.openxmlformats.org/spreadsheetml/2006/main">
  <c r="M49" i="1" l="1"/>
  <c r="M159" i="1"/>
  <c r="M160" i="1"/>
  <c r="M161" i="1"/>
  <c r="R13" i="1"/>
  <c r="R11" i="1"/>
  <c r="U21" i="1" l="1"/>
  <c r="X21" i="1" s="1"/>
  <c r="AA21" i="1" s="1"/>
  <c r="AD21" i="1" s="1"/>
  <c r="U153" i="1" l="1"/>
  <c r="R153" i="1"/>
  <c r="R152" i="1"/>
  <c r="R151" i="1"/>
  <c r="R150" i="1"/>
  <c r="U115" i="1" l="1"/>
  <c r="U149" i="1"/>
  <c r="X149" i="1" s="1"/>
  <c r="AA149" i="1" s="1"/>
  <c r="AD149" i="1" s="1"/>
  <c r="U148" i="1"/>
  <c r="X148" i="1" s="1"/>
  <c r="AA148" i="1" s="1"/>
  <c r="AD148" i="1" s="1"/>
  <c r="U147" i="1"/>
  <c r="X147" i="1" s="1"/>
  <c r="AA147" i="1" s="1"/>
  <c r="AD147" i="1" s="1"/>
  <c r="U146" i="1"/>
  <c r="X146" i="1" s="1"/>
  <c r="AA146" i="1" s="1"/>
  <c r="AD146" i="1" s="1"/>
  <c r="U145" i="1"/>
  <c r="X145" i="1" s="1"/>
  <c r="AA145" i="1" s="1"/>
  <c r="AD145" i="1" s="1"/>
  <c r="U144" i="1"/>
  <c r="X144" i="1" s="1"/>
  <c r="AA144" i="1" s="1"/>
  <c r="AD144" i="1" s="1"/>
  <c r="U143" i="1"/>
  <c r="X143" i="1" s="1"/>
  <c r="AA143" i="1" s="1"/>
  <c r="AD143" i="1" s="1"/>
  <c r="U142" i="1"/>
  <c r="X142" i="1" s="1"/>
  <c r="AA142" i="1" s="1"/>
  <c r="AD142" i="1" s="1"/>
  <c r="U141" i="1"/>
  <c r="X141" i="1" s="1"/>
  <c r="AA141" i="1" s="1"/>
  <c r="AD141" i="1" s="1"/>
  <c r="U140" i="1"/>
  <c r="X140" i="1" s="1"/>
  <c r="AA140" i="1" s="1"/>
  <c r="AD140" i="1" s="1"/>
  <c r="U139" i="1"/>
  <c r="X139" i="1" s="1"/>
  <c r="AA139" i="1" s="1"/>
  <c r="AD139" i="1" s="1"/>
  <c r="U138" i="1"/>
  <c r="X138" i="1" s="1"/>
  <c r="AA138" i="1" s="1"/>
  <c r="AD138" i="1" s="1"/>
  <c r="U137" i="1"/>
  <c r="X137" i="1" s="1"/>
  <c r="AA137" i="1" s="1"/>
  <c r="AD137" i="1" s="1"/>
  <c r="U136" i="1"/>
  <c r="X136" i="1" s="1"/>
  <c r="AA136" i="1" s="1"/>
  <c r="AD136" i="1" s="1"/>
  <c r="U135" i="1"/>
  <c r="X135" i="1" s="1"/>
  <c r="AA135" i="1" s="1"/>
  <c r="AD135" i="1" s="1"/>
  <c r="U134" i="1"/>
  <c r="X134" i="1" s="1"/>
  <c r="AA134" i="1" s="1"/>
  <c r="AD134" i="1" s="1"/>
  <c r="U133" i="1"/>
  <c r="X133" i="1" s="1"/>
  <c r="AA133" i="1" s="1"/>
  <c r="AD133" i="1" s="1"/>
  <c r="U132" i="1"/>
  <c r="X132" i="1" s="1"/>
  <c r="AA132" i="1" s="1"/>
  <c r="AD132" i="1" s="1"/>
  <c r="U131" i="1"/>
  <c r="X131" i="1" s="1"/>
  <c r="AA131" i="1" s="1"/>
  <c r="AD131" i="1" s="1"/>
  <c r="U130" i="1"/>
  <c r="X130" i="1" s="1"/>
  <c r="AA130" i="1" s="1"/>
  <c r="AD130" i="1" s="1"/>
  <c r="U129" i="1"/>
  <c r="X129" i="1" s="1"/>
  <c r="AA129" i="1" s="1"/>
  <c r="AD129" i="1" s="1"/>
  <c r="U128" i="1"/>
  <c r="X128" i="1" s="1"/>
  <c r="AA128" i="1" s="1"/>
  <c r="AD128" i="1" s="1"/>
  <c r="U127" i="1"/>
  <c r="X127" i="1" s="1"/>
  <c r="AA127" i="1" s="1"/>
  <c r="AD127" i="1" s="1"/>
  <c r="U126" i="1"/>
  <c r="X126" i="1" s="1"/>
  <c r="AA126" i="1" s="1"/>
  <c r="AD126" i="1" s="1"/>
  <c r="U125" i="1"/>
  <c r="X125" i="1" s="1"/>
  <c r="AA125" i="1" s="1"/>
  <c r="AD125" i="1" s="1"/>
  <c r="U124" i="1"/>
  <c r="X124" i="1" s="1"/>
  <c r="AA124" i="1" s="1"/>
  <c r="AD124" i="1" s="1"/>
  <c r="U123" i="1"/>
  <c r="X123" i="1" s="1"/>
  <c r="AA123" i="1" s="1"/>
  <c r="AD123" i="1" s="1"/>
  <c r="U122" i="1"/>
  <c r="X122" i="1" s="1"/>
  <c r="AA122" i="1" s="1"/>
  <c r="AD122" i="1" s="1"/>
  <c r="U121" i="1"/>
  <c r="X121" i="1" s="1"/>
  <c r="AA121" i="1" s="1"/>
  <c r="AD121" i="1" s="1"/>
  <c r="U120" i="1"/>
  <c r="X120" i="1" s="1"/>
  <c r="AA120" i="1" s="1"/>
  <c r="AD120" i="1" s="1"/>
  <c r="U119" i="1"/>
  <c r="X119" i="1" s="1"/>
  <c r="AA119" i="1" s="1"/>
  <c r="AD119" i="1" s="1"/>
  <c r="U118" i="1"/>
  <c r="R149" i="1"/>
  <c r="R148" i="1"/>
  <c r="R146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U117" i="1" l="1"/>
  <c r="U116" i="1"/>
  <c r="U114" i="1"/>
  <c r="U113" i="1"/>
  <c r="U112" i="1"/>
  <c r="U111" i="1"/>
  <c r="U110" i="1"/>
  <c r="U109" i="1"/>
  <c r="U108" i="1"/>
  <c r="U106" i="1"/>
  <c r="U105" i="1"/>
  <c r="U104" i="1"/>
  <c r="U103" i="1"/>
  <c r="U102" i="1"/>
  <c r="U101" i="1"/>
  <c r="U100" i="1"/>
  <c r="U99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41" i="1"/>
  <c r="U40" i="1"/>
  <c r="U39" i="1"/>
  <c r="U38" i="1"/>
  <c r="U37" i="1"/>
  <c r="U36" i="1"/>
  <c r="U35" i="1"/>
  <c r="U34" i="1"/>
  <c r="U33" i="1"/>
  <c r="K31" i="1" l="1"/>
  <c r="R31" i="1" s="1"/>
  <c r="U31" i="1" s="1"/>
  <c r="X31" i="1" s="1"/>
  <c r="AA31" i="1" s="1"/>
  <c r="AD31" i="1" s="1"/>
  <c r="AH31" i="1" s="1"/>
  <c r="R27" i="1"/>
  <c r="U27" i="1" s="1"/>
  <c r="X27" i="1" s="1"/>
  <c r="AA27" i="1" s="1"/>
  <c r="AD27" i="1" s="1"/>
  <c r="K26" i="1"/>
  <c r="R26" i="1" s="1"/>
  <c r="U26" i="1" s="1"/>
  <c r="X26" i="1" s="1"/>
  <c r="AA26" i="1" s="1"/>
  <c r="AD26" i="1" s="1"/>
  <c r="AH26" i="1" s="1"/>
  <c r="I31" i="1" l="1"/>
  <c r="G31" i="1" s="1"/>
  <c r="E31" i="1" s="1"/>
  <c r="I26" i="1"/>
  <c r="G26" i="1" s="1"/>
  <c r="E26" i="1" s="1"/>
  <c r="R107" i="1" l="1"/>
  <c r="R113" i="1" l="1"/>
  <c r="X113" i="1" s="1"/>
  <c r="AA113" i="1" s="1"/>
  <c r="AD113" i="1" s="1"/>
  <c r="R115" i="1"/>
  <c r="X115" i="1" s="1"/>
  <c r="AA115" i="1" s="1"/>
  <c r="AD115" i="1" s="1"/>
  <c r="R114" i="1"/>
  <c r="X114" i="1" s="1"/>
  <c r="AA114" i="1" s="1"/>
  <c r="AD114" i="1" s="1"/>
  <c r="R112" i="1"/>
  <c r="X112" i="1" s="1"/>
  <c r="AA112" i="1" s="1"/>
  <c r="AD112" i="1" s="1"/>
  <c r="R111" i="1"/>
  <c r="X111" i="1" s="1"/>
  <c r="AA111" i="1" s="1"/>
  <c r="AD111" i="1" s="1"/>
  <c r="R110" i="1"/>
  <c r="X110" i="1" s="1"/>
  <c r="AA110" i="1" s="1"/>
  <c r="AD110" i="1" s="1"/>
  <c r="R109" i="1"/>
  <c r="X109" i="1" s="1"/>
  <c r="AA109" i="1" s="1"/>
  <c r="AD109" i="1" s="1"/>
  <c r="R108" i="1"/>
  <c r="X108" i="1" s="1"/>
  <c r="AA108" i="1" s="1"/>
  <c r="AD108" i="1" s="1"/>
  <c r="U107" i="1"/>
  <c r="X107" i="1" s="1"/>
  <c r="AA107" i="1" s="1"/>
  <c r="AD107" i="1" s="1"/>
  <c r="R106" i="1"/>
  <c r="X106" i="1" s="1"/>
  <c r="AA106" i="1" s="1"/>
  <c r="AD106" i="1" s="1"/>
  <c r="R105" i="1"/>
  <c r="X105" i="1" s="1"/>
  <c r="AA105" i="1" s="1"/>
  <c r="AD105" i="1" s="1"/>
  <c r="R43" i="1"/>
  <c r="U43" i="1" s="1"/>
  <c r="X43" i="1" s="1"/>
  <c r="AA43" i="1" s="1"/>
  <c r="AD43" i="1" s="1"/>
  <c r="K43" i="1"/>
  <c r="I43" i="1" s="1"/>
  <c r="G43" i="1" s="1"/>
  <c r="E43" i="1" s="1"/>
  <c r="R104" i="1"/>
  <c r="X104" i="1" s="1"/>
  <c r="AA104" i="1" s="1"/>
  <c r="AD104" i="1" s="1"/>
  <c r="R45" i="1" l="1"/>
  <c r="U45" i="1" s="1"/>
  <c r="X45" i="1" s="1"/>
  <c r="AA45" i="1" s="1"/>
  <c r="AD45" i="1" s="1"/>
  <c r="AH45" i="1" s="1"/>
  <c r="K45" i="1"/>
  <c r="I45" i="1" s="1"/>
  <c r="G45" i="1" s="1"/>
  <c r="E45" i="1" s="1"/>
  <c r="R34" i="1" l="1"/>
  <c r="X34" i="1" s="1"/>
  <c r="AA34" i="1" s="1"/>
  <c r="AD34" i="1" s="1"/>
  <c r="R33" i="1"/>
  <c r="X33" i="1" s="1"/>
  <c r="AA33" i="1" s="1"/>
  <c r="AD33" i="1" s="1"/>
  <c r="R103" i="1" l="1"/>
  <c r="X103" i="1" s="1"/>
  <c r="AA103" i="1" s="1"/>
  <c r="AD103" i="1" s="1"/>
  <c r="R154" i="1"/>
  <c r="U154" i="1" s="1"/>
  <c r="K154" i="1"/>
  <c r="I154" i="1" s="1"/>
  <c r="G154" i="1" s="1"/>
  <c r="E154" i="1" s="1"/>
  <c r="R102" i="1" l="1"/>
  <c r="X102" i="1" s="1"/>
  <c r="AA102" i="1" s="1"/>
  <c r="AD102" i="1" s="1"/>
  <c r="R24" i="1" l="1"/>
  <c r="U24" i="1" s="1"/>
  <c r="X24" i="1" s="1"/>
  <c r="AA24" i="1" s="1"/>
  <c r="AD24" i="1" s="1"/>
  <c r="R101" i="1" l="1"/>
  <c r="X101" i="1" s="1"/>
  <c r="AA101" i="1" s="1"/>
  <c r="AD101" i="1" s="1"/>
  <c r="R100" i="1" l="1"/>
  <c r="X100" i="1" s="1"/>
  <c r="AA100" i="1" s="1"/>
  <c r="AD100" i="1" s="1"/>
  <c r="R99" i="1"/>
  <c r="X99" i="1" s="1"/>
  <c r="AA99" i="1" s="1"/>
  <c r="AD99" i="1" s="1"/>
  <c r="K23" i="1" l="1"/>
  <c r="I23" i="1" s="1"/>
  <c r="G23" i="1" s="1"/>
  <c r="E23" i="1" s="1"/>
  <c r="R44" i="1"/>
  <c r="U44" i="1" s="1"/>
  <c r="X44" i="1" s="1"/>
  <c r="AA44" i="1" s="1"/>
  <c r="AD44" i="1" s="1"/>
  <c r="K44" i="1"/>
  <c r="I44" i="1" s="1"/>
  <c r="G44" i="1" s="1"/>
  <c r="E44" i="1" s="1"/>
  <c r="R40" i="1"/>
  <c r="X40" i="1" s="1"/>
  <c r="AA40" i="1" s="1"/>
  <c r="AD40" i="1" s="1"/>
  <c r="K40" i="1"/>
  <c r="I40" i="1" s="1"/>
  <c r="G40" i="1" s="1"/>
  <c r="E40" i="1" s="1"/>
  <c r="K53" i="1"/>
  <c r="I53" i="1" s="1"/>
  <c r="G53" i="1" s="1"/>
  <c r="E53" i="1" s="1"/>
  <c r="K52" i="1"/>
  <c r="I52" i="1" s="1"/>
  <c r="G52" i="1" s="1"/>
  <c r="E52" i="1" s="1"/>
  <c r="K51" i="1"/>
  <c r="I51" i="1" s="1"/>
  <c r="G51" i="1" s="1"/>
  <c r="E51" i="1" s="1"/>
  <c r="R53" i="1" l="1"/>
  <c r="R95" i="1" l="1"/>
  <c r="X95" i="1" s="1"/>
  <c r="AA95" i="1" s="1"/>
  <c r="AD95" i="1" s="1"/>
  <c r="R94" i="1"/>
  <c r="X94" i="1" s="1"/>
  <c r="AA94" i="1" s="1"/>
  <c r="AD94" i="1" s="1"/>
  <c r="R93" i="1"/>
  <c r="X93" i="1" s="1"/>
  <c r="AA93" i="1" s="1"/>
  <c r="AD93" i="1" s="1"/>
  <c r="R22" i="1"/>
  <c r="U22" i="1" s="1"/>
  <c r="X22" i="1" s="1"/>
  <c r="AA22" i="1" s="1"/>
  <c r="AD22" i="1" s="1"/>
  <c r="R76" i="1"/>
  <c r="X76" i="1" s="1"/>
  <c r="AA76" i="1" s="1"/>
  <c r="AD76" i="1" s="1"/>
  <c r="R75" i="1"/>
  <c r="X75" i="1" s="1"/>
  <c r="AA75" i="1" s="1"/>
  <c r="AD75" i="1" s="1"/>
  <c r="R20" i="1"/>
  <c r="U20" i="1" s="1"/>
  <c r="X20" i="1" l="1"/>
  <c r="AA20" i="1" s="1"/>
  <c r="AD20" i="1" s="1"/>
  <c r="R81" i="1"/>
  <c r="X81" i="1" s="1"/>
  <c r="AA81" i="1" s="1"/>
  <c r="AD81" i="1" s="1"/>
  <c r="R80" i="1"/>
  <c r="X80" i="1" s="1"/>
  <c r="AA80" i="1" s="1"/>
  <c r="AD80" i="1" s="1"/>
  <c r="R79" i="1"/>
  <c r="X79" i="1" s="1"/>
  <c r="AA79" i="1" s="1"/>
  <c r="AD79" i="1" s="1"/>
  <c r="R78" i="1"/>
  <c r="X78" i="1" s="1"/>
  <c r="AA78" i="1" s="1"/>
  <c r="AD78" i="1" s="1"/>
  <c r="R77" i="1"/>
  <c r="X77" i="1" s="1"/>
  <c r="AA77" i="1" s="1"/>
  <c r="AD77" i="1" s="1"/>
  <c r="R19" i="1" l="1"/>
  <c r="U19" i="1" s="1"/>
  <c r="X19" i="1" s="1"/>
  <c r="AA19" i="1" s="1"/>
  <c r="AD19" i="1" s="1"/>
  <c r="R92" i="1"/>
  <c r="X92" i="1" s="1"/>
  <c r="AA92" i="1" s="1"/>
  <c r="AD92" i="1" s="1"/>
  <c r="R91" i="1"/>
  <c r="X91" i="1" s="1"/>
  <c r="AA91" i="1" s="1"/>
  <c r="AD91" i="1" s="1"/>
  <c r="R90" i="1"/>
  <c r="X90" i="1" s="1"/>
  <c r="AA90" i="1" s="1"/>
  <c r="AD90" i="1" s="1"/>
  <c r="R89" i="1"/>
  <c r="X89" i="1" s="1"/>
  <c r="AA89" i="1" s="1"/>
  <c r="AD89" i="1" s="1"/>
  <c r="R88" i="1"/>
  <c r="X88" i="1" s="1"/>
  <c r="AA88" i="1" s="1"/>
  <c r="AD88" i="1" s="1"/>
  <c r="R87" i="1"/>
  <c r="X87" i="1" s="1"/>
  <c r="AA87" i="1" s="1"/>
  <c r="AD87" i="1" s="1"/>
  <c r="R86" i="1"/>
  <c r="X86" i="1" s="1"/>
  <c r="AA86" i="1" s="1"/>
  <c r="AD86" i="1" s="1"/>
  <c r="R41" i="1"/>
  <c r="R71" i="1"/>
  <c r="R47" i="1" l="1"/>
  <c r="U47" i="1" s="1"/>
  <c r="X47" i="1" s="1"/>
  <c r="AA47" i="1" s="1"/>
  <c r="AD47" i="1" s="1"/>
  <c r="R67" i="1"/>
  <c r="U67" i="1" s="1"/>
  <c r="X67" i="1" s="1"/>
  <c r="AA67" i="1" s="1"/>
  <c r="AD67" i="1" s="1"/>
  <c r="X41" i="1" l="1"/>
  <c r="AA41" i="1" s="1"/>
  <c r="AD41" i="1" s="1"/>
  <c r="R48" i="1" l="1"/>
  <c r="R54" i="1"/>
  <c r="R85" i="1" l="1"/>
  <c r="X85" i="1" s="1"/>
  <c r="AA85" i="1" s="1"/>
  <c r="AD85" i="1" s="1"/>
  <c r="R35" i="1" l="1"/>
  <c r="X35" i="1" s="1"/>
  <c r="AA35" i="1" s="1"/>
  <c r="AD35" i="1" s="1"/>
  <c r="U11" i="1"/>
  <c r="X11" i="1" s="1"/>
  <c r="AA11" i="1" s="1"/>
  <c r="AD11" i="1" s="1"/>
  <c r="R74" i="1"/>
  <c r="U74" i="1" s="1"/>
  <c r="X74" i="1" s="1"/>
  <c r="AA74" i="1" s="1"/>
  <c r="AD74" i="1" s="1"/>
  <c r="R38" i="1"/>
  <c r="X38" i="1" s="1"/>
  <c r="AA38" i="1" s="1"/>
  <c r="AD38" i="1" s="1"/>
  <c r="R58" i="1"/>
  <c r="U58" i="1" s="1"/>
  <c r="X58" i="1" s="1"/>
  <c r="AA58" i="1" s="1"/>
  <c r="AD58" i="1" s="1"/>
  <c r="R12" i="1"/>
  <c r="U12" i="1" s="1"/>
  <c r="X12" i="1" s="1"/>
  <c r="AA12" i="1" s="1"/>
  <c r="AD12" i="1" s="1"/>
  <c r="R59" i="1"/>
  <c r="U59" i="1" s="1"/>
  <c r="X59" i="1" s="1"/>
  <c r="AA59" i="1" s="1"/>
  <c r="AD59" i="1" s="1"/>
  <c r="R60" i="1"/>
  <c r="U60" i="1" s="1"/>
  <c r="X60" i="1" s="1"/>
  <c r="AA60" i="1" s="1"/>
  <c r="AD60" i="1" s="1"/>
  <c r="R61" i="1"/>
  <c r="U61" i="1" s="1"/>
  <c r="X61" i="1" s="1"/>
  <c r="AA61" i="1" s="1"/>
  <c r="AD61" i="1" s="1"/>
  <c r="U13" i="1"/>
  <c r="X13" i="1" s="1"/>
  <c r="AA13" i="1" s="1"/>
  <c r="AD13" i="1" s="1"/>
  <c r="R46" i="1"/>
  <c r="U46" i="1" s="1"/>
  <c r="X46" i="1" s="1"/>
  <c r="AA46" i="1" s="1"/>
  <c r="AD46" i="1" s="1"/>
  <c r="R14" i="1"/>
  <c r="U14" i="1" s="1"/>
  <c r="X14" i="1" s="1"/>
  <c r="AA14" i="1" s="1"/>
  <c r="AD14" i="1" s="1"/>
  <c r="R15" i="1"/>
  <c r="U15" i="1" s="1"/>
  <c r="X15" i="1" s="1"/>
  <c r="AA15" i="1" s="1"/>
  <c r="AD15" i="1" s="1"/>
  <c r="R16" i="1"/>
  <c r="U16" i="1" s="1"/>
  <c r="X16" i="1" s="1"/>
  <c r="AA16" i="1" s="1"/>
  <c r="AD16" i="1" s="1"/>
  <c r="R17" i="1"/>
  <c r="U17" i="1" s="1"/>
  <c r="X17" i="1" s="1"/>
  <c r="AA17" i="1" s="1"/>
  <c r="AD17" i="1" s="1"/>
  <c r="R56" i="1"/>
  <c r="U56" i="1" s="1"/>
  <c r="X56" i="1" s="1"/>
  <c r="AA56" i="1" s="1"/>
  <c r="AD56" i="1" s="1"/>
  <c r="R18" i="1"/>
  <c r="U18" i="1" s="1"/>
  <c r="X18" i="1" s="1"/>
  <c r="AA18" i="1" s="1"/>
  <c r="AD18" i="1" s="1"/>
  <c r="R36" i="1"/>
  <c r="X36" i="1" s="1"/>
  <c r="AA36" i="1" s="1"/>
  <c r="AD36" i="1" s="1"/>
  <c r="R62" i="1"/>
  <c r="U62" i="1" s="1"/>
  <c r="X62" i="1" s="1"/>
  <c r="AA62" i="1" s="1"/>
  <c r="AD62" i="1" s="1"/>
  <c r="R63" i="1"/>
  <c r="U63" i="1" s="1"/>
  <c r="X63" i="1" s="1"/>
  <c r="AA63" i="1" s="1"/>
  <c r="AD63" i="1" s="1"/>
  <c r="R39" i="1"/>
  <c r="X39" i="1" s="1"/>
  <c r="AA39" i="1" s="1"/>
  <c r="AD39" i="1" s="1"/>
  <c r="R116" i="1"/>
  <c r="X116" i="1" s="1"/>
  <c r="AA116" i="1" s="1"/>
  <c r="AD116" i="1" s="1"/>
  <c r="R117" i="1"/>
  <c r="X117" i="1" s="1"/>
  <c r="AA117" i="1" s="1"/>
  <c r="AD117" i="1" s="1"/>
  <c r="R118" i="1"/>
  <c r="X118" i="1" s="1"/>
  <c r="AA118" i="1" s="1"/>
  <c r="AD118" i="1" s="1"/>
  <c r="R64" i="1"/>
  <c r="U64" i="1" s="1"/>
  <c r="X64" i="1" s="1"/>
  <c r="AA64" i="1" s="1"/>
  <c r="AD64" i="1" s="1"/>
  <c r="R65" i="1"/>
  <c r="U65" i="1" s="1"/>
  <c r="X65" i="1" s="1"/>
  <c r="AA65" i="1" s="1"/>
  <c r="AD65" i="1" s="1"/>
  <c r="R66" i="1"/>
  <c r="U66" i="1" s="1"/>
  <c r="X66" i="1" s="1"/>
  <c r="AA66" i="1" s="1"/>
  <c r="AD66" i="1" s="1"/>
  <c r="R37" i="1"/>
  <c r="X37" i="1" s="1"/>
  <c r="AA37" i="1" s="1"/>
  <c r="AD37" i="1" s="1"/>
  <c r="R29" i="1"/>
  <c r="U29" i="1" s="1"/>
  <c r="X29" i="1" s="1"/>
  <c r="AA29" i="1" s="1"/>
  <c r="AD29" i="1" s="1"/>
  <c r="R73" i="1"/>
  <c r="U73" i="1" s="1"/>
  <c r="X73" i="1" s="1"/>
  <c r="AA73" i="1" s="1"/>
  <c r="AD73" i="1" s="1"/>
  <c r="U71" i="1"/>
  <c r="X71" i="1" s="1"/>
  <c r="AA71" i="1" s="1"/>
  <c r="AD71" i="1" s="1"/>
  <c r="R72" i="1"/>
  <c r="U72" i="1" s="1"/>
  <c r="X72" i="1" s="1"/>
  <c r="AA72" i="1" s="1"/>
  <c r="AD72" i="1" s="1"/>
  <c r="R57" i="1"/>
  <c r="U57" i="1" s="1"/>
  <c r="X57" i="1" s="1"/>
  <c r="AA57" i="1" s="1"/>
  <c r="AD57" i="1" s="1"/>
  <c r="R83" i="1"/>
  <c r="X83" i="1" s="1"/>
  <c r="AA83" i="1" s="1"/>
  <c r="AD83" i="1" s="1"/>
  <c r="R84" i="1"/>
  <c r="X84" i="1" s="1"/>
  <c r="AA84" i="1" s="1"/>
  <c r="AD84" i="1" s="1"/>
  <c r="K163" i="1" l="1"/>
  <c r="I163" i="1" s="1"/>
  <c r="G163" i="1" s="1"/>
  <c r="E163" i="1" s="1"/>
  <c r="K85" i="1"/>
  <c r="I85" i="1" s="1"/>
  <c r="G85" i="1" s="1"/>
  <c r="E85" i="1" s="1"/>
  <c r="K84" i="1"/>
  <c r="I84" i="1" s="1"/>
  <c r="G84" i="1" s="1"/>
  <c r="E84" i="1" s="1"/>
  <c r="K83" i="1"/>
  <c r="I83" i="1" s="1"/>
  <c r="G83" i="1" s="1"/>
  <c r="E83" i="1" s="1"/>
  <c r="K57" i="1"/>
  <c r="I57" i="1" s="1"/>
  <c r="G57" i="1" s="1"/>
  <c r="E57" i="1" s="1"/>
  <c r="R49" i="1" l="1"/>
  <c r="R10" i="1"/>
  <c r="AH55" i="1" l="1"/>
  <c r="K29" i="1" l="1"/>
  <c r="K72" i="1" l="1"/>
  <c r="I72" i="1" s="1"/>
  <c r="G72" i="1" s="1"/>
  <c r="E72" i="1" s="1"/>
  <c r="K66" i="1" l="1"/>
  <c r="I66" i="1" s="1"/>
  <c r="G66" i="1" s="1"/>
  <c r="E66" i="1" s="1"/>
  <c r="K63" i="1"/>
  <c r="I63" i="1" s="1"/>
  <c r="G63" i="1" s="1"/>
  <c r="E63" i="1" s="1"/>
  <c r="K46" i="1"/>
  <c r="I46" i="1" s="1"/>
  <c r="G46" i="1" s="1"/>
  <c r="E46" i="1" s="1"/>
  <c r="K13" i="1"/>
  <c r="I13" i="1" s="1"/>
  <c r="G13" i="1" s="1"/>
  <c r="E13" i="1" s="1"/>
  <c r="K38" i="1"/>
  <c r="I38" i="1" s="1"/>
  <c r="G38" i="1" s="1"/>
  <c r="E38" i="1" s="1"/>
  <c r="K73" i="1"/>
  <c r="I73" i="1" s="1"/>
  <c r="G73" i="1" s="1"/>
  <c r="E73" i="1" s="1"/>
  <c r="I29" i="1"/>
  <c r="G29" i="1" s="1"/>
  <c r="E29" i="1" s="1"/>
  <c r="K37" i="1"/>
  <c r="I37" i="1" s="1"/>
  <c r="G37" i="1" s="1"/>
  <c r="E37" i="1" s="1"/>
  <c r="K65" i="1"/>
  <c r="I65" i="1" s="1"/>
  <c r="G65" i="1" s="1"/>
  <c r="E65" i="1" s="1"/>
  <c r="K64" i="1"/>
  <c r="I64" i="1" s="1"/>
  <c r="G64" i="1" s="1"/>
  <c r="E64" i="1" s="1"/>
  <c r="K118" i="1"/>
  <c r="I118" i="1" s="1"/>
  <c r="G118" i="1" s="1"/>
  <c r="E118" i="1" s="1"/>
  <c r="K117" i="1"/>
  <c r="I117" i="1" s="1"/>
  <c r="G117" i="1" s="1"/>
  <c r="E117" i="1" s="1"/>
  <c r="K116" i="1"/>
  <c r="I116" i="1" s="1"/>
  <c r="G116" i="1" s="1"/>
  <c r="E116" i="1" s="1"/>
  <c r="K39" i="1"/>
  <c r="I39" i="1" s="1"/>
  <c r="G39" i="1" s="1"/>
  <c r="E39" i="1" s="1"/>
  <c r="K62" i="1"/>
  <c r="I62" i="1" s="1"/>
  <c r="G62" i="1" s="1"/>
  <c r="E62" i="1" s="1"/>
  <c r="K36" i="1"/>
  <c r="I36" i="1" s="1"/>
  <c r="G36" i="1" s="1"/>
  <c r="E36" i="1" s="1"/>
  <c r="K18" i="1"/>
  <c r="I18" i="1" s="1"/>
  <c r="G18" i="1" s="1"/>
  <c r="E18" i="1" s="1"/>
  <c r="K56" i="1"/>
  <c r="I56" i="1" s="1"/>
  <c r="G56" i="1" s="1"/>
  <c r="E56" i="1" s="1"/>
  <c r="K17" i="1"/>
  <c r="I17" i="1" s="1"/>
  <c r="G17" i="1" s="1"/>
  <c r="E17" i="1" s="1"/>
  <c r="K16" i="1"/>
  <c r="I16" i="1" s="1"/>
  <c r="G16" i="1" s="1"/>
  <c r="E16" i="1" s="1"/>
  <c r="K15" i="1"/>
  <c r="I15" i="1" s="1"/>
  <c r="G15" i="1" s="1"/>
  <c r="E15" i="1" s="1"/>
  <c r="K14" i="1"/>
  <c r="I14" i="1" s="1"/>
  <c r="G14" i="1" s="1"/>
  <c r="E14" i="1" s="1"/>
  <c r="K61" i="1"/>
  <c r="I61" i="1" s="1"/>
  <c r="G61" i="1" s="1"/>
  <c r="E61" i="1" s="1"/>
  <c r="K60" i="1"/>
  <c r="I60" i="1" s="1"/>
  <c r="G60" i="1" s="1"/>
  <c r="E60" i="1" s="1"/>
  <c r="K59" i="1"/>
  <c r="I59" i="1" s="1"/>
  <c r="G59" i="1" s="1"/>
  <c r="E59" i="1" s="1"/>
  <c r="K12" i="1"/>
  <c r="I12" i="1" s="1"/>
  <c r="G12" i="1" s="1"/>
  <c r="E12" i="1" s="1"/>
  <c r="K58" i="1"/>
  <c r="I58" i="1" s="1"/>
  <c r="G58" i="1" s="1"/>
  <c r="E58" i="1" s="1"/>
  <c r="K74" i="1"/>
  <c r="I74" i="1" s="1"/>
  <c r="G74" i="1" s="1"/>
  <c r="E74" i="1" s="1"/>
  <c r="K11" i="1"/>
  <c r="I11" i="1" s="1"/>
  <c r="G11" i="1" s="1"/>
  <c r="E11" i="1" s="1"/>
  <c r="K69" i="1" l="1"/>
  <c r="I69" i="1" s="1"/>
  <c r="G69" i="1" s="1"/>
  <c r="E69" i="1" s="1"/>
  <c r="K48" i="1"/>
  <c r="G48" i="1" s="1"/>
  <c r="E48" i="1" s="1"/>
  <c r="K10" i="1"/>
  <c r="I10" i="1" s="1"/>
  <c r="G10" i="1" s="1"/>
  <c r="E10" i="1" s="1"/>
  <c r="K71" i="1"/>
  <c r="I71" i="1" s="1"/>
  <c r="G71" i="1" s="1"/>
  <c r="E71" i="1" s="1"/>
  <c r="K49" i="1" l="1"/>
  <c r="I49" i="1" s="1"/>
  <c r="G49" i="1" s="1"/>
  <c r="E49" i="1" s="1"/>
  <c r="K158" i="1" l="1"/>
  <c r="I158" i="1" s="1"/>
  <c r="G158" i="1" s="1"/>
  <c r="E158" i="1" s="1"/>
  <c r="R69" i="1" l="1"/>
  <c r="U69" i="1" l="1"/>
  <c r="X69" i="1" s="1"/>
  <c r="AA69" i="1" s="1"/>
  <c r="AD69" i="1" s="1"/>
  <c r="AH69" i="1" s="1"/>
  <c r="X55" i="1"/>
  <c r="U55" i="1" s="1"/>
  <c r="R55" i="1" s="1"/>
  <c r="K55" i="1" s="1"/>
  <c r="M55" i="1" s="1"/>
  <c r="I55" i="1" l="1"/>
  <c r="G55" i="1" s="1"/>
  <c r="K42" i="1"/>
  <c r="I42" i="1" s="1"/>
  <c r="G42" i="1" s="1"/>
  <c r="E42" i="1" s="1"/>
  <c r="K68" i="1"/>
  <c r="I68" i="1" s="1"/>
  <c r="G68" i="1" s="1"/>
  <c r="E68" i="1" s="1"/>
  <c r="R70" i="1"/>
  <c r="U70" i="1" s="1"/>
  <c r="K8" i="1"/>
  <c r="I8" i="1" s="1"/>
  <c r="G8" i="1" s="1"/>
  <c r="E8" i="1" s="1"/>
  <c r="R42" i="1" l="1"/>
  <c r="R8" i="1"/>
  <c r="U8" i="1" s="1"/>
  <c r="X8" i="1" s="1"/>
  <c r="AA8" i="1" s="1"/>
  <c r="AD8" i="1" s="1"/>
  <c r="AH8" i="1" s="1"/>
  <c r="U42" i="1" l="1"/>
  <c r="X42" i="1" s="1"/>
  <c r="AA42" i="1" s="1"/>
  <c r="AD42" i="1" s="1"/>
  <c r="AH42" i="1" s="1"/>
  <c r="K70" i="1"/>
  <c r="I70" i="1" s="1"/>
  <c r="G70" i="1" s="1"/>
  <c r="E70" i="1" s="1"/>
  <c r="X70" i="1" l="1"/>
  <c r="AA70" i="1" s="1"/>
  <c r="AD70" i="1" l="1"/>
  <c r="AH70" i="1" s="1"/>
  <c r="K54" i="1" l="1"/>
  <c r="K9" i="1"/>
  <c r="I9" i="1" s="1"/>
  <c r="G9" i="1" s="1"/>
  <c r="E9" i="1" s="1"/>
  <c r="I54" i="1" l="1"/>
  <c r="G54" i="1" s="1"/>
  <c r="E54" i="1" s="1"/>
  <c r="U54" i="1"/>
  <c r="X54" i="1" s="1"/>
  <c r="AA54" i="1" s="1"/>
  <c r="AD54" i="1" s="1"/>
  <c r="AH54" i="1" s="1"/>
  <c r="R9" i="1"/>
  <c r="U9" i="1" s="1"/>
  <c r="X9" i="1" s="1"/>
  <c r="AA9" i="1" s="1"/>
  <c r="AD9" i="1" s="1"/>
  <c r="AH9" i="1" s="1"/>
</calcChain>
</file>

<file path=xl/comments1.xml><?xml version="1.0" encoding="utf-8"?>
<comments xmlns="http://schemas.openxmlformats.org/spreadsheetml/2006/main">
  <authors>
    <author>Автор</author>
  </authors>
  <commentList>
    <comment ref="AJ42" authorId="0" shapeId="0">
      <text>
        <r>
          <rPr>
            <b/>
            <sz val="18"/>
            <color indexed="81"/>
            <rFont val="Tahoma"/>
            <family val="2"/>
            <charset val="204"/>
          </rPr>
          <t>PSP (целевой) офиц. отказывалась от лота н инвертеры 4 класс</t>
        </r>
      </text>
    </comment>
  </commentList>
</comments>
</file>

<file path=xl/sharedStrings.xml><?xml version="1.0" encoding="utf-8"?>
<sst xmlns="http://schemas.openxmlformats.org/spreadsheetml/2006/main" count="2819" uniqueCount="645">
  <si>
    <t>нет</t>
  </si>
  <si>
    <t>выполнено</t>
  </si>
  <si>
    <t>План</t>
  </si>
  <si>
    <t>Факт</t>
  </si>
  <si>
    <t>2, 3, 4</t>
  </si>
  <si>
    <t>3, 4</t>
  </si>
  <si>
    <t>Дата передачи информации о локализации в УК
(УЛиТП)</t>
  </si>
  <si>
    <t>Дата проведения аудитов
(УЛиТП)</t>
  </si>
  <si>
    <t>Дата направления проектной потребности (по аналогу) Заказчику
(УЛиТП)</t>
  </si>
  <si>
    <t xml:space="preserve">Дата начала работ по локализации
(УЛиТП)
</t>
  </si>
  <si>
    <t>ЗЗ-Бшр2-П-092/00-2017</t>
  </si>
  <si>
    <t>ЗЗ-Бшр2-П-032/00-2017</t>
  </si>
  <si>
    <t>ЗЗ-Бшр2-2-7704-201399460</t>
  </si>
  <si>
    <t>ЗЗ-Бшр2-П-042/00-2017
ЗЗ-Бшр3-П-042/00-2017</t>
  </si>
  <si>
    <t>BU2-ASEM-NPPD-PSE-007/ULTP/00065</t>
  </si>
  <si>
    <t>BU2-ASEM-NPPD-PSE-007/ULTP/00060</t>
  </si>
  <si>
    <t>ЗЗ-Бшр2-2-П-204-00-2018</t>
  </si>
  <si>
    <t>40-304-1/19752-ВК</t>
  </si>
  <si>
    <t>BU2-ASEM-NPPD-PSE-007/ULTP/00035</t>
  </si>
  <si>
    <t xml:space="preserve">10020-249096 </t>
  </si>
  <si>
    <t>Не производится
BU2/LJWG-2018/09-D116</t>
  </si>
  <si>
    <t>4 Производится
2,3 Не производится
BU2/LJWG-2018/11-D119</t>
  </si>
  <si>
    <t>BU2-ASEM-NPPD-PSE-007/ULTP/00057</t>
  </si>
  <si>
    <t>BU2-ASEM-NPPD-PSE-007/ULTP/00024</t>
  </si>
  <si>
    <t>4300-103266</t>
  </si>
  <si>
    <t>Не производится. Решение BU2/LJWG-2018-03/D082</t>
  </si>
  <si>
    <t>Не производится. Решение BU2-LJWG-2017-12-D025</t>
  </si>
  <si>
    <t>Не производится. Решение BU2-LJWG-2017-12-D026</t>
  </si>
  <si>
    <t>BU2-ASEM-NPPD-PSE-007/ULTP/00021</t>
  </si>
  <si>
    <t>2, 3</t>
  </si>
  <si>
    <t>40-304-2/21152-ВК</t>
  </si>
  <si>
    <t>1000-250597</t>
  </si>
  <si>
    <t xml:space="preserve">№ </t>
  </si>
  <si>
    <t>10020-249095</t>
  </si>
  <si>
    <t>40-304-2/21154-ВК</t>
  </si>
  <si>
    <t>BU2-ASEM-NPPD-PSE-007/ULTP/00063
BU2-ASEM-NPPD-PSE-007/ULTP/00073</t>
  </si>
  <si>
    <t>22.02.2019
15.03.2019</t>
  </si>
  <si>
    <t>BU2-ASEM-NPPD-PSE-007/ULTP/00074</t>
  </si>
  <si>
    <t>BU2-ASEM-NPPD-PSE-007/ULTP/00076</t>
  </si>
  <si>
    <t>BU2-ASEM-NPPD-PSE-007/ULTP/00077</t>
  </si>
  <si>
    <t>BU2-ASEM-NPPD-PSE-007/ULTP/00027</t>
  </si>
  <si>
    <t>1000-250017</t>
  </si>
  <si>
    <t>ЗЗ-Бшр2-2-П-094-2017</t>
  </si>
  <si>
    <t>40-40-2/22945-ВК</t>
  </si>
  <si>
    <t>BU2-ASEM-NPPD-PSE-007/ULTP/00080</t>
  </si>
  <si>
    <t>02-42/1827-ВК</t>
  </si>
  <si>
    <t>BU2-ASEM-NPPD-PSE-007/ULTP/00082</t>
  </si>
  <si>
    <t>40-47-2/23648</t>
  </si>
  <si>
    <t>40-304-2/17343-ВК</t>
  </si>
  <si>
    <t>BU2-ASEM-NPPD-PSE-007/ULTP/00031</t>
  </si>
  <si>
    <t>ЗЗ-Бшр2-2-П-275/01-2018</t>
  </si>
  <si>
    <t>02-47/3272-ВК</t>
  </si>
  <si>
    <t>ЗЗ-Бшр2-П-012-2016</t>
  </si>
  <si>
    <t>BU2-ASEM-NPPD-PSE-007/ULTP/00083</t>
  </si>
  <si>
    <t>ЗЗ-Бшр3-П-217/08-2018</t>
  </si>
  <si>
    <t>ЗЗ-Бшр2-П-020/08-2018</t>
  </si>
  <si>
    <t>ЗЗ-Бшр2-П-091/06-2017</t>
  </si>
  <si>
    <t>12375/1244</t>
  </si>
  <si>
    <t>ЗЗ-Бшр2-П-020/01-2017</t>
  </si>
  <si>
    <t>12375/1024</t>
  </si>
  <si>
    <t>ЗЗ-Бшр2-П-020/09-2018</t>
  </si>
  <si>
    <t>ЗЗ-Бшр2-П-258/01-2018</t>
  </si>
  <si>
    <t>12375/1264</t>
  </si>
  <si>
    <t>ЗЗ-Бшр2-П-267/00-2018</t>
  </si>
  <si>
    <t>ЗЗ-Бшр2-П-258/00-2018</t>
  </si>
  <si>
    <t>ЗЗ-Бшр2-П-269/00-2018</t>
  </si>
  <si>
    <t>12375/895</t>
  </si>
  <si>
    <t>12375/896</t>
  </si>
  <si>
    <t>12375/923</t>
  </si>
  <si>
    <t>ЗЗ-Бшр2-П-020/06-2017</t>
  </si>
  <si>
    <t>ЗЗ-Бшр2-П-020/04-2017</t>
  </si>
  <si>
    <t>12375/936</t>
  </si>
  <si>
    <t>12375/937</t>
  </si>
  <si>
    <t>ЗЗ-Бшр2-П-020/02-2018</t>
  </si>
  <si>
    <t>12375/942</t>
  </si>
  <si>
    <t>ЗЗ-Бшр2-П-020/02-2017</t>
  </si>
  <si>
    <t>12375/944</t>
  </si>
  <si>
    <t>12375/945</t>
  </si>
  <si>
    <t>12375/970</t>
  </si>
  <si>
    <t>13996/145</t>
  </si>
  <si>
    <t>ЗЗ-Бшр2-П-219/04-2018</t>
  </si>
  <si>
    <t>13996/154</t>
  </si>
  <si>
    <t>ЗЗ-Бшр2-П-271/00-2018</t>
  </si>
  <si>
    <t>ЗЗ-Бшр2-П-272/00-2018</t>
  </si>
  <si>
    <t>13996/518</t>
  </si>
  <si>
    <t>ЗЗ-Бшр2-П-264/02-2018</t>
  </si>
  <si>
    <t>13996/512</t>
  </si>
  <si>
    <t>ЗЗ-Бшр2-П-265/00-2018</t>
  </si>
  <si>
    <t>ЗЗ-Бшр2-П-266/00-2018</t>
  </si>
  <si>
    <t>ЗЗ-Бшр2-П-274/00-2018</t>
  </si>
  <si>
    <t>13996/519</t>
  </si>
  <si>
    <t>ЗЗ-Бшр2-П-256/02-2018</t>
  </si>
  <si>
    <t>13996/539</t>
  </si>
  <si>
    <t>ЗЗ-Бшр2-П-264/01-2018</t>
  </si>
  <si>
    <t>ЗЗ-Бшр2-П-020/03-2017</t>
  </si>
  <si>
    <t>13996/647</t>
  </si>
  <si>
    <t>ЗЗ-Бшр2-П-256/03-2018</t>
  </si>
  <si>
    <t>13996/648</t>
  </si>
  <si>
    <t xml:space="preserve">BU2-ASEM-NPPD-PSE-007ULTP00024 </t>
  </si>
  <si>
    <t>13996/368 Об53 2,3/П-19</t>
  </si>
  <si>
    <t>ЗЗ-Бшр2-П-217/13-2018</t>
  </si>
  <si>
    <t>BU2-ASEM-NPPD-PSE-007/ULTP/00092</t>
  </si>
  <si>
    <t>ЗЗ-Бшр2-П-217/14-2018</t>
  </si>
  <si>
    <t>ЗЗ-Бшр2-П-216/04-2018</t>
  </si>
  <si>
    <t>BU2-ASEM-NPPD-PSE-007/ULTP/00089</t>
  </si>
  <si>
    <t>BU2-ASEM-NPPD-PSE-007/ULTP/00093</t>
  </si>
  <si>
    <t>ЗЗ-Бшр2-П-092/01-2018</t>
  </si>
  <si>
    <t>ЗЗ-Бшр2-П-92/0-2017</t>
  </si>
  <si>
    <t>Не производится. Решение BU2/LJWG-2019/02-D138</t>
  </si>
  <si>
    <t>1 Kara Sazeh</t>
  </si>
  <si>
    <t>1 Shakhes Behbod Sanat - Tesa Co 
2 Parsian Sazeh Sepahan
3 Godakhtar</t>
  </si>
  <si>
    <t>1 G.M.P.
2 Parsian Sazeh Sepahan
3 Imen Sakht Pasargad</t>
  </si>
  <si>
    <t>1 Iran Transfo
2. Arya Transfo</t>
  </si>
  <si>
    <t>1 PSP
2 Borna Electronic
3 Satna
4 Poyeh Electronics</t>
  </si>
  <si>
    <t xml:space="preserve">Firouza </t>
  </si>
  <si>
    <t>1 Iran Transfo</t>
  </si>
  <si>
    <t xml:space="preserve">Shakhes Behbod Sanat - Tesa Co </t>
  </si>
  <si>
    <t>There’s no complete suppliers in IRI</t>
  </si>
  <si>
    <t>1 Kara Sazeh 
2 Mashinsazi-ye Tabriz - офиц отказ (11.03.19)
3 GAAM Electric Arc</t>
  </si>
  <si>
    <t>ЗЗ-Бшр2-2-054/01-2017</t>
  </si>
  <si>
    <t>ЗЗ-Бшр2-3-П-262/01-2018</t>
  </si>
  <si>
    <t>ЗЗ-Бшр2-2-П-091/05-2017</t>
  </si>
  <si>
    <t>ЗЗ-Бшр2-2-П-052/00-2017</t>
  </si>
  <si>
    <t>ЗЗ-Бшр2-2-П-091/04-2017</t>
  </si>
  <si>
    <t>13996/300</t>
  </si>
  <si>
    <t>ЗЗ-Бшр2-2-П-041/00-2017</t>
  </si>
  <si>
    <t>007/ULTP/00094</t>
  </si>
  <si>
    <t>ЗЗ-Бшр2-П-217/06-2018</t>
  </si>
  <si>
    <t>ЗЗ-О53-2-П-095/00-2017</t>
  </si>
  <si>
    <t>2,3,4</t>
  </si>
  <si>
    <t>ЗЗ-О53-2-П-141/02-2019</t>
  </si>
  <si>
    <t>ЗЗ-Бшр2-2-П-149-2018</t>
  </si>
  <si>
    <t>ЗЗ-Бшр2-2-П-225/00-2018</t>
  </si>
  <si>
    <t>BU2-ASEM-NPPD-GEN-007/ULTP/00110</t>
  </si>
  <si>
    <t>BU2-ASEM-NPPD-GEN-007/ULTP/00111</t>
  </si>
  <si>
    <t>BU2-ASEM-NPPD-PSE-007/ULTP/00105</t>
  </si>
  <si>
    <t>СЗ 40-304-2/17343-ВК</t>
  </si>
  <si>
    <t>BU2-ASEM-NPPD-PSE-007/ULTP/00069</t>
  </si>
  <si>
    <t xml:space="preserve">  Azarab
-        Mashin sazi Arak
-        Asas Sanat Pars
-        Atlas Epco
-        Masnuat Felezi Sangin
-        Packman</t>
  </si>
  <si>
    <t>Arya Sepehr Kayhan
-        Khavar Eng. Co.
-        Petro Hirad
-        Pumpiran
-        Navid Sahand</t>
  </si>
  <si>
    <t>Azarab
-        Mashin sazi Arak
-        Asas Sanat Pars
-        Atlas Epco
-        Masnuat Felezi Sangin
-        Packman</t>
  </si>
  <si>
    <t xml:space="preserve"> Azarab
-        Mashin sazi Arak
-        Asas Sanat Pars
-        Atlas Epco
-        Masnuat Felezi Sangin
-        Packman</t>
  </si>
  <si>
    <t>Mashin sazi Arak
-        Atlas Epco
-        Masnuat Felezi Sangin
-        Azarab
-        Parsian Sazeh Sepahan</t>
  </si>
  <si>
    <t>Petro Hirad
-        Arya Sepehr Kayhan</t>
  </si>
  <si>
    <t>ЗЗ-Бшр2-2-П-246/00-2018</t>
  </si>
  <si>
    <t>02-42/1176-ВК</t>
  </si>
  <si>
    <t>№ 4300-104436</t>
  </si>
  <si>
    <t>4300-104436</t>
  </si>
  <si>
    <t>ЗЗ-Бшр2-2-П-268/00-2018</t>
  </si>
  <si>
    <t>12375/1086</t>
  </si>
  <si>
    <t>-</t>
  </si>
  <si>
    <t>BU2-LJWG-2018-04-85-89</t>
  </si>
  <si>
    <t>BU2-LJWG-2017-11-D007-009
BU2-LJWG-2018-03-83</t>
  </si>
  <si>
    <t>BU2-LJWG-2018-12-D144</t>
  </si>
  <si>
    <t>BU2-LJWG-2018-02-D038-47
BU2-LJWG-2018-03-84</t>
  </si>
  <si>
    <t>BU2-LJWG-2017-10-D001-002</t>
  </si>
  <si>
    <t>BU2-LJWG-2017-12-D014-23</t>
  </si>
  <si>
    <t>BU2-LJWG-2018-02-D049-51</t>
  </si>
  <si>
    <t>BU2-LJWG-2018-03-D081</t>
  </si>
  <si>
    <t>BU2-LJWG-2018-05-105</t>
  </si>
  <si>
    <t>BU2-LJWG-2018-03-81</t>
  </si>
  <si>
    <t>BU2-LJWG-2017-12-D028</t>
  </si>
  <si>
    <t>BU2-LJWG-2018-03-62-79</t>
  </si>
  <si>
    <t>Производится.
Поступило тех. предложение производителя ИРИ.</t>
  </si>
  <si>
    <t>BU2-LJWG-2017-11-D003-006</t>
  </si>
  <si>
    <t>BU2-LJWG-2017-12-D018</t>
  </si>
  <si>
    <t>ЗЗ-Бшр2-2-П-20/1-2017</t>
  </si>
  <si>
    <t>BU2-ASEM-NPPD-PSE-007/ULTP/00113</t>
  </si>
  <si>
    <t xml:space="preserve">ЗЗ-Бшр2-2-П-275/00-2018 </t>
  </si>
  <si>
    <t>BU2-ASEM-NPPD-PSE-007/ULTP/00030</t>
  </si>
  <si>
    <t>ТТТ_п.137.1_Система автоматизированного химического контроля второго контура</t>
  </si>
  <si>
    <t>ЗЗ-Бшр2-2-П-295/01-2019</t>
  </si>
  <si>
    <t>ЗЗ-Бшр2-2-П-263/00-2018</t>
  </si>
  <si>
    <t>ЗЗ-Бшр2-П-217/19-2018</t>
  </si>
  <si>
    <t>ЗЗ-Бшр2-П-217/18-2018</t>
  </si>
  <si>
    <t>ЗЗ-Бшр2-П-217/00-2018</t>
  </si>
  <si>
    <t>ЗЗ-О53-2-П-256/01-2018</t>
  </si>
  <si>
    <t>ЗЗ-Бшр2-П-217/12-2018</t>
  </si>
  <si>
    <t>ЗЗ-Бшр2-П-217/16-2018</t>
  </si>
  <si>
    <t>ЗЗ-Бшр2-П-217/03-2018</t>
  </si>
  <si>
    <t>13996/1417</t>
  </si>
  <si>
    <t>ЗЗ-О53-2-П-233/01-2019</t>
  </si>
  <si>
    <t>ЗЗ-О53-2-П-302/03-2019</t>
  </si>
  <si>
    <t>ЗЗ-О53-3-П-095/00-2017</t>
  </si>
  <si>
    <t>ЗЗ-О53-3-П-233/01-2019</t>
  </si>
  <si>
    <t>ЗЗ-О53-3-П-302/02-2019</t>
  </si>
  <si>
    <t>ЗЗ-Бшр2-1-П-053/00-2017</t>
  </si>
  <si>
    <t>Taha Ghaleb Toos Co.</t>
  </si>
  <si>
    <t>13996/1554</t>
  </si>
  <si>
    <t>ЗЗ-Бшр2-2-П-243/01-2018</t>
  </si>
  <si>
    <t>2, 4</t>
  </si>
  <si>
    <t>ЗЗ-Бшр2-П-217/04-2018</t>
  </si>
  <si>
    <t>ЗЗ-Бшр2-П-217/07-2018</t>
  </si>
  <si>
    <t>ЗЗ-Бшр2-П-217/09-2018</t>
  </si>
  <si>
    <t>ЗЗ-Бшр3-2-П-243/01-2018</t>
  </si>
  <si>
    <t>ЗЗ-Бшр3-П-217/04-2018</t>
  </si>
  <si>
    <t>ЗЗ-Бшр3-П-217/07-2018</t>
  </si>
  <si>
    <t>Нет Решения</t>
  </si>
  <si>
    <t>Azar Ab Ind. Co.
-Atlas Energy Process Co.
-Finrotak Sanat Co.
-Garma Gostar Industry
-Hesar Sonat Arak
- Masnouat Felezi Sangin (MFS)
-Mahdin Industrial Company
-Mobaddel Tank
-Pacman Co.
-Asas Sanat Pars
-Machine sazi Arak Co.
-Taha Ghaleb Toos Co</t>
  </si>
  <si>
    <r>
      <t xml:space="preserve">Pelro Hirad Со   (NDA подписан 15.06.19)
</t>
    </r>
    <r>
      <rPr>
        <sz val="16"/>
        <color rgb="FFFF0000"/>
        <rFont val="Arial"/>
        <family val="2"/>
        <charset val="204"/>
      </rPr>
      <t xml:space="preserve">Petro Pedam - отказ 12.06.2019 </t>
    </r>
  </si>
  <si>
    <r>
      <rPr>
        <sz val="16"/>
        <color theme="0" tint="-0.499984740745262"/>
        <rFont val="Arial"/>
        <family val="2"/>
        <charset val="204"/>
      </rPr>
      <t>Tahvieh air conditions system
- Sabalan gostr Tahvieh
- Omran Tahvieh industries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theme="1" tint="4.9989318521683403E-2"/>
        <rFont val="Arial"/>
        <family val="2"/>
        <charset val="204"/>
      </rPr>
      <t>- Saravel</t>
    </r>
    <r>
      <rPr>
        <sz val="16"/>
        <color theme="0" tint="-0.499984740745262"/>
        <rFont val="Arial"/>
        <family val="2"/>
        <charset val="204"/>
      </rPr>
      <t xml:space="preserve">
- Damavand air conditions</t>
    </r>
  </si>
  <si>
    <t>13996/1189</t>
  </si>
  <si>
    <t>13996/348</t>
  </si>
  <si>
    <t>Taha Ghaleb Toos Co. - NDA подписан 11.06.19</t>
  </si>
  <si>
    <t>12375/704</t>
  </si>
  <si>
    <r>
      <rPr>
        <sz val="16"/>
        <rFont val="Arial"/>
        <family val="2"/>
        <charset val="204"/>
      </rPr>
      <t>1 PSP (Tolid Manabe Taghzien Electronic) 
2 Borna Electronic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rgb="FF00B050"/>
        <rFont val="Arial"/>
        <family val="2"/>
        <charset val="204"/>
      </rPr>
      <t>3 Satna</t>
    </r>
    <r>
      <rPr>
        <sz val="16"/>
        <color theme="1"/>
        <rFont val="Arial"/>
        <family val="2"/>
        <charset val="204"/>
      </rPr>
      <t xml:space="preserve">
</t>
    </r>
    <r>
      <rPr>
        <sz val="16"/>
        <rFont val="Arial"/>
        <family val="2"/>
        <charset val="204"/>
      </rPr>
      <t>4 Porsoo Electronic
5 Poyeh Electronics</t>
    </r>
  </si>
  <si>
    <t xml:space="preserve">Azar Ab Ind. Co. - NDA подписан 15.06.19
Machine Sazi Arak Co. </t>
  </si>
  <si>
    <r>
      <t>Azar Ab Ind. Co. NDA подписано 21.05.2019</t>
    </r>
    <r>
      <rPr>
        <sz val="14"/>
        <color theme="0" tint="-0.499984740745262"/>
        <rFont val="Arial"/>
        <family val="2"/>
        <charset val="204"/>
      </rPr>
      <t xml:space="preserve">
-Atlas Energy Process Co.
-Garma Gostar Industry
-Hesar Sonat Arak
- Masnouat Felezi Sangin (MFS)
-Mahdin Industrial Company
-Mobaddel Tank
-Pacman Co.</t>
    </r>
    <r>
      <rPr>
        <sz val="14"/>
        <color theme="1"/>
        <rFont val="Arial"/>
        <family val="2"/>
        <charset val="204"/>
      </rPr>
      <t xml:space="preserve">
-Asas Sanat Pars - NDA подписан 21.05.2019 
</t>
    </r>
    <r>
      <rPr>
        <sz val="14"/>
        <color theme="0" tint="-0.499984740745262"/>
        <rFont val="Arial"/>
        <family val="2"/>
        <charset val="204"/>
      </rPr>
      <t>-Taha Ghaleb Toos Co</t>
    </r>
  </si>
  <si>
    <r>
      <rPr>
        <sz val="16"/>
        <rFont val="Arial"/>
        <family val="2"/>
        <charset val="204"/>
      </rPr>
      <t>Azarab - NDA подп. 11.06.2019
Mashin sazi Arak - NDA подп. 20.06.2019</t>
    </r>
    <r>
      <rPr>
        <sz val="16"/>
        <color theme="0" tint="-0.499984740745262"/>
        <rFont val="Arial"/>
        <family val="2"/>
        <charset val="204"/>
      </rPr>
      <t xml:space="preserve">
</t>
    </r>
    <r>
      <rPr>
        <sz val="16"/>
        <rFont val="Arial"/>
        <family val="2"/>
        <charset val="204"/>
      </rPr>
      <t>Asas Sanat Pars - NDA подп. 22.06.2019</t>
    </r>
    <r>
      <rPr>
        <sz val="16"/>
        <color theme="0" tint="-0.499984740745262"/>
        <rFont val="Arial"/>
        <family val="2"/>
        <charset val="204"/>
      </rPr>
      <t xml:space="preserve">
</t>
    </r>
    <r>
      <rPr>
        <sz val="16"/>
        <rFont val="Arial"/>
        <family val="2"/>
        <charset val="204"/>
      </rPr>
      <t>Atlas Epco - NDA подп. 09.06.2019</t>
    </r>
    <r>
      <rPr>
        <sz val="16"/>
        <color theme="0" tint="-0.499984740745262"/>
        <rFont val="Arial"/>
        <family val="2"/>
        <charset val="204"/>
      </rPr>
      <t xml:space="preserve">
Masnuat Felezi Sangin</t>
    </r>
  </si>
  <si>
    <r>
      <t>1</t>
    </r>
    <r>
      <rPr>
        <sz val="16"/>
        <color rgb="FF00B050"/>
        <rFont val="Arial"/>
        <family val="2"/>
        <charset val="204"/>
      </rPr>
      <t xml:space="preserve"> Firouza Engineering Co.  - NDA подписан 02.04.19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theme="0" tint="-0.499984740745262"/>
        <rFont val="Arial"/>
        <family val="2"/>
        <charset val="204"/>
      </rPr>
      <t>2 Farabar Sanate Vazin Co. - офиц отказ (10.04.19)</t>
    </r>
    <r>
      <rPr>
        <sz val="16"/>
        <color theme="1"/>
        <rFont val="Arial"/>
        <family val="2"/>
        <charset val="204"/>
      </rPr>
      <t xml:space="preserve">
3 Iran Sakht Ind. Co. - NDA подписан 09.04.19
</t>
    </r>
    <r>
      <rPr>
        <sz val="16"/>
        <color theme="0" tint="-0.499984740745262"/>
        <rFont val="Arial"/>
        <family val="2"/>
        <charset val="204"/>
      </rPr>
      <t>4 Telfer - офиц отказ (07.04.19)
5 Fassan Cranes - офиц отказ (07.04.19)</t>
    </r>
  </si>
  <si>
    <t>13996/651</t>
  </si>
  <si>
    <r>
      <rPr>
        <b/>
        <sz val="16"/>
        <color rgb="FF00B050"/>
        <rFont val="Arial"/>
        <family val="2"/>
        <charset val="204"/>
      </rPr>
      <t>1. АМЭ*  (совместно с AZARAB)</t>
    </r>
    <r>
      <rPr>
        <sz val="16"/>
        <rFont val="Arial"/>
        <family val="2"/>
        <charset val="204"/>
      </rPr>
      <t xml:space="preserve">
2 Azar Ab Ind. Co (совместно с АМЭ)</t>
    </r>
    <r>
      <rPr>
        <sz val="16"/>
        <color theme="1"/>
        <rFont val="Arial"/>
        <family val="2"/>
        <charset val="204"/>
      </rPr>
      <t xml:space="preserve">
3 Machine Sazi Arak Co.</t>
    </r>
  </si>
  <si>
    <t>13996/608</t>
  </si>
  <si>
    <r>
      <rPr>
        <sz val="16"/>
        <color theme="0" tint="-0.499984740745262"/>
        <rFont val="Arial"/>
        <family val="2"/>
        <charset val="204"/>
      </rPr>
      <t>Ar</t>
    </r>
    <r>
      <rPr>
        <sz val="14"/>
        <color theme="0" tint="-0.499984740745262"/>
        <rFont val="Arial"/>
        <family val="2"/>
        <charset val="204"/>
      </rPr>
      <t>ya Sepehr Kaehan - устный отказ на основе письма по предыдущ конкурсу</t>
    </r>
    <r>
      <rPr>
        <sz val="14"/>
        <color theme="1"/>
        <rFont val="Arial"/>
        <family val="2"/>
        <charset val="204"/>
      </rPr>
      <t xml:space="preserve">
</t>
    </r>
    <r>
      <rPr>
        <sz val="14"/>
        <color theme="0" tint="-0.499984740745262"/>
        <rFont val="Arial"/>
        <family val="2"/>
        <charset val="204"/>
      </rPr>
      <t>Bohlul Pumps
Khavar Engineering Co. - устный отказ на основе письма по предыдуш конкурсу;
Navid Sahand Co.</t>
    </r>
    <r>
      <rPr>
        <sz val="14"/>
        <color theme="1"/>
        <rFont val="Arial"/>
        <family val="2"/>
        <charset val="204"/>
      </rPr>
      <t xml:space="preserve">
Petro Hirad Co. - NDA подписан 15.06.19
</t>
    </r>
    <r>
      <rPr>
        <sz val="14"/>
        <color rgb="FFFF0000"/>
        <rFont val="Arial"/>
        <family val="2"/>
        <charset val="204"/>
      </rPr>
      <t>Petro Pedam - NDA подписан 27.05.19 - офиц. отказ 12.06.19</t>
    </r>
    <r>
      <rPr>
        <sz val="14"/>
        <color theme="1"/>
        <rFont val="Arial"/>
        <family val="2"/>
        <charset val="204"/>
      </rPr>
      <t xml:space="preserve">
</t>
    </r>
    <r>
      <rPr>
        <sz val="14"/>
        <color theme="0" tint="-0.499984740745262"/>
        <rFont val="Arial"/>
        <family val="2"/>
        <charset val="204"/>
      </rPr>
      <t>PUMPIRAN
Electro Pump Ind. Co.</t>
    </r>
    <r>
      <rPr>
        <sz val="14"/>
        <color theme="1"/>
        <rFont val="Arial"/>
        <family val="2"/>
        <charset val="204"/>
      </rPr>
      <t xml:space="preserve">
Tolombeh Toos - NDA подписан 08.06.19</t>
    </r>
  </si>
  <si>
    <t xml:space="preserve">12375/1072 </t>
  </si>
  <si>
    <t>12375/716</t>
  </si>
  <si>
    <r>
      <rPr>
        <sz val="15"/>
        <color theme="0" tint="-0.499984740745262"/>
        <rFont val="Arial"/>
        <family val="2"/>
        <charset val="204"/>
      </rPr>
      <t xml:space="preserve">1 Arya Sepehr Kaehan - </t>
    </r>
    <r>
      <rPr>
        <b/>
        <sz val="15"/>
        <color theme="0" tint="-0.499984740745262"/>
        <rFont val="Arial"/>
        <family val="2"/>
        <charset val="204"/>
      </rPr>
      <t xml:space="preserve">офиц. отказ 28.04.19 </t>
    </r>
    <r>
      <rPr>
        <sz val="15"/>
        <color theme="0" tint="-0.499984740745262"/>
        <rFont val="Arial"/>
        <family val="2"/>
        <charset val="204"/>
      </rPr>
      <t xml:space="preserve">
2 Bohlul Pumps 
3 Khavar Engineering Company</t>
    </r>
    <r>
      <rPr>
        <b/>
        <sz val="15"/>
        <color theme="0" tint="-0.499984740745262"/>
        <rFont val="Arial"/>
        <family val="2"/>
        <charset val="204"/>
      </rPr>
      <t xml:space="preserve"> - офиц. отказ 08.05.19</t>
    </r>
    <r>
      <rPr>
        <sz val="15"/>
        <rFont val="Arial"/>
        <family val="2"/>
        <charset val="204"/>
      </rPr>
      <t xml:space="preserve">
4 Navid Sahand Co - NDA подписан 18.05.19
5 Petro Hirad Co
</t>
    </r>
    <r>
      <rPr>
        <sz val="15"/>
        <color rgb="FFFF0000"/>
        <rFont val="Arial"/>
        <family val="2"/>
        <charset val="204"/>
      </rPr>
      <t xml:space="preserve">6 Petro Pedam - NDA подписан 20.04.19 </t>
    </r>
    <r>
      <rPr>
        <b/>
        <sz val="15"/>
        <color rgb="FFFF0000"/>
        <rFont val="Arial"/>
        <family val="2"/>
        <charset val="204"/>
      </rPr>
      <t>- офиц. отказ 12.06.19</t>
    </r>
    <r>
      <rPr>
        <sz val="15"/>
        <rFont val="Arial"/>
        <family val="2"/>
        <charset val="204"/>
      </rPr>
      <t xml:space="preserve">
7 PUMPIRAN
</t>
    </r>
    <r>
      <rPr>
        <sz val="15"/>
        <color theme="0" tint="-0.499984740745262"/>
        <rFont val="Arial"/>
        <family val="2"/>
        <charset val="204"/>
      </rPr>
      <t>8 Rayan Electro Pump Ind. Co.</t>
    </r>
    <r>
      <rPr>
        <b/>
        <sz val="15"/>
        <color theme="0" tint="-0.499984740745262"/>
        <rFont val="Arial"/>
        <family val="2"/>
        <charset val="204"/>
      </rPr>
      <t xml:space="preserve"> - офиц. отказ 18.05.19</t>
    </r>
    <r>
      <rPr>
        <sz val="15"/>
        <rFont val="Arial"/>
        <family val="2"/>
        <charset val="204"/>
      </rPr>
      <t xml:space="preserve">
9 Tolombeh Toos</t>
    </r>
  </si>
  <si>
    <r>
      <rPr>
        <sz val="15"/>
        <color theme="0" tint="-0.499984740745262"/>
        <rFont val="Arial"/>
        <family val="2"/>
        <charset val="204"/>
      </rPr>
      <t xml:space="preserve">1 Arya Sepehr Kaehan  - </t>
    </r>
    <r>
      <rPr>
        <b/>
        <sz val="15"/>
        <color theme="0" tint="-0.499984740745262"/>
        <rFont val="Arial"/>
        <family val="2"/>
        <charset val="204"/>
      </rPr>
      <t>устный отказ на основе письма по предыдущ конкурсу</t>
    </r>
    <r>
      <rPr>
        <sz val="15"/>
        <color theme="1"/>
        <rFont val="Arial"/>
        <family val="2"/>
        <charset val="204"/>
      </rPr>
      <t xml:space="preserve">
</t>
    </r>
    <r>
      <rPr>
        <sz val="15"/>
        <color theme="0" tint="-0.499984740745262"/>
        <rFont val="Arial"/>
        <family val="2"/>
        <charset val="204"/>
      </rPr>
      <t xml:space="preserve">2 Khavar Engineering Company - </t>
    </r>
    <r>
      <rPr>
        <b/>
        <sz val="15"/>
        <color theme="0" tint="-0.499984740745262"/>
        <rFont val="Arial"/>
        <family val="2"/>
        <charset val="204"/>
      </rPr>
      <t xml:space="preserve">офиц. отказ 08.05.19 </t>
    </r>
    <r>
      <rPr>
        <b/>
        <sz val="15"/>
        <color theme="1"/>
        <rFont val="Arial"/>
        <family val="2"/>
        <charset val="204"/>
      </rPr>
      <t xml:space="preserve">
</t>
    </r>
    <r>
      <rPr>
        <sz val="15"/>
        <color theme="1"/>
        <rFont val="Arial"/>
        <family val="2"/>
        <charset val="204"/>
      </rPr>
      <t xml:space="preserve">3 Navid Sahand Co - ?
</t>
    </r>
    <r>
      <rPr>
        <sz val="15"/>
        <color rgb="FFFF0000"/>
        <rFont val="Arial"/>
        <family val="2"/>
        <charset val="204"/>
      </rPr>
      <t xml:space="preserve">4 Petro Pedam - NDA подписан 07.05.19 </t>
    </r>
    <r>
      <rPr>
        <b/>
        <sz val="15"/>
        <color rgb="FFFF0000"/>
        <rFont val="Arial"/>
        <family val="2"/>
        <charset val="204"/>
      </rPr>
      <t>- офиц. отказ 12.06.19</t>
    </r>
    <r>
      <rPr>
        <sz val="15"/>
        <color theme="1"/>
        <rFont val="Arial"/>
        <family val="2"/>
        <charset val="204"/>
      </rPr>
      <t xml:space="preserve">
</t>
    </r>
    <r>
      <rPr>
        <sz val="15"/>
        <color theme="0" tint="-0.499984740745262"/>
        <rFont val="Arial"/>
        <family val="2"/>
        <charset val="204"/>
      </rPr>
      <t xml:space="preserve">5 Rayan Electro Pump Ind. Co. </t>
    </r>
    <r>
      <rPr>
        <b/>
        <sz val="15"/>
        <color theme="0" tint="-0.499984740745262"/>
        <rFont val="Arial"/>
        <family val="2"/>
        <charset val="204"/>
      </rPr>
      <t xml:space="preserve">- офиц. отказ 18.05.19 </t>
    </r>
    <r>
      <rPr>
        <sz val="15"/>
        <color theme="1"/>
        <rFont val="Arial"/>
        <family val="2"/>
        <charset val="204"/>
      </rPr>
      <t xml:space="preserve">
6 Tolombeh Toos - NDA подписан 12.06.19</t>
    </r>
  </si>
  <si>
    <t>Omran Azeristan</t>
  </si>
  <si>
    <r>
      <rPr>
        <sz val="16"/>
        <color rgb="FFFF0000"/>
        <rFont val="Arial"/>
        <family val="2"/>
        <charset val="204"/>
      </rPr>
      <t>1 PSP (Tolid Manabe Taghzien Electronic) - NDA подписан 16.04.19 - офиц отказ 18.05.19</t>
    </r>
    <r>
      <rPr>
        <sz val="16"/>
        <color theme="1"/>
        <rFont val="Arial"/>
        <family val="2"/>
        <charset val="204"/>
      </rPr>
      <t xml:space="preserve">
2 Borna Electronic - NDA подписан 08.04.19
</t>
    </r>
    <r>
      <rPr>
        <sz val="16"/>
        <color rgb="FF00B050"/>
        <rFont val="Arial"/>
        <family val="2"/>
        <charset val="204"/>
      </rPr>
      <t>3 Satna - NDA подписан 13.04.19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theme="0" tint="-0.499984740745262"/>
        <rFont val="Arial"/>
        <family val="2"/>
        <charset val="204"/>
      </rPr>
      <t>4 Porsoo Electronic - офиц отказ (20.04.19)
5 Poyeh Electronics - офиц отказ (17.04.19)</t>
    </r>
  </si>
  <si>
    <r>
      <rPr>
        <sz val="16"/>
        <rFont val="Arial"/>
        <family val="2"/>
        <charset val="204"/>
      </rPr>
      <t xml:space="preserve">1 </t>
    </r>
    <r>
      <rPr>
        <sz val="16"/>
        <color rgb="FF00B050"/>
        <rFont val="Arial"/>
        <family val="2"/>
        <charset val="204"/>
      </rPr>
      <t>Firouza Engineering Co NDA подп. 25.06.2019</t>
    </r>
    <r>
      <rPr>
        <sz val="16"/>
        <rFont val="Arial"/>
        <family val="2"/>
        <charset val="204"/>
      </rPr>
      <t xml:space="preserve">
2 Iran Sakht Ind. Co. 
3 Farabar Sanate Vazin Co
4 Telfer
5 Fassan Cranes</t>
    </r>
  </si>
  <si>
    <r>
      <rPr>
        <sz val="14"/>
        <color theme="0" tint="-0.499984740745262"/>
        <rFont val="Arial"/>
        <family val="2"/>
        <charset val="204"/>
      </rPr>
      <t>Arya Sepehr Kaehan</t>
    </r>
    <r>
      <rPr>
        <sz val="14"/>
        <color theme="1"/>
        <rFont val="Arial"/>
        <family val="2"/>
        <charset val="204"/>
      </rPr>
      <t xml:space="preserve">
Bohlul Pumps
</t>
    </r>
    <r>
      <rPr>
        <sz val="14"/>
        <color theme="0" tint="-0.499984740745262"/>
        <rFont val="Arial"/>
        <family val="2"/>
        <charset val="204"/>
      </rPr>
      <t>Khavar Engineering Company</t>
    </r>
    <r>
      <rPr>
        <sz val="14"/>
        <color theme="1"/>
        <rFont val="Arial"/>
        <family val="2"/>
        <charset val="204"/>
      </rPr>
      <t xml:space="preserve">
Navid Sahand Co
Petro Hirad Co
</t>
    </r>
    <r>
      <rPr>
        <sz val="14"/>
        <color theme="0" tint="-0.499984740745262"/>
        <rFont val="Arial"/>
        <family val="2"/>
        <charset val="204"/>
      </rPr>
      <t>Petro Pedam</t>
    </r>
    <r>
      <rPr>
        <sz val="14"/>
        <color theme="1"/>
        <rFont val="Arial"/>
        <family val="2"/>
        <charset val="204"/>
      </rPr>
      <t xml:space="preserve">
PUMPIRAN
Rayan Electro Pump Ind. Co.
Tolombeh Toos</t>
    </r>
  </si>
  <si>
    <r>
      <rPr>
        <b/>
        <sz val="16"/>
        <color rgb="FF00B050"/>
        <rFont val="Arial"/>
        <family val="2"/>
        <charset val="204"/>
      </rPr>
      <t>1. АМЭ* (совместно с Imen Sakht Pasargad Co.);</t>
    </r>
    <r>
      <rPr>
        <b/>
        <sz val="16"/>
        <color theme="1"/>
        <rFont val="Arial"/>
        <family val="2"/>
        <charset val="204"/>
      </rPr>
      <t xml:space="preserve">
2</t>
    </r>
    <r>
      <rPr>
        <sz val="16"/>
        <color theme="1"/>
        <rFont val="Arial"/>
        <family val="2"/>
        <charset val="204"/>
      </rPr>
      <t>. Ganj Cham Arman Co (NDA подп 13.01.19)
3. Parsian Sazeh Sepahan (NDA подп 14.01.19)
4. G.M.P (NDA подп 14.01.19)
5. Imen Sakht Passargat (NDA подп 13.01.19)</t>
    </r>
  </si>
  <si>
    <r>
      <rPr>
        <sz val="16"/>
        <color rgb="FF00B050"/>
        <rFont val="Arial"/>
        <family val="2"/>
        <charset val="204"/>
      </rPr>
      <t>1 PSI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theme="0" tint="-0.499984740745262"/>
        <rFont val="Arial"/>
        <family val="2"/>
        <charset val="204"/>
      </rPr>
      <t>2 Mummut – official refusal (24.02.19)</t>
    </r>
  </si>
  <si>
    <r>
      <rPr>
        <sz val="16"/>
        <color rgb="FF00B050"/>
        <rFont val="Arial"/>
        <family val="2"/>
        <charset val="204"/>
      </rPr>
      <t xml:space="preserve">1 Shakhes Behbod Sanat - Tesa Co 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theme="0" tint="-0.499984740745262"/>
        <rFont val="Arial"/>
        <family val="2"/>
        <charset val="204"/>
      </rPr>
      <t>2 Parsian Sazeh Sepahan
3 Godakhtar</t>
    </r>
  </si>
  <si>
    <r>
      <rPr>
        <sz val="16"/>
        <color rgb="FF00B050"/>
        <rFont val="Arial"/>
        <family val="2"/>
        <charset val="204"/>
      </rPr>
      <t>Pelro Hirad Со   (NDA подписан 15.06.19)</t>
    </r>
    <r>
      <rPr>
        <sz val="16"/>
        <rFont val="Arial"/>
        <family val="2"/>
        <charset val="204"/>
      </rPr>
      <t xml:space="preserve">
</t>
    </r>
    <r>
      <rPr>
        <sz val="16"/>
        <color rgb="FFFF0000"/>
        <rFont val="Arial"/>
        <family val="2"/>
        <charset val="204"/>
      </rPr>
      <t xml:space="preserve">Petro Pedam - отказ 12.06.2019 </t>
    </r>
  </si>
  <si>
    <r>
      <rPr>
        <sz val="16"/>
        <color rgb="FF00B050"/>
        <rFont val="Arial"/>
        <family val="2"/>
        <charset val="204"/>
      </rPr>
      <t>Azar Ab Ind. Co.  - NDA подписан 15.06.19</t>
    </r>
    <r>
      <rPr>
        <sz val="16"/>
        <color theme="1"/>
        <rFont val="Arial"/>
        <family val="2"/>
        <charset val="204"/>
      </rPr>
      <t xml:space="preserve">
Machine Sazi Arak Co.</t>
    </r>
    <r>
      <rPr>
        <sz val="16"/>
        <rFont val="Arial"/>
        <family val="2"/>
        <charset val="204"/>
      </rPr>
      <t xml:space="preserve">
Taha Ghaleb Toos Co.  - NDA подписан 24.06.19</t>
    </r>
  </si>
  <si>
    <r>
      <rPr>
        <sz val="16"/>
        <color rgb="FF00B050"/>
        <rFont val="Arial"/>
        <family val="2"/>
        <charset val="204"/>
      </rPr>
      <t xml:space="preserve">1 Kara Sazeh 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theme="0" tint="-0.499984740745262"/>
        <rFont val="Arial"/>
        <family val="2"/>
        <charset val="204"/>
      </rPr>
      <t>2 Mashinsazi Tabriz</t>
    </r>
    <r>
      <rPr>
        <sz val="16"/>
        <color theme="1"/>
        <rFont val="Arial"/>
        <family val="2"/>
        <charset val="204"/>
      </rPr>
      <t xml:space="preserve">
3 GAAM Electric Arc</t>
    </r>
  </si>
  <si>
    <t>9000-254550</t>
  </si>
  <si>
    <t>BU2-ASEM-NPPD-GEN-007/ULTP/00140</t>
  </si>
  <si>
    <t>BU2-ASEM-NPPD-GEN-007/ULTP/00142</t>
  </si>
  <si>
    <t>BU2-ASEM-NPPD-GEN-007/ULTP/00143</t>
  </si>
  <si>
    <t>BU2-ASEM-NPPD-GEN-007/ULTP/00144</t>
  </si>
  <si>
    <t>BU2-ASEM-NPPD-GEN-007/ULTP/00145</t>
  </si>
  <si>
    <t>BU2-ASEM-NPPD-GEN-007/ULTP/00146</t>
  </si>
  <si>
    <t>BU2-ASEM-NPPD-PSE-007/ULTP/00134</t>
  </si>
  <si>
    <t>BU2-ASEM-NPPD-PSE-007/ULTP/00135</t>
  </si>
  <si>
    <t>BU2-ASEM-NPPD-PSE-007/ULTP/00136</t>
  </si>
  <si>
    <t>BU2-ASEM-NPPD-PSE-007/ULTP/00137</t>
  </si>
  <si>
    <t>BU2-ASEM-NPPD-PSE-007/ULTP/00138</t>
  </si>
  <si>
    <t>BU2-ASEM-NPPD-PSE-007/ULTP/00139</t>
  </si>
  <si>
    <t>BU2-ASEM-NPPD-PSE-007/ULTP/00033</t>
  </si>
  <si>
    <t>ЗЗ-О53-2-П-452/00-2019</t>
  </si>
  <si>
    <t>ЗЗ-О53-2-П-453/00-2019</t>
  </si>
  <si>
    <t>ЗЗ-О53-3-П-452/00-2019</t>
  </si>
  <si>
    <t>ЗЗ-О53-3-П-453/00-2019</t>
  </si>
  <si>
    <t>ЗЗ-Бшр2-П-030/00-2017</t>
  </si>
  <si>
    <t>ЗЗ-О53-2-П-243/02-2018</t>
  </si>
  <si>
    <t>ЗЗ-О53-3-П-243/02-2018</t>
  </si>
  <si>
    <t>ЗЗ-Бшр2-2-7704-201399462</t>
  </si>
  <si>
    <t>ЗЗ-Бшр2-2-7704-201399459</t>
  </si>
  <si>
    <t>BU2-ASEM-NPPD-PSE-007/ULTP/00131</t>
  </si>
  <si>
    <t>1 Shahrokhi Technical Institute
2 Tahvieh Hamoon Manufacturing Co. Ltd.
3 Tahviev Air Conditioning Systems
4 Saravel
5 Havasaz</t>
  </si>
  <si>
    <t>ЗЗ-Бшр2-П-217/10-2018</t>
  </si>
  <si>
    <t>13996/1463</t>
  </si>
  <si>
    <t xml:space="preserve">13996/1554 </t>
  </si>
  <si>
    <t>ЗЗ-Бшр2-П-217/15-2018</t>
  </si>
  <si>
    <t>13996/1090</t>
  </si>
  <si>
    <t>ЗЗ-Бшр2-2-П-084-2017</t>
  </si>
  <si>
    <t>13996/544</t>
  </si>
  <si>
    <t>13996/1629</t>
  </si>
  <si>
    <t>не передано</t>
  </si>
  <si>
    <t>1 Masnouat Felezi Sangin
2 Mahdin
3 Asas Sanat Pars
4 Pacman
5 Mobaddel Tank</t>
  </si>
  <si>
    <t>Masnouat Felezi Sangin
Mahdin
Asas Sanat Pars
Atlas EPCO( Fin Rotak)
Mashin sazi Arak</t>
  </si>
  <si>
    <t>Pacman
Mobaddel Tank
Asas Sanat Pars
Atlas EPCO( Fin Rotak)
Mashin sazi Arak</t>
  </si>
  <si>
    <t>Pumpiran
Navid Sahand
Petro Hirad
Iran Industrial Pumps (IIP Co.)</t>
  </si>
  <si>
    <t>BU2-ASEM-NPPD-GEN-007/ULTP/00112</t>
  </si>
  <si>
    <t>PEIC
TESA (Shakhes)
Godakhtar
KIASA</t>
  </si>
  <si>
    <t>Ganj Cham Arman
Ganjineh mehr Pars (GMP)
Imen Sakht Pasargad</t>
  </si>
  <si>
    <t>Pumpiran
Navid Sahand
Arya Sepehr Kayhan
Petro Hirad
Rayan Electro Pump</t>
  </si>
  <si>
    <t xml:space="preserve">13996/1724 </t>
  </si>
  <si>
    <t>Petro Hirad
Arya Sepehr Kayhan
KEC
Tolombeh Toos
Tajhiz Gostar NoAndish</t>
  </si>
  <si>
    <t>Pumpiran
Iran Industrial Pumps (IIP Co.)
Arya Sepehr Kayhan
Petro Pedam
Rayan Electro Pump</t>
  </si>
  <si>
    <t>13996/1416</t>
  </si>
  <si>
    <t>Iran Transfo</t>
  </si>
  <si>
    <t>EDIS</t>
  </si>
  <si>
    <t>1 G.M.P.
2 Parsian Sazeh Sepahan
3 Imen Sakht Pasargad 
4 Ganj Cham Arman Co</t>
  </si>
  <si>
    <t>1. Mahdin
2. Atlas Epco, Finrotak sanat Co. 
3. Mobaddel tank
4. Pacman
5. Parsian sazeh iranian</t>
  </si>
  <si>
    <t>Генераторное распределительное устройство</t>
  </si>
  <si>
    <t>ЗЗ-Бшр2-2-П-093-2017</t>
  </si>
  <si>
    <t>ЗЗ-О53-3-П-454/00-2019
ЗЗ-О53-3-П-454/00-2019</t>
  </si>
  <si>
    <t xml:space="preserve">12375/925 </t>
  </si>
  <si>
    <t>BU2-ASEM-NPPD-PSE-007/ULTP/00157</t>
  </si>
  <si>
    <t>BU2-ASEM-NPPD-PSE-007/ULTP/00156</t>
  </si>
  <si>
    <t>BU2-ASEM-NPPD-PSE-007/ULTP/00158</t>
  </si>
  <si>
    <t>BU2-ASEM-NPPD-PSE-007/ULTP/00159</t>
  </si>
  <si>
    <t>BU2-ASEM-NPPD-PSE-007/ULTP/00160</t>
  </si>
  <si>
    <t xml:space="preserve">13996/1673 </t>
  </si>
  <si>
    <t xml:space="preserve">
Московский АЭП, БКП-3
Мовчан Андрей</t>
  </si>
  <si>
    <t>12375/1198</t>
  </si>
  <si>
    <t>ЗЗ-Бшр2-П-020/05-2017</t>
  </si>
  <si>
    <t>12375/576</t>
  </si>
  <si>
    <t>13996/520</t>
  </si>
  <si>
    <t>ЗЗ-Бшр2-2-П-243/00-2018</t>
  </si>
  <si>
    <t>Оборудование установки цементирования</t>
  </si>
  <si>
    <t>ЗЗ-Бшр2-1-П-178/00-2018</t>
  </si>
  <si>
    <t>ЗЗ-Бшр2-2-7704-201399458</t>
  </si>
  <si>
    <t>ЗЗ-Бшр2-2-П-256/00-2018</t>
  </si>
  <si>
    <t>Оборудование отбора проб UKC, UKA, UJA</t>
  </si>
  <si>
    <t>ЗЗ-Бшр2-П-020/07-2018</t>
  </si>
  <si>
    <t>Емкостное оборудование свыше 80 куб. м</t>
  </si>
  <si>
    <t>ЗЗ-Бшр2-П-217/17-2018</t>
  </si>
  <si>
    <t>Насосное оборудование - Большие ЦНА</t>
  </si>
  <si>
    <t>ЗЗ-Бшр2-П-219/00-2018</t>
  </si>
  <si>
    <t>Насосное оборудование АЭП БКП-6</t>
  </si>
  <si>
    <t>ЗЗ-Бшр2-П-221/00-2018</t>
  </si>
  <si>
    <t>ЗЗ-О53-2-П-257/00-2018</t>
  </si>
  <si>
    <t>Фильтр самоочищающийся механический системы охлаждающей воды ответственных потребителей</t>
  </si>
  <si>
    <t>Оборудование охлаждения пара UKC, UJA</t>
  </si>
  <si>
    <t>13996/140</t>
  </si>
  <si>
    <t>13996/337</t>
  </si>
  <si>
    <t>13996/395</t>
  </si>
  <si>
    <t>13996/1441</t>
  </si>
  <si>
    <t>13996/1494</t>
  </si>
  <si>
    <t>Sabba Batary</t>
  </si>
  <si>
    <t>13996/367</t>
  </si>
  <si>
    <t>13996/414</t>
  </si>
  <si>
    <r>
      <t xml:space="preserve">Machine Sazi Arak
</t>
    </r>
    <r>
      <rPr>
        <sz val="16"/>
        <color rgb="FF00B050"/>
        <rFont val="Arial"/>
        <family val="2"/>
        <charset val="204"/>
      </rPr>
      <t>Asas sanat Pars</t>
    </r>
    <r>
      <rPr>
        <sz val="16"/>
        <color theme="1"/>
        <rFont val="Arial"/>
        <family val="2"/>
        <charset val="204"/>
      </rPr>
      <t xml:space="preserve">
Parsian Sazeh Sepahan
Packman
Hesar Sanat Arak</t>
    </r>
  </si>
  <si>
    <t>IranTransfo</t>
  </si>
  <si>
    <t>13996/1732</t>
  </si>
  <si>
    <t>Pumpiran
Navid Sahand
Iran Industrial Pumps (IIP Co.) - отказ по тел
Petro Hirad</t>
  </si>
  <si>
    <r>
      <t xml:space="preserve">Pumpiran
Navid Sahand
</t>
    </r>
    <r>
      <rPr>
        <sz val="16"/>
        <color theme="1"/>
        <rFont val="Arial"/>
        <family val="2"/>
        <charset val="204"/>
      </rPr>
      <t xml:space="preserve">Petro Hirad
</t>
    </r>
    <r>
      <rPr>
        <sz val="16"/>
        <color theme="1"/>
        <rFont val="Arial"/>
        <family val="2"/>
        <charset val="204"/>
      </rPr>
      <t>RAYAN electro pump Ind. Co
Tolombeh Toos
Bohlul pumpl</t>
    </r>
  </si>
  <si>
    <r>
      <rPr>
        <sz val="16"/>
        <color theme="0" tint="-0.34998626667073579"/>
        <rFont val="Arial"/>
        <family val="2"/>
        <charset val="204"/>
      </rPr>
      <t>Arya Sepehr Kayhan - отказ по тел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theme="0" tint="-0.34998626667073579"/>
        <rFont val="Arial"/>
        <family val="2"/>
        <charset val="204"/>
      </rPr>
      <t>Khavar Eng. Co. - отказ по тел</t>
    </r>
    <r>
      <rPr>
        <sz val="16"/>
        <color theme="1"/>
        <rFont val="Arial"/>
        <family val="2"/>
        <charset val="204"/>
      </rPr>
      <t xml:space="preserve">
Petro Hirad
Pumpiran
Navid Sahand</t>
    </r>
  </si>
  <si>
    <t>Azarab
Mashin sazi Arak
Asas Sanat Pars
Atlas Epco
Masnuat Felezi Sangin
Packman</t>
  </si>
  <si>
    <r>
      <rPr>
        <sz val="16"/>
        <color theme="0" tint="-0.499984740745262"/>
        <rFont val="Arial"/>
        <family val="2"/>
        <charset val="204"/>
      </rPr>
      <t>Arya Sepehr Kaehan - отказ по тел</t>
    </r>
    <r>
      <rPr>
        <sz val="16"/>
        <color theme="1"/>
        <rFont val="Arial"/>
        <family val="2"/>
        <charset val="204"/>
      </rPr>
      <t xml:space="preserve">
</t>
    </r>
    <r>
      <rPr>
        <sz val="16"/>
        <rFont val="Arial"/>
        <family val="2"/>
        <charset val="204"/>
      </rPr>
      <t>Iran Industrial Pump</t>
    </r>
    <r>
      <rPr>
        <sz val="16"/>
        <color theme="1"/>
        <rFont val="Arial"/>
        <family val="2"/>
        <charset val="204"/>
      </rPr>
      <t xml:space="preserve">
</t>
    </r>
    <r>
      <rPr>
        <sz val="16"/>
        <color theme="0" tint="-0.499984740745262"/>
        <rFont val="Arial"/>
        <family val="2"/>
        <charset val="204"/>
      </rPr>
      <t>Khavar Engineering Company - отказ по тел</t>
    </r>
    <r>
      <rPr>
        <sz val="16"/>
        <color theme="1"/>
        <rFont val="Arial"/>
        <family val="2"/>
        <charset val="204"/>
      </rPr>
      <t xml:space="preserve">
</t>
    </r>
    <r>
      <rPr>
        <sz val="16"/>
        <rFont val="Arial"/>
        <family val="2"/>
        <charset val="204"/>
      </rPr>
      <t>Petro Rahan pump</t>
    </r>
    <r>
      <rPr>
        <sz val="16"/>
        <color theme="1"/>
        <rFont val="Arial"/>
        <family val="2"/>
        <charset val="204"/>
      </rPr>
      <t xml:space="preserve">
Petro Hirad Co</t>
    </r>
  </si>
  <si>
    <r>
      <t xml:space="preserve">Sabalan Gostar Tahvieh
Omran Tahvieh Inustrial Co
Damavand Air Cond/Co 
Tahvieh Air Conditioning
</t>
    </r>
    <r>
      <rPr>
        <sz val="16"/>
        <color theme="0" tint="-0.499984740745262"/>
        <rFont val="Arial"/>
        <family val="2"/>
        <charset val="204"/>
      </rPr>
      <t>SARAVEL - отказ по тел.</t>
    </r>
  </si>
  <si>
    <t>Arya Sepehr Kaehan
Khavar Engeeniring Company
Navid Sahand Co
Petro Hirad
PUMPIRAN</t>
  </si>
  <si>
    <r>
      <t xml:space="preserve">Mashin sazi Arak
Hesar Sanat Arak
</t>
    </r>
    <r>
      <rPr>
        <sz val="16"/>
        <color theme="0" tint="-0.499984740745262"/>
        <rFont val="Arial"/>
        <family val="2"/>
        <charset val="204"/>
      </rPr>
      <t>Asas Sanat Pars - отказ тел.</t>
    </r>
    <r>
      <rPr>
        <sz val="16"/>
        <color theme="1"/>
        <rFont val="Arial"/>
        <family val="2"/>
        <charset val="204"/>
      </rPr>
      <t xml:space="preserve">
Masnuat Felezi Sangin
Azarab</t>
    </r>
  </si>
  <si>
    <t>Azarab
Masmuat Fellezi Sangin (MFS)
Pacman
Atlas Energy
FinRotakSanat
Garma gostar Industrie
Hesar Sanat Arak
Mahdin Industial Company
Mobaddel Tank
Assa Sanat Pars
Mashine Sazi Arak
Taha Ghaleb Toos</t>
  </si>
  <si>
    <t>Iran Industrial pumps
Khavar
Navid Sahan
Petro Hirad
PUMPIRAN</t>
  </si>
  <si>
    <t>Tabesh
Taliran
Ashtian Tablo
Jabon
Pars Tableau
Tabarestan
SATNA</t>
  </si>
  <si>
    <t>Taliran
Pars Tableau
SATNA</t>
  </si>
  <si>
    <t>1. PSI (Parsian Sazeh Sepahan)
2. Hesar Sanat Arak
3. Pacman Co
4. Asas Sanat Pars
5. Mashin sazi Arak</t>
  </si>
  <si>
    <t xml:space="preserve">
BU2-ASEM-NPPD- GEN -007/ULTP/00137</t>
  </si>
  <si>
    <t>BU2-ASEM-NPPD-GEN-007/ULTP/00198</t>
  </si>
  <si>
    <t>BU2-ASEM-NPPD-GEN-007/ULTP/00202</t>
  </si>
  <si>
    <t>BU2-ASEM-NPPD-GEN-007/ULTP/00200</t>
  </si>
  <si>
    <t>BU2-ASEM-NPPD-GEN-007/ULTP/00199</t>
  </si>
  <si>
    <t>BU2-ASEM-NPPD-GEN-007/ULTP/00205</t>
  </si>
  <si>
    <t>BU2-ASEM-NPPD-GEN-007/ULTP/00204</t>
  </si>
  <si>
    <t>BU2-ASEM-NPPD-GEN-007/ULTP/00196</t>
  </si>
  <si>
    <t>BU2-ASEM-NPPD-GEN-007/ULTP/00203</t>
  </si>
  <si>
    <t>BU2-ASEM-NPPD-GEN-007/ULTP/00197</t>
  </si>
  <si>
    <t>ЗЗ-Бшр2-2-П-264/04-2018</t>
  </si>
  <si>
    <t>ЗЗ-Бшр2-2-П-264/05-2018</t>
  </si>
  <si>
    <t>ЗЗ-Бшр2-П-219/05-2018</t>
  </si>
  <si>
    <t>Не передано</t>
  </si>
  <si>
    <t>13996/390</t>
  </si>
  <si>
    <t>12375/858</t>
  </si>
  <si>
    <t>12375/806</t>
  </si>
  <si>
    <t>10583/61</t>
  </si>
  <si>
    <t>10583/58</t>
  </si>
  <si>
    <t>10583/45</t>
  </si>
  <si>
    <t>13996/670</t>
  </si>
  <si>
    <t>13996/297</t>
  </si>
  <si>
    <t xml:space="preserve">13996/1192
</t>
  </si>
  <si>
    <t>Name of procurement task</t>
  </si>
  <si>
    <t>Safety class</t>
  </si>
  <si>
    <t>HLC availability
LTSD</t>
  </si>
  <si>
    <t>Date of PT submission</t>
  </si>
  <si>
    <t>Date of PT submission
(PPD-SIO)</t>
  </si>
  <si>
    <t>Number of PT</t>
  </si>
  <si>
    <t>Name of PT</t>
  </si>
  <si>
    <t>Results of localization/
Number of LJWG decision</t>
  </si>
  <si>
    <t>Submission of specification+ITR to the Primcipal
Responsible</t>
  </si>
  <si>
    <t>Technical proposal from IPM</t>
  </si>
  <si>
    <t xml:space="preserve">
Submission of technical proposal of IPM to PD
</t>
  </si>
  <si>
    <t>Submisson of PD comments to the Primcipal</t>
  </si>
  <si>
    <t xml:space="preserve">
Submission of PD conclusion to the Principal
</t>
  </si>
  <si>
    <t>Received technical proposals</t>
  </si>
  <si>
    <t>Determination of names of local manufacturers ready to participate in the competition</t>
  </si>
  <si>
    <t>Plan</t>
  </si>
  <si>
    <t>Fact</t>
  </si>
  <si>
    <t>Document</t>
  </si>
  <si>
    <t xml:space="preserve">Plan </t>
  </si>
  <si>
    <t>Name</t>
  </si>
  <si>
    <t>Name of lot</t>
  </si>
  <si>
    <t>Notes</t>
  </si>
  <si>
    <t>Stage 2</t>
  </si>
  <si>
    <t>Sсhedule-report of equipment localization for 2019 year</t>
  </si>
  <si>
    <t>Stage 1</t>
  </si>
  <si>
    <t>no</t>
  </si>
  <si>
    <t>yes</t>
  </si>
  <si>
    <t>ЗЗ-Бшр2-П-245/01-2018</t>
  </si>
  <si>
    <t>Performed</t>
  </si>
  <si>
    <t>Control points</t>
  </si>
  <si>
    <t>Not manufactures in accordance with LJWG Decision</t>
  </si>
  <si>
    <t>No answer</t>
  </si>
  <si>
    <t xml:space="preserve">Supply of turbine hall crane  220+220/32 t, 32/5 t and 15 t </t>
  </si>
  <si>
    <t>Inverters and rectifiers</t>
  </si>
  <si>
    <t>Welding equipment</t>
  </si>
  <si>
    <t>Static equipment</t>
  </si>
  <si>
    <t>Plate heatexchangers</t>
  </si>
  <si>
    <t>Evaporator equipment</t>
  </si>
  <si>
    <t>CIE Tanks</t>
  </si>
  <si>
    <t>Emergency cooling and organized leakage heat exchangers</t>
  </si>
  <si>
    <t>Supply of decontaminating solution pumps</t>
  </si>
  <si>
    <t>Fiters</t>
  </si>
  <si>
    <t>Pumps</t>
  </si>
  <si>
    <t>Seal doors</t>
  </si>
  <si>
    <t>Boron concentrate, distillate pump</t>
  </si>
  <si>
    <t>Supply of electric heaters</t>
  </si>
  <si>
    <t>Stationary lead batteries</t>
  </si>
  <si>
    <t>Supply of distillate feed pumps</t>
  </si>
  <si>
    <t>Supply of special water treatment system coolers</t>
  </si>
  <si>
    <t>Filtering equipment</t>
  </si>
  <si>
    <t>Aerosol filters</t>
  </si>
  <si>
    <t>General transformers</t>
  </si>
  <si>
    <t>Vacuum pumps</t>
  </si>
  <si>
    <t>Switchgear 6,6 kV</t>
  </si>
  <si>
    <t xml:space="preserve">Supply of pump units for cooling system of responsible consumers </t>
  </si>
  <si>
    <t>Sampling heatexchangers</t>
  </si>
  <si>
    <t>CIE Filtering equipment</t>
  </si>
  <si>
    <t>First circuit pumps</t>
  </si>
  <si>
    <t>Heatexchangers</t>
  </si>
  <si>
    <t>Radioactive air filtration plants</t>
  </si>
  <si>
    <t xml:space="preserve">
Supply of boron water pumps</t>
  </si>
  <si>
    <t>Supply of purge deaerators</t>
  </si>
  <si>
    <t>Supply of submersible electric pump units</t>
  </si>
  <si>
    <t>12375/869</t>
  </si>
  <si>
    <t>Supply of electric pump units for boron water collection</t>
  </si>
  <si>
    <t>Pump equipment
(Pump of hydraulic tests of ECCS tanks,
Electric pump set for SG hydraulic testing on Secondary side)</t>
  </si>
  <si>
    <t>Vertical traverse</t>
  </si>
  <si>
    <t xml:space="preserve">Test equipment </t>
  </si>
  <si>
    <t>Supply of machine tools</t>
  </si>
  <si>
    <t xml:space="preserve">
Supply of concrete plants</t>
  </si>
  <si>
    <t>3rd stages tank of passive filling system</t>
  </si>
  <si>
    <t>Welding reinforcement equipment</t>
  </si>
  <si>
    <t xml:space="preserve">Rod penetrations </t>
  </si>
  <si>
    <t>Road train for fresh nuclear fuel</t>
  </si>
  <si>
    <t>The mixing pump for sprinkler solution</t>
  </si>
  <si>
    <t xml:space="preserve">
Tanks for decontaminating acid solution</t>
  </si>
  <si>
    <t>Supply of plate heatexchangers</t>
  </si>
  <si>
    <t>Filter-adsorbers</t>
  </si>
  <si>
    <t>Shut-off valves, reverse</t>
  </si>
  <si>
    <t>Sampling chambers</t>
  </si>
  <si>
    <t>Gas blower</t>
  </si>
  <si>
    <t>Pump of hydraulic tests of ECCS tanks of safety class 4</t>
  </si>
  <si>
    <t>Lot is not prepared</t>
  </si>
  <si>
    <t xml:space="preserve">Floor water
pump
</t>
  </si>
  <si>
    <t>Supply of heatexchangers</t>
  </si>
  <si>
    <t>Not manufactured BU2-LJWG-2017-12-D025</t>
  </si>
  <si>
    <t>Not manufactured. Decision BU2/LJWG-2019/04-D144</t>
  </si>
  <si>
    <t>Not manufactured. Decision
BU2/LJWG-2018/09-D116</t>
  </si>
  <si>
    <t>Not manufactured. DecisionBU2/LJWG-2018-03/D082</t>
  </si>
  <si>
    <t>Not manufactured. Decision BU2/LJWG-2017/12-D023</t>
  </si>
  <si>
    <t>Not manufactured. Decision BU2-LJWG-2017-12-D026</t>
  </si>
  <si>
    <t>Not manufactured. DecisionBU2-LJWG-2017-12-D026</t>
  </si>
  <si>
    <t>Not manufactured. Decision BU2/LJWG-2019/02-D138</t>
  </si>
  <si>
    <t>Not manufactured. DecisionBU2-LJWG-2018-11-D119</t>
  </si>
  <si>
    <t>Not manufactured. Decision BU2/LJWG-2018/12-D137</t>
  </si>
  <si>
    <t>Not manufactured. Decision BU2/LJWG-2017/12-D029</t>
  </si>
  <si>
    <t>Not manufactured. Decision BU2-LJWG-2017-12-D024</t>
  </si>
  <si>
    <t>Not manufactured. Decision BU2/LJWG-2018/02-D059</t>
  </si>
  <si>
    <t>Filtering device</t>
  </si>
  <si>
    <t>Main steam vavle unit</t>
  </si>
  <si>
    <t>CIB. Measuring devices</t>
  </si>
  <si>
    <t>CIB Equipment</t>
  </si>
  <si>
    <t>Power supply unit</t>
  </si>
  <si>
    <t>Manufacture and supply of equipment for the reactor concrete pit</t>
  </si>
  <si>
    <t>Water jet pump</t>
  </si>
  <si>
    <t>LMCE equipment</t>
  </si>
  <si>
    <t>Supply of test equipment for laboratories</t>
  </si>
  <si>
    <t>Not manufactured. Decision BU2/LJWG-2018/12-D134</t>
  </si>
  <si>
    <t>Transportation cask shock absorber</t>
  </si>
  <si>
    <t>Condencer Vacuum tube</t>
  </si>
  <si>
    <t>Containment pre-stressing system</t>
  </si>
  <si>
    <t>LMCE. Turbine hall</t>
  </si>
  <si>
    <t>Hermetic pipe penetrations</t>
  </si>
  <si>
    <t>Mix type filters</t>
  </si>
  <si>
    <t>High temperature filters</t>
  </si>
  <si>
    <t>The pump of emergency and planned cooling of the primary circuit</t>
  </si>
  <si>
    <t>System of automated chemical control of the primary circuit</t>
  </si>
  <si>
    <t>Supply of pumps filling 1st circuit</t>
  </si>
  <si>
    <t>Distillate pump</t>
  </si>
  <si>
    <t>Supply of static equipment (CIE)</t>
  </si>
  <si>
    <t>Seal doors  UKC 2nd stage</t>
  </si>
  <si>
    <t>Seal doors UJA 2nd stage</t>
  </si>
  <si>
    <t xml:space="preserve">Emergency boron injection pump </t>
  </si>
  <si>
    <t>CIE after-cooler purge</t>
  </si>
  <si>
    <t>CIE regenerative heat exchanger blowdown steam generator</t>
  </si>
  <si>
    <t>Gas cooler</t>
  </si>
  <si>
    <t>13996/1516</t>
  </si>
  <si>
    <t>13996/394</t>
  </si>
  <si>
    <t>Tender in progress</t>
  </si>
  <si>
    <t>Retender</t>
  </si>
  <si>
    <t>Preparation for tender</t>
  </si>
  <si>
    <t>Import</t>
  </si>
  <si>
    <t>ЗЗ-О53-2-П-154/01-2018
ЗЗ-О53-3-П-154/01-2018</t>
  </si>
  <si>
    <t>ЗЗ-О53-2-П-293/00-2018
ЗЗ-О53-3-П-293/00-2018</t>
  </si>
  <si>
    <t>ЗЗ-Бшр2-П-202/07-2018
ЗЗ-Бшр3-П-202/07-2018</t>
  </si>
  <si>
    <t>ЗЗ-О53-2-П-470/00-2019
ЗЗ-О53-2-П-470/00-2019</t>
  </si>
  <si>
    <t>ЗЗ-О53-2-П-219/06-2019
ЗЗ-О53-3-П-219/06-2019</t>
  </si>
  <si>
    <t>ЗЗ-Бшр2-П-217/11-2018</t>
  </si>
  <si>
    <t>ЗЗ-О53-2-П-480/00-2019</t>
  </si>
  <si>
    <t>ЗЗ-О533-П-256/00-2018
ЗЗ-О53-2-П-256/00-2018</t>
  </si>
  <si>
    <t>ЗЗ-Бшр2-2-П-262/00-2018
ЗЗ-О53-3-П-262/00-2019</t>
  </si>
  <si>
    <t>ЗЗ-О53-2-П-302/02-2018
ЗЗ-О53-3-П-302/02-2018
ЗЗ-О53-3-П-302/04-2018</t>
  </si>
  <si>
    <t>ЗЗ-О53-2-П-482/01-2019</t>
  </si>
  <si>
    <t>ЗЗ-О53-2-П-257/02-2019
ЗЗ-О53-3-П-257/02-2019</t>
  </si>
  <si>
    <t>ЗЗ-О53-2-П-257/01-2019
ЗЗ-О53-3-П-257/01-2019</t>
  </si>
  <si>
    <t>ЗЗ-Бшр2-2-П-238/01-2018
ЗЗ-Бшр2-3-П-238/01-2018</t>
  </si>
  <si>
    <t>ЗЗ-О53-2-П-020/020-2019
ЗЗ-О53-3-П-020/020-2019</t>
  </si>
  <si>
    <t xml:space="preserve">ЗЗ-О53-2-П-216/00-2018
ЗЗ-О53-3-П-216/00-2018 </t>
  </si>
  <si>
    <t>ЗЗ-О53-2-П-216/05-2018</t>
  </si>
  <si>
    <t>ЗЗ-О53-2-П-216/06-2018
ЗЗ-О53-3-П-216/06-2018</t>
  </si>
  <si>
    <t>ЗЗ-О53-2-П-216/07-2018
ЗЗ-О53-3-П-216/07-2018</t>
  </si>
  <si>
    <t>ЗЗ-О53-2-П-216/08-2018
ЗЗ-О53-3-П-216/08-2018</t>
  </si>
  <si>
    <t>ЗЗ-О53-2-П-216/09-2018
ЗЗ-О53-3-П-216/09-2018</t>
  </si>
  <si>
    <t>ЗЗ-О53-2-П-256/05-2018
ЗЗ-О53-3-П-256/05-2018</t>
  </si>
  <si>
    <t>ЗЗ-О53-2-П-217/01-2018
ЗЗ-О53-3-П-217/01-2018</t>
  </si>
  <si>
    <t>ЗЗ-Бшр2-3-П-145-2018
ЗЗ-Бшр2-П-145/00-2018</t>
  </si>
  <si>
    <t>ЗЗ-О53-2-П-220/01-2018     ЗЗ-О53-3-П-220/01-2018</t>
  </si>
  <si>
    <t>ЗЗ-О53-2-П-253/00-2019        ЗЗ-О53-3-П-253/00-2019</t>
  </si>
  <si>
    <t>ЗЗ-Бшр2-2-20910761-201396102</t>
  </si>
  <si>
    <t>ЗЗ-Бшр2-2-П-224/01-2018
ЗЗ-Бшр2-3-П-224/01-2018</t>
  </si>
  <si>
    <t>ЗЗ-Бшр2-П-217/05-2018
ЗЗ-Бшр3-П-217/05-2018</t>
  </si>
  <si>
    <t>ЗЗ-О53-2-agrechukhin-201404051</t>
  </si>
  <si>
    <t>ЗЗ-Бшр2-2-П-102-2018
ЗЗ-Бшр2-3-П-102-2018</t>
  </si>
  <si>
    <t>ЗЗ-О53-2-П-148/00-2018
ЗЗ-О53-3-П-148/00-2018</t>
  </si>
  <si>
    <t>ЗЗ-О53-2-П-270/03-2018</t>
  </si>
  <si>
    <t>ЗЗ-Бшр2-2-П-169/00-2018</t>
  </si>
  <si>
    <t>BU2-ASEM-NPPD-GEN-007/ULTP/00239</t>
  </si>
  <si>
    <t>BU2-ASEM-NPPD-GEN-007/ULTP/00240</t>
  </si>
  <si>
    <t>BU2-ASEM-NPPD-GEN-007/ULTP/00241</t>
  </si>
  <si>
    <t>BU2-ASEM-NPPD-GEN-007/ULTP/00245</t>
  </si>
  <si>
    <t>BU2-ASEM-NPPD-GEN-007/ULTP/00248</t>
  </si>
  <si>
    <t>BU2-ASEM-NPPD-PSE-007ULTP00278</t>
  </si>
  <si>
    <t>BU2-ASEM-NPPD-GEN-007/ULTP/00249</t>
  </si>
  <si>
    <t>BU2-ASEM-NPPD-GEN-007/ULTP/00250</t>
  </si>
  <si>
    <t>BU2-ASEM-NPPD-GEN-007/ULTP/00251</t>
  </si>
  <si>
    <t>BU2-ASEM-NPPD-GEN-007/ULTP/00252</t>
  </si>
  <si>
    <t>BU2-ASEM-NPPD-GEN-007/ULTP/00253</t>
  </si>
  <si>
    <t>BU2-ASEM-NPPD-GEN-007/ULTP/00257</t>
  </si>
  <si>
    <t>BU2-ASEM-NPPD-GEN-007/ULTP/00258</t>
  </si>
  <si>
    <t>BU2-ASEM-NPPD-PSE-007ULTP00267</t>
  </si>
  <si>
    <t>BU2-ASEM-NPPD-PSE-007ULTP00266</t>
  </si>
  <si>
    <t>BU2-ASEM-NPPD-PSE-007ULTP00275</t>
  </si>
  <si>
    <t>BU2-LJWG-2017-11-D003
BU2-LJWG-2017-11-D004
BU2-LJWG-2017-11-D005
 BU2-LJWG-2017-11-D006</t>
  </si>
  <si>
    <t>BU2-ASEM-NPPD-PSE-007ULTP00276</t>
  </si>
  <si>
    <t>BU2-ASEM-NPPD-GEN-007ULTP00285</t>
  </si>
  <si>
    <t>BU2-LJWG-2019/06-D149</t>
  </si>
  <si>
    <t>BU2-ASEM-NPPD-PSE-007/ULTP/00288</t>
  </si>
  <si>
    <t>BU2-ASEM-NPPD-PSE-007/ULTP/00140</t>
  </si>
  <si>
    <t>BU2-ASEM-NPPD-PSE-007/ULTP/00287</t>
  </si>
  <si>
    <t>BU2-ASEM-NPPD-PSE-007/ULTP/00289</t>
  </si>
  <si>
    <t>Rubber-cord compensator</t>
  </si>
  <si>
    <t>CIE Static equipment over 75m3</t>
  </si>
  <si>
    <t>Seal doors, hatches, gates</t>
  </si>
  <si>
    <t>special sewage system from 
lavatory equipment control tank 
pump</t>
  </si>
  <si>
    <t>Electric pump unit of a tank 
of water drain from steam</t>
  </si>
  <si>
    <t>Double check valves</t>
  </si>
  <si>
    <t>Distillate cooler</t>
  </si>
  <si>
    <t>Component cooling circuit 
aftercooler</t>
  </si>
  <si>
    <t xml:space="preserve">Small diameter valves UJA UKC UKA </t>
  </si>
  <si>
    <t>Airlock trolley with a rail track</t>
  </si>
  <si>
    <t>Steam cooling equipment</t>
  </si>
  <si>
    <t>Pressure-reducing and desuperheater plant</t>
  </si>
  <si>
    <t>Frames and gates</t>
  </si>
  <si>
    <t>Heat exchanging equipment</t>
  </si>
  <si>
    <t>Pumping equipment</t>
  </si>
  <si>
    <t>Pumping equipment
(post-treatment units, tank units, sewage pump )</t>
  </si>
  <si>
    <t>portable submersible pump 
semi-submersible pump,
portable submersible centrifugal pump</t>
  </si>
  <si>
    <t>Horizontal centrifugal pump</t>
  </si>
  <si>
    <t>Gear-type pump</t>
  </si>
  <si>
    <t>Artesian pump</t>
  </si>
  <si>
    <t>Oil Tank</t>
  </si>
  <si>
    <t>Dry transformers</t>
  </si>
  <si>
    <t>Mixers</t>
  </si>
  <si>
    <t>Frequency converter</t>
  </si>
  <si>
    <t>Pipelines  UJA UKC stage 2 (403 tones)</t>
  </si>
  <si>
    <t>SG emergency cooldown pump</t>
  </si>
  <si>
    <t>Switchgear 0,4 kV</t>
  </si>
  <si>
    <t>No Decision</t>
  </si>
  <si>
    <t>BU2-ASEM-NPPD-GEN-007/ULTP/00213</t>
  </si>
  <si>
    <t>BU2-ASEM-NPPD-GEN-007/ULTP/00216</t>
  </si>
  <si>
    <t>BU2-ASEM-NPPD-GEN-007/ULTP/00227</t>
  </si>
  <si>
    <t>BU2-ASEM-NPPD-GEN-007/ULTP/00230</t>
  </si>
  <si>
    <t>BU2-ASEM-NPPD-GEN-007/ULTP/00221</t>
  </si>
  <si>
    <t>BU2-ASEM-NPPD-GEN-007/ULTP/00225</t>
  </si>
  <si>
    <t>BU2-ASEM-NPPD-GEN-007/ULTP/00222</t>
  </si>
  <si>
    <t>BU2-ASEM-NPPD-GEN-007/ULTP/00224</t>
  </si>
  <si>
    <t>BU2-ASEM-NPPD-GEN-007/ULTP/00226</t>
  </si>
  <si>
    <t>BU2-ASEM-NPPD-GEN-007/ULTP/00234</t>
  </si>
  <si>
    <t>The pump equipment</t>
  </si>
  <si>
    <t>Generator circuit breaker</t>
  </si>
  <si>
    <t>Cementing installation equipment</t>
  </si>
  <si>
    <t>the system of automated chemical control of 
the second circuit</t>
  </si>
  <si>
    <t>Sampling equipment</t>
  </si>
  <si>
    <t>Static equipment over 80 m3</t>
  </si>
  <si>
    <t>Pumping equipment - big centrifugal pumps</t>
  </si>
  <si>
    <t>Mechanical self-cleaning filter</t>
  </si>
  <si>
    <t>9000-257688</t>
  </si>
  <si>
    <t>Small diameter valves UJA UKC UKA</t>
  </si>
  <si>
    <t>BU2-LJWG-2018-03-09</t>
  </si>
  <si>
    <t>BU2-ASEM-NPPD-GEN-007/ULTP/00298</t>
  </si>
  <si>
    <t xml:space="preserve">BU2-LJWG-2018-02-D058
BU2-LJWG-2018-03-81
BU2-LJWG-2018-03-82
BU2-LJWG-2018-05-105
BU2-LJWG-2018-05-106
</t>
  </si>
  <si>
    <t>BU2-ASEM-NPPD-PSE-007/ULTP/00302</t>
  </si>
  <si>
    <t>ЗЗ-О53-2-П-216/11-2019</t>
  </si>
  <si>
    <t>BU2-ASEM-NPPD-PSE-007/ULTP/00301</t>
  </si>
  <si>
    <t>ЗЗ-Бшр2-2-20910761-201396120</t>
  </si>
  <si>
    <t>BU2-ASEM-NPPD-GEN-007/ULTP/00195</t>
  </si>
  <si>
    <t>10020-261998</t>
  </si>
  <si>
    <t>Sand separator</t>
  </si>
  <si>
    <t>Stands, tools, laboratory equipment</t>
  </si>
  <si>
    <t>GMM pumps</t>
  </si>
  <si>
    <t>Generator bus-bar system</t>
  </si>
  <si>
    <t>13996/1756</t>
  </si>
  <si>
    <t>Supply of dosing pumps</t>
  </si>
  <si>
    <t>9358/54</t>
  </si>
  <si>
    <t>13996/510</t>
  </si>
  <si>
    <t>Tender is completed</t>
  </si>
  <si>
    <t>Supply of pumps КВА, JМN, JND</t>
  </si>
  <si>
    <t>Sabba Batary (TAVAN ENERGYSOURS DEVELOPMENT COMPANY)</t>
  </si>
  <si>
    <t>13996/1602</t>
  </si>
  <si>
    <t>Expertise of participants</t>
  </si>
  <si>
    <t xml:space="preserve">13996/1464 </t>
  </si>
  <si>
    <t>13996/513</t>
  </si>
  <si>
    <t>13996/421</t>
  </si>
  <si>
    <t>Lot number</t>
  </si>
  <si>
    <t>Date</t>
  </si>
  <si>
    <t>Supply of filters for UKC, UJA building</t>
  </si>
  <si>
    <t>Lead stationary batteries</t>
  </si>
  <si>
    <t>Seal doors. Stage 2</t>
  </si>
  <si>
    <t>Transformers</t>
  </si>
  <si>
    <t>Hydraulic conveyor for loading ionexchange resins</t>
  </si>
  <si>
    <t>Technical-mechanical equipment 
UQA UQC UQN UQX</t>
  </si>
  <si>
    <t>Small diameter valves</t>
  </si>
  <si>
    <t>LMCE Simulators</t>
  </si>
  <si>
    <t>Box type installation valves</t>
  </si>
  <si>
    <t>Metal hatches</t>
  </si>
  <si>
    <t>Centrifugal pumps</t>
  </si>
  <si>
    <t>The system of automated chemical control of 
the second circuit</t>
  </si>
  <si>
    <t>Dosing pumps</t>
  </si>
  <si>
    <t>Controlled leaks pumps</t>
  </si>
  <si>
    <t>Oil Tanks</t>
  </si>
  <si>
    <t>Supply and manufacturing equipment for reactor pit</t>
  </si>
  <si>
    <t>4 safety class Manufactured
2,3 Not manufactured
BU2/LJWG-2018/11-D119</t>
  </si>
  <si>
    <t>Washing solution heater</t>
  </si>
  <si>
    <t>Supply of rod penetrations</t>
  </si>
  <si>
    <t>completed</t>
  </si>
  <si>
    <t>In accordance with the individual HLC schedule</t>
  </si>
  <si>
    <t>13996/2021</t>
  </si>
  <si>
    <t>1. PUMPIRAN
2. Navid Sahand Co
3. Petro Hirad Co
4. Petro Pedam</t>
  </si>
  <si>
    <t>13996/2028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</si>
</sst>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2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name val="Arial"/>
      <family val="2"/>
      <charset val="204"/>
    </font>
    <font>
      <sz val="16"/>
      <color theme="1" tint="4.9989318521683403E-2"/>
      <name val="Arial"/>
      <family val="2"/>
      <charset val="204"/>
    </font>
    <font>
      <sz val="16"/>
      <color theme="0" tint="-0.499984740745262"/>
      <name val="Arial"/>
      <family val="2"/>
      <charset val="204"/>
    </font>
    <font>
      <sz val="16"/>
      <color rgb="FFFF0000"/>
      <name val="Arial"/>
      <family val="2"/>
      <charset val="204"/>
    </font>
    <font>
      <sz val="18"/>
      <color theme="1"/>
      <name val="Arial"/>
      <family val="2"/>
      <charset val="204"/>
    </font>
    <font>
      <sz val="16"/>
      <color rgb="FF00B050"/>
      <name val="Arial"/>
      <family val="2"/>
      <charset val="204"/>
    </font>
    <font>
      <b/>
      <sz val="16"/>
      <color rgb="FF00B050"/>
      <name val="Arial"/>
      <family val="2"/>
      <charset val="204"/>
    </font>
    <font>
      <sz val="14"/>
      <color theme="0" tint="-0.499984740745262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8"/>
      <color indexed="81"/>
      <name val="Tahoma"/>
      <family val="2"/>
      <charset val="204"/>
    </font>
    <font>
      <sz val="15"/>
      <name val="Arial"/>
      <family val="2"/>
      <charset val="204"/>
    </font>
    <font>
      <sz val="15"/>
      <color theme="0" tint="-0.499984740745262"/>
      <name val="Arial"/>
      <family val="2"/>
      <charset val="204"/>
    </font>
    <font>
      <b/>
      <sz val="15"/>
      <color theme="0" tint="-0.499984740745262"/>
      <name val="Arial"/>
      <family val="2"/>
      <charset val="204"/>
    </font>
    <font>
      <sz val="15"/>
      <color rgb="FFFF0000"/>
      <name val="Arial"/>
      <family val="2"/>
      <charset val="204"/>
    </font>
    <font>
      <b/>
      <sz val="15"/>
      <color rgb="FFFF0000"/>
      <name val="Arial"/>
      <family val="2"/>
      <charset val="204"/>
    </font>
    <font>
      <sz val="15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0" tint="-0.34998626667073579"/>
      <name val="Arial"/>
      <family val="2"/>
      <charset val="204"/>
    </font>
    <font>
      <sz val="15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rgb="FFB6FBA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B9A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3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vertical="center"/>
    </xf>
    <xf numFmtId="0" fontId="2" fillId="13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11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14" fontId="4" fillId="11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11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14" fontId="4" fillId="11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4" fillId="10" borderId="5" xfId="0" applyNumberFormat="1" applyFont="1" applyFill="1" applyBorder="1" applyAlignment="1">
      <alignment vertical="center" wrapText="1"/>
    </xf>
    <xf numFmtId="0" fontId="4" fillId="11" borderId="4" xfId="0" applyFont="1" applyFill="1" applyBorder="1" applyAlignment="1">
      <alignment horizontal="left" vertical="center" wrapText="1"/>
    </xf>
    <xf numFmtId="14" fontId="4" fillId="11" borderId="4" xfId="0" applyNumberFormat="1" applyFont="1" applyFill="1" applyBorder="1" applyAlignment="1">
      <alignment horizontal="left" vertical="center" wrapText="1"/>
    </xf>
    <xf numFmtId="0" fontId="4" fillId="5" borderId="6" xfId="0" applyNumberFormat="1" applyFont="1" applyFill="1" applyBorder="1" applyAlignment="1">
      <alignment horizontal="left" vertical="center" wrapText="1"/>
    </xf>
    <xf numFmtId="14" fontId="4" fillId="11" borderId="4" xfId="0" applyNumberFormat="1" applyFont="1" applyFill="1" applyBorder="1" applyAlignment="1">
      <alignment vertical="center" wrapText="1"/>
    </xf>
    <xf numFmtId="0" fontId="5" fillId="11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4" fontId="4" fillId="5" borderId="6" xfId="0" applyNumberFormat="1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14" fontId="13" fillId="5" borderId="6" xfId="0" applyNumberFormat="1" applyFont="1" applyFill="1" applyBorder="1" applyAlignment="1">
      <alignment horizontal="left" vertical="center" wrapText="1"/>
    </xf>
    <xf numFmtId="0" fontId="2" fillId="5" borderId="6" xfId="0" applyNumberFormat="1" applyFont="1" applyFill="1" applyBorder="1" applyAlignment="1">
      <alignment vertical="center" wrapText="1"/>
    </xf>
    <xf numFmtId="0" fontId="11" fillId="5" borderId="6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 wrapText="1"/>
    </xf>
    <xf numFmtId="0" fontId="16" fillId="5" borderId="6" xfId="0" applyNumberFormat="1" applyFont="1" applyFill="1" applyBorder="1" applyAlignment="1">
      <alignment horizontal="left" vertical="center" wrapText="1"/>
    </xf>
    <xf numFmtId="0" fontId="26" fillId="5" borderId="6" xfId="0" applyNumberFormat="1" applyFont="1" applyFill="1" applyBorder="1" applyAlignment="1">
      <alignment vertical="center" wrapText="1"/>
    </xf>
    <xf numFmtId="14" fontId="28" fillId="4" borderId="1" xfId="0" applyNumberFormat="1" applyFont="1" applyFill="1" applyBorder="1" applyAlignment="1">
      <alignment horizontal="center" vertical="center"/>
    </xf>
    <xf numFmtId="14" fontId="28" fillId="4" borderId="1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14" fontId="28" fillId="2" borderId="1" xfId="0" applyNumberFormat="1" applyFont="1" applyFill="1" applyBorder="1" applyAlignment="1">
      <alignment vertical="center" wrapText="1"/>
    </xf>
    <xf numFmtId="14" fontId="28" fillId="11" borderId="1" xfId="0" applyNumberFormat="1" applyFont="1" applyFill="1" applyBorder="1" applyAlignment="1">
      <alignment vertical="center" wrapText="1"/>
    </xf>
    <xf numFmtId="14" fontId="28" fillId="11" borderId="1" xfId="0" applyNumberFormat="1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14" fontId="4" fillId="11" borderId="1" xfId="0" applyNumberFormat="1" applyFont="1" applyFill="1" applyBorder="1" applyAlignment="1">
      <alignment horizontal="left" vertical="center" wrapText="1"/>
    </xf>
    <xf numFmtId="14" fontId="28" fillId="4" borderId="1" xfId="0" applyNumberFormat="1" applyFont="1" applyFill="1" applyBorder="1" applyAlignment="1">
      <alignment vertical="center" wrapText="1"/>
    </xf>
    <xf numFmtId="0" fontId="28" fillId="4" borderId="1" xfId="0" applyNumberFormat="1" applyFont="1" applyFill="1" applyBorder="1" applyAlignment="1">
      <alignment horizontal="center" vertical="center" wrapText="1"/>
    </xf>
    <xf numFmtId="14" fontId="4" fillId="11" borderId="5" xfId="0" applyNumberFormat="1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vertical="center" wrapText="1"/>
    </xf>
    <xf numFmtId="14" fontId="28" fillId="11" borderId="1" xfId="0" applyNumberFormat="1" applyFont="1" applyFill="1" applyBorder="1" applyAlignment="1">
      <alignment horizontal="center" vertical="center" wrapText="1"/>
    </xf>
    <xf numFmtId="14" fontId="28" fillId="5" borderId="6" xfId="0" applyNumberFormat="1" applyFont="1" applyFill="1" applyBorder="1" applyAlignment="1">
      <alignment vertical="center" wrapText="1"/>
    </xf>
    <xf numFmtId="14" fontId="28" fillId="6" borderId="6" xfId="0" applyNumberFormat="1" applyFont="1" applyFill="1" applyBorder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14" fontId="4" fillId="11" borderId="5" xfId="0" applyNumberFormat="1" applyFont="1" applyFill="1" applyBorder="1" applyAlignment="1">
      <alignment horizontal="center" vertical="center"/>
    </xf>
    <xf numFmtId="14" fontId="4" fillId="11" borderId="5" xfId="0" applyNumberFormat="1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14" fontId="4" fillId="11" borderId="5" xfId="0" applyNumberFormat="1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11" fillId="11" borderId="4" xfId="0" applyFont="1" applyFill="1" applyBorder="1" applyAlignment="1">
      <alignment horizontal="left" vertical="center" wrapText="1"/>
    </xf>
    <xf numFmtId="14" fontId="11" fillId="11" borderId="4" xfId="0" applyNumberFormat="1" applyFont="1" applyFill="1" applyBorder="1" applyAlignment="1">
      <alignment vertical="center" wrapText="1"/>
    </xf>
    <xf numFmtId="0" fontId="31" fillId="5" borderId="0" xfId="0" applyFont="1" applyFill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28" fillId="7" borderId="1" xfId="0" applyNumberFormat="1" applyFont="1" applyFill="1" applyBorder="1" applyAlignment="1">
      <alignment horizontal="center" vertical="center"/>
    </xf>
    <xf numFmtId="14" fontId="28" fillId="7" borderId="1" xfId="0" applyNumberFormat="1" applyFont="1" applyFill="1" applyBorder="1" applyAlignment="1">
      <alignment horizontal="center" vertical="center" wrapText="1"/>
    </xf>
    <xf numFmtId="14" fontId="28" fillId="7" borderId="1" xfId="0" applyNumberFormat="1" applyFont="1" applyFill="1" applyBorder="1" applyAlignment="1">
      <alignment vertical="center" wrapText="1"/>
    </xf>
    <xf numFmtId="0" fontId="32" fillId="4" borderId="20" xfId="0" applyFont="1" applyFill="1" applyBorder="1" applyAlignment="1">
      <alignment vertical="center" wrapText="1"/>
    </xf>
    <xf numFmtId="0" fontId="32" fillId="4" borderId="16" xfId="0" applyFont="1" applyFill="1" applyBorder="1" applyAlignment="1">
      <alignment vertical="center" wrapText="1"/>
    </xf>
    <xf numFmtId="0" fontId="32" fillId="5" borderId="23" xfId="0" applyFont="1" applyFill="1" applyBorder="1" applyAlignment="1">
      <alignment horizontal="center" vertical="center" wrapText="1"/>
    </xf>
    <xf numFmtId="14" fontId="26" fillId="15" borderId="5" xfId="0" applyNumberFormat="1" applyFont="1" applyFill="1" applyBorder="1" applyAlignment="1">
      <alignment horizontal="center" vertical="center" wrapText="1"/>
    </xf>
    <xf numFmtId="0" fontId="4" fillId="6" borderId="6" xfId="0" applyNumberFormat="1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14" fontId="4" fillId="11" borderId="5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26" fillId="16" borderId="5" xfId="0" applyNumberFormat="1" applyFont="1" applyFill="1" applyBorder="1" applyAlignment="1">
      <alignment horizontal="center" vertical="center" wrapText="1"/>
    </xf>
    <xf numFmtId="14" fontId="26" fillId="3" borderId="5" xfId="0" applyNumberFormat="1" applyFont="1" applyFill="1" applyBorder="1" applyAlignment="1">
      <alignment horizontal="center" vertical="center" wrapText="1"/>
    </xf>
    <xf numFmtId="14" fontId="26" fillId="17" borderId="5" xfId="0" applyNumberFormat="1" applyFont="1" applyFill="1" applyBorder="1" applyAlignment="1">
      <alignment horizontal="center" vertical="center" wrapText="1"/>
    </xf>
    <xf numFmtId="14" fontId="26" fillId="10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4" fillId="11" borderId="6" xfId="0" applyNumberFormat="1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14" fontId="28" fillId="4" borderId="1" xfId="1" applyNumberFormat="1" applyFont="1" applyFill="1" applyBorder="1" applyAlignment="1">
      <alignment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26" xfId="0" applyFont="1" applyFill="1" applyBorder="1" applyAlignment="1">
      <alignment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11" fillId="11" borderId="1" xfId="0" applyNumberFormat="1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29" fillId="6" borderId="1" xfId="0" applyFont="1" applyFill="1" applyBorder="1" applyAlignment="1">
      <alignment horizontal="left" vertical="center" wrapText="1" readingOrder="1"/>
    </xf>
    <xf numFmtId="14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28" fillId="4" borderId="5" xfId="1" applyNumberFormat="1" applyFont="1" applyFill="1" applyBorder="1" applyAlignment="1">
      <alignment vertical="center" wrapText="1"/>
    </xf>
    <xf numFmtId="14" fontId="28" fillId="4" borderId="27" xfId="1" applyNumberFormat="1" applyFont="1" applyFill="1" applyBorder="1" applyAlignment="1">
      <alignment vertical="center" wrapText="1"/>
    </xf>
    <xf numFmtId="14" fontId="28" fillId="4" borderId="27" xfId="0" applyNumberFormat="1" applyFont="1" applyFill="1" applyBorder="1" applyAlignment="1">
      <alignment vertical="center" wrapText="1"/>
    </xf>
    <xf numFmtId="14" fontId="28" fillId="7" borderId="27" xfId="1" applyNumberFormat="1" applyFont="1" applyFill="1" applyBorder="1" applyAlignment="1">
      <alignment horizontal="center" vertical="center" wrapText="1"/>
    </xf>
    <xf numFmtId="14" fontId="28" fillId="7" borderId="5" xfId="1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14" fontId="26" fillId="18" borderId="5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14" fontId="4" fillId="7" borderId="27" xfId="0" applyNumberFormat="1" applyFont="1" applyFill="1" applyBorder="1" applyAlignment="1">
      <alignment vertical="center" wrapText="1"/>
    </xf>
    <xf numFmtId="14" fontId="4" fillId="14" borderId="1" xfId="0" applyNumberFormat="1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left" vertical="center" wrapText="1"/>
    </xf>
    <xf numFmtId="14" fontId="28" fillId="19" borderId="1" xfId="0" applyNumberFormat="1" applyFont="1" applyFill="1" applyBorder="1" applyAlignment="1">
      <alignment horizontal="left" vertical="center" wrapText="1"/>
    </xf>
    <xf numFmtId="0" fontId="28" fillId="19" borderId="1" xfId="0" applyFont="1" applyFill="1" applyBorder="1" applyAlignment="1">
      <alignment horizontal="left" vertical="center" wrapText="1"/>
    </xf>
    <xf numFmtId="14" fontId="4" fillId="19" borderId="1" xfId="0" applyNumberFormat="1" applyFont="1" applyFill="1" applyBorder="1" applyAlignment="1">
      <alignment horizontal="left" vertical="center" wrapText="1"/>
    </xf>
    <xf numFmtId="14" fontId="28" fillId="10" borderId="6" xfId="0" applyNumberFormat="1" applyFont="1" applyFill="1" applyBorder="1" applyAlignment="1">
      <alignment horizontal="center" vertical="center" wrapText="1"/>
    </xf>
    <xf numFmtId="14" fontId="28" fillId="10" borderId="8" xfId="0" applyNumberFormat="1" applyFont="1" applyFill="1" applyBorder="1" applyAlignment="1">
      <alignment horizontal="center" vertical="center" wrapText="1"/>
    </xf>
    <xf numFmtId="14" fontId="4" fillId="10" borderId="1" xfId="0" applyNumberFormat="1" applyFont="1" applyFill="1" applyBorder="1" applyAlignment="1">
      <alignment horizontal="center" vertical="center"/>
    </xf>
    <xf numFmtId="14" fontId="4" fillId="10" borderId="6" xfId="0" applyNumberFormat="1" applyFont="1" applyFill="1" applyBorder="1" applyAlignment="1">
      <alignment horizontal="center" vertical="center"/>
    </xf>
    <xf numFmtId="14" fontId="28" fillId="2" borderId="1" xfId="0" applyNumberFormat="1" applyFont="1" applyFill="1" applyBorder="1" applyAlignment="1">
      <alignment horizontal="center" vertical="center" wrapText="1"/>
    </xf>
    <xf numFmtId="14" fontId="4" fillId="10" borderId="5" xfId="0" applyNumberFormat="1" applyFont="1" applyFill="1" applyBorder="1" applyAlignment="1">
      <alignment horizontal="center" vertical="center" wrapText="1"/>
    </xf>
    <xf numFmtId="14" fontId="4" fillId="10" borderId="1" xfId="0" applyNumberFormat="1" applyFont="1" applyFill="1" applyBorder="1" applyAlignment="1">
      <alignment horizontal="center" vertical="center" wrapText="1"/>
    </xf>
    <xf numFmtId="14" fontId="4" fillId="10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 wrapText="1"/>
    </xf>
    <xf numFmtId="0" fontId="32" fillId="5" borderId="17" xfId="0" applyFont="1" applyFill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10" borderId="12" xfId="0" applyNumberFormat="1" applyFont="1" applyFill="1" applyBorder="1" applyAlignment="1">
      <alignment horizontal="center" vertical="center" wrapText="1"/>
    </xf>
    <xf numFmtId="14" fontId="4" fillId="10" borderId="8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26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11" borderId="21" xfId="0" applyFont="1" applyFill="1" applyBorder="1" applyAlignment="1">
      <alignment horizontal="center" vertical="center" wrapText="1"/>
    </xf>
    <xf numFmtId="0" fontId="32" fillId="11" borderId="24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2" fillId="11" borderId="15" xfId="0" applyFont="1" applyFill="1" applyBorder="1" applyAlignment="1">
      <alignment horizontal="center" vertical="center" wrapText="1"/>
    </xf>
    <xf numFmtId="0" fontId="32" fillId="11" borderId="19" xfId="0" applyFont="1" applyFill="1" applyBorder="1" applyAlignment="1">
      <alignment horizontal="center" vertical="center" wrapText="1"/>
    </xf>
    <xf numFmtId="14" fontId="26" fillId="2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CB9A4"/>
      <color rgb="FFFFFF99"/>
      <color rgb="FF99FF99"/>
      <color rgb="FF13F177"/>
      <color rgb="FF0000CC"/>
      <color rgb="FFFF6600"/>
      <color rgb="FF07FDBD"/>
      <color rgb="FF47F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N169"/>
  <sheetViews>
    <sheetView tabSelected="1" view="pageBreakPreview" topLeftCell="R1" zoomScale="40" zoomScaleNormal="60" zoomScaleSheetLayoutView="40" workbookViewId="0">
      <pane ySplit="7" topLeftCell="A8" activePane="bottomLeft" state="frozen"/>
      <selection activeCell="E1" sqref="E1"/>
      <selection pane="bottomLeft" activeCell="AL36" sqref="AL36"/>
    </sheetView>
  </sheetViews>
  <sheetFormatPr defaultColWidth="9.140625" defaultRowHeight="15" outlineLevelCol="1" x14ac:dyDescent="0.25"/>
  <cols>
    <col min="1" max="1" width="9.140625" style="8" customWidth="1"/>
    <col min="2" max="2" width="72.7109375" style="8" customWidth="1"/>
    <col min="3" max="3" width="25.28515625" style="8" customWidth="1"/>
    <col min="4" max="4" width="18.85546875" style="8" customWidth="1"/>
    <col min="5" max="5" width="23.28515625" style="11" hidden="1" customWidth="1"/>
    <col min="6" max="6" width="24.28515625" style="11" hidden="1" customWidth="1"/>
    <col min="7" max="7" width="23.140625" style="11" hidden="1" customWidth="1"/>
    <col min="8" max="8" width="22.28515625" style="11" hidden="1" customWidth="1"/>
    <col min="9" max="9" width="23.7109375" style="11" hidden="1" customWidth="1"/>
    <col min="10" max="10" width="17.42578125" style="11" hidden="1" customWidth="1"/>
    <col min="11" max="11" width="29.7109375" style="11" hidden="1" customWidth="1"/>
    <col min="12" max="12" width="33.7109375" style="11" hidden="1" customWidth="1"/>
    <col min="13" max="13" width="34" style="10" customWidth="1"/>
    <col min="14" max="14" width="19.7109375" style="8" customWidth="1"/>
    <col min="15" max="15" width="27.7109375" style="8" customWidth="1"/>
    <col min="16" max="16" width="77.140625" style="8" customWidth="1"/>
    <col min="17" max="17" width="28.85546875" style="8" customWidth="1" outlineLevel="1"/>
    <col min="18" max="18" width="19.85546875" style="8" customWidth="1" outlineLevel="1"/>
    <col min="19" max="19" width="19.5703125" style="8" customWidth="1" outlineLevel="1"/>
    <col min="20" max="20" width="27.28515625" style="8" customWidth="1" outlineLevel="1"/>
    <col min="21" max="21" width="21.5703125" style="8" customWidth="1" outlineLevel="1"/>
    <col min="22" max="23" width="18.140625" style="8" customWidth="1" outlineLevel="1"/>
    <col min="24" max="24" width="19" style="8" customWidth="1" outlineLevel="1"/>
    <col min="25" max="25" width="18.5703125" style="8" customWidth="1" outlineLevel="1"/>
    <col min="26" max="26" width="18.42578125" style="8" customWidth="1" outlineLevel="1"/>
    <col min="27" max="27" width="20.28515625" style="8" customWidth="1" outlineLevel="1"/>
    <col min="28" max="28" width="34.7109375" style="8" customWidth="1" outlineLevel="1"/>
    <col min="29" max="29" width="20.140625" style="8" customWidth="1" outlineLevel="1"/>
    <col min="30" max="30" width="19.5703125" style="8" customWidth="1" outlineLevel="1"/>
    <col min="31" max="35" width="18.5703125" style="8" customWidth="1" outlineLevel="1"/>
    <col min="36" max="36" width="78.7109375" style="66" customWidth="1"/>
    <col min="37" max="37" width="20.140625" style="8" customWidth="1"/>
    <col min="38" max="38" width="24.28515625" style="10" customWidth="1"/>
    <col min="39" max="39" width="70.5703125" style="8" customWidth="1"/>
    <col min="40" max="40" width="42.5703125" style="122" customWidth="1"/>
    <col min="41" max="16384" width="9.140625" style="8"/>
  </cols>
  <sheetData>
    <row r="1" spans="1:40" s="3" customFormat="1" ht="33.75" x14ac:dyDescent="0.25">
      <c r="A1" s="13"/>
      <c r="B1" s="15"/>
      <c r="C1" s="15"/>
      <c r="D1" s="15"/>
      <c r="E1" s="16"/>
      <c r="F1" s="70"/>
      <c r="G1" s="70"/>
      <c r="H1" s="70"/>
      <c r="I1" s="70"/>
      <c r="J1" s="70"/>
      <c r="K1" s="70"/>
      <c r="L1" s="70"/>
      <c r="M1" s="130"/>
      <c r="N1" s="70"/>
      <c r="O1" s="70"/>
      <c r="P1" s="70"/>
      <c r="Q1" s="70"/>
      <c r="R1" s="70"/>
      <c r="S1" s="70"/>
      <c r="T1" s="70"/>
      <c r="U1" s="70"/>
      <c r="V1" s="70"/>
      <c r="W1" s="70"/>
      <c r="X1" s="197" t="s">
        <v>379</v>
      </c>
      <c r="Y1" s="197"/>
      <c r="Z1" s="197"/>
      <c r="AA1" s="197"/>
      <c r="AB1" s="197"/>
      <c r="AC1" s="197"/>
      <c r="AD1" s="197"/>
      <c r="AE1" s="197"/>
      <c r="AF1" s="197"/>
      <c r="AG1" s="70"/>
      <c r="AH1" s="70"/>
      <c r="AI1" s="70"/>
      <c r="AJ1" s="70"/>
      <c r="AK1" s="70"/>
      <c r="AL1" s="130"/>
      <c r="AM1" s="70"/>
      <c r="AN1" s="119"/>
    </row>
    <row r="2" spans="1:40" s="3" customFormat="1" ht="27" x14ac:dyDescent="0.25">
      <c r="A2" s="13"/>
      <c r="B2" s="15"/>
      <c r="C2" s="15"/>
      <c r="D2" s="4"/>
      <c r="E2" s="5"/>
      <c r="F2" s="5"/>
      <c r="G2" s="5"/>
      <c r="H2" s="5"/>
      <c r="I2" s="5"/>
      <c r="J2" s="5"/>
      <c r="K2" s="5"/>
      <c r="L2" s="5"/>
      <c r="M2" s="12" t="s">
        <v>384</v>
      </c>
      <c r="N2" s="15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5"/>
      <c r="AB2" s="15"/>
      <c r="AC2" s="15"/>
      <c r="AD2" s="15"/>
      <c r="AE2" s="15"/>
      <c r="AF2" s="15"/>
      <c r="AG2" s="15"/>
      <c r="AH2" s="15"/>
      <c r="AI2" s="15"/>
      <c r="AJ2" s="63"/>
      <c r="AK2" s="13"/>
      <c r="AL2" s="154"/>
      <c r="AM2" s="15"/>
      <c r="AN2" s="120"/>
    </row>
    <row r="3" spans="1:40" s="3" customFormat="1" ht="27" x14ac:dyDescent="0.25">
      <c r="A3" s="13"/>
      <c r="B3" s="15"/>
      <c r="C3" s="15"/>
      <c r="D3" s="6"/>
      <c r="E3" s="1"/>
      <c r="F3" s="5"/>
      <c r="G3" s="5"/>
      <c r="H3" s="5"/>
      <c r="I3" s="5"/>
      <c r="J3" s="5"/>
      <c r="K3" s="5"/>
      <c r="L3" s="5"/>
      <c r="M3" s="12" t="s">
        <v>385</v>
      </c>
      <c r="N3" s="15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5"/>
      <c r="AB3" s="15"/>
      <c r="AC3" s="15"/>
      <c r="AD3" s="15"/>
      <c r="AE3" s="15"/>
      <c r="AF3" s="15"/>
      <c r="AG3" s="15"/>
      <c r="AH3" s="15"/>
      <c r="AI3" s="15"/>
      <c r="AJ3" s="63"/>
      <c r="AK3" s="13"/>
      <c r="AL3" s="154"/>
      <c r="AM3" s="15"/>
      <c r="AN3" s="120"/>
    </row>
    <row r="4" spans="1:40" s="3" customFormat="1" ht="27" x14ac:dyDescent="0.25">
      <c r="A4" s="13"/>
      <c r="B4" s="15"/>
      <c r="C4" s="14"/>
      <c r="D4" s="7"/>
      <c r="E4" s="2"/>
      <c r="F4" s="5"/>
      <c r="G4" s="5"/>
      <c r="H4" s="5"/>
      <c r="I4" s="5"/>
      <c r="J4" s="5"/>
      <c r="K4" s="5"/>
      <c r="L4" s="5"/>
      <c r="M4" s="12" t="s">
        <v>386</v>
      </c>
      <c r="N4" s="15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5"/>
      <c r="AB4" s="15"/>
      <c r="AC4" s="15"/>
      <c r="AD4" s="14"/>
      <c r="AE4" s="14"/>
      <c r="AF4" s="14"/>
      <c r="AG4" s="14"/>
      <c r="AH4" s="14"/>
      <c r="AI4" s="14"/>
      <c r="AJ4" s="63"/>
      <c r="AK4" s="13"/>
      <c r="AL4" s="154"/>
      <c r="AM4" s="15"/>
      <c r="AN4" s="120"/>
    </row>
    <row r="5" spans="1:40" s="3" customFormat="1" ht="36" thickBot="1" x14ac:dyDescent="0.3">
      <c r="A5" s="48"/>
      <c r="B5" s="48"/>
      <c r="C5" s="48"/>
      <c r="D5" s="49"/>
      <c r="E5" s="50"/>
      <c r="F5" s="50"/>
      <c r="G5" s="50"/>
      <c r="H5" s="50"/>
      <c r="I5" s="50"/>
      <c r="J5" s="50"/>
      <c r="K5" s="50"/>
      <c r="L5" s="51"/>
      <c r="M5" s="60" t="s">
        <v>387</v>
      </c>
      <c r="N5" s="52"/>
      <c r="O5" s="52"/>
      <c r="P5" s="52"/>
      <c r="Q5" s="175" t="s">
        <v>380</v>
      </c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71"/>
      <c r="AL5" s="129"/>
      <c r="AM5" s="71"/>
      <c r="AN5" s="121" t="s">
        <v>378</v>
      </c>
    </row>
    <row r="6" spans="1:40" ht="102" customHeight="1" thickBot="1" x14ac:dyDescent="0.3">
      <c r="A6" s="61" t="s">
        <v>32</v>
      </c>
      <c r="B6" s="186" t="s">
        <v>356</v>
      </c>
      <c r="C6" s="188" t="s">
        <v>357</v>
      </c>
      <c r="D6" s="188" t="s">
        <v>358</v>
      </c>
      <c r="E6" s="190" t="s">
        <v>9</v>
      </c>
      <c r="F6" s="191"/>
      <c r="G6" s="190" t="s">
        <v>8</v>
      </c>
      <c r="H6" s="192"/>
      <c r="I6" s="190" t="s">
        <v>7</v>
      </c>
      <c r="J6" s="191"/>
      <c r="K6" s="190" t="s">
        <v>6</v>
      </c>
      <c r="L6" s="192"/>
      <c r="M6" s="198" t="s">
        <v>359</v>
      </c>
      <c r="N6" s="198" t="s">
        <v>360</v>
      </c>
      <c r="O6" s="198" t="s">
        <v>361</v>
      </c>
      <c r="P6" s="193" t="s">
        <v>362</v>
      </c>
      <c r="Q6" s="195" t="s">
        <v>363</v>
      </c>
      <c r="R6" s="179" t="s">
        <v>364</v>
      </c>
      <c r="S6" s="180"/>
      <c r="T6" s="181"/>
      <c r="U6" s="179" t="s">
        <v>365</v>
      </c>
      <c r="V6" s="180"/>
      <c r="W6" s="181"/>
      <c r="X6" s="179" t="s">
        <v>366</v>
      </c>
      <c r="Y6" s="180"/>
      <c r="Z6" s="181"/>
      <c r="AA6" s="179" t="s">
        <v>367</v>
      </c>
      <c r="AB6" s="180"/>
      <c r="AC6" s="181"/>
      <c r="AD6" s="179" t="s">
        <v>368</v>
      </c>
      <c r="AE6" s="180"/>
      <c r="AF6" s="181"/>
      <c r="AG6" s="188" t="s">
        <v>369</v>
      </c>
      <c r="AH6" s="176" t="s">
        <v>370</v>
      </c>
      <c r="AI6" s="177"/>
      <c r="AJ6" s="178"/>
      <c r="AK6" s="95" t="s">
        <v>620</v>
      </c>
      <c r="AL6" s="62" t="s">
        <v>619</v>
      </c>
      <c r="AM6" s="72" t="s">
        <v>376</v>
      </c>
      <c r="AN6" s="161" t="s">
        <v>377</v>
      </c>
    </row>
    <row r="7" spans="1:40" s="10" customFormat="1" ht="21" thickBot="1" x14ac:dyDescent="0.3">
      <c r="A7" s="18"/>
      <c r="B7" s="187"/>
      <c r="C7" s="189"/>
      <c r="D7" s="189"/>
      <c r="E7" s="111" t="s">
        <v>2</v>
      </c>
      <c r="F7" s="111" t="s">
        <v>3</v>
      </c>
      <c r="G7" s="111" t="s">
        <v>2</v>
      </c>
      <c r="H7" s="111" t="s">
        <v>3</v>
      </c>
      <c r="I7" s="111" t="s">
        <v>2</v>
      </c>
      <c r="J7" s="111" t="s">
        <v>3</v>
      </c>
      <c r="K7" s="111" t="s">
        <v>2</v>
      </c>
      <c r="L7" s="112" t="s">
        <v>3</v>
      </c>
      <c r="M7" s="199"/>
      <c r="N7" s="199"/>
      <c r="O7" s="199"/>
      <c r="P7" s="194"/>
      <c r="Q7" s="196"/>
      <c r="R7" s="137" t="s">
        <v>371</v>
      </c>
      <c r="S7" s="137" t="s">
        <v>372</v>
      </c>
      <c r="T7" s="137" t="s">
        <v>373</v>
      </c>
      <c r="U7" s="137" t="s">
        <v>371</v>
      </c>
      <c r="V7" s="137" t="s">
        <v>372</v>
      </c>
      <c r="W7" s="137" t="s">
        <v>373</v>
      </c>
      <c r="X7" s="137" t="s">
        <v>371</v>
      </c>
      <c r="Y7" s="137" t="s">
        <v>372</v>
      </c>
      <c r="Z7" s="137" t="s">
        <v>373</v>
      </c>
      <c r="AA7" s="137" t="s">
        <v>371</v>
      </c>
      <c r="AB7" s="137" t="s">
        <v>372</v>
      </c>
      <c r="AC7" s="137" t="s">
        <v>373</v>
      </c>
      <c r="AD7" s="137" t="s">
        <v>371</v>
      </c>
      <c r="AE7" s="137" t="s">
        <v>372</v>
      </c>
      <c r="AF7" s="137" t="s">
        <v>373</v>
      </c>
      <c r="AG7" s="189"/>
      <c r="AH7" s="138" t="s">
        <v>374</v>
      </c>
      <c r="AI7" s="138" t="s">
        <v>372</v>
      </c>
      <c r="AJ7" s="113" t="s">
        <v>375</v>
      </c>
      <c r="AK7" s="96"/>
      <c r="AL7" s="19"/>
      <c r="AM7" s="106"/>
      <c r="AN7" s="107"/>
    </row>
    <row r="8" spans="1:40" ht="101.25" x14ac:dyDescent="0.25">
      <c r="A8" s="20">
        <v>2</v>
      </c>
      <c r="B8" s="26" t="s">
        <v>388</v>
      </c>
      <c r="C8" s="20">
        <v>4</v>
      </c>
      <c r="D8" s="20" t="s">
        <v>381</v>
      </c>
      <c r="E8" s="26">
        <f t="shared" ref="E8" si="0">G8-20</f>
        <v>43268</v>
      </c>
      <c r="F8" s="26" t="s">
        <v>1</v>
      </c>
      <c r="G8" s="26">
        <f t="shared" ref="G8" si="1">I8-40</f>
        <v>43288</v>
      </c>
      <c r="H8" s="26" t="s">
        <v>1</v>
      </c>
      <c r="I8" s="26">
        <f t="shared" ref="I8" si="2">K8-30</f>
        <v>43328</v>
      </c>
      <c r="J8" s="26" t="s">
        <v>1</v>
      </c>
      <c r="K8" s="26">
        <f t="shared" ref="K8:K18" si="3">M8</f>
        <v>43358</v>
      </c>
      <c r="L8" s="26" t="s">
        <v>1</v>
      </c>
      <c r="M8" s="37">
        <v>43358</v>
      </c>
      <c r="N8" s="24">
        <v>43147</v>
      </c>
      <c r="O8" s="24" t="s">
        <v>52</v>
      </c>
      <c r="P8" s="24" t="s">
        <v>388</v>
      </c>
      <c r="Q8" s="26" t="s">
        <v>151</v>
      </c>
      <c r="R8" s="123">
        <f>K8+15</f>
        <v>43373</v>
      </c>
      <c r="S8" s="33">
        <v>43496</v>
      </c>
      <c r="T8" s="25" t="s">
        <v>22</v>
      </c>
      <c r="U8" s="123">
        <f t="shared" ref="U8" si="4">R8+40</f>
        <v>43413</v>
      </c>
      <c r="V8" s="123">
        <v>43537</v>
      </c>
      <c r="W8" s="123" t="s">
        <v>31</v>
      </c>
      <c r="X8" s="123">
        <f>U8+10</f>
        <v>43423</v>
      </c>
      <c r="Y8" s="123">
        <v>43537</v>
      </c>
      <c r="Z8" s="123" t="s">
        <v>30</v>
      </c>
      <c r="AA8" s="123">
        <f>X8+15</f>
        <v>43438</v>
      </c>
      <c r="AB8" s="123">
        <v>43543</v>
      </c>
      <c r="AC8" s="123" t="s">
        <v>43</v>
      </c>
      <c r="AD8" s="123">
        <f t="shared" ref="AD8" si="5">AA8+10</f>
        <v>43448</v>
      </c>
      <c r="AE8" s="123">
        <v>43551</v>
      </c>
      <c r="AF8" s="123" t="s">
        <v>53</v>
      </c>
      <c r="AG8" s="123" t="s">
        <v>114</v>
      </c>
      <c r="AH8" s="123">
        <f>AD8+10</f>
        <v>43458</v>
      </c>
      <c r="AI8" s="123">
        <v>43447</v>
      </c>
      <c r="AJ8" s="64" t="s">
        <v>209</v>
      </c>
      <c r="AK8" s="87">
        <v>43496</v>
      </c>
      <c r="AL8" s="37" t="s">
        <v>609</v>
      </c>
      <c r="AM8" s="57" t="s">
        <v>388</v>
      </c>
      <c r="AN8" s="156" t="s">
        <v>611</v>
      </c>
    </row>
    <row r="9" spans="1:40" ht="144" customHeight="1" x14ac:dyDescent="0.25">
      <c r="A9" s="20">
        <v>9</v>
      </c>
      <c r="B9" s="26" t="s">
        <v>389</v>
      </c>
      <c r="C9" s="20">
        <v>4</v>
      </c>
      <c r="D9" s="20" t="s">
        <v>381</v>
      </c>
      <c r="E9" s="26">
        <f t="shared" ref="E9" si="6">G9-20</f>
        <v>43277</v>
      </c>
      <c r="F9" s="26" t="s">
        <v>1</v>
      </c>
      <c r="G9" s="26">
        <f t="shared" ref="G9" si="7">I9-40</f>
        <v>43297</v>
      </c>
      <c r="H9" s="26" t="s">
        <v>1</v>
      </c>
      <c r="I9" s="26">
        <f t="shared" ref="I9" si="8">K9-30</f>
        <v>43337</v>
      </c>
      <c r="J9" s="26" t="s">
        <v>1</v>
      </c>
      <c r="K9" s="26">
        <f t="shared" si="3"/>
        <v>43367</v>
      </c>
      <c r="L9" s="26" t="s">
        <v>1</v>
      </c>
      <c r="M9" s="37">
        <v>43367</v>
      </c>
      <c r="N9" s="24">
        <v>43367</v>
      </c>
      <c r="O9" s="24" t="s">
        <v>42</v>
      </c>
      <c r="P9" s="24" t="s">
        <v>389</v>
      </c>
      <c r="Q9" s="123" t="s">
        <v>157</v>
      </c>
      <c r="R9" s="123">
        <f>K9+15</f>
        <v>43382</v>
      </c>
      <c r="S9" s="123">
        <v>43371</v>
      </c>
      <c r="T9" s="123" t="s">
        <v>28</v>
      </c>
      <c r="U9" s="123">
        <f t="shared" ref="U9" si="9">R9+40</f>
        <v>43422</v>
      </c>
      <c r="V9" s="123">
        <v>43537</v>
      </c>
      <c r="W9" s="123" t="s">
        <v>33</v>
      </c>
      <c r="X9" s="123">
        <f t="shared" ref="X9" si="10">U9+10</f>
        <v>43432</v>
      </c>
      <c r="Y9" s="123">
        <v>43537</v>
      </c>
      <c r="Z9" s="123" t="s">
        <v>34</v>
      </c>
      <c r="AA9" s="123">
        <f t="shared" ref="AA9" si="11">X9+15</f>
        <v>43447</v>
      </c>
      <c r="AB9" s="123">
        <v>43550</v>
      </c>
      <c r="AC9" s="123" t="s">
        <v>51</v>
      </c>
      <c r="AD9" s="123">
        <f t="shared" ref="AD9" si="12">AA9+10</f>
        <v>43457</v>
      </c>
      <c r="AE9" s="123" t="s">
        <v>640</v>
      </c>
      <c r="AF9" s="123" t="s">
        <v>135</v>
      </c>
      <c r="AG9" s="123" t="s">
        <v>113</v>
      </c>
      <c r="AH9" s="123">
        <f t="shared" ref="AH9" si="13">AD9+10</f>
        <v>43467</v>
      </c>
      <c r="AI9" s="123">
        <v>43537</v>
      </c>
      <c r="AJ9" s="64" t="s">
        <v>219</v>
      </c>
      <c r="AK9" s="87">
        <v>43514</v>
      </c>
      <c r="AL9" s="37" t="s">
        <v>610</v>
      </c>
      <c r="AM9" s="57" t="s">
        <v>389</v>
      </c>
      <c r="AN9" s="124" t="s">
        <v>615</v>
      </c>
    </row>
    <row r="10" spans="1:40" ht="60.75" x14ac:dyDescent="0.25">
      <c r="A10" s="20">
        <v>17</v>
      </c>
      <c r="B10" s="26" t="s">
        <v>390</v>
      </c>
      <c r="C10" s="20">
        <v>4</v>
      </c>
      <c r="D10" s="20" t="s">
        <v>381</v>
      </c>
      <c r="E10" s="26">
        <f t="shared" ref="E10" si="14">G10-20</f>
        <v>43084</v>
      </c>
      <c r="F10" s="26" t="s">
        <v>1</v>
      </c>
      <c r="G10" s="26">
        <f t="shared" ref="G10" si="15">I10-40</f>
        <v>43104</v>
      </c>
      <c r="H10" s="26" t="s">
        <v>1</v>
      </c>
      <c r="I10" s="26">
        <f t="shared" ref="I10" si="16">K10-30</f>
        <v>43144</v>
      </c>
      <c r="J10" s="26" t="s">
        <v>1</v>
      </c>
      <c r="K10" s="26">
        <f t="shared" si="3"/>
        <v>43174</v>
      </c>
      <c r="L10" s="26" t="s">
        <v>1</v>
      </c>
      <c r="M10" s="37">
        <v>43174</v>
      </c>
      <c r="N10" s="24">
        <v>43427</v>
      </c>
      <c r="O10" s="24" t="s">
        <v>121</v>
      </c>
      <c r="P10" s="24" t="s">
        <v>390</v>
      </c>
      <c r="Q10" s="123" t="s">
        <v>160</v>
      </c>
      <c r="R10" s="123">
        <f>M10+15</f>
        <v>43189</v>
      </c>
      <c r="S10" s="123">
        <v>43395</v>
      </c>
      <c r="T10" s="123" t="s">
        <v>98</v>
      </c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23">
        <v>43577</v>
      </c>
      <c r="AI10" s="123">
        <v>43577</v>
      </c>
      <c r="AJ10" s="64" t="s">
        <v>227</v>
      </c>
      <c r="AK10" s="87">
        <v>43517</v>
      </c>
      <c r="AL10" s="37" t="s">
        <v>149</v>
      </c>
      <c r="AM10" s="57" t="s">
        <v>390</v>
      </c>
      <c r="AN10" s="156" t="s">
        <v>611</v>
      </c>
    </row>
    <row r="11" spans="1:40" ht="101.25" x14ac:dyDescent="0.25">
      <c r="A11" s="20">
        <v>23</v>
      </c>
      <c r="B11" s="26" t="s">
        <v>391</v>
      </c>
      <c r="C11" s="20">
        <v>4</v>
      </c>
      <c r="D11" s="20" t="s">
        <v>381</v>
      </c>
      <c r="E11" s="26">
        <f t="shared" ref="E11" si="17">G11-20</f>
        <v>43290</v>
      </c>
      <c r="F11" s="26" t="s">
        <v>1</v>
      </c>
      <c r="G11" s="26">
        <f t="shared" ref="G11" si="18">I11-40</f>
        <v>43310</v>
      </c>
      <c r="H11" s="26" t="s">
        <v>1</v>
      </c>
      <c r="I11" s="26">
        <f t="shared" ref="I11" si="19">K11-30</f>
        <v>43350</v>
      </c>
      <c r="J11" s="26" t="s">
        <v>1</v>
      </c>
      <c r="K11" s="26">
        <f t="shared" si="3"/>
        <v>43380</v>
      </c>
      <c r="L11" s="26" t="s">
        <v>1</v>
      </c>
      <c r="M11" s="37">
        <v>43380</v>
      </c>
      <c r="N11" s="24">
        <v>43380</v>
      </c>
      <c r="O11" s="24" t="s">
        <v>55</v>
      </c>
      <c r="P11" s="24" t="s">
        <v>391</v>
      </c>
      <c r="Q11" s="27" t="s">
        <v>154</v>
      </c>
      <c r="R11" s="27">
        <f>N11+15</f>
        <v>43395</v>
      </c>
      <c r="S11" s="27">
        <v>43395</v>
      </c>
      <c r="T11" s="27" t="s">
        <v>98</v>
      </c>
      <c r="U11" s="27">
        <f t="shared" ref="U11:U18" si="20">R11+40</f>
        <v>43435</v>
      </c>
      <c r="V11" s="31" t="s">
        <v>150</v>
      </c>
      <c r="W11" s="31" t="s">
        <v>150</v>
      </c>
      <c r="X11" s="31">
        <f t="shared" ref="X11:X18" si="21">U11+10</f>
        <v>43445</v>
      </c>
      <c r="Y11" s="31" t="s">
        <v>150</v>
      </c>
      <c r="Z11" s="31" t="s">
        <v>150</v>
      </c>
      <c r="AA11" s="31">
        <f t="shared" ref="AA11:AA18" si="22">X11+15</f>
        <v>43460</v>
      </c>
      <c r="AB11" s="31" t="s">
        <v>150</v>
      </c>
      <c r="AC11" s="31" t="s">
        <v>150</v>
      </c>
      <c r="AD11" s="31">
        <f t="shared" ref="AD11:AD18" si="23">AA11+10</f>
        <v>43470</v>
      </c>
      <c r="AE11" s="31" t="s">
        <v>150</v>
      </c>
      <c r="AF11" s="31" t="s">
        <v>150</v>
      </c>
      <c r="AG11" s="31" t="s">
        <v>381</v>
      </c>
      <c r="AH11" s="31" t="s">
        <v>150</v>
      </c>
      <c r="AI11" s="31" t="s">
        <v>150</v>
      </c>
      <c r="AJ11" s="56" t="s">
        <v>327</v>
      </c>
      <c r="AK11" s="87">
        <v>43661</v>
      </c>
      <c r="AL11" s="37" t="s">
        <v>59</v>
      </c>
      <c r="AM11" s="57" t="s">
        <v>391</v>
      </c>
      <c r="AN11" s="124" t="s">
        <v>615</v>
      </c>
    </row>
    <row r="12" spans="1:40" ht="81" x14ac:dyDescent="0.25">
      <c r="A12" s="20">
        <v>27</v>
      </c>
      <c r="B12" s="26" t="s">
        <v>392</v>
      </c>
      <c r="C12" s="20">
        <v>2</v>
      </c>
      <c r="D12" s="20" t="s">
        <v>381</v>
      </c>
      <c r="E12" s="26">
        <f t="shared" ref="E12:E13" si="24">G12-20</f>
        <v>43265</v>
      </c>
      <c r="F12" s="26" t="s">
        <v>1</v>
      </c>
      <c r="G12" s="26">
        <f t="shared" ref="G12:G13" si="25">I12-40</f>
        <v>43285</v>
      </c>
      <c r="H12" s="26" t="s">
        <v>1</v>
      </c>
      <c r="I12" s="26">
        <f t="shared" ref="I12:I13" si="26">K12-30</f>
        <v>43325</v>
      </c>
      <c r="J12" s="26" t="s">
        <v>1</v>
      </c>
      <c r="K12" s="26">
        <f t="shared" si="3"/>
        <v>43355</v>
      </c>
      <c r="L12" s="26" t="s">
        <v>1</v>
      </c>
      <c r="M12" s="37">
        <v>43355</v>
      </c>
      <c r="N12" s="24">
        <v>43355</v>
      </c>
      <c r="O12" s="24" t="s">
        <v>63</v>
      </c>
      <c r="P12" s="24" t="s">
        <v>392</v>
      </c>
      <c r="Q12" s="27" t="s">
        <v>154</v>
      </c>
      <c r="R12" s="27">
        <f t="shared" ref="R12:R18" si="27">N12+15</f>
        <v>43370</v>
      </c>
      <c r="S12" s="27">
        <v>43395</v>
      </c>
      <c r="T12" s="27" t="s">
        <v>98</v>
      </c>
      <c r="U12" s="27">
        <f t="shared" si="20"/>
        <v>43410</v>
      </c>
      <c r="V12" s="31" t="s">
        <v>150</v>
      </c>
      <c r="W12" s="31" t="s">
        <v>150</v>
      </c>
      <c r="X12" s="31">
        <f t="shared" si="21"/>
        <v>43420</v>
      </c>
      <c r="Y12" s="31" t="s">
        <v>150</v>
      </c>
      <c r="Z12" s="31" t="s">
        <v>150</v>
      </c>
      <c r="AA12" s="31">
        <f t="shared" si="22"/>
        <v>43435</v>
      </c>
      <c r="AB12" s="31" t="s">
        <v>150</v>
      </c>
      <c r="AC12" s="31" t="s">
        <v>150</v>
      </c>
      <c r="AD12" s="31">
        <f t="shared" si="23"/>
        <v>43445</v>
      </c>
      <c r="AE12" s="31" t="s">
        <v>150</v>
      </c>
      <c r="AF12" s="31" t="s">
        <v>150</v>
      </c>
      <c r="AG12" s="31" t="s">
        <v>381</v>
      </c>
      <c r="AH12" s="31" t="s">
        <v>150</v>
      </c>
      <c r="AI12" s="31" t="s">
        <v>150</v>
      </c>
      <c r="AJ12" s="73" t="s">
        <v>187</v>
      </c>
      <c r="AK12" s="87">
        <v>43616</v>
      </c>
      <c r="AL12" s="37" t="s">
        <v>62</v>
      </c>
      <c r="AM12" s="57" t="s">
        <v>392</v>
      </c>
      <c r="AN12" s="126" t="s">
        <v>485</v>
      </c>
    </row>
    <row r="13" spans="1:40" ht="101.25" x14ac:dyDescent="0.25">
      <c r="A13" s="20">
        <v>31</v>
      </c>
      <c r="B13" s="26" t="s">
        <v>612</v>
      </c>
      <c r="C13" s="20" t="s">
        <v>29</v>
      </c>
      <c r="D13" s="20" t="s">
        <v>381</v>
      </c>
      <c r="E13" s="26">
        <f t="shared" si="24"/>
        <v>43140</v>
      </c>
      <c r="F13" s="26" t="s">
        <v>1</v>
      </c>
      <c r="G13" s="26">
        <f t="shared" si="25"/>
        <v>43160</v>
      </c>
      <c r="H13" s="26" t="s">
        <v>1</v>
      </c>
      <c r="I13" s="26">
        <f t="shared" si="26"/>
        <v>43200</v>
      </c>
      <c r="J13" s="26" t="s">
        <v>1</v>
      </c>
      <c r="K13" s="26">
        <f t="shared" si="3"/>
        <v>43230</v>
      </c>
      <c r="L13" s="26" t="s">
        <v>1</v>
      </c>
      <c r="M13" s="37">
        <v>43230</v>
      </c>
      <c r="N13" s="24">
        <v>43230</v>
      </c>
      <c r="O13" s="37" t="s">
        <v>58</v>
      </c>
      <c r="P13" s="24" t="s">
        <v>612</v>
      </c>
      <c r="Q13" s="139" t="s">
        <v>156</v>
      </c>
      <c r="R13" s="27">
        <f>N13+15</f>
        <v>43245</v>
      </c>
      <c r="S13" s="27">
        <v>43395</v>
      </c>
      <c r="T13" s="27" t="s">
        <v>98</v>
      </c>
      <c r="U13" s="27">
        <f t="shared" si="20"/>
        <v>43285</v>
      </c>
      <c r="V13" s="31" t="s">
        <v>150</v>
      </c>
      <c r="W13" s="31" t="s">
        <v>150</v>
      </c>
      <c r="X13" s="31">
        <f t="shared" si="21"/>
        <v>43295</v>
      </c>
      <c r="Y13" s="31" t="s">
        <v>150</v>
      </c>
      <c r="Z13" s="31" t="s">
        <v>150</v>
      </c>
      <c r="AA13" s="31">
        <f t="shared" si="22"/>
        <v>43310</v>
      </c>
      <c r="AB13" s="31" t="s">
        <v>150</v>
      </c>
      <c r="AC13" s="31" t="s">
        <v>150</v>
      </c>
      <c r="AD13" s="31">
        <f t="shared" si="23"/>
        <v>43320</v>
      </c>
      <c r="AE13" s="31" t="s">
        <v>150</v>
      </c>
      <c r="AF13" s="31" t="s">
        <v>150</v>
      </c>
      <c r="AG13" s="31" t="s">
        <v>381</v>
      </c>
      <c r="AH13" s="31" t="s">
        <v>150</v>
      </c>
      <c r="AI13" s="31" t="s">
        <v>150</v>
      </c>
      <c r="AJ13" s="56" t="s">
        <v>139</v>
      </c>
      <c r="AK13" s="87">
        <v>43523</v>
      </c>
      <c r="AL13" s="37" t="s">
        <v>66</v>
      </c>
      <c r="AM13" s="57" t="s">
        <v>612</v>
      </c>
      <c r="AN13" s="124" t="s">
        <v>615</v>
      </c>
    </row>
    <row r="14" spans="1:40" ht="121.5" x14ac:dyDescent="0.25">
      <c r="A14" s="20">
        <v>33</v>
      </c>
      <c r="B14" s="26" t="s">
        <v>393</v>
      </c>
      <c r="C14" s="20">
        <v>3</v>
      </c>
      <c r="D14" s="20" t="s">
        <v>381</v>
      </c>
      <c r="E14" s="26">
        <f t="shared" ref="E14:E18" si="28">G14-20</f>
        <v>43140</v>
      </c>
      <c r="F14" s="26" t="s">
        <v>1</v>
      </c>
      <c r="G14" s="26">
        <f t="shared" ref="G14:G18" si="29">I14-40</f>
        <v>43160</v>
      </c>
      <c r="H14" s="26" t="s">
        <v>1</v>
      </c>
      <c r="I14" s="26">
        <f t="shared" ref="I14:I18" si="30">K14-30</f>
        <v>43200</v>
      </c>
      <c r="J14" s="26" t="s">
        <v>1</v>
      </c>
      <c r="K14" s="26">
        <f t="shared" si="3"/>
        <v>43230</v>
      </c>
      <c r="L14" s="26" t="s">
        <v>1</v>
      </c>
      <c r="M14" s="37">
        <v>43230</v>
      </c>
      <c r="N14" s="24">
        <v>43230</v>
      </c>
      <c r="O14" s="24" t="s">
        <v>69</v>
      </c>
      <c r="P14" s="24" t="s">
        <v>393</v>
      </c>
      <c r="Q14" s="27" t="s">
        <v>154</v>
      </c>
      <c r="R14" s="27">
        <f t="shared" si="27"/>
        <v>43245</v>
      </c>
      <c r="S14" s="27">
        <v>43395</v>
      </c>
      <c r="T14" s="27" t="s">
        <v>98</v>
      </c>
      <c r="U14" s="27">
        <f t="shared" si="20"/>
        <v>43285</v>
      </c>
      <c r="V14" s="31" t="s">
        <v>150</v>
      </c>
      <c r="W14" s="31" t="s">
        <v>150</v>
      </c>
      <c r="X14" s="31">
        <f t="shared" si="21"/>
        <v>43295</v>
      </c>
      <c r="Y14" s="31" t="s">
        <v>150</v>
      </c>
      <c r="Z14" s="31" t="s">
        <v>150</v>
      </c>
      <c r="AA14" s="31">
        <f t="shared" si="22"/>
        <v>43310</v>
      </c>
      <c r="AB14" s="31" t="s">
        <v>150</v>
      </c>
      <c r="AC14" s="31" t="s">
        <v>150</v>
      </c>
      <c r="AD14" s="31">
        <f t="shared" si="23"/>
        <v>43320</v>
      </c>
      <c r="AE14" s="31" t="s">
        <v>150</v>
      </c>
      <c r="AF14" s="31" t="s">
        <v>150</v>
      </c>
      <c r="AG14" s="31" t="s">
        <v>381</v>
      </c>
      <c r="AH14" s="31" t="s">
        <v>150</v>
      </c>
      <c r="AI14" s="31" t="s">
        <v>150</v>
      </c>
      <c r="AJ14" s="56" t="s">
        <v>141</v>
      </c>
      <c r="AK14" s="87">
        <v>43555</v>
      </c>
      <c r="AL14" s="37" t="s">
        <v>68</v>
      </c>
      <c r="AM14" s="57" t="s">
        <v>393</v>
      </c>
      <c r="AN14" s="126" t="s">
        <v>485</v>
      </c>
    </row>
    <row r="15" spans="1:40" ht="121.5" x14ac:dyDescent="0.25">
      <c r="A15" s="20">
        <v>35</v>
      </c>
      <c r="B15" s="26" t="s">
        <v>394</v>
      </c>
      <c r="C15" s="20">
        <v>4</v>
      </c>
      <c r="D15" s="20" t="s">
        <v>381</v>
      </c>
      <c r="E15" s="26">
        <f t="shared" si="28"/>
        <v>43300</v>
      </c>
      <c r="F15" s="26" t="s">
        <v>1</v>
      </c>
      <c r="G15" s="26">
        <f t="shared" si="29"/>
        <v>43320</v>
      </c>
      <c r="H15" s="26" t="s">
        <v>1</v>
      </c>
      <c r="I15" s="26">
        <f t="shared" si="30"/>
        <v>43360</v>
      </c>
      <c r="J15" s="26" t="s">
        <v>1</v>
      </c>
      <c r="K15" s="26">
        <f t="shared" si="3"/>
        <v>43390</v>
      </c>
      <c r="L15" s="26" t="s">
        <v>1</v>
      </c>
      <c r="M15" s="37">
        <v>43390</v>
      </c>
      <c r="N15" s="24">
        <v>43390</v>
      </c>
      <c r="O15" s="24" t="s">
        <v>55</v>
      </c>
      <c r="P15" s="24" t="s">
        <v>394</v>
      </c>
      <c r="Q15" s="27" t="s">
        <v>154</v>
      </c>
      <c r="R15" s="27">
        <f t="shared" si="27"/>
        <v>43405</v>
      </c>
      <c r="S15" s="27">
        <v>43395</v>
      </c>
      <c r="T15" s="27" t="s">
        <v>98</v>
      </c>
      <c r="U15" s="27">
        <f t="shared" si="20"/>
        <v>43445</v>
      </c>
      <c r="V15" s="31" t="s">
        <v>150</v>
      </c>
      <c r="W15" s="31" t="s">
        <v>150</v>
      </c>
      <c r="X15" s="31">
        <f t="shared" si="21"/>
        <v>43455</v>
      </c>
      <c r="Y15" s="31" t="s">
        <v>150</v>
      </c>
      <c r="Z15" s="31" t="s">
        <v>150</v>
      </c>
      <c r="AA15" s="31">
        <f t="shared" si="22"/>
        <v>43470</v>
      </c>
      <c r="AB15" s="31" t="s">
        <v>150</v>
      </c>
      <c r="AC15" s="31" t="s">
        <v>150</v>
      </c>
      <c r="AD15" s="31">
        <f t="shared" si="23"/>
        <v>43480</v>
      </c>
      <c r="AE15" s="31" t="s">
        <v>150</v>
      </c>
      <c r="AF15" s="31" t="s">
        <v>150</v>
      </c>
      <c r="AG15" s="31" t="s">
        <v>381</v>
      </c>
      <c r="AH15" s="31" t="s">
        <v>150</v>
      </c>
      <c r="AI15" s="31" t="s">
        <v>150</v>
      </c>
      <c r="AJ15" s="56" t="s">
        <v>140</v>
      </c>
      <c r="AK15" s="87">
        <v>43554</v>
      </c>
      <c r="AL15" s="37" t="s">
        <v>71</v>
      </c>
      <c r="AM15" s="57" t="s">
        <v>394</v>
      </c>
      <c r="AN15" s="126" t="s">
        <v>485</v>
      </c>
    </row>
    <row r="16" spans="1:40" ht="81" x14ac:dyDescent="0.25">
      <c r="A16" s="20">
        <v>36</v>
      </c>
      <c r="B16" s="26" t="s">
        <v>394</v>
      </c>
      <c r="C16" s="20" t="s">
        <v>29</v>
      </c>
      <c r="D16" s="20" t="s">
        <v>381</v>
      </c>
      <c r="E16" s="26">
        <f t="shared" si="28"/>
        <v>43300</v>
      </c>
      <c r="F16" s="26" t="s">
        <v>1</v>
      </c>
      <c r="G16" s="26">
        <f t="shared" si="29"/>
        <v>43320</v>
      </c>
      <c r="H16" s="26" t="s">
        <v>1</v>
      </c>
      <c r="I16" s="26">
        <f t="shared" si="30"/>
        <v>43360</v>
      </c>
      <c r="J16" s="26" t="s">
        <v>1</v>
      </c>
      <c r="K16" s="26">
        <f t="shared" si="3"/>
        <v>43390</v>
      </c>
      <c r="L16" s="26" t="s">
        <v>1</v>
      </c>
      <c r="M16" s="37">
        <v>43390</v>
      </c>
      <c r="N16" s="24">
        <v>43390</v>
      </c>
      <c r="O16" s="24" t="s">
        <v>55</v>
      </c>
      <c r="P16" s="24" t="s">
        <v>394</v>
      </c>
      <c r="Q16" s="27" t="s">
        <v>154</v>
      </c>
      <c r="R16" s="27">
        <f t="shared" si="27"/>
        <v>43405</v>
      </c>
      <c r="S16" s="27">
        <v>43395</v>
      </c>
      <c r="T16" s="27" t="s">
        <v>98</v>
      </c>
      <c r="U16" s="27">
        <f t="shared" si="20"/>
        <v>43445</v>
      </c>
      <c r="V16" s="31" t="s">
        <v>150</v>
      </c>
      <c r="W16" s="31" t="s">
        <v>150</v>
      </c>
      <c r="X16" s="31">
        <f t="shared" si="21"/>
        <v>43455</v>
      </c>
      <c r="Y16" s="31" t="s">
        <v>150</v>
      </c>
      <c r="Z16" s="31" t="s">
        <v>150</v>
      </c>
      <c r="AA16" s="31">
        <f t="shared" si="22"/>
        <v>43470</v>
      </c>
      <c r="AB16" s="31" t="s">
        <v>150</v>
      </c>
      <c r="AC16" s="31" t="s">
        <v>150</v>
      </c>
      <c r="AD16" s="31">
        <f t="shared" si="23"/>
        <v>43480</v>
      </c>
      <c r="AE16" s="31" t="s">
        <v>150</v>
      </c>
      <c r="AF16" s="31" t="s">
        <v>150</v>
      </c>
      <c r="AG16" s="31" t="s">
        <v>381</v>
      </c>
      <c r="AH16" s="31" t="s">
        <v>150</v>
      </c>
      <c r="AI16" s="31" t="s">
        <v>150</v>
      </c>
      <c r="AJ16" s="56" t="s">
        <v>206</v>
      </c>
      <c r="AK16" s="87">
        <v>43591</v>
      </c>
      <c r="AL16" s="37" t="s">
        <v>72</v>
      </c>
      <c r="AM16" s="57" t="s">
        <v>394</v>
      </c>
      <c r="AN16" s="124" t="s">
        <v>615</v>
      </c>
    </row>
    <row r="17" spans="1:40" ht="121.5" x14ac:dyDescent="0.25">
      <c r="A17" s="20">
        <v>37</v>
      </c>
      <c r="B17" s="144" t="s">
        <v>395</v>
      </c>
      <c r="C17" s="20" t="s">
        <v>29</v>
      </c>
      <c r="D17" s="20" t="s">
        <v>381</v>
      </c>
      <c r="E17" s="26">
        <f t="shared" si="28"/>
        <v>43140</v>
      </c>
      <c r="F17" s="26" t="s">
        <v>1</v>
      </c>
      <c r="G17" s="26">
        <f t="shared" si="29"/>
        <v>43160</v>
      </c>
      <c r="H17" s="26" t="s">
        <v>1</v>
      </c>
      <c r="I17" s="26">
        <f t="shared" si="30"/>
        <v>43200</v>
      </c>
      <c r="J17" s="26" t="s">
        <v>1</v>
      </c>
      <c r="K17" s="26">
        <f t="shared" si="3"/>
        <v>43230</v>
      </c>
      <c r="L17" s="26" t="s">
        <v>1</v>
      </c>
      <c r="M17" s="37">
        <v>43230</v>
      </c>
      <c r="N17" s="24">
        <v>43230</v>
      </c>
      <c r="O17" s="24" t="s">
        <v>73</v>
      </c>
      <c r="P17" s="140" t="s">
        <v>395</v>
      </c>
      <c r="Q17" s="27" t="s">
        <v>154</v>
      </c>
      <c r="R17" s="27">
        <f t="shared" si="27"/>
        <v>43245</v>
      </c>
      <c r="S17" s="27">
        <v>43395</v>
      </c>
      <c r="T17" s="27" t="s">
        <v>98</v>
      </c>
      <c r="U17" s="27">
        <f t="shared" si="20"/>
        <v>43285</v>
      </c>
      <c r="V17" s="31" t="s">
        <v>150</v>
      </c>
      <c r="W17" s="31" t="s">
        <v>150</v>
      </c>
      <c r="X17" s="31">
        <f t="shared" si="21"/>
        <v>43295</v>
      </c>
      <c r="Y17" s="31" t="s">
        <v>150</v>
      </c>
      <c r="Z17" s="31" t="s">
        <v>150</v>
      </c>
      <c r="AA17" s="31">
        <f t="shared" si="22"/>
        <v>43310</v>
      </c>
      <c r="AB17" s="31" t="s">
        <v>150</v>
      </c>
      <c r="AC17" s="31" t="s">
        <v>150</v>
      </c>
      <c r="AD17" s="31">
        <f t="shared" si="23"/>
        <v>43320</v>
      </c>
      <c r="AE17" s="31" t="s">
        <v>150</v>
      </c>
      <c r="AF17" s="31" t="s">
        <v>150</v>
      </c>
      <c r="AG17" s="31" t="s">
        <v>381</v>
      </c>
      <c r="AH17" s="31" t="s">
        <v>150</v>
      </c>
      <c r="AI17" s="31" t="s">
        <v>150</v>
      </c>
      <c r="AJ17" s="56" t="s">
        <v>323</v>
      </c>
      <c r="AK17" s="87">
        <v>43554</v>
      </c>
      <c r="AL17" s="37" t="s">
        <v>74</v>
      </c>
      <c r="AM17" s="103" t="s">
        <v>395</v>
      </c>
      <c r="AN17" s="200" t="s">
        <v>611</v>
      </c>
    </row>
    <row r="18" spans="1:40" ht="81" x14ac:dyDescent="0.25">
      <c r="A18" s="20">
        <v>39</v>
      </c>
      <c r="B18" s="26" t="s">
        <v>392</v>
      </c>
      <c r="C18" s="20" t="s">
        <v>29</v>
      </c>
      <c r="D18" s="20" t="s">
        <v>381</v>
      </c>
      <c r="E18" s="26">
        <f t="shared" si="28"/>
        <v>43140</v>
      </c>
      <c r="F18" s="26" t="s">
        <v>1</v>
      </c>
      <c r="G18" s="26">
        <f t="shared" si="29"/>
        <v>43160</v>
      </c>
      <c r="H18" s="26" t="s">
        <v>1</v>
      </c>
      <c r="I18" s="26">
        <f t="shared" si="30"/>
        <v>43200</v>
      </c>
      <c r="J18" s="26" t="s">
        <v>1</v>
      </c>
      <c r="K18" s="26">
        <f t="shared" si="3"/>
        <v>43230</v>
      </c>
      <c r="L18" s="26" t="s">
        <v>1</v>
      </c>
      <c r="M18" s="37">
        <v>43230</v>
      </c>
      <c r="N18" s="24">
        <v>43230</v>
      </c>
      <c r="O18" s="24" t="s">
        <v>75</v>
      </c>
      <c r="P18" s="24" t="s">
        <v>392</v>
      </c>
      <c r="Q18" s="27" t="s">
        <v>154</v>
      </c>
      <c r="R18" s="27">
        <f t="shared" si="27"/>
        <v>43245</v>
      </c>
      <c r="S18" s="27">
        <v>43395</v>
      </c>
      <c r="T18" s="27" t="s">
        <v>98</v>
      </c>
      <c r="U18" s="27">
        <f t="shared" si="20"/>
        <v>43285</v>
      </c>
      <c r="V18" s="31" t="s">
        <v>150</v>
      </c>
      <c r="W18" s="31" t="s">
        <v>150</v>
      </c>
      <c r="X18" s="31">
        <f t="shared" si="21"/>
        <v>43295</v>
      </c>
      <c r="Y18" s="31" t="s">
        <v>150</v>
      </c>
      <c r="Z18" s="31" t="s">
        <v>150</v>
      </c>
      <c r="AA18" s="31">
        <f t="shared" si="22"/>
        <v>43310</v>
      </c>
      <c r="AB18" s="31" t="s">
        <v>150</v>
      </c>
      <c r="AC18" s="31" t="s">
        <v>150</v>
      </c>
      <c r="AD18" s="31">
        <f t="shared" si="23"/>
        <v>43320</v>
      </c>
      <c r="AE18" s="31" t="s">
        <v>150</v>
      </c>
      <c r="AF18" s="31" t="s">
        <v>150</v>
      </c>
      <c r="AG18" s="31" t="s">
        <v>381</v>
      </c>
      <c r="AH18" s="31" t="s">
        <v>150</v>
      </c>
      <c r="AI18" s="31" t="s">
        <v>150</v>
      </c>
      <c r="AJ18" s="73" t="s">
        <v>203</v>
      </c>
      <c r="AK18" s="87">
        <v>43555</v>
      </c>
      <c r="AL18" s="37" t="s">
        <v>77</v>
      </c>
      <c r="AM18" s="57" t="s">
        <v>392</v>
      </c>
      <c r="AN18" s="124" t="s">
        <v>615</v>
      </c>
    </row>
    <row r="19" spans="1:40" ht="101.25" x14ac:dyDescent="0.25">
      <c r="A19" s="20">
        <v>69</v>
      </c>
      <c r="B19" s="26" t="s">
        <v>396</v>
      </c>
      <c r="C19" s="43">
        <v>4</v>
      </c>
      <c r="D19" s="20" t="s">
        <v>381</v>
      </c>
      <c r="E19" s="44"/>
      <c r="F19" s="44"/>
      <c r="G19" s="44"/>
      <c r="H19" s="44"/>
      <c r="I19" s="44"/>
      <c r="J19" s="44"/>
      <c r="K19" s="44"/>
      <c r="L19" s="44"/>
      <c r="M19" s="37">
        <v>43719</v>
      </c>
      <c r="N19" s="37">
        <v>43354</v>
      </c>
      <c r="O19" s="37" t="s">
        <v>179</v>
      </c>
      <c r="P19" s="21" t="s">
        <v>396</v>
      </c>
      <c r="Q19" s="30" t="s">
        <v>156</v>
      </c>
      <c r="R19" s="32">
        <f>M19+15</f>
        <v>43734</v>
      </c>
      <c r="S19" s="75">
        <v>43637</v>
      </c>
      <c r="T19" s="76" t="s">
        <v>240</v>
      </c>
      <c r="U19" s="31">
        <f t="shared" ref="U19" si="31">R19+40</f>
        <v>43774</v>
      </c>
      <c r="V19" s="31" t="s">
        <v>150</v>
      </c>
      <c r="W19" s="31" t="s">
        <v>150</v>
      </c>
      <c r="X19" s="31">
        <f t="shared" ref="X19" si="32">U19+10</f>
        <v>43784</v>
      </c>
      <c r="Y19" s="31" t="s">
        <v>150</v>
      </c>
      <c r="Z19" s="31" t="s">
        <v>150</v>
      </c>
      <c r="AA19" s="31">
        <f t="shared" ref="AA19" si="33">X19+15</f>
        <v>43799</v>
      </c>
      <c r="AB19" s="31" t="s">
        <v>150</v>
      </c>
      <c r="AC19" s="31" t="s">
        <v>150</v>
      </c>
      <c r="AD19" s="31">
        <f t="shared" ref="AD19" si="34">AA19+10</f>
        <v>43809</v>
      </c>
      <c r="AE19" s="31" t="s">
        <v>150</v>
      </c>
      <c r="AF19" s="31" t="s">
        <v>150</v>
      </c>
      <c r="AG19" s="31" t="s">
        <v>150</v>
      </c>
      <c r="AH19" s="31" t="s">
        <v>150</v>
      </c>
      <c r="AI19" s="31" t="s">
        <v>150</v>
      </c>
      <c r="AJ19" s="88" t="s">
        <v>322</v>
      </c>
      <c r="AK19" s="99" t="s">
        <v>150</v>
      </c>
      <c r="AL19" s="45" t="s">
        <v>180</v>
      </c>
      <c r="AM19" s="54" t="s">
        <v>396</v>
      </c>
      <c r="AN19" s="126" t="s">
        <v>485</v>
      </c>
    </row>
    <row r="20" spans="1:40" ht="101.25" x14ac:dyDescent="0.25">
      <c r="A20" s="20">
        <v>76</v>
      </c>
      <c r="B20" s="26" t="s">
        <v>621</v>
      </c>
      <c r="C20" s="40" t="s">
        <v>4</v>
      </c>
      <c r="D20" s="20" t="s">
        <v>381</v>
      </c>
      <c r="E20" s="39"/>
      <c r="F20" s="39"/>
      <c r="G20" s="39"/>
      <c r="H20" s="39"/>
      <c r="I20" s="39"/>
      <c r="J20" s="39"/>
      <c r="K20" s="39"/>
      <c r="L20" s="39"/>
      <c r="M20" s="41">
        <v>43596</v>
      </c>
      <c r="N20" s="46">
        <v>43596</v>
      </c>
      <c r="O20" s="158" t="s">
        <v>94</v>
      </c>
      <c r="P20" s="101" t="s">
        <v>621</v>
      </c>
      <c r="Q20" s="31" t="s">
        <v>154</v>
      </c>
      <c r="R20" s="32">
        <f>M20+15</f>
        <v>43611</v>
      </c>
      <c r="S20" s="32">
        <v>43641</v>
      </c>
      <c r="T20" s="31" t="s">
        <v>232</v>
      </c>
      <c r="U20" s="31">
        <f t="shared" ref="U20" si="35">R20+40</f>
        <v>43651</v>
      </c>
      <c r="V20" s="31" t="s">
        <v>150</v>
      </c>
      <c r="W20" s="31" t="s">
        <v>150</v>
      </c>
      <c r="X20" s="31">
        <f>U20+10</f>
        <v>43661</v>
      </c>
      <c r="Y20" s="31" t="s">
        <v>150</v>
      </c>
      <c r="Z20" s="31" t="s">
        <v>150</v>
      </c>
      <c r="AA20" s="31">
        <f t="shared" ref="AA20" si="36">X20+15</f>
        <v>43676</v>
      </c>
      <c r="AB20" s="31" t="s">
        <v>150</v>
      </c>
      <c r="AC20" s="31" t="s">
        <v>150</v>
      </c>
      <c r="AD20" s="31">
        <f t="shared" ref="AD20" si="37">AA20+10</f>
        <v>43686</v>
      </c>
      <c r="AE20" s="31" t="s">
        <v>150</v>
      </c>
      <c r="AF20" s="31" t="s">
        <v>150</v>
      </c>
      <c r="AG20" s="31" t="s">
        <v>150</v>
      </c>
      <c r="AH20" s="31" t="s">
        <v>150</v>
      </c>
      <c r="AI20" s="31" t="s">
        <v>150</v>
      </c>
      <c r="AJ20" s="88" t="s">
        <v>332</v>
      </c>
      <c r="AK20" s="98">
        <v>43655</v>
      </c>
      <c r="AL20" s="45" t="s">
        <v>188</v>
      </c>
      <c r="AM20" s="54" t="s">
        <v>397</v>
      </c>
      <c r="AN20" s="125" t="s">
        <v>484</v>
      </c>
    </row>
    <row r="21" spans="1:40" ht="148.5" customHeight="1" x14ac:dyDescent="0.25">
      <c r="A21" s="20"/>
      <c r="B21" s="26" t="s">
        <v>622</v>
      </c>
      <c r="C21" s="20">
        <v>4</v>
      </c>
      <c r="D21" s="20" t="s">
        <v>381</v>
      </c>
      <c r="E21" s="39"/>
      <c r="F21" s="39"/>
      <c r="G21" s="39"/>
      <c r="H21" s="39"/>
      <c r="I21" s="39"/>
      <c r="J21" s="39"/>
      <c r="K21" s="39"/>
      <c r="L21" s="39"/>
      <c r="M21" s="37">
        <v>43515</v>
      </c>
      <c r="N21" s="24">
        <v>43508</v>
      </c>
      <c r="O21" s="37" t="s">
        <v>11</v>
      </c>
      <c r="P21" s="131" t="s">
        <v>622</v>
      </c>
      <c r="Q21" s="159" t="s">
        <v>637</v>
      </c>
      <c r="R21" s="27">
        <v>43530</v>
      </c>
      <c r="S21" s="27" t="s">
        <v>36</v>
      </c>
      <c r="T21" s="28" t="s">
        <v>35</v>
      </c>
      <c r="U21" s="27">
        <f>R21+40</f>
        <v>43570</v>
      </c>
      <c r="V21" s="31" t="s">
        <v>150</v>
      </c>
      <c r="W21" s="31" t="s">
        <v>150</v>
      </c>
      <c r="X21" s="31">
        <f>U21+10</f>
        <v>43580</v>
      </c>
      <c r="Y21" s="31" t="s">
        <v>150</v>
      </c>
      <c r="Z21" s="31" t="s">
        <v>150</v>
      </c>
      <c r="AA21" s="31">
        <f t="shared" ref="AA21" si="38">X21+15</f>
        <v>43595</v>
      </c>
      <c r="AB21" s="31" t="s">
        <v>150</v>
      </c>
      <c r="AC21" s="31" t="s">
        <v>150</v>
      </c>
      <c r="AD21" s="31">
        <f t="shared" ref="AD21" si="39">AA21+10</f>
        <v>43605</v>
      </c>
      <c r="AE21" s="31" t="s">
        <v>150</v>
      </c>
      <c r="AF21" s="31" t="s">
        <v>150</v>
      </c>
      <c r="AG21" s="31" t="s">
        <v>150</v>
      </c>
      <c r="AH21" s="31" t="s">
        <v>150</v>
      </c>
      <c r="AI21" s="31" t="s">
        <v>150</v>
      </c>
      <c r="AJ21" s="88" t="s">
        <v>613</v>
      </c>
      <c r="AK21" s="100">
        <v>43663</v>
      </c>
      <c r="AL21" s="105" t="s">
        <v>614</v>
      </c>
      <c r="AM21" s="54" t="s">
        <v>622</v>
      </c>
      <c r="AN21" s="124" t="s">
        <v>615</v>
      </c>
    </row>
    <row r="22" spans="1:40" ht="97.5" x14ac:dyDescent="0.25">
      <c r="A22" s="20">
        <v>81</v>
      </c>
      <c r="B22" s="26" t="s">
        <v>398</v>
      </c>
      <c r="C22" s="40">
        <v>2</v>
      </c>
      <c r="D22" s="20" t="s">
        <v>381</v>
      </c>
      <c r="E22" s="34"/>
      <c r="F22" s="34"/>
      <c r="G22" s="34"/>
      <c r="H22" s="34"/>
      <c r="I22" s="34"/>
      <c r="J22" s="34"/>
      <c r="K22" s="34"/>
      <c r="L22" s="34"/>
      <c r="M22" s="41">
        <v>43627</v>
      </c>
      <c r="N22" s="41">
        <v>43627</v>
      </c>
      <c r="O22" s="21" t="s">
        <v>191</v>
      </c>
      <c r="P22" s="21" t="s">
        <v>398</v>
      </c>
      <c r="Q22" s="30" t="s">
        <v>156</v>
      </c>
      <c r="R22" s="32">
        <f>M22+15</f>
        <v>43642</v>
      </c>
      <c r="S22" s="32">
        <v>43641</v>
      </c>
      <c r="T22" s="31" t="s">
        <v>234</v>
      </c>
      <c r="U22" s="31">
        <f t="shared" ref="U22" si="40">R22+40</f>
        <v>43682</v>
      </c>
      <c r="V22" s="31" t="s">
        <v>150</v>
      </c>
      <c r="W22" s="31" t="s">
        <v>150</v>
      </c>
      <c r="X22" s="31">
        <f t="shared" ref="X22" si="41">U22+10</f>
        <v>43692</v>
      </c>
      <c r="Y22" s="31" t="s">
        <v>150</v>
      </c>
      <c r="Z22" s="31" t="s">
        <v>150</v>
      </c>
      <c r="AA22" s="31">
        <f t="shared" ref="AA22" si="42">X22+15</f>
        <v>43707</v>
      </c>
      <c r="AB22" s="31" t="s">
        <v>150</v>
      </c>
      <c r="AC22" s="31" t="s">
        <v>150</v>
      </c>
      <c r="AD22" s="31">
        <f t="shared" ref="AD22" si="43">AA22+10</f>
        <v>43717</v>
      </c>
      <c r="AE22" s="31" t="s">
        <v>150</v>
      </c>
      <c r="AF22" s="31" t="s">
        <v>150</v>
      </c>
      <c r="AG22" s="31" t="s">
        <v>150</v>
      </c>
      <c r="AH22" s="31" t="s">
        <v>150</v>
      </c>
      <c r="AI22" s="31" t="s">
        <v>150</v>
      </c>
      <c r="AJ22" s="104" t="s">
        <v>326</v>
      </c>
      <c r="AK22" s="100"/>
      <c r="AL22" s="45" t="s">
        <v>316</v>
      </c>
      <c r="AM22" s="54" t="s">
        <v>398</v>
      </c>
      <c r="AN22" s="126" t="s">
        <v>485</v>
      </c>
    </row>
    <row r="23" spans="1:40" ht="104.25" customHeight="1" x14ac:dyDescent="0.25">
      <c r="A23" s="20">
        <v>85</v>
      </c>
      <c r="B23" s="26" t="s">
        <v>399</v>
      </c>
      <c r="C23" s="89" t="s">
        <v>5</v>
      </c>
      <c r="D23" s="78" t="s">
        <v>382</v>
      </c>
      <c r="E23" s="79">
        <f t="shared" ref="E23" si="44">G23-20</f>
        <v>43422</v>
      </c>
      <c r="F23" s="79" t="s">
        <v>1</v>
      </c>
      <c r="G23" s="79">
        <f t="shared" ref="G23" si="45">I23-40</f>
        <v>43442</v>
      </c>
      <c r="H23" s="79" t="s">
        <v>1</v>
      </c>
      <c r="I23" s="79">
        <f t="shared" ref="I23" si="46">K23-30</f>
        <v>43482</v>
      </c>
      <c r="J23" s="79" t="s">
        <v>1</v>
      </c>
      <c r="K23" s="79">
        <f>M23</f>
        <v>43512</v>
      </c>
      <c r="L23" s="79" t="s">
        <v>1</v>
      </c>
      <c r="M23" s="91">
        <v>43512</v>
      </c>
      <c r="N23" s="80">
        <v>43508</v>
      </c>
      <c r="O23" s="80" t="s">
        <v>242</v>
      </c>
      <c r="P23" s="21" t="s">
        <v>399</v>
      </c>
      <c r="Q23" s="79" t="s">
        <v>152</v>
      </c>
      <c r="R23" s="170" t="s">
        <v>641</v>
      </c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92" t="s">
        <v>276</v>
      </c>
      <c r="AK23" s="100">
        <v>43642</v>
      </c>
      <c r="AL23" s="45" t="s">
        <v>254</v>
      </c>
      <c r="AM23" s="54" t="s">
        <v>399</v>
      </c>
      <c r="AN23" s="156" t="s">
        <v>611</v>
      </c>
    </row>
    <row r="24" spans="1:40" ht="81" x14ac:dyDescent="0.25">
      <c r="A24" s="20">
        <v>92</v>
      </c>
      <c r="B24" s="26" t="s">
        <v>400</v>
      </c>
      <c r="C24" s="86">
        <v>3</v>
      </c>
      <c r="D24" s="20" t="s">
        <v>381</v>
      </c>
      <c r="E24" s="83"/>
      <c r="F24" s="83"/>
      <c r="G24" s="83"/>
      <c r="H24" s="83"/>
      <c r="I24" s="83"/>
      <c r="J24" s="83"/>
      <c r="K24" s="83"/>
      <c r="L24" s="83"/>
      <c r="M24" s="91">
        <v>43354</v>
      </c>
      <c r="N24" s="80">
        <v>43354</v>
      </c>
      <c r="O24" s="80" t="s">
        <v>253</v>
      </c>
      <c r="P24" s="21" t="s">
        <v>400</v>
      </c>
      <c r="Q24" s="85" t="s">
        <v>156</v>
      </c>
      <c r="R24" s="32">
        <f>M24+15</f>
        <v>43369</v>
      </c>
      <c r="S24" s="31">
        <v>43395</v>
      </c>
      <c r="T24" s="31" t="s">
        <v>98</v>
      </c>
      <c r="U24" s="31">
        <f t="shared" ref="U24" si="47">R24+40</f>
        <v>43409</v>
      </c>
      <c r="V24" s="31" t="s">
        <v>150</v>
      </c>
      <c r="W24" s="31" t="s">
        <v>150</v>
      </c>
      <c r="X24" s="31">
        <f t="shared" ref="X24" si="48">U24+10</f>
        <v>43419</v>
      </c>
      <c r="Y24" s="31" t="s">
        <v>150</v>
      </c>
      <c r="Z24" s="31" t="s">
        <v>150</v>
      </c>
      <c r="AA24" s="31">
        <f t="shared" ref="AA24" si="49">X24+15</f>
        <v>43434</v>
      </c>
      <c r="AB24" s="31" t="s">
        <v>150</v>
      </c>
      <c r="AC24" s="31" t="s">
        <v>150</v>
      </c>
      <c r="AD24" s="31">
        <f t="shared" ref="AD24" si="50">AA24+10</f>
        <v>43444</v>
      </c>
      <c r="AE24" s="31" t="s">
        <v>150</v>
      </c>
      <c r="AF24" s="31" t="s">
        <v>150</v>
      </c>
      <c r="AG24" s="31" t="s">
        <v>150</v>
      </c>
      <c r="AH24" s="31" t="s">
        <v>150</v>
      </c>
      <c r="AI24" s="31" t="s">
        <v>150</v>
      </c>
      <c r="AJ24" s="64" t="s">
        <v>320</v>
      </c>
      <c r="AK24" s="100" t="s">
        <v>261</v>
      </c>
      <c r="AL24" s="45" t="s">
        <v>273</v>
      </c>
      <c r="AM24" s="54" t="s">
        <v>400</v>
      </c>
      <c r="AN24" s="126" t="s">
        <v>485</v>
      </c>
    </row>
    <row r="25" spans="1:40" ht="101.25" x14ac:dyDescent="0.25">
      <c r="A25" s="20"/>
      <c r="B25" s="26" t="s">
        <v>401</v>
      </c>
      <c r="C25" s="82">
        <v>3</v>
      </c>
      <c r="D25" s="20" t="s">
        <v>381</v>
      </c>
      <c r="E25" s="83"/>
      <c r="F25" s="83"/>
      <c r="G25" s="83"/>
      <c r="H25" s="83"/>
      <c r="I25" s="83"/>
      <c r="J25" s="83"/>
      <c r="K25" s="83"/>
      <c r="L25" s="83"/>
      <c r="M25" s="91">
        <v>43390</v>
      </c>
      <c r="N25" s="80">
        <v>43390</v>
      </c>
      <c r="O25" s="80" t="s">
        <v>343</v>
      </c>
      <c r="P25" s="141" t="s">
        <v>401</v>
      </c>
      <c r="Q25" s="85"/>
      <c r="R25" s="32"/>
      <c r="S25" s="32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64" t="s">
        <v>325</v>
      </c>
      <c r="AK25" s="100">
        <v>43662</v>
      </c>
      <c r="AL25" s="105" t="s">
        <v>309</v>
      </c>
      <c r="AM25" s="102" t="s">
        <v>401</v>
      </c>
      <c r="AN25" s="200" t="s">
        <v>611</v>
      </c>
    </row>
    <row r="26" spans="1:40" ht="121.5" x14ac:dyDescent="0.25">
      <c r="A26" s="20">
        <v>1</v>
      </c>
      <c r="B26" s="26" t="s">
        <v>402</v>
      </c>
      <c r="C26" s="20" t="s">
        <v>4</v>
      </c>
      <c r="D26" s="20" t="s">
        <v>381</v>
      </c>
      <c r="E26" s="26">
        <f>G26-20</f>
        <v>43425</v>
      </c>
      <c r="F26" s="26" t="s">
        <v>1</v>
      </c>
      <c r="G26" s="26">
        <f>I26-40</f>
        <v>43445</v>
      </c>
      <c r="H26" s="26" t="s">
        <v>1</v>
      </c>
      <c r="I26" s="26">
        <f>K26-30</f>
        <v>43485</v>
      </c>
      <c r="J26" s="26" t="s">
        <v>1</v>
      </c>
      <c r="K26" s="26">
        <f>M26</f>
        <v>43515</v>
      </c>
      <c r="L26" s="26" t="s">
        <v>1</v>
      </c>
      <c r="M26" s="37">
        <v>43515</v>
      </c>
      <c r="N26" s="24">
        <v>43508</v>
      </c>
      <c r="O26" s="24" t="s">
        <v>11</v>
      </c>
      <c r="P26" s="141" t="s">
        <v>402</v>
      </c>
      <c r="Q26" s="139" t="s">
        <v>21</v>
      </c>
      <c r="R26" s="27">
        <f>K26+15</f>
        <v>43530</v>
      </c>
      <c r="S26" s="27" t="s">
        <v>36</v>
      </c>
      <c r="T26" s="28" t="s">
        <v>35</v>
      </c>
      <c r="U26" s="27">
        <f>R26+40</f>
        <v>43570</v>
      </c>
      <c r="V26" s="27" t="s">
        <v>150</v>
      </c>
      <c r="W26" s="27" t="s">
        <v>150</v>
      </c>
      <c r="X26" s="27">
        <f>U26+10</f>
        <v>43580</v>
      </c>
      <c r="Y26" s="27" t="s">
        <v>150</v>
      </c>
      <c r="Z26" s="27" t="s">
        <v>150</v>
      </c>
      <c r="AA26" s="27">
        <f>X26+15</f>
        <v>43595</v>
      </c>
      <c r="AB26" s="27" t="s">
        <v>150</v>
      </c>
      <c r="AC26" s="29" t="s">
        <v>150</v>
      </c>
      <c r="AD26" s="27">
        <f>AA26+10</f>
        <v>43605</v>
      </c>
      <c r="AE26" s="27" t="s">
        <v>150</v>
      </c>
      <c r="AF26" s="27" t="s">
        <v>150</v>
      </c>
      <c r="AG26" s="27" t="s">
        <v>381</v>
      </c>
      <c r="AH26" s="27">
        <f>AD26+10</f>
        <v>43615</v>
      </c>
      <c r="AI26" s="27">
        <v>43132</v>
      </c>
      <c r="AJ26" s="56" t="s">
        <v>314</v>
      </c>
      <c r="AK26" s="100">
        <v>43663</v>
      </c>
      <c r="AL26" s="105" t="s">
        <v>310</v>
      </c>
      <c r="AM26" s="102" t="s">
        <v>402</v>
      </c>
      <c r="AN26" s="124" t="s">
        <v>615</v>
      </c>
    </row>
    <row r="27" spans="1:40" ht="101.25" x14ac:dyDescent="0.25">
      <c r="A27" s="20">
        <v>77</v>
      </c>
      <c r="B27" s="26" t="s">
        <v>403</v>
      </c>
      <c r="C27" s="40">
        <v>3</v>
      </c>
      <c r="D27" s="20" t="s">
        <v>381</v>
      </c>
      <c r="E27" s="47"/>
      <c r="F27" s="47"/>
      <c r="G27" s="47"/>
      <c r="H27" s="47"/>
      <c r="I27" s="47"/>
      <c r="J27" s="47"/>
      <c r="K27" s="47"/>
      <c r="L27" s="47"/>
      <c r="M27" s="41">
        <v>43626</v>
      </c>
      <c r="N27" s="46">
        <v>43626</v>
      </c>
      <c r="O27" s="22" t="s">
        <v>193</v>
      </c>
      <c r="P27" s="141" t="s">
        <v>403</v>
      </c>
      <c r="Q27" s="30" t="s">
        <v>156</v>
      </c>
      <c r="R27" s="32">
        <f>M27+15</f>
        <v>43641</v>
      </c>
      <c r="S27" s="32">
        <v>43641</v>
      </c>
      <c r="T27" s="31" t="s">
        <v>229</v>
      </c>
      <c r="U27" s="31">
        <f t="shared" ref="U27" si="51">R27+40</f>
        <v>43681</v>
      </c>
      <c r="V27" s="31" t="s">
        <v>150</v>
      </c>
      <c r="W27" s="31" t="s">
        <v>150</v>
      </c>
      <c r="X27" s="31">
        <f t="shared" ref="X27" si="52">U27+10</f>
        <v>43691</v>
      </c>
      <c r="Y27" s="31" t="s">
        <v>150</v>
      </c>
      <c r="Z27" s="31" t="s">
        <v>150</v>
      </c>
      <c r="AA27" s="31">
        <f t="shared" ref="AA27" si="53">X27+15</f>
        <v>43706</v>
      </c>
      <c r="AB27" s="31" t="s">
        <v>150</v>
      </c>
      <c r="AC27" s="31" t="s">
        <v>150</v>
      </c>
      <c r="AD27" s="31">
        <f t="shared" ref="AD27" si="54">AA27+10</f>
        <v>43716</v>
      </c>
      <c r="AE27" s="31" t="s">
        <v>150</v>
      </c>
      <c r="AF27" s="31" t="s">
        <v>150</v>
      </c>
      <c r="AG27" s="31" t="s">
        <v>150</v>
      </c>
      <c r="AH27" s="31" t="s">
        <v>150</v>
      </c>
      <c r="AI27" s="31" t="s">
        <v>150</v>
      </c>
      <c r="AJ27" s="56" t="s">
        <v>324</v>
      </c>
      <c r="AK27" s="100">
        <v>43663</v>
      </c>
      <c r="AL27" s="105" t="s">
        <v>311</v>
      </c>
      <c r="AM27" s="102" t="s">
        <v>403</v>
      </c>
      <c r="AN27" s="124" t="s">
        <v>615</v>
      </c>
    </row>
    <row r="28" spans="1:40" ht="66" customHeight="1" x14ac:dyDescent="0.25">
      <c r="A28" s="20"/>
      <c r="B28" s="26" t="s">
        <v>404</v>
      </c>
      <c r="C28" s="82" t="s">
        <v>5</v>
      </c>
      <c r="D28" s="20" t="s">
        <v>381</v>
      </c>
      <c r="E28" s="83"/>
      <c r="F28" s="83"/>
      <c r="G28" s="83"/>
      <c r="H28" s="83"/>
      <c r="I28" s="83"/>
      <c r="J28" s="83"/>
      <c r="K28" s="83"/>
      <c r="L28" s="83"/>
      <c r="M28" s="91">
        <v>43391</v>
      </c>
      <c r="N28" s="80">
        <v>43391</v>
      </c>
      <c r="O28" s="80" t="s">
        <v>344</v>
      </c>
      <c r="P28" s="141" t="s">
        <v>404</v>
      </c>
      <c r="Q28" s="85"/>
      <c r="R28" s="32"/>
      <c r="S28" s="32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73" t="s">
        <v>187</v>
      </c>
      <c r="AK28" s="100">
        <v>43670</v>
      </c>
      <c r="AL28" s="105" t="s">
        <v>315</v>
      </c>
      <c r="AM28" s="102" t="s">
        <v>404</v>
      </c>
      <c r="AN28" s="126" t="s">
        <v>485</v>
      </c>
    </row>
    <row r="29" spans="1:40" ht="101.25" x14ac:dyDescent="0.25">
      <c r="A29" s="20">
        <v>52</v>
      </c>
      <c r="B29" s="26" t="s">
        <v>405</v>
      </c>
      <c r="C29" s="20">
        <v>4</v>
      </c>
      <c r="D29" s="20" t="s">
        <v>381</v>
      </c>
      <c r="E29" s="26">
        <f>G29-20</f>
        <v>43140</v>
      </c>
      <c r="F29" s="26" t="s">
        <v>1</v>
      </c>
      <c r="G29" s="26">
        <f>I29-40</f>
        <v>43160</v>
      </c>
      <c r="H29" s="26" t="s">
        <v>1</v>
      </c>
      <c r="I29" s="26">
        <f>K29-30</f>
        <v>43200</v>
      </c>
      <c r="J29" s="26" t="s">
        <v>1</v>
      </c>
      <c r="K29" s="26">
        <f>M29</f>
        <v>43230</v>
      </c>
      <c r="L29" s="26" t="s">
        <v>1</v>
      </c>
      <c r="M29" s="37">
        <v>43230</v>
      </c>
      <c r="N29" s="24">
        <v>43230</v>
      </c>
      <c r="O29" s="24" t="s">
        <v>94</v>
      </c>
      <c r="P29" s="24" t="s">
        <v>405</v>
      </c>
      <c r="Q29" s="27" t="s">
        <v>154</v>
      </c>
      <c r="R29" s="27">
        <f>N29+15</f>
        <v>43245</v>
      </c>
      <c r="S29" s="27">
        <v>43529</v>
      </c>
      <c r="T29" s="27" t="s">
        <v>137</v>
      </c>
      <c r="U29" s="27">
        <f>R29+40</f>
        <v>43285</v>
      </c>
      <c r="V29" s="31" t="s">
        <v>150</v>
      </c>
      <c r="W29" s="31" t="s">
        <v>150</v>
      </c>
      <c r="X29" s="31">
        <f>U29+10</f>
        <v>43295</v>
      </c>
      <c r="Y29" s="31" t="s">
        <v>150</v>
      </c>
      <c r="Z29" s="31" t="s">
        <v>150</v>
      </c>
      <c r="AA29" s="31">
        <f>X29+15</f>
        <v>43310</v>
      </c>
      <c r="AB29" s="31" t="s">
        <v>150</v>
      </c>
      <c r="AC29" s="31" t="s">
        <v>150</v>
      </c>
      <c r="AD29" s="31">
        <f>AA29+10</f>
        <v>43320</v>
      </c>
      <c r="AE29" s="31" t="s">
        <v>150</v>
      </c>
      <c r="AF29" s="31" t="s">
        <v>150</v>
      </c>
      <c r="AG29" s="31" t="s">
        <v>381</v>
      </c>
      <c r="AH29" s="31" t="s">
        <v>150</v>
      </c>
      <c r="AI29" s="31" t="s">
        <v>150</v>
      </c>
      <c r="AJ29" s="56" t="s">
        <v>317</v>
      </c>
      <c r="AK29" s="87">
        <v>43523</v>
      </c>
      <c r="AL29" s="37" t="s">
        <v>97</v>
      </c>
      <c r="AM29" s="57" t="s">
        <v>405</v>
      </c>
      <c r="AN29" s="200" t="s">
        <v>611</v>
      </c>
    </row>
    <row r="30" spans="1:40" ht="243" x14ac:dyDescent="0.25">
      <c r="A30" s="20"/>
      <c r="B30" s="26" t="s">
        <v>406</v>
      </c>
      <c r="C30" s="82">
        <v>3</v>
      </c>
      <c r="D30" s="20" t="s">
        <v>381</v>
      </c>
      <c r="E30" s="83"/>
      <c r="F30" s="83"/>
      <c r="G30" s="83"/>
      <c r="H30" s="83"/>
      <c r="I30" s="83"/>
      <c r="J30" s="83"/>
      <c r="K30" s="83"/>
      <c r="L30" s="83"/>
      <c r="M30" s="91">
        <v>43357</v>
      </c>
      <c r="N30" s="80">
        <v>43357</v>
      </c>
      <c r="O30" s="80" t="s">
        <v>345</v>
      </c>
      <c r="P30" s="141" t="s">
        <v>406</v>
      </c>
      <c r="Q30" s="85"/>
      <c r="R30" s="32"/>
      <c r="S30" s="32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56" t="s">
        <v>328</v>
      </c>
      <c r="AK30" s="100">
        <v>43662</v>
      </c>
      <c r="AL30" s="45" t="s">
        <v>312</v>
      </c>
      <c r="AM30" s="102" t="s">
        <v>406</v>
      </c>
      <c r="AN30" s="126" t="s">
        <v>485</v>
      </c>
    </row>
    <row r="31" spans="1:40" ht="81" x14ac:dyDescent="0.25">
      <c r="A31" s="20">
        <v>8</v>
      </c>
      <c r="B31" s="26" t="s">
        <v>407</v>
      </c>
      <c r="C31" s="20">
        <v>3</v>
      </c>
      <c r="D31" s="20" t="s">
        <v>381</v>
      </c>
      <c r="E31" s="26">
        <f t="shared" ref="E31" si="55">G31-20</f>
        <v>43337</v>
      </c>
      <c r="F31" s="26" t="s">
        <v>1</v>
      </c>
      <c r="G31" s="26">
        <f t="shared" ref="G31" si="56">I31-40</f>
        <v>43357</v>
      </c>
      <c r="H31" s="26" t="s">
        <v>1</v>
      </c>
      <c r="I31" s="26">
        <f t="shared" ref="I31" si="57">K31-30</f>
        <v>43397</v>
      </c>
      <c r="J31" s="26" t="s">
        <v>1</v>
      </c>
      <c r="K31" s="26">
        <f>M31</f>
        <v>43427</v>
      </c>
      <c r="L31" s="26" t="s">
        <v>1</v>
      </c>
      <c r="M31" s="37">
        <v>43427</v>
      </c>
      <c r="N31" s="24">
        <v>43427</v>
      </c>
      <c r="O31" s="24" t="s">
        <v>16</v>
      </c>
      <c r="P31" s="141" t="s">
        <v>407</v>
      </c>
      <c r="Q31" s="123" t="s">
        <v>155</v>
      </c>
      <c r="R31" s="123">
        <f>K31+15</f>
        <v>43442</v>
      </c>
      <c r="S31" s="123">
        <v>43432</v>
      </c>
      <c r="T31" s="123" t="s">
        <v>18</v>
      </c>
      <c r="U31" s="123">
        <f>R31+40</f>
        <v>43482</v>
      </c>
      <c r="V31" s="123">
        <v>43506</v>
      </c>
      <c r="W31" s="123" t="s">
        <v>19</v>
      </c>
      <c r="X31" s="123">
        <f>U31+10</f>
        <v>43492</v>
      </c>
      <c r="Y31" s="123">
        <v>43531</v>
      </c>
      <c r="Z31" s="123" t="s">
        <v>17</v>
      </c>
      <c r="AA31" s="123">
        <f>X31+15</f>
        <v>43507</v>
      </c>
      <c r="AB31" s="123">
        <v>43544</v>
      </c>
      <c r="AC31" s="123" t="s">
        <v>47</v>
      </c>
      <c r="AD31" s="123">
        <f t="shared" ref="AD31" si="58">AA31+10</f>
        <v>43517</v>
      </c>
      <c r="AE31" s="123">
        <v>43546</v>
      </c>
      <c r="AF31" s="123" t="s">
        <v>44</v>
      </c>
      <c r="AG31" s="123" t="s">
        <v>115</v>
      </c>
      <c r="AH31" s="123">
        <f>AD31+10</f>
        <v>43527</v>
      </c>
      <c r="AI31" s="123">
        <v>43009</v>
      </c>
      <c r="AJ31" s="56" t="s">
        <v>318</v>
      </c>
      <c r="AK31" s="100">
        <v>43607</v>
      </c>
      <c r="AL31" s="45" t="s">
        <v>313</v>
      </c>
      <c r="AM31" s="102" t="s">
        <v>407</v>
      </c>
      <c r="AN31" s="125" t="s">
        <v>484</v>
      </c>
    </row>
    <row r="32" spans="1:40" ht="101.25" x14ac:dyDescent="0.25">
      <c r="A32" s="20"/>
      <c r="B32" s="26" t="s">
        <v>408</v>
      </c>
      <c r="C32" s="82">
        <v>3</v>
      </c>
      <c r="D32" s="20" t="s">
        <v>381</v>
      </c>
      <c r="E32" s="83"/>
      <c r="F32" s="83"/>
      <c r="G32" s="83"/>
      <c r="H32" s="83"/>
      <c r="I32" s="83"/>
      <c r="J32" s="83"/>
      <c r="K32" s="83"/>
      <c r="L32" s="83"/>
      <c r="M32" s="91">
        <v>43374</v>
      </c>
      <c r="N32" s="80">
        <v>43619</v>
      </c>
      <c r="O32" s="80" t="s">
        <v>178</v>
      </c>
      <c r="P32" s="141" t="s">
        <v>408</v>
      </c>
      <c r="Q32" s="85"/>
      <c r="R32" s="32"/>
      <c r="S32" s="32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56" t="s">
        <v>329</v>
      </c>
      <c r="AK32" s="100">
        <v>43663</v>
      </c>
      <c r="AL32" s="45" t="s">
        <v>319</v>
      </c>
      <c r="AM32" s="102" t="s">
        <v>408</v>
      </c>
      <c r="AN32" s="156" t="s">
        <v>611</v>
      </c>
    </row>
    <row r="33" spans="1:40" ht="141.75" x14ac:dyDescent="0.25">
      <c r="A33" s="20">
        <v>95</v>
      </c>
      <c r="B33" s="26" t="s">
        <v>409</v>
      </c>
      <c r="C33" s="86">
        <v>2.2999999999999998</v>
      </c>
      <c r="D33" s="20" t="s">
        <v>381</v>
      </c>
      <c r="E33" s="83"/>
      <c r="F33" s="83"/>
      <c r="G33" s="83"/>
      <c r="H33" s="83"/>
      <c r="I33" s="83"/>
      <c r="J33" s="83"/>
      <c r="K33" s="83"/>
      <c r="L33" s="83"/>
      <c r="M33" s="91">
        <v>43494</v>
      </c>
      <c r="N33" s="80">
        <v>43494</v>
      </c>
      <c r="O33" s="80" t="s">
        <v>258</v>
      </c>
      <c r="P33" s="21" t="s">
        <v>409</v>
      </c>
      <c r="Q33" s="31" t="s">
        <v>157</v>
      </c>
      <c r="R33" s="32">
        <f>M33+15</f>
        <v>43509</v>
      </c>
      <c r="S33" s="31">
        <v>43654</v>
      </c>
      <c r="T33" s="31" t="s">
        <v>286</v>
      </c>
      <c r="U33" s="31">
        <f>S33+40</f>
        <v>43694</v>
      </c>
      <c r="V33" s="31"/>
      <c r="W33" s="31"/>
      <c r="X33" s="31">
        <f t="shared" ref="X33" si="59">U33+10</f>
        <v>43704</v>
      </c>
      <c r="Y33" s="31"/>
      <c r="Z33" s="31"/>
      <c r="AA33" s="31">
        <f t="shared" ref="AA33" si="60">X33+15</f>
        <v>43719</v>
      </c>
      <c r="AB33" s="31"/>
      <c r="AC33" s="31"/>
      <c r="AD33" s="31">
        <f t="shared" ref="AD33" si="61">AA33+10</f>
        <v>43729</v>
      </c>
      <c r="AE33" s="31"/>
      <c r="AF33" s="31"/>
      <c r="AG33" s="31"/>
      <c r="AH33" s="31"/>
      <c r="AI33" s="31"/>
      <c r="AJ33" s="56" t="s">
        <v>330</v>
      </c>
      <c r="AK33" s="100" t="s">
        <v>261</v>
      </c>
      <c r="AL33" s="45" t="s">
        <v>259</v>
      </c>
      <c r="AM33" s="54" t="s">
        <v>409</v>
      </c>
      <c r="AN33" s="124" t="s">
        <v>615</v>
      </c>
    </row>
    <row r="34" spans="1:40" ht="60.75" x14ac:dyDescent="0.25">
      <c r="A34" s="20">
        <v>96</v>
      </c>
      <c r="B34" s="26" t="s">
        <v>409</v>
      </c>
      <c r="C34" s="86">
        <v>4</v>
      </c>
      <c r="D34" s="20" t="s">
        <v>381</v>
      </c>
      <c r="E34" s="83"/>
      <c r="F34" s="83"/>
      <c r="G34" s="83"/>
      <c r="H34" s="83"/>
      <c r="I34" s="83"/>
      <c r="J34" s="83"/>
      <c r="K34" s="83"/>
      <c r="L34" s="83"/>
      <c r="M34" s="91">
        <v>43494</v>
      </c>
      <c r="N34" s="80">
        <v>43494</v>
      </c>
      <c r="O34" s="80" t="s">
        <v>258</v>
      </c>
      <c r="P34" s="21" t="s">
        <v>409</v>
      </c>
      <c r="Q34" s="31" t="s">
        <v>157</v>
      </c>
      <c r="R34" s="32">
        <f>M34+15</f>
        <v>43509</v>
      </c>
      <c r="S34" s="31">
        <v>43654</v>
      </c>
      <c r="T34" s="31" t="s">
        <v>286</v>
      </c>
      <c r="U34" s="31">
        <f>S34+40</f>
        <v>43694</v>
      </c>
      <c r="V34" s="31"/>
      <c r="W34" s="31"/>
      <c r="X34" s="31">
        <f t="shared" ref="X34" si="62">U34+10</f>
        <v>43704</v>
      </c>
      <c r="Y34" s="31"/>
      <c r="Z34" s="31"/>
      <c r="AA34" s="31">
        <f t="shared" ref="AA34" si="63">X34+15</f>
        <v>43719</v>
      </c>
      <c r="AB34" s="31"/>
      <c r="AC34" s="31"/>
      <c r="AD34" s="31">
        <f t="shared" ref="AD34" si="64">AA34+10</f>
        <v>43729</v>
      </c>
      <c r="AE34" s="31"/>
      <c r="AF34" s="31"/>
      <c r="AG34" s="31"/>
      <c r="AH34" s="31"/>
      <c r="AI34" s="31"/>
      <c r="AJ34" s="56" t="s">
        <v>331</v>
      </c>
      <c r="AK34" s="100" t="s">
        <v>261</v>
      </c>
      <c r="AL34" s="45" t="s">
        <v>260</v>
      </c>
      <c r="AM34" s="54" t="s">
        <v>409</v>
      </c>
      <c r="AN34" s="124" t="s">
        <v>615</v>
      </c>
    </row>
    <row r="35" spans="1:40" ht="191.25" x14ac:dyDescent="0.25">
      <c r="A35" s="20">
        <v>21</v>
      </c>
      <c r="B35" s="26" t="s">
        <v>410</v>
      </c>
      <c r="C35" s="20">
        <v>2</v>
      </c>
      <c r="D35" s="20" t="s">
        <v>381</v>
      </c>
      <c r="E35" s="26"/>
      <c r="F35" s="26"/>
      <c r="G35" s="26"/>
      <c r="H35" s="26"/>
      <c r="I35" s="26"/>
      <c r="J35" s="26"/>
      <c r="K35" s="26"/>
      <c r="L35" s="26"/>
      <c r="M35" s="37">
        <v>43342</v>
      </c>
      <c r="N35" s="24">
        <v>43342</v>
      </c>
      <c r="O35" s="24" t="s">
        <v>103</v>
      </c>
      <c r="P35" s="24" t="s">
        <v>410</v>
      </c>
      <c r="Q35" s="139" t="s">
        <v>156</v>
      </c>
      <c r="R35" s="27">
        <f>N35+15</f>
        <v>43357</v>
      </c>
      <c r="S35" s="27">
        <v>43559</v>
      </c>
      <c r="T35" s="27" t="s">
        <v>104</v>
      </c>
      <c r="U35" s="31">
        <f t="shared" ref="U35:U41" si="65">S35+40</f>
        <v>43599</v>
      </c>
      <c r="V35" s="31" t="s">
        <v>150</v>
      </c>
      <c r="W35" s="31" t="s">
        <v>150</v>
      </c>
      <c r="X35" s="31">
        <f>U35+10</f>
        <v>43609</v>
      </c>
      <c r="Y35" s="31" t="s">
        <v>150</v>
      </c>
      <c r="Z35" s="31" t="s">
        <v>150</v>
      </c>
      <c r="AA35" s="31">
        <f>X35+15</f>
        <v>43624</v>
      </c>
      <c r="AB35" s="31" t="s">
        <v>150</v>
      </c>
      <c r="AC35" s="31" t="s">
        <v>150</v>
      </c>
      <c r="AD35" s="31">
        <f>AA35+10</f>
        <v>43634</v>
      </c>
      <c r="AE35" s="31" t="s">
        <v>150</v>
      </c>
      <c r="AF35" s="31" t="s">
        <v>150</v>
      </c>
      <c r="AG35" s="31" t="s">
        <v>381</v>
      </c>
      <c r="AH35" s="31" t="s">
        <v>150</v>
      </c>
      <c r="AI35" s="31" t="s">
        <v>150</v>
      </c>
      <c r="AJ35" s="56" t="s">
        <v>216</v>
      </c>
      <c r="AK35" s="87">
        <v>43553</v>
      </c>
      <c r="AL35" s="37" t="s">
        <v>99</v>
      </c>
      <c r="AM35" s="57" t="s">
        <v>410</v>
      </c>
      <c r="AN35" s="125" t="s">
        <v>484</v>
      </c>
    </row>
    <row r="36" spans="1:40" ht="81" x14ac:dyDescent="0.25">
      <c r="A36" s="20">
        <v>40</v>
      </c>
      <c r="B36" s="26" t="s">
        <v>411</v>
      </c>
      <c r="C36" s="20">
        <v>4</v>
      </c>
      <c r="D36" s="20" t="s">
        <v>381</v>
      </c>
      <c r="E36" s="26">
        <f>G36-20</f>
        <v>43140</v>
      </c>
      <c r="F36" s="26" t="s">
        <v>1</v>
      </c>
      <c r="G36" s="26">
        <f>I36-40</f>
        <v>43160</v>
      </c>
      <c r="H36" s="26" t="s">
        <v>1</v>
      </c>
      <c r="I36" s="26">
        <f>K36-30</f>
        <v>43200</v>
      </c>
      <c r="J36" s="26" t="s">
        <v>1</v>
      </c>
      <c r="K36" s="26">
        <f>M36</f>
        <v>43230</v>
      </c>
      <c r="L36" s="26" t="s">
        <v>1</v>
      </c>
      <c r="M36" s="37">
        <v>43230</v>
      </c>
      <c r="N36" s="24">
        <v>43230</v>
      </c>
      <c r="O36" s="24" t="s">
        <v>75</v>
      </c>
      <c r="P36" s="24" t="s">
        <v>411</v>
      </c>
      <c r="Q36" s="27" t="s">
        <v>154</v>
      </c>
      <c r="R36" s="27">
        <f>N36+15</f>
        <v>43245</v>
      </c>
      <c r="S36" s="27">
        <v>43395</v>
      </c>
      <c r="T36" s="27" t="s">
        <v>98</v>
      </c>
      <c r="U36" s="31">
        <f t="shared" si="65"/>
        <v>43435</v>
      </c>
      <c r="V36" s="31" t="s">
        <v>150</v>
      </c>
      <c r="W36" s="31" t="s">
        <v>150</v>
      </c>
      <c r="X36" s="31">
        <f t="shared" ref="X36:X39" si="66">U36+10</f>
        <v>43445</v>
      </c>
      <c r="Y36" s="31" t="s">
        <v>150</v>
      </c>
      <c r="Z36" s="31" t="s">
        <v>150</v>
      </c>
      <c r="AA36" s="31">
        <f t="shared" ref="AA36:AA39" si="67">X36+15</f>
        <v>43460</v>
      </c>
      <c r="AB36" s="31" t="s">
        <v>150</v>
      </c>
      <c r="AC36" s="31" t="s">
        <v>150</v>
      </c>
      <c r="AD36" s="31">
        <f t="shared" ref="AD36:AD39" si="68">AA36+10</f>
        <v>43470</v>
      </c>
      <c r="AE36" s="31" t="s">
        <v>150</v>
      </c>
      <c r="AF36" s="31" t="s">
        <v>150</v>
      </c>
      <c r="AG36" s="31" t="s">
        <v>381</v>
      </c>
      <c r="AH36" s="31" t="s">
        <v>150</v>
      </c>
      <c r="AI36" s="31" t="s">
        <v>150</v>
      </c>
      <c r="AJ36" s="56" t="s">
        <v>226</v>
      </c>
      <c r="AK36" s="87">
        <v>43555</v>
      </c>
      <c r="AL36" s="37" t="s">
        <v>78</v>
      </c>
      <c r="AM36" s="57" t="s">
        <v>411</v>
      </c>
      <c r="AN36" s="126" t="s">
        <v>485</v>
      </c>
    </row>
    <row r="37" spans="1:40" ht="180" x14ac:dyDescent="0.25">
      <c r="A37" s="20">
        <v>51</v>
      </c>
      <c r="B37" s="26" t="s">
        <v>412</v>
      </c>
      <c r="C37" s="20" t="s">
        <v>29</v>
      </c>
      <c r="D37" s="20" t="s">
        <v>381</v>
      </c>
      <c r="E37" s="26">
        <f t="shared" ref="E37" si="69">G37-20</f>
        <v>43140</v>
      </c>
      <c r="F37" s="26" t="s">
        <v>1</v>
      </c>
      <c r="G37" s="26">
        <f t="shared" ref="G37" si="70">I37-40</f>
        <v>43160</v>
      </c>
      <c r="H37" s="26" t="s">
        <v>1</v>
      </c>
      <c r="I37" s="26">
        <f t="shared" ref="I37" si="71">K37-30</f>
        <v>43200</v>
      </c>
      <c r="J37" s="26" t="s">
        <v>1</v>
      </c>
      <c r="K37" s="26">
        <f>M37</f>
        <v>43230</v>
      </c>
      <c r="L37" s="26" t="s">
        <v>1</v>
      </c>
      <c r="M37" s="37">
        <v>43230</v>
      </c>
      <c r="N37" s="24">
        <v>43230</v>
      </c>
      <c r="O37" s="24" t="s">
        <v>94</v>
      </c>
      <c r="P37" s="24" t="s">
        <v>412</v>
      </c>
      <c r="Q37" s="27" t="s">
        <v>154</v>
      </c>
      <c r="R37" s="27">
        <f t="shared" ref="R37:R46" si="72">N37+15</f>
        <v>43245</v>
      </c>
      <c r="S37" s="27">
        <v>43529</v>
      </c>
      <c r="T37" s="27" t="s">
        <v>137</v>
      </c>
      <c r="U37" s="31">
        <f t="shared" si="65"/>
        <v>43569</v>
      </c>
      <c r="V37" s="31" t="s">
        <v>150</v>
      </c>
      <c r="W37" s="31" t="s">
        <v>150</v>
      </c>
      <c r="X37" s="31">
        <f t="shared" si="66"/>
        <v>43579</v>
      </c>
      <c r="Y37" s="31" t="s">
        <v>150</v>
      </c>
      <c r="Z37" s="31" t="s">
        <v>150</v>
      </c>
      <c r="AA37" s="31">
        <f t="shared" si="67"/>
        <v>43594</v>
      </c>
      <c r="AB37" s="31" t="s">
        <v>150</v>
      </c>
      <c r="AC37" s="31" t="s">
        <v>150</v>
      </c>
      <c r="AD37" s="31">
        <f t="shared" si="68"/>
        <v>43604</v>
      </c>
      <c r="AE37" s="31" t="s">
        <v>150</v>
      </c>
      <c r="AF37" s="31" t="s">
        <v>150</v>
      </c>
      <c r="AG37" s="31" t="s">
        <v>381</v>
      </c>
      <c r="AH37" s="31" t="s">
        <v>150</v>
      </c>
      <c r="AI37" s="31" t="s">
        <v>150</v>
      </c>
      <c r="AJ37" s="68" t="s">
        <v>207</v>
      </c>
      <c r="AK37" s="87">
        <v>43524</v>
      </c>
      <c r="AL37" s="37" t="s">
        <v>95</v>
      </c>
      <c r="AM37" s="57" t="s">
        <v>412</v>
      </c>
      <c r="AN37" s="126" t="s">
        <v>485</v>
      </c>
    </row>
    <row r="38" spans="1:40" ht="60.75" x14ac:dyDescent="0.25">
      <c r="A38" s="20">
        <v>25</v>
      </c>
      <c r="B38" s="26" t="s">
        <v>413</v>
      </c>
      <c r="C38" s="20">
        <v>3</v>
      </c>
      <c r="D38" s="20" t="s">
        <v>381</v>
      </c>
      <c r="E38" s="26">
        <f>G38-20</f>
        <v>43140</v>
      </c>
      <c r="F38" s="26" t="s">
        <v>1</v>
      </c>
      <c r="G38" s="26">
        <f>I38-40</f>
        <v>43160</v>
      </c>
      <c r="H38" s="26" t="s">
        <v>1</v>
      </c>
      <c r="I38" s="26">
        <f>K38-30</f>
        <v>43200</v>
      </c>
      <c r="J38" s="26" t="s">
        <v>1</v>
      </c>
      <c r="K38" s="26">
        <f>M38</f>
        <v>43230</v>
      </c>
      <c r="L38" s="26" t="s">
        <v>1</v>
      </c>
      <c r="M38" s="37">
        <v>43230</v>
      </c>
      <c r="N38" s="24">
        <v>43230</v>
      </c>
      <c r="O38" s="24" t="s">
        <v>58</v>
      </c>
      <c r="P38" s="24" t="s">
        <v>413</v>
      </c>
      <c r="Q38" s="139" t="s">
        <v>156</v>
      </c>
      <c r="R38" s="27">
        <f t="shared" si="72"/>
        <v>43245</v>
      </c>
      <c r="S38" s="27">
        <v>43395</v>
      </c>
      <c r="T38" s="27" t="s">
        <v>98</v>
      </c>
      <c r="U38" s="31">
        <f t="shared" si="65"/>
        <v>43435</v>
      </c>
      <c r="V38" s="31" t="s">
        <v>150</v>
      </c>
      <c r="W38" s="31" t="s">
        <v>150</v>
      </c>
      <c r="X38" s="31">
        <f t="shared" si="66"/>
        <v>43445</v>
      </c>
      <c r="Y38" s="31" t="s">
        <v>150</v>
      </c>
      <c r="Z38" s="31" t="s">
        <v>150</v>
      </c>
      <c r="AA38" s="31">
        <f t="shared" si="67"/>
        <v>43460</v>
      </c>
      <c r="AB38" s="31" t="s">
        <v>150</v>
      </c>
      <c r="AC38" s="31" t="s">
        <v>150</v>
      </c>
      <c r="AD38" s="31">
        <f t="shared" si="68"/>
        <v>43470</v>
      </c>
      <c r="AE38" s="31" t="s">
        <v>150</v>
      </c>
      <c r="AF38" s="31" t="s">
        <v>150</v>
      </c>
      <c r="AG38" s="31" t="s">
        <v>381</v>
      </c>
      <c r="AH38" s="31" t="s">
        <v>150</v>
      </c>
      <c r="AI38" s="31" t="s">
        <v>150</v>
      </c>
      <c r="AJ38" s="69" t="s">
        <v>199</v>
      </c>
      <c r="AK38" s="87">
        <v>43531</v>
      </c>
      <c r="AL38" s="37" t="s">
        <v>57</v>
      </c>
      <c r="AM38" s="57" t="s">
        <v>413</v>
      </c>
      <c r="AN38" s="126" t="s">
        <v>485</v>
      </c>
    </row>
    <row r="39" spans="1:40" ht="101.25" x14ac:dyDescent="0.25">
      <c r="A39" s="20">
        <v>44</v>
      </c>
      <c r="B39" s="26" t="s">
        <v>414</v>
      </c>
      <c r="C39" s="20">
        <v>2</v>
      </c>
      <c r="D39" s="20" t="s">
        <v>381</v>
      </c>
      <c r="E39" s="26">
        <f>G39-20</f>
        <v>43265</v>
      </c>
      <c r="F39" s="26" t="s">
        <v>1</v>
      </c>
      <c r="G39" s="26">
        <f>I39-40</f>
        <v>43285</v>
      </c>
      <c r="H39" s="26" t="s">
        <v>1</v>
      </c>
      <c r="I39" s="26">
        <f>K39-30</f>
        <v>43325</v>
      </c>
      <c r="J39" s="26" t="s">
        <v>1</v>
      </c>
      <c r="K39" s="26">
        <f>M39</f>
        <v>43355</v>
      </c>
      <c r="L39" s="26" t="s">
        <v>1</v>
      </c>
      <c r="M39" s="37">
        <v>43355</v>
      </c>
      <c r="N39" s="24">
        <v>43355</v>
      </c>
      <c r="O39" s="24" t="s">
        <v>87</v>
      </c>
      <c r="P39" s="24" t="s">
        <v>414</v>
      </c>
      <c r="Q39" s="27" t="s">
        <v>154</v>
      </c>
      <c r="R39" s="27">
        <f>N39+15</f>
        <v>43370</v>
      </c>
      <c r="S39" s="27">
        <v>43395</v>
      </c>
      <c r="T39" s="27" t="s">
        <v>98</v>
      </c>
      <c r="U39" s="31">
        <f t="shared" si="65"/>
        <v>43435</v>
      </c>
      <c r="V39" s="31" t="s">
        <v>150</v>
      </c>
      <c r="W39" s="31" t="s">
        <v>150</v>
      </c>
      <c r="X39" s="31">
        <f t="shared" si="66"/>
        <v>43445</v>
      </c>
      <c r="Y39" s="31" t="s">
        <v>150</v>
      </c>
      <c r="Z39" s="31" t="s">
        <v>150</v>
      </c>
      <c r="AA39" s="31">
        <f t="shared" si="67"/>
        <v>43460</v>
      </c>
      <c r="AB39" s="31" t="s">
        <v>150</v>
      </c>
      <c r="AC39" s="31" t="s">
        <v>150</v>
      </c>
      <c r="AD39" s="31">
        <f t="shared" si="68"/>
        <v>43470</v>
      </c>
      <c r="AE39" s="31" t="s">
        <v>150</v>
      </c>
      <c r="AF39" s="31" t="s">
        <v>150</v>
      </c>
      <c r="AG39" s="31" t="s">
        <v>381</v>
      </c>
      <c r="AH39" s="31" t="s">
        <v>150</v>
      </c>
      <c r="AI39" s="31" t="s">
        <v>150</v>
      </c>
      <c r="AJ39" s="56" t="s">
        <v>208</v>
      </c>
      <c r="AK39" s="87">
        <v>43600</v>
      </c>
      <c r="AL39" s="37" t="s">
        <v>84</v>
      </c>
      <c r="AM39" s="57" t="s">
        <v>414</v>
      </c>
      <c r="AN39" s="156" t="s">
        <v>611</v>
      </c>
    </row>
    <row r="40" spans="1:40" ht="101.25" x14ac:dyDescent="0.25">
      <c r="A40" s="20">
        <v>7</v>
      </c>
      <c r="B40" s="26" t="s">
        <v>415</v>
      </c>
      <c r="C40" s="20" t="s">
        <v>29</v>
      </c>
      <c r="D40" s="20" t="s">
        <v>381</v>
      </c>
      <c r="E40" s="26">
        <f t="shared" ref="E40:E45" si="73">G40-20</f>
        <v>43265</v>
      </c>
      <c r="F40" s="26" t="s">
        <v>1</v>
      </c>
      <c r="G40" s="26">
        <f t="shared" ref="G40:G45" si="74">I40-40</f>
        <v>43285</v>
      </c>
      <c r="H40" s="26" t="s">
        <v>1</v>
      </c>
      <c r="I40" s="26">
        <f t="shared" ref="I40:I45" si="75">K40-30</f>
        <v>43325</v>
      </c>
      <c r="J40" s="26" t="s">
        <v>1</v>
      </c>
      <c r="K40" s="26">
        <f>M40</f>
        <v>43355</v>
      </c>
      <c r="L40" s="26" t="s">
        <v>1</v>
      </c>
      <c r="M40" s="37">
        <v>43355</v>
      </c>
      <c r="N40" s="24">
        <v>43355</v>
      </c>
      <c r="O40" s="24" t="s">
        <v>82</v>
      </c>
      <c r="P40" s="21" t="s">
        <v>415</v>
      </c>
      <c r="Q40" s="27" t="s">
        <v>162</v>
      </c>
      <c r="R40" s="27">
        <f t="shared" si="72"/>
        <v>43370</v>
      </c>
      <c r="S40" s="27">
        <v>43395</v>
      </c>
      <c r="T40" s="27" t="s">
        <v>98</v>
      </c>
      <c r="U40" s="27">
        <f t="shared" si="65"/>
        <v>43435</v>
      </c>
      <c r="V40" s="27" t="s">
        <v>150</v>
      </c>
      <c r="W40" s="27" t="s">
        <v>150</v>
      </c>
      <c r="X40" s="27">
        <f t="shared" ref="X40:X45" si="76">U40+10</f>
        <v>43445</v>
      </c>
      <c r="Y40" s="27" t="s">
        <v>150</v>
      </c>
      <c r="Z40" s="27" t="s">
        <v>150</v>
      </c>
      <c r="AA40" s="27">
        <f t="shared" ref="AA40:AA45" si="77">X40+15</f>
        <v>43460</v>
      </c>
      <c r="AB40" s="27" t="s">
        <v>150</v>
      </c>
      <c r="AC40" s="27" t="s">
        <v>150</v>
      </c>
      <c r="AD40" s="27">
        <f t="shared" ref="AD40:AD45" si="78">AA40+10</f>
        <v>43470</v>
      </c>
      <c r="AE40" s="27" t="s">
        <v>150</v>
      </c>
      <c r="AF40" s="27" t="s">
        <v>150</v>
      </c>
      <c r="AG40" s="27" t="s">
        <v>0</v>
      </c>
      <c r="AH40" s="27" t="s">
        <v>150</v>
      </c>
      <c r="AI40" s="27" t="s">
        <v>150</v>
      </c>
      <c r="AJ40" s="56" t="s">
        <v>200</v>
      </c>
      <c r="AK40" s="100">
        <v>43520</v>
      </c>
      <c r="AL40" s="45" t="s">
        <v>81</v>
      </c>
      <c r="AM40" s="54" t="s">
        <v>415</v>
      </c>
      <c r="AN40" s="126" t="s">
        <v>485</v>
      </c>
    </row>
    <row r="41" spans="1:40" ht="162" x14ac:dyDescent="0.25">
      <c r="A41" s="20">
        <v>60</v>
      </c>
      <c r="B41" s="26" t="s">
        <v>416</v>
      </c>
      <c r="C41" s="23">
        <v>3</v>
      </c>
      <c r="D41" s="20" t="s">
        <v>381</v>
      </c>
      <c r="E41" s="30"/>
      <c r="F41" s="30"/>
      <c r="G41" s="30"/>
      <c r="H41" s="30"/>
      <c r="I41" s="30"/>
      <c r="J41" s="30"/>
      <c r="K41" s="30"/>
      <c r="L41" s="30"/>
      <c r="M41" s="37">
        <v>43553</v>
      </c>
      <c r="N41" s="24">
        <v>43553</v>
      </c>
      <c r="O41" s="24" t="s">
        <v>102</v>
      </c>
      <c r="P41" s="84" t="s">
        <v>416</v>
      </c>
      <c r="Q41" s="139" t="s">
        <v>156</v>
      </c>
      <c r="R41" s="42">
        <f>S41-3</f>
        <v>43560</v>
      </c>
      <c r="S41" s="42">
        <v>43563</v>
      </c>
      <c r="T41" s="27" t="s">
        <v>105</v>
      </c>
      <c r="U41" s="31">
        <f t="shared" si="65"/>
        <v>43603</v>
      </c>
      <c r="V41" s="31" t="s">
        <v>150</v>
      </c>
      <c r="W41" s="31" t="s">
        <v>150</v>
      </c>
      <c r="X41" s="31">
        <f t="shared" ref="X41" si="79">U41+10</f>
        <v>43613</v>
      </c>
      <c r="Y41" s="31" t="s">
        <v>150</v>
      </c>
      <c r="Z41" s="31" t="s">
        <v>150</v>
      </c>
      <c r="AA41" s="31">
        <f t="shared" ref="AA41" si="80">X41+15</f>
        <v>43628</v>
      </c>
      <c r="AB41" s="31" t="s">
        <v>150</v>
      </c>
      <c r="AC41" s="31" t="s">
        <v>150</v>
      </c>
      <c r="AD41" s="31">
        <f t="shared" ref="AD41" si="81">AA41+10</f>
        <v>43638</v>
      </c>
      <c r="AE41" s="31" t="s">
        <v>150</v>
      </c>
      <c r="AF41" s="31" t="s">
        <v>150</v>
      </c>
      <c r="AG41" s="31" t="s">
        <v>150</v>
      </c>
      <c r="AH41" s="31" t="s">
        <v>150</v>
      </c>
      <c r="AI41" s="31" t="s">
        <v>150</v>
      </c>
      <c r="AJ41" s="88" t="s">
        <v>221</v>
      </c>
      <c r="AK41" s="97">
        <v>43591</v>
      </c>
      <c r="AL41" s="37" t="s">
        <v>482</v>
      </c>
      <c r="AM41" s="55" t="s">
        <v>416</v>
      </c>
      <c r="AN41" s="200" t="s">
        <v>611</v>
      </c>
    </row>
    <row r="42" spans="1:40" ht="121.5" x14ac:dyDescent="0.25">
      <c r="A42" s="20">
        <v>10</v>
      </c>
      <c r="B42" s="26" t="s">
        <v>389</v>
      </c>
      <c r="C42" s="20" t="s">
        <v>29</v>
      </c>
      <c r="D42" s="20" t="s">
        <v>381</v>
      </c>
      <c r="E42" s="26">
        <f>G42-20</f>
        <v>43277</v>
      </c>
      <c r="F42" s="26" t="s">
        <v>1</v>
      </c>
      <c r="G42" s="26">
        <f>I42-40</f>
        <v>43297</v>
      </c>
      <c r="H42" s="26" t="s">
        <v>1</v>
      </c>
      <c r="I42" s="26">
        <f>K42-30</f>
        <v>43337</v>
      </c>
      <c r="J42" s="26" t="s">
        <v>1</v>
      </c>
      <c r="K42" s="26">
        <f>M42</f>
        <v>43367</v>
      </c>
      <c r="L42" s="26" t="s">
        <v>1</v>
      </c>
      <c r="M42" s="37">
        <v>43367</v>
      </c>
      <c r="N42" s="24">
        <v>43371</v>
      </c>
      <c r="O42" s="24" t="s">
        <v>42</v>
      </c>
      <c r="P42" s="24" t="s">
        <v>389</v>
      </c>
      <c r="Q42" s="123" t="s">
        <v>157</v>
      </c>
      <c r="R42" s="123">
        <f>K42+15</f>
        <v>43382</v>
      </c>
      <c r="S42" s="123">
        <v>43371</v>
      </c>
      <c r="T42" s="123" t="s">
        <v>28</v>
      </c>
      <c r="U42" s="123">
        <f>R42+40</f>
        <v>43422</v>
      </c>
      <c r="V42" s="123">
        <v>43537</v>
      </c>
      <c r="W42" s="123" t="s">
        <v>33</v>
      </c>
      <c r="X42" s="123">
        <f>U42+10</f>
        <v>43432</v>
      </c>
      <c r="Y42" s="123">
        <v>43537</v>
      </c>
      <c r="Z42" s="123" t="s">
        <v>34</v>
      </c>
      <c r="AA42" s="123">
        <f>X42+15</f>
        <v>43447</v>
      </c>
      <c r="AB42" s="123">
        <v>43550</v>
      </c>
      <c r="AC42" s="123" t="s">
        <v>51</v>
      </c>
      <c r="AD42" s="123">
        <f>AA42+10</f>
        <v>43457</v>
      </c>
      <c r="AE42" s="123" t="s">
        <v>1</v>
      </c>
      <c r="AF42" s="123" t="s">
        <v>135</v>
      </c>
      <c r="AG42" s="123" t="s">
        <v>113</v>
      </c>
      <c r="AH42" s="123">
        <f>AD42+10</f>
        <v>43467</v>
      </c>
      <c r="AI42" s="123">
        <v>43537</v>
      </c>
      <c r="AJ42" s="64" t="s">
        <v>205</v>
      </c>
      <c r="AK42" s="87">
        <v>43580</v>
      </c>
      <c r="AL42" s="37" t="s">
        <v>617</v>
      </c>
      <c r="AM42" s="57" t="s">
        <v>389</v>
      </c>
      <c r="AN42" s="124" t="s">
        <v>615</v>
      </c>
    </row>
    <row r="43" spans="1:40" ht="243" x14ac:dyDescent="0.25">
      <c r="A43" s="20">
        <v>97</v>
      </c>
      <c r="B43" s="26" t="s">
        <v>417</v>
      </c>
      <c r="C43" s="20">
        <v>3</v>
      </c>
      <c r="D43" s="20" t="s">
        <v>381</v>
      </c>
      <c r="E43" s="26">
        <f t="shared" ref="E43" si="82">G43-20</f>
        <v>43140</v>
      </c>
      <c r="F43" s="26" t="s">
        <v>1</v>
      </c>
      <c r="G43" s="26">
        <f t="shared" ref="G43" si="83">I43-40</f>
        <v>43160</v>
      </c>
      <c r="H43" s="26" t="s">
        <v>1</v>
      </c>
      <c r="I43" s="26">
        <f t="shared" ref="I43" si="84">K43-30</f>
        <v>43200</v>
      </c>
      <c r="J43" s="26" t="s">
        <v>1</v>
      </c>
      <c r="K43" s="26">
        <f>M43</f>
        <v>43230</v>
      </c>
      <c r="L43" s="26" t="s">
        <v>1</v>
      </c>
      <c r="M43" s="37">
        <v>43230</v>
      </c>
      <c r="N43" s="24">
        <v>43230</v>
      </c>
      <c r="O43" s="24" t="s">
        <v>70</v>
      </c>
      <c r="P43" s="21" t="s">
        <v>417</v>
      </c>
      <c r="Q43" s="27" t="s">
        <v>154</v>
      </c>
      <c r="R43" s="27">
        <f>N43+15</f>
        <v>43245</v>
      </c>
      <c r="S43" s="27">
        <v>43395</v>
      </c>
      <c r="T43" s="27" t="s">
        <v>23</v>
      </c>
      <c r="U43" s="27">
        <f>R43+40</f>
        <v>43285</v>
      </c>
      <c r="V43" s="27" t="s">
        <v>150</v>
      </c>
      <c r="W43" s="27" t="s">
        <v>150</v>
      </c>
      <c r="X43" s="27">
        <f>U43+10</f>
        <v>43295</v>
      </c>
      <c r="Y43" s="27" t="s">
        <v>150</v>
      </c>
      <c r="Z43" s="27" t="s">
        <v>150</v>
      </c>
      <c r="AA43" s="27">
        <f>X43+15</f>
        <v>43310</v>
      </c>
      <c r="AB43" s="27" t="s">
        <v>150</v>
      </c>
      <c r="AC43" s="27" t="s">
        <v>150</v>
      </c>
      <c r="AD43" s="27">
        <f>AA43+10</f>
        <v>43320</v>
      </c>
      <c r="AE43" s="27" t="s">
        <v>150</v>
      </c>
      <c r="AF43" s="27" t="s">
        <v>150</v>
      </c>
      <c r="AG43" s="27" t="s">
        <v>381</v>
      </c>
      <c r="AH43" s="27" t="s">
        <v>150</v>
      </c>
      <c r="AI43" s="27" t="s">
        <v>150</v>
      </c>
      <c r="AJ43" s="56" t="s">
        <v>198</v>
      </c>
      <c r="AK43" s="100">
        <v>43546</v>
      </c>
      <c r="AL43" s="45" t="s">
        <v>281</v>
      </c>
      <c r="AM43" s="54" t="s">
        <v>417</v>
      </c>
      <c r="AN43" s="200" t="s">
        <v>611</v>
      </c>
    </row>
    <row r="44" spans="1:40" ht="154.5" x14ac:dyDescent="0.25">
      <c r="A44" s="20">
        <v>8</v>
      </c>
      <c r="B44" s="26" t="s">
        <v>418</v>
      </c>
      <c r="C44" s="20">
        <v>3</v>
      </c>
      <c r="D44" s="20" t="s">
        <v>381</v>
      </c>
      <c r="E44" s="26">
        <f t="shared" si="73"/>
        <v>43439</v>
      </c>
      <c r="F44" s="26" t="s">
        <v>1</v>
      </c>
      <c r="G44" s="26">
        <f t="shared" si="74"/>
        <v>43459</v>
      </c>
      <c r="H44" s="26" t="s">
        <v>1</v>
      </c>
      <c r="I44" s="26">
        <f t="shared" si="75"/>
        <v>43499</v>
      </c>
      <c r="J44" s="26" t="s">
        <v>1</v>
      </c>
      <c r="K44" s="26">
        <f>M44</f>
        <v>43529</v>
      </c>
      <c r="L44" s="26" t="s">
        <v>1</v>
      </c>
      <c r="M44" s="37">
        <v>43529</v>
      </c>
      <c r="N44" s="24">
        <v>43502</v>
      </c>
      <c r="O44" s="24" t="s">
        <v>107</v>
      </c>
      <c r="P44" s="21" t="s">
        <v>418</v>
      </c>
      <c r="Q44" s="139" t="s">
        <v>156</v>
      </c>
      <c r="R44" s="27">
        <f t="shared" si="72"/>
        <v>43517</v>
      </c>
      <c r="S44" s="27">
        <v>43518</v>
      </c>
      <c r="T44" s="27" t="s">
        <v>14</v>
      </c>
      <c r="U44" s="27">
        <f t="shared" ref="U44:U45" si="85">R44+40</f>
        <v>43557</v>
      </c>
      <c r="V44" s="27" t="s">
        <v>150</v>
      </c>
      <c r="W44" s="27" t="s">
        <v>150</v>
      </c>
      <c r="X44" s="27">
        <f t="shared" si="76"/>
        <v>43567</v>
      </c>
      <c r="Y44" s="27" t="s">
        <v>150</v>
      </c>
      <c r="Z44" s="27" t="s">
        <v>150</v>
      </c>
      <c r="AA44" s="27">
        <f t="shared" si="77"/>
        <v>43582</v>
      </c>
      <c r="AB44" s="27" t="s">
        <v>150</v>
      </c>
      <c r="AC44" s="27" t="s">
        <v>150</v>
      </c>
      <c r="AD44" s="27">
        <f t="shared" si="78"/>
        <v>43592</v>
      </c>
      <c r="AE44" s="27" t="s">
        <v>150</v>
      </c>
      <c r="AF44" s="27" t="s">
        <v>150</v>
      </c>
      <c r="AG44" s="27" t="s">
        <v>381</v>
      </c>
      <c r="AH44" s="27" t="s">
        <v>150</v>
      </c>
      <c r="AI44" s="27" t="s">
        <v>150</v>
      </c>
      <c r="AJ44" s="74" t="s">
        <v>217</v>
      </c>
      <c r="AK44" s="100">
        <v>43566</v>
      </c>
      <c r="AL44" s="45" t="s">
        <v>201</v>
      </c>
      <c r="AM44" s="54" t="s">
        <v>418</v>
      </c>
      <c r="AN44" s="200" t="s">
        <v>611</v>
      </c>
    </row>
    <row r="45" spans="1:40" ht="218.25" x14ac:dyDescent="0.25">
      <c r="A45" s="20">
        <v>7</v>
      </c>
      <c r="B45" s="26" t="s">
        <v>420</v>
      </c>
      <c r="C45" s="20">
        <v>3</v>
      </c>
      <c r="D45" s="20" t="s">
        <v>381</v>
      </c>
      <c r="E45" s="26">
        <f t="shared" si="73"/>
        <v>43439</v>
      </c>
      <c r="F45" s="26" t="s">
        <v>1</v>
      </c>
      <c r="G45" s="26">
        <f t="shared" si="74"/>
        <v>43459</v>
      </c>
      <c r="H45" s="26" t="s">
        <v>1</v>
      </c>
      <c r="I45" s="26">
        <f t="shared" si="75"/>
        <v>43499</v>
      </c>
      <c r="J45" s="26" t="s">
        <v>1</v>
      </c>
      <c r="K45" s="26">
        <f>M45</f>
        <v>43529</v>
      </c>
      <c r="L45" s="26" t="s">
        <v>1</v>
      </c>
      <c r="M45" s="37">
        <v>43529</v>
      </c>
      <c r="N45" s="24">
        <v>43502</v>
      </c>
      <c r="O45" s="24" t="s">
        <v>10</v>
      </c>
      <c r="P45" s="21" t="s">
        <v>420</v>
      </c>
      <c r="Q45" s="139" t="s">
        <v>156</v>
      </c>
      <c r="R45" s="27">
        <f t="shared" si="72"/>
        <v>43517</v>
      </c>
      <c r="S45" s="27">
        <v>43518</v>
      </c>
      <c r="T45" s="27" t="s">
        <v>14</v>
      </c>
      <c r="U45" s="27">
        <f t="shared" si="85"/>
        <v>43557</v>
      </c>
      <c r="V45" s="27" t="s">
        <v>150</v>
      </c>
      <c r="W45" s="27" t="s">
        <v>150</v>
      </c>
      <c r="X45" s="27">
        <f t="shared" si="76"/>
        <v>43567</v>
      </c>
      <c r="Y45" s="27"/>
      <c r="Z45" s="27"/>
      <c r="AA45" s="27">
        <f t="shared" si="77"/>
        <v>43582</v>
      </c>
      <c r="AB45" s="27" t="s">
        <v>150</v>
      </c>
      <c r="AC45" s="27" t="s">
        <v>150</v>
      </c>
      <c r="AD45" s="27">
        <f t="shared" si="78"/>
        <v>43592</v>
      </c>
      <c r="AE45" s="27" t="s">
        <v>150</v>
      </c>
      <c r="AF45" s="27" t="s">
        <v>150</v>
      </c>
      <c r="AG45" s="27" t="s">
        <v>381</v>
      </c>
      <c r="AH45" s="27">
        <f>AD45+10</f>
        <v>43602</v>
      </c>
      <c r="AI45" s="27" t="s">
        <v>150</v>
      </c>
      <c r="AJ45" s="64" t="s">
        <v>213</v>
      </c>
      <c r="AK45" s="100">
        <v>43564</v>
      </c>
      <c r="AL45" s="45" t="s">
        <v>257</v>
      </c>
      <c r="AM45" s="54" t="s">
        <v>420</v>
      </c>
      <c r="AN45" s="200" t="s">
        <v>611</v>
      </c>
    </row>
    <row r="46" spans="1:40" ht="81" x14ac:dyDescent="0.25">
      <c r="A46" s="20">
        <v>32</v>
      </c>
      <c r="B46" s="26" t="s">
        <v>421</v>
      </c>
      <c r="C46" s="20">
        <v>4</v>
      </c>
      <c r="D46" s="20" t="s">
        <v>381</v>
      </c>
      <c r="E46" s="26">
        <f>G46-20</f>
        <v>43140</v>
      </c>
      <c r="F46" s="26" t="s">
        <v>1</v>
      </c>
      <c r="G46" s="26">
        <f>I46-40</f>
        <v>43160</v>
      </c>
      <c r="H46" s="26" t="s">
        <v>1</v>
      </c>
      <c r="I46" s="26">
        <f>K46-30</f>
        <v>43200</v>
      </c>
      <c r="J46" s="26" t="s">
        <v>1</v>
      </c>
      <c r="K46" s="26">
        <f>M46</f>
        <v>43230</v>
      </c>
      <c r="L46" s="26" t="s">
        <v>1</v>
      </c>
      <c r="M46" s="37">
        <v>43230</v>
      </c>
      <c r="N46" s="24">
        <v>43230</v>
      </c>
      <c r="O46" s="24" t="s">
        <v>58</v>
      </c>
      <c r="P46" s="24" t="s">
        <v>421</v>
      </c>
      <c r="Q46" s="139" t="s">
        <v>156</v>
      </c>
      <c r="R46" s="27">
        <f t="shared" si="72"/>
        <v>43245</v>
      </c>
      <c r="S46" s="27">
        <v>43395</v>
      </c>
      <c r="T46" s="27" t="s">
        <v>98</v>
      </c>
      <c r="U46" s="27">
        <f>R46+40</f>
        <v>43285</v>
      </c>
      <c r="V46" s="31" t="s">
        <v>150</v>
      </c>
      <c r="W46" s="31" t="s">
        <v>150</v>
      </c>
      <c r="X46" s="31">
        <f>U46+10</f>
        <v>43295</v>
      </c>
      <c r="Y46" s="31" t="s">
        <v>150</v>
      </c>
      <c r="Z46" s="31" t="s">
        <v>150</v>
      </c>
      <c r="AA46" s="31">
        <f>X46+15</f>
        <v>43310</v>
      </c>
      <c r="AB46" s="31" t="s">
        <v>150</v>
      </c>
      <c r="AC46" s="31" t="s">
        <v>150</v>
      </c>
      <c r="AD46" s="31">
        <f>AA46+10</f>
        <v>43320</v>
      </c>
      <c r="AE46" s="31" t="s">
        <v>150</v>
      </c>
      <c r="AF46" s="31" t="s">
        <v>150</v>
      </c>
      <c r="AG46" s="31" t="s">
        <v>381</v>
      </c>
      <c r="AH46" s="31" t="s">
        <v>150</v>
      </c>
      <c r="AI46" s="31" t="s">
        <v>150</v>
      </c>
      <c r="AJ46" s="69" t="s">
        <v>225</v>
      </c>
      <c r="AK46" s="87">
        <v>43523</v>
      </c>
      <c r="AL46" s="37" t="s">
        <v>67</v>
      </c>
      <c r="AM46" s="57" t="s">
        <v>421</v>
      </c>
      <c r="AN46" s="156" t="s">
        <v>611</v>
      </c>
    </row>
    <row r="47" spans="1:40" ht="101.25" x14ac:dyDescent="0.25">
      <c r="A47" s="20">
        <v>55</v>
      </c>
      <c r="B47" s="26" t="s">
        <v>422</v>
      </c>
      <c r="C47" s="20">
        <v>2</v>
      </c>
      <c r="D47" s="20" t="s">
        <v>381</v>
      </c>
      <c r="E47" s="38"/>
      <c r="F47" s="38"/>
      <c r="G47" s="38"/>
      <c r="H47" s="38"/>
      <c r="I47" s="38"/>
      <c r="J47" s="38"/>
      <c r="K47" s="38"/>
      <c r="L47" s="38"/>
      <c r="M47" s="37">
        <v>43360</v>
      </c>
      <c r="N47" s="24">
        <v>43360</v>
      </c>
      <c r="O47" s="24" t="s">
        <v>168</v>
      </c>
      <c r="P47" s="24" t="s">
        <v>422</v>
      </c>
      <c r="Q47" s="27" t="s">
        <v>151</v>
      </c>
      <c r="R47" s="27">
        <f>N47+15</f>
        <v>43375</v>
      </c>
      <c r="S47" s="27">
        <v>43424</v>
      </c>
      <c r="T47" s="27" t="s">
        <v>169</v>
      </c>
      <c r="U47" s="27">
        <f>R47+40</f>
        <v>43415</v>
      </c>
      <c r="V47" s="31"/>
      <c r="W47" s="31"/>
      <c r="X47" s="31">
        <f>U47+10</f>
        <v>43425</v>
      </c>
      <c r="Y47" s="31"/>
      <c r="Z47" s="31"/>
      <c r="AA47" s="31">
        <f>X47+15</f>
        <v>43440</v>
      </c>
      <c r="AB47" s="31"/>
      <c r="AC47" s="31"/>
      <c r="AD47" s="31">
        <f>AA47+10</f>
        <v>43450</v>
      </c>
      <c r="AE47" s="31" t="s">
        <v>150</v>
      </c>
      <c r="AF47" s="31" t="s">
        <v>150</v>
      </c>
      <c r="AG47" s="31" t="s">
        <v>381</v>
      </c>
      <c r="AH47" s="31" t="s">
        <v>150</v>
      </c>
      <c r="AI47" s="31" t="s">
        <v>150</v>
      </c>
      <c r="AJ47" s="64" t="s">
        <v>220</v>
      </c>
      <c r="AK47" s="87">
        <v>43616</v>
      </c>
      <c r="AL47" s="37" t="s">
        <v>202</v>
      </c>
      <c r="AM47" s="57" t="s">
        <v>422</v>
      </c>
      <c r="AN47" s="156" t="s">
        <v>611</v>
      </c>
    </row>
    <row r="48" spans="1:40" ht="60.75" x14ac:dyDescent="0.25">
      <c r="A48" s="20">
        <v>14</v>
      </c>
      <c r="B48" s="26" t="s">
        <v>423</v>
      </c>
      <c r="C48" s="20">
        <v>4</v>
      </c>
      <c r="D48" s="20" t="s">
        <v>381</v>
      </c>
      <c r="E48" s="26" t="e">
        <f>G48-20</f>
        <v>#VALUE!</v>
      </c>
      <c r="F48" s="26" t="s">
        <v>1</v>
      </c>
      <c r="G48" s="26" t="e">
        <f>I48-40</f>
        <v>#VALUE!</v>
      </c>
      <c r="H48" s="26" t="s">
        <v>1</v>
      </c>
      <c r="I48" s="90" t="s">
        <v>288</v>
      </c>
      <c r="J48" s="26" t="s">
        <v>1</v>
      </c>
      <c r="K48" s="26">
        <f>M48</f>
        <v>43537</v>
      </c>
      <c r="L48" s="26" t="s">
        <v>1</v>
      </c>
      <c r="M48" s="37">
        <v>43537</v>
      </c>
      <c r="N48" s="24">
        <v>43187</v>
      </c>
      <c r="O48" s="24" t="s">
        <v>56</v>
      </c>
      <c r="P48" s="24" t="s">
        <v>423</v>
      </c>
      <c r="Q48" s="123" t="s">
        <v>158</v>
      </c>
      <c r="R48" s="123">
        <f>M48+15</f>
        <v>43552</v>
      </c>
      <c r="S48" s="123">
        <v>43539</v>
      </c>
      <c r="T48" s="123" t="s">
        <v>37</v>
      </c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23">
        <v>43577</v>
      </c>
      <c r="AI48" s="123">
        <v>43577</v>
      </c>
      <c r="AJ48" s="64" t="s">
        <v>117</v>
      </c>
      <c r="AK48" s="87">
        <v>43518</v>
      </c>
      <c r="AL48" s="37" t="s">
        <v>214</v>
      </c>
      <c r="AM48" s="57" t="s">
        <v>423</v>
      </c>
      <c r="AN48" s="156" t="s">
        <v>611</v>
      </c>
    </row>
    <row r="49" spans="1:40" ht="60.75" x14ac:dyDescent="0.25">
      <c r="A49" s="20">
        <v>16</v>
      </c>
      <c r="B49" s="26" t="s">
        <v>424</v>
      </c>
      <c r="C49" s="20">
        <v>4</v>
      </c>
      <c r="D49" s="20" t="s">
        <v>381</v>
      </c>
      <c r="E49" s="26" t="e">
        <f>G49-20</f>
        <v>#REF!</v>
      </c>
      <c r="F49" s="26" t="s">
        <v>1</v>
      </c>
      <c r="G49" s="26" t="e">
        <f>I49-40</f>
        <v>#REF!</v>
      </c>
      <c r="H49" s="26" t="s">
        <v>1</v>
      </c>
      <c r="I49" s="26" t="e">
        <f>K49-30</f>
        <v>#REF!</v>
      </c>
      <c r="J49" s="26" t="s">
        <v>1</v>
      </c>
      <c r="K49" s="26" t="e">
        <f>M49</f>
        <v>#REF!</v>
      </c>
      <c r="L49" s="26" t="s">
        <v>1</v>
      </c>
      <c r="M49" s="37" t="e">
        <f>#REF!-90</f>
        <v>#REF!</v>
      </c>
      <c r="N49" s="24">
        <v>43428</v>
      </c>
      <c r="O49" s="24" t="s">
        <v>123</v>
      </c>
      <c r="P49" s="24" t="s">
        <v>424</v>
      </c>
      <c r="Q49" s="123" t="s">
        <v>159</v>
      </c>
      <c r="R49" s="123" t="e">
        <f>M49+15</f>
        <v>#REF!</v>
      </c>
      <c r="S49" s="123">
        <v>43395</v>
      </c>
      <c r="T49" s="123" t="s">
        <v>98</v>
      </c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23">
        <v>43577</v>
      </c>
      <c r="AI49" s="123">
        <v>43577</v>
      </c>
      <c r="AJ49" s="67" t="s">
        <v>118</v>
      </c>
      <c r="AK49" s="87">
        <v>43518</v>
      </c>
      <c r="AL49" s="37" t="s">
        <v>419</v>
      </c>
      <c r="AM49" s="57" t="s">
        <v>424</v>
      </c>
      <c r="AN49" s="156" t="s">
        <v>611</v>
      </c>
    </row>
    <row r="50" spans="1:40" ht="87.75" customHeight="1" x14ac:dyDescent="0.25">
      <c r="A50" s="20">
        <v>1</v>
      </c>
      <c r="B50" s="26" t="s">
        <v>425</v>
      </c>
      <c r="C50" s="20">
        <v>4</v>
      </c>
      <c r="D50" s="20" t="s">
        <v>381</v>
      </c>
      <c r="E50" s="26"/>
      <c r="F50" s="26"/>
      <c r="G50" s="26"/>
      <c r="H50" s="26"/>
      <c r="I50" s="26"/>
      <c r="J50" s="26"/>
      <c r="K50" s="26"/>
      <c r="L50" s="26"/>
      <c r="M50" s="37"/>
      <c r="N50" s="24"/>
      <c r="O50" s="24"/>
      <c r="P50" s="21" t="s">
        <v>425</v>
      </c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94" t="s">
        <v>218</v>
      </c>
      <c r="AK50" s="87">
        <v>43518</v>
      </c>
      <c r="AL50" s="45" t="s">
        <v>204</v>
      </c>
      <c r="AM50" s="54" t="s">
        <v>425</v>
      </c>
      <c r="AN50" s="156" t="s">
        <v>611</v>
      </c>
    </row>
    <row r="51" spans="1:40" ht="81" customHeight="1" x14ac:dyDescent="0.25">
      <c r="A51" s="20">
        <v>2</v>
      </c>
      <c r="B51" s="26" t="s">
        <v>426</v>
      </c>
      <c r="C51" s="20">
        <v>2</v>
      </c>
      <c r="D51" s="78" t="s">
        <v>382</v>
      </c>
      <c r="E51" s="26">
        <f>G51-20</f>
        <v>43349</v>
      </c>
      <c r="F51" s="26" t="s">
        <v>1</v>
      </c>
      <c r="G51" s="26">
        <f>I51-40</f>
        <v>43369</v>
      </c>
      <c r="H51" s="26" t="s">
        <v>1</v>
      </c>
      <c r="I51" s="26">
        <f>K51-30</f>
        <v>43409</v>
      </c>
      <c r="J51" s="26" t="s">
        <v>1</v>
      </c>
      <c r="K51" s="26">
        <f>M51</f>
        <v>43439</v>
      </c>
      <c r="L51" s="26" t="s">
        <v>1</v>
      </c>
      <c r="M51" s="37">
        <v>43439</v>
      </c>
      <c r="N51" s="24">
        <v>43439</v>
      </c>
      <c r="O51" s="24" t="s">
        <v>122</v>
      </c>
      <c r="P51" s="21" t="s">
        <v>426</v>
      </c>
      <c r="Q51" s="26" t="s">
        <v>154</v>
      </c>
      <c r="R51" s="170" t="s">
        <v>641</v>
      </c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64" t="s">
        <v>211</v>
      </c>
      <c r="AK51" s="100">
        <v>43529</v>
      </c>
      <c r="AL51" s="45" t="s">
        <v>210</v>
      </c>
      <c r="AM51" s="54" t="s">
        <v>426</v>
      </c>
      <c r="AN51" s="156" t="s">
        <v>611</v>
      </c>
    </row>
    <row r="52" spans="1:40" ht="101.25" customHeight="1" x14ac:dyDescent="0.25">
      <c r="A52" s="20">
        <v>3</v>
      </c>
      <c r="B52" s="26" t="s">
        <v>399</v>
      </c>
      <c r="C52" s="20">
        <v>3</v>
      </c>
      <c r="D52" s="78" t="s">
        <v>382</v>
      </c>
      <c r="E52" s="26">
        <f>G52-20</f>
        <v>43341</v>
      </c>
      <c r="F52" s="26" t="s">
        <v>1</v>
      </c>
      <c r="G52" s="26">
        <f>I52-40</f>
        <v>43361</v>
      </c>
      <c r="H52" s="26" t="s">
        <v>1</v>
      </c>
      <c r="I52" s="26">
        <f>K52-30</f>
        <v>43401</v>
      </c>
      <c r="J52" s="26" t="s">
        <v>1</v>
      </c>
      <c r="K52" s="26">
        <f>M52</f>
        <v>43431</v>
      </c>
      <c r="L52" s="26" t="s">
        <v>1</v>
      </c>
      <c r="M52" s="37">
        <v>43431</v>
      </c>
      <c r="N52" s="24">
        <v>43437</v>
      </c>
      <c r="O52" s="24" t="s">
        <v>383</v>
      </c>
      <c r="P52" s="21" t="s">
        <v>399</v>
      </c>
      <c r="Q52" s="26" t="s">
        <v>152</v>
      </c>
      <c r="R52" s="170" t="s">
        <v>641</v>
      </c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64" t="s">
        <v>222</v>
      </c>
      <c r="AK52" s="100">
        <v>43461</v>
      </c>
      <c r="AL52" s="45" t="s">
        <v>212</v>
      </c>
      <c r="AM52" s="54" t="s">
        <v>399</v>
      </c>
      <c r="AN52" s="156" t="s">
        <v>611</v>
      </c>
    </row>
    <row r="53" spans="1:40" ht="60.75" x14ac:dyDescent="0.25">
      <c r="A53" s="20">
        <v>5</v>
      </c>
      <c r="B53" s="26" t="s">
        <v>427</v>
      </c>
      <c r="C53" s="20">
        <v>4</v>
      </c>
      <c r="D53" s="20" t="s">
        <v>381</v>
      </c>
      <c r="E53" s="26">
        <f>G53-20</f>
        <v>43338</v>
      </c>
      <c r="F53" s="26" t="s">
        <v>1</v>
      </c>
      <c r="G53" s="26">
        <f>I53-40</f>
        <v>43358</v>
      </c>
      <c r="H53" s="26" t="s">
        <v>1</v>
      </c>
      <c r="I53" s="26">
        <f>K53-30</f>
        <v>43398</v>
      </c>
      <c r="J53" s="26" t="s">
        <v>1</v>
      </c>
      <c r="K53" s="26">
        <f>M53</f>
        <v>43428</v>
      </c>
      <c r="L53" s="26" t="s">
        <v>1</v>
      </c>
      <c r="M53" s="37">
        <v>43428</v>
      </c>
      <c r="N53" s="24">
        <v>43428</v>
      </c>
      <c r="O53" s="24" t="s">
        <v>119</v>
      </c>
      <c r="P53" s="21" t="s">
        <v>427</v>
      </c>
      <c r="Q53" s="123" t="s">
        <v>159</v>
      </c>
      <c r="R53" s="123">
        <f>M53+15</f>
        <v>43443</v>
      </c>
      <c r="S53" s="123">
        <v>43395</v>
      </c>
      <c r="T53" s="123" t="s">
        <v>98</v>
      </c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23">
        <v>43577</v>
      </c>
      <c r="AI53" s="123">
        <v>43577</v>
      </c>
      <c r="AJ53" s="64" t="s">
        <v>109</v>
      </c>
      <c r="AK53" s="100">
        <v>43614</v>
      </c>
      <c r="AL53" s="45" t="s">
        <v>215</v>
      </c>
      <c r="AM53" s="54" t="s">
        <v>427</v>
      </c>
      <c r="AN53" s="156" t="s">
        <v>611</v>
      </c>
    </row>
    <row r="54" spans="1:40" ht="81" x14ac:dyDescent="0.25">
      <c r="A54" s="20">
        <v>11</v>
      </c>
      <c r="B54" s="26" t="s">
        <v>428</v>
      </c>
      <c r="C54" s="20">
        <v>4</v>
      </c>
      <c r="D54" s="20" t="s">
        <v>381</v>
      </c>
      <c r="E54" s="26">
        <f>G54-20</f>
        <v>43330</v>
      </c>
      <c r="F54" s="26" t="s">
        <v>1</v>
      </c>
      <c r="G54" s="26">
        <f t="shared" ref="G54" si="86">I54-40</f>
        <v>43350</v>
      </c>
      <c r="H54" s="26" t="s">
        <v>1</v>
      </c>
      <c r="I54" s="26">
        <f>K54-30</f>
        <v>43390</v>
      </c>
      <c r="J54" s="26" t="s">
        <v>1</v>
      </c>
      <c r="K54" s="26">
        <f>M54</f>
        <v>43420</v>
      </c>
      <c r="L54" s="26" t="s">
        <v>1</v>
      </c>
      <c r="M54" s="37">
        <v>43420</v>
      </c>
      <c r="N54" s="24">
        <v>43489</v>
      </c>
      <c r="O54" s="24" t="s">
        <v>125</v>
      </c>
      <c r="P54" s="24" t="s">
        <v>428</v>
      </c>
      <c r="Q54" s="123" t="s">
        <v>161</v>
      </c>
      <c r="R54" s="123">
        <f>N54+15</f>
        <v>43504</v>
      </c>
      <c r="S54" s="123">
        <v>43412</v>
      </c>
      <c r="T54" s="123" t="s">
        <v>40</v>
      </c>
      <c r="U54" s="123">
        <f>R54+40</f>
        <v>43544</v>
      </c>
      <c r="V54" s="123">
        <v>43523</v>
      </c>
      <c r="W54" s="123" t="s">
        <v>41</v>
      </c>
      <c r="X54" s="123">
        <f>U54+10</f>
        <v>43554</v>
      </c>
      <c r="Y54" s="123">
        <v>43524</v>
      </c>
      <c r="Z54" s="123" t="s">
        <v>48</v>
      </c>
      <c r="AA54" s="123">
        <f>X54+15</f>
        <v>43569</v>
      </c>
      <c r="AB54" s="123">
        <v>43539</v>
      </c>
      <c r="AC54" s="123" t="s">
        <v>45</v>
      </c>
      <c r="AD54" s="123">
        <f>AA54+10</f>
        <v>43579</v>
      </c>
      <c r="AE54" s="123">
        <v>43550</v>
      </c>
      <c r="AF54" s="123" t="s">
        <v>46</v>
      </c>
      <c r="AG54" s="123" t="s">
        <v>116</v>
      </c>
      <c r="AH54" s="123">
        <f>AD54+10</f>
        <v>43589</v>
      </c>
      <c r="AI54" s="123">
        <v>43575</v>
      </c>
      <c r="AJ54" s="64" t="s">
        <v>224</v>
      </c>
      <c r="AK54" s="87">
        <v>43489</v>
      </c>
      <c r="AL54" s="37" t="s">
        <v>124</v>
      </c>
      <c r="AM54" s="57" t="s">
        <v>428</v>
      </c>
      <c r="AN54" s="156" t="s">
        <v>611</v>
      </c>
    </row>
    <row r="55" spans="1:40" ht="101.25" x14ac:dyDescent="0.25">
      <c r="A55" s="20">
        <v>13</v>
      </c>
      <c r="B55" s="26" t="s">
        <v>429</v>
      </c>
      <c r="C55" s="20">
        <v>4</v>
      </c>
      <c r="D55" s="20" t="s">
        <v>381</v>
      </c>
      <c r="E55" s="26">
        <v>43320</v>
      </c>
      <c r="F55" s="26" t="s">
        <v>1</v>
      </c>
      <c r="G55" s="26">
        <f t="shared" ref="G55:G62" si="87">I55-40</f>
        <v>43348</v>
      </c>
      <c r="H55" s="26" t="s">
        <v>1</v>
      </c>
      <c r="I55" s="26">
        <f t="shared" ref="I55" si="88">K55-30</f>
        <v>43388</v>
      </c>
      <c r="J55" s="26" t="s">
        <v>1</v>
      </c>
      <c r="K55" s="26">
        <f>R55-15</f>
        <v>43418</v>
      </c>
      <c r="L55" s="26" t="s">
        <v>1</v>
      </c>
      <c r="M55" s="37">
        <f>K55</f>
        <v>43418</v>
      </c>
      <c r="N55" s="24">
        <v>43361</v>
      </c>
      <c r="O55" s="24" t="s">
        <v>50</v>
      </c>
      <c r="P55" s="24" t="s">
        <v>429</v>
      </c>
      <c r="Q55" s="123" t="s">
        <v>163</v>
      </c>
      <c r="R55" s="123">
        <f>U55-40</f>
        <v>43433</v>
      </c>
      <c r="S55" s="123">
        <v>43424</v>
      </c>
      <c r="T55" s="123" t="s">
        <v>49</v>
      </c>
      <c r="U55" s="123">
        <f>X55-10</f>
        <v>43473</v>
      </c>
      <c r="V55" s="123">
        <v>43474</v>
      </c>
      <c r="W55" s="123" t="s">
        <v>147</v>
      </c>
      <c r="X55" s="123">
        <f>AA55-15</f>
        <v>43483</v>
      </c>
      <c r="Y55" s="123">
        <v>43502</v>
      </c>
      <c r="Z55" s="123" t="s">
        <v>146</v>
      </c>
      <c r="AA55" s="123">
        <v>43498</v>
      </c>
      <c r="AB55" s="123">
        <v>43502</v>
      </c>
      <c r="AC55" s="123" t="s">
        <v>145</v>
      </c>
      <c r="AD55" s="123">
        <v>43506</v>
      </c>
      <c r="AE55" s="123">
        <v>43504</v>
      </c>
      <c r="AF55" s="123" t="s">
        <v>15</v>
      </c>
      <c r="AG55" s="123" t="s">
        <v>382</v>
      </c>
      <c r="AH55" s="123">
        <f>AD55+10</f>
        <v>43516</v>
      </c>
      <c r="AI55" s="123">
        <v>43516</v>
      </c>
      <c r="AJ55" s="64" t="s">
        <v>223</v>
      </c>
      <c r="AK55" s="87">
        <v>43592</v>
      </c>
      <c r="AL55" s="37" t="s">
        <v>618</v>
      </c>
      <c r="AM55" s="57" t="s">
        <v>429</v>
      </c>
      <c r="AN55" s="156" t="s">
        <v>611</v>
      </c>
    </row>
    <row r="56" spans="1:40" ht="121.5" x14ac:dyDescent="0.25">
      <c r="A56" s="20">
        <v>38</v>
      </c>
      <c r="B56" s="26" t="s">
        <v>411</v>
      </c>
      <c r="C56" s="20">
        <v>3</v>
      </c>
      <c r="D56" s="20" t="s">
        <v>381</v>
      </c>
      <c r="E56" s="26">
        <f t="shared" ref="E56:E62" si="89">G56-20</f>
        <v>43140</v>
      </c>
      <c r="F56" s="26" t="s">
        <v>1</v>
      </c>
      <c r="G56" s="26">
        <f t="shared" si="87"/>
        <v>43160</v>
      </c>
      <c r="H56" s="26" t="s">
        <v>1</v>
      </c>
      <c r="I56" s="26">
        <f t="shared" ref="I56:I62" si="90">K56-30</f>
        <v>43200</v>
      </c>
      <c r="J56" s="26" t="s">
        <v>1</v>
      </c>
      <c r="K56" s="26">
        <f t="shared" ref="K56:K66" si="91">M56</f>
        <v>43230</v>
      </c>
      <c r="L56" s="26" t="s">
        <v>1</v>
      </c>
      <c r="M56" s="37">
        <v>43230</v>
      </c>
      <c r="N56" s="24">
        <v>43230</v>
      </c>
      <c r="O56" s="24" t="s">
        <v>75</v>
      </c>
      <c r="P56" s="24" t="s">
        <v>411</v>
      </c>
      <c r="Q56" s="27" t="s">
        <v>154</v>
      </c>
      <c r="R56" s="27">
        <f>N56+15</f>
        <v>43245</v>
      </c>
      <c r="S56" s="27">
        <v>43395</v>
      </c>
      <c r="T56" s="27" t="s">
        <v>98</v>
      </c>
      <c r="U56" s="27">
        <f t="shared" ref="U56:U66" si="92">R56+40</f>
        <v>43285</v>
      </c>
      <c r="V56" s="31" t="s">
        <v>150</v>
      </c>
      <c r="W56" s="31" t="s">
        <v>150</v>
      </c>
      <c r="X56" s="31">
        <f t="shared" ref="X56:X66" si="93">U56+10</f>
        <v>43295</v>
      </c>
      <c r="Y56" s="31" t="s">
        <v>150</v>
      </c>
      <c r="Z56" s="31" t="s">
        <v>150</v>
      </c>
      <c r="AA56" s="31">
        <f t="shared" ref="AA56:AA66" si="94">X56+15</f>
        <v>43310</v>
      </c>
      <c r="AB56" s="31" t="s">
        <v>150</v>
      </c>
      <c r="AC56" s="31" t="s">
        <v>150</v>
      </c>
      <c r="AD56" s="31">
        <f t="shared" ref="AD56:AD66" si="95">AA56+10</f>
        <v>43320</v>
      </c>
      <c r="AE56" s="31" t="s">
        <v>150</v>
      </c>
      <c r="AF56" s="31" t="s">
        <v>150</v>
      </c>
      <c r="AG56" s="31" t="s">
        <v>381</v>
      </c>
      <c r="AH56" s="31" t="s">
        <v>150</v>
      </c>
      <c r="AI56" s="31" t="s">
        <v>150</v>
      </c>
      <c r="AJ56" s="56" t="s">
        <v>141</v>
      </c>
      <c r="AK56" s="87">
        <v>43555</v>
      </c>
      <c r="AL56" s="37" t="s">
        <v>76</v>
      </c>
      <c r="AM56" s="57" t="s">
        <v>411</v>
      </c>
      <c r="AN56" s="126" t="s">
        <v>485</v>
      </c>
    </row>
    <row r="57" spans="1:40" ht="121.5" x14ac:dyDescent="0.25">
      <c r="A57" s="20">
        <v>56</v>
      </c>
      <c r="B57" s="26" t="s">
        <v>430</v>
      </c>
      <c r="C57" s="20">
        <v>4</v>
      </c>
      <c r="D57" s="20" t="s">
        <v>381</v>
      </c>
      <c r="E57" s="26">
        <f t="shared" si="89"/>
        <v>43501</v>
      </c>
      <c r="F57" s="26"/>
      <c r="G57" s="26">
        <f t="shared" si="87"/>
        <v>43521</v>
      </c>
      <c r="H57" s="26"/>
      <c r="I57" s="26">
        <f t="shared" si="90"/>
        <v>43561</v>
      </c>
      <c r="J57" s="26"/>
      <c r="K57" s="26">
        <f t="shared" si="91"/>
        <v>43591</v>
      </c>
      <c r="L57" s="26"/>
      <c r="M57" s="37">
        <v>43591</v>
      </c>
      <c r="N57" s="24">
        <v>43591</v>
      </c>
      <c r="O57" s="24" t="s">
        <v>127</v>
      </c>
      <c r="P57" s="24" t="s">
        <v>430</v>
      </c>
      <c r="Q57" s="139" t="s">
        <v>156</v>
      </c>
      <c r="R57" s="42">
        <f>S57-3</f>
        <v>43606</v>
      </c>
      <c r="S57" s="42">
        <v>43609</v>
      </c>
      <c r="T57" s="27" t="s">
        <v>266</v>
      </c>
      <c r="U57" s="27">
        <f t="shared" si="92"/>
        <v>43646</v>
      </c>
      <c r="V57" s="31" t="s">
        <v>150</v>
      </c>
      <c r="W57" s="31" t="s">
        <v>150</v>
      </c>
      <c r="X57" s="31">
        <f t="shared" si="93"/>
        <v>43656</v>
      </c>
      <c r="Y57" s="31" t="s">
        <v>150</v>
      </c>
      <c r="Z57" s="31" t="s">
        <v>150</v>
      </c>
      <c r="AA57" s="31">
        <f t="shared" si="94"/>
        <v>43671</v>
      </c>
      <c r="AB57" s="31" t="s">
        <v>150</v>
      </c>
      <c r="AC57" s="31" t="s">
        <v>150</v>
      </c>
      <c r="AD57" s="31">
        <f t="shared" si="95"/>
        <v>43681</v>
      </c>
      <c r="AE57" s="31" t="s">
        <v>150</v>
      </c>
      <c r="AF57" s="31" t="s">
        <v>150</v>
      </c>
      <c r="AG57" s="31" t="s">
        <v>381</v>
      </c>
      <c r="AH57" s="31" t="s">
        <v>150</v>
      </c>
      <c r="AI57" s="31" t="s">
        <v>150</v>
      </c>
      <c r="AJ57" s="88" t="s">
        <v>321</v>
      </c>
      <c r="AK57" s="87">
        <v>43656</v>
      </c>
      <c r="AL57" s="37" t="s">
        <v>483</v>
      </c>
      <c r="AM57" s="57" t="s">
        <v>430</v>
      </c>
      <c r="AN57" s="126" t="s">
        <v>485</v>
      </c>
    </row>
    <row r="58" spans="1:40" ht="101.25" x14ac:dyDescent="0.25">
      <c r="A58" s="20">
        <v>26</v>
      </c>
      <c r="B58" s="26" t="s">
        <v>431</v>
      </c>
      <c r="C58" s="20">
        <v>4</v>
      </c>
      <c r="D58" s="20" t="s">
        <v>381</v>
      </c>
      <c r="E58" s="26">
        <f t="shared" si="89"/>
        <v>43264</v>
      </c>
      <c r="F58" s="26" t="s">
        <v>1</v>
      </c>
      <c r="G58" s="26">
        <f t="shared" si="87"/>
        <v>43284</v>
      </c>
      <c r="H58" s="26" t="s">
        <v>1</v>
      </c>
      <c r="I58" s="26">
        <f t="shared" si="90"/>
        <v>43324</v>
      </c>
      <c r="J58" s="26" t="s">
        <v>1</v>
      </c>
      <c r="K58" s="26">
        <f t="shared" si="91"/>
        <v>43354</v>
      </c>
      <c r="L58" s="26" t="s">
        <v>1</v>
      </c>
      <c r="M58" s="37">
        <v>43354</v>
      </c>
      <c r="N58" s="24">
        <v>43354</v>
      </c>
      <c r="O58" s="24" t="s">
        <v>60</v>
      </c>
      <c r="P58" s="24" t="s">
        <v>431</v>
      </c>
      <c r="Q58" s="27" t="s">
        <v>154</v>
      </c>
      <c r="R58" s="27">
        <f t="shared" ref="R58:R66" si="96">N58+15</f>
        <v>43369</v>
      </c>
      <c r="S58" s="27">
        <v>43395</v>
      </c>
      <c r="T58" s="27" t="s">
        <v>98</v>
      </c>
      <c r="U58" s="27">
        <f t="shared" si="92"/>
        <v>43409</v>
      </c>
      <c r="V58" s="31" t="s">
        <v>150</v>
      </c>
      <c r="W58" s="31" t="s">
        <v>150</v>
      </c>
      <c r="X58" s="31">
        <f t="shared" si="93"/>
        <v>43419</v>
      </c>
      <c r="Y58" s="31" t="s">
        <v>150</v>
      </c>
      <c r="Z58" s="31" t="s">
        <v>150</v>
      </c>
      <c r="AA58" s="31">
        <f t="shared" si="94"/>
        <v>43434</v>
      </c>
      <c r="AB58" s="31" t="s">
        <v>150</v>
      </c>
      <c r="AC58" s="31" t="s">
        <v>150</v>
      </c>
      <c r="AD58" s="31">
        <f t="shared" si="95"/>
        <v>43444</v>
      </c>
      <c r="AE58" s="31" t="s">
        <v>150</v>
      </c>
      <c r="AF58" s="31" t="s">
        <v>150</v>
      </c>
      <c r="AG58" s="31" t="s">
        <v>381</v>
      </c>
      <c r="AH58" s="31" t="s">
        <v>150</v>
      </c>
      <c r="AI58" s="31" t="s">
        <v>150</v>
      </c>
      <c r="AJ58" s="56" t="s">
        <v>142</v>
      </c>
      <c r="AK58" s="87"/>
      <c r="AL58" s="37"/>
      <c r="AM58" s="57"/>
      <c r="AN58" s="114" t="s">
        <v>438</v>
      </c>
    </row>
    <row r="59" spans="1:40" ht="81" x14ac:dyDescent="0.25">
      <c r="A59" s="20">
        <v>28</v>
      </c>
      <c r="B59" s="26" t="s">
        <v>432</v>
      </c>
      <c r="C59" s="20">
        <v>3</v>
      </c>
      <c r="D59" s="20" t="s">
        <v>381</v>
      </c>
      <c r="E59" s="26">
        <f t="shared" si="89"/>
        <v>43260</v>
      </c>
      <c r="F59" s="26" t="s">
        <v>1</v>
      </c>
      <c r="G59" s="26">
        <f t="shared" si="87"/>
        <v>43280</v>
      </c>
      <c r="H59" s="26" t="s">
        <v>1</v>
      </c>
      <c r="I59" s="26">
        <f t="shared" si="90"/>
        <v>43320</v>
      </c>
      <c r="J59" s="26" t="s">
        <v>1</v>
      </c>
      <c r="K59" s="26">
        <f t="shared" si="91"/>
        <v>43350</v>
      </c>
      <c r="L59" s="26" t="s">
        <v>1</v>
      </c>
      <c r="M59" s="37">
        <v>43350</v>
      </c>
      <c r="N59" s="24">
        <v>43350</v>
      </c>
      <c r="O59" s="24" t="s">
        <v>64</v>
      </c>
      <c r="P59" s="24" t="s">
        <v>432</v>
      </c>
      <c r="Q59" s="27" t="s">
        <v>154</v>
      </c>
      <c r="R59" s="27">
        <f t="shared" si="96"/>
        <v>43365</v>
      </c>
      <c r="S59" s="27">
        <v>43395</v>
      </c>
      <c r="T59" s="27" t="s">
        <v>98</v>
      </c>
      <c r="U59" s="27">
        <f t="shared" si="92"/>
        <v>43405</v>
      </c>
      <c r="V59" s="31" t="s">
        <v>150</v>
      </c>
      <c r="W59" s="31" t="s">
        <v>150</v>
      </c>
      <c r="X59" s="31">
        <f t="shared" si="93"/>
        <v>43415</v>
      </c>
      <c r="Y59" s="31" t="s">
        <v>150</v>
      </c>
      <c r="Z59" s="31" t="s">
        <v>150</v>
      </c>
      <c r="AA59" s="31">
        <f t="shared" si="94"/>
        <v>43430</v>
      </c>
      <c r="AB59" s="31" t="s">
        <v>150</v>
      </c>
      <c r="AC59" s="31" t="s">
        <v>150</v>
      </c>
      <c r="AD59" s="31">
        <f t="shared" si="95"/>
        <v>43440</v>
      </c>
      <c r="AE59" s="31" t="s">
        <v>150</v>
      </c>
      <c r="AF59" s="31" t="s">
        <v>150</v>
      </c>
      <c r="AG59" s="31" t="s">
        <v>381</v>
      </c>
      <c r="AH59" s="31" t="s">
        <v>150</v>
      </c>
      <c r="AI59" s="31" t="s">
        <v>150</v>
      </c>
      <c r="AJ59" s="56" t="s">
        <v>187</v>
      </c>
      <c r="AK59" s="87">
        <v>43616</v>
      </c>
      <c r="AL59" s="160" t="s">
        <v>62</v>
      </c>
      <c r="AM59" s="57" t="s">
        <v>432</v>
      </c>
      <c r="AN59" s="126" t="s">
        <v>485</v>
      </c>
    </row>
    <row r="60" spans="1:40" ht="81" x14ac:dyDescent="0.25">
      <c r="A60" s="20">
        <v>29</v>
      </c>
      <c r="B60" s="26" t="s">
        <v>432</v>
      </c>
      <c r="C60" s="20">
        <v>3</v>
      </c>
      <c r="D60" s="20" t="s">
        <v>381</v>
      </c>
      <c r="E60" s="26">
        <f t="shared" si="89"/>
        <v>43264</v>
      </c>
      <c r="F60" s="26" t="s">
        <v>1</v>
      </c>
      <c r="G60" s="26">
        <f t="shared" si="87"/>
        <v>43284</v>
      </c>
      <c r="H60" s="26" t="s">
        <v>1</v>
      </c>
      <c r="I60" s="26">
        <f t="shared" si="90"/>
        <v>43324</v>
      </c>
      <c r="J60" s="26" t="s">
        <v>1</v>
      </c>
      <c r="K60" s="26">
        <f t="shared" si="91"/>
        <v>43354</v>
      </c>
      <c r="L60" s="26" t="s">
        <v>1</v>
      </c>
      <c r="M60" s="37">
        <v>43354</v>
      </c>
      <c r="N60" s="24">
        <v>43354</v>
      </c>
      <c r="O60" s="24" t="s">
        <v>61</v>
      </c>
      <c r="P60" s="24" t="s">
        <v>432</v>
      </c>
      <c r="Q60" s="27" t="s">
        <v>154</v>
      </c>
      <c r="R60" s="27">
        <f t="shared" si="96"/>
        <v>43369</v>
      </c>
      <c r="S60" s="27">
        <v>43395</v>
      </c>
      <c r="T60" s="27" t="s">
        <v>98</v>
      </c>
      <c r="U60" s="27">
        <f t="shared" si="92"/>
        <v>43409</v>
      </c>
      <c r="V60" s="31" t="s">
        <v>150</v>
      </c>
      <c r="W60" s="31" t="s">
        <v>150</v>
      </c>
      <c r="X60" s="31">
        <f t="shared" si="93"/>
        <v>43419</v>
      </c>
      <c r="Y60" s="31" t="s">
        <v>150</v>
      </c>
      <c r="Z60" s="31" t="s">
        <v>150</v>
      </c>
      <c r="AA60" s="31">
        <f t="shared" si="94"/>
        <v>43434</v>
      </c>
      <c r="AB60" s="31" t="s">
        <v>150</v>
      </c>
      <c r="AC60" s="31" t="s">
        <v>150</v>
      </c>
      <c r="AD60" s="31">
        <f t="shared" si="95"/>
        <v>43444</v>
      </c>
      <c r="AE60" s="31" t="s">
        <v>150</v>
      </c>
      <c r="AF60" s="31" t="s">
        <v>150</v>
      </c>
      <c r="AG60" s="31" t="s">
        <v>381</v>
      </c>
      <c r="AH60" s="31" t="s">
        <v>150</v>
      </c>
      <c r="AI60" s="31" t="s">
        <v>150</v>
      </c>
      <c r="AJ60" s="56" t="s">
        <v>187</v>
      </c>
      <c r="AK60" s="87">
        <v>43616</v>
      </c>
      <c r="AL60" s="160" t="s">
        <v>62</v>
      </c>
      <c r="AM60" s="57" t="s">
        <v>432</v>
      </c>
      <c r="AN60" s="126" t="s">
        <v>485</v>
      </c>
    </row>
    <row r="61" spans="1:40" ht="81" x14ac:dyDescent="0.25">
      <c r="A61" s="20">
        <v>30</v>
      </c>
      <c r="B61" s="26" t="s">
        <v>432</v>
      </c>
      <c r="C61" s="20">
        <v>4</v>
      </c>
      <c r="D61" s="20" t="s">
        <v>381</v>
      </c>
      <c r="E61" s="26">
        <f t="shared" si="89"/>
        <v>43263</v>
      </c>
      <c r="F61" s="26" t="s">
        <v>1</v>
      </c>
      <c r="G61" s="26">
        <f t="shared" si="87"/>
        <v>43283</v>
      </c>
      <c r="H61" s="26" t="s">
        <v>1</v>
      </c>
      <c r="I61" s="26">
        <f t="shared" si="90"/>
        <v>43323</v>
      </c>
      <c r="J61" s="26" t="s">
        <v>1</v>
      </c>
      <c r="K61" s="26">
        <f t="shared" si="91"/>
        <v>43353</v>
      </c>
      <c r="L61" s="26" t="s">
        <v>1</v>
      </c>
      <c r="M61" s="37">
        <v>43353</v>
      </c>
      <c r="N61" s="24">
        <v>43353</v>
      </c>
      <c r="O61" s="24" t="s">
        <v>65</v>
      </c>
      <c r="P61" s="24" t="s">
        <v>432</v>
      </c>
      <c r="Q61" s="27" t="s">
        <v>154</v>
      </c>
      <c r="R61" s="27">
        <f t="shared" si="96"/>
        <v>43368</v>
      </c>
      <c r="S61" s="27">
        <v>43395</v>
      </c>
      <c r="T61" s="27" t="s">
        <v>98</v>
      </c>
      <c r="U61" s="27">
        <f t="shared" si="92"/>
        <v>43408</v>
      </c>
      <c r="V61" s="31" t="s">
        <v>150</v>
      </c>
      <c r="W61" s="31" t="s">
        <v>150</v>
      </c>
      <c r="X61" s="31">
        <f t="shared" si="93"/>
        <v>43418</v>
      </c>
      <c r="Y61" s="31" t="s">
        <v>150</v>
      </c>
      <c r="Z61" s="31" t="s">
        <v>150</v>
      </c>
      <c r="AA61" s="31">
        <f t="shared" si="94"/>
        <v>43433</v>
      </c>
      <c r="AB61" s="31" t="s">
        <v>150</v>
      </c>
      <c r="AC61" s="31" t="s">
        <v>150</v>
      </c>
      <c r="AD61" s="31">
        <f t="shared" si="95"/>
        <v>43443</v>
      </c>
      <c r="AE61" s="31" t="s">
        <v>150</v>
      </c>
      <c r="AF61" s="31" t="s">
        <v>150</v>
      </c>
      <c r="AG61" s="31" t="s">
        <v>381</v>
      </c>
      <c r="AH61" s="31" t="s">
        <v>150</v>
      </c>
      <c r="AI61" s="31" t="s">
        <v>150</v>
      </c>
      <c r="AJ61" s="56" t="s">
        <v>187</v>
      </c>
      <c r="AK61" s="87">
        <v>43616</v>
      </c>
      <c r="AL61" s="160" t="s">
        <v>62</v>
      </c>
      <c r="AM61" s="57" t="s">
        <v>432</v>
      </c>
      <c r="AN61" s="126" t="s">
        <v>485</v>
      </c>
    </row>
    <row r="62" spans="1:40" ht="121.5" x14ac:dyDescent="0.25">
      <c r="A62" s="20">
        <v>41</v>
      </c>
      <c r="B62" s="26" t="s">
        <v>433</v>
      </c>
      <c r="C62" s="20">
        <v>3</v>
      </c>
      <c r="D62" s="20" t="s">
        <v>381</v>
      </c>
      <c r="E62" s="26">
        <f t="shared" si="89"/>
        <v>43260</v>
      </c>
      <c r="F62" s="26" t="s">
        <v>1</v>
      </c>
      <c r="G62" s="26">
        <f t="shared" si="87"/>
        <v>43280</v>
      </c>
      <c r="H62" s="26" t="s">
        <v>1</v>
      </c>
      <c r="I62" s="26">
        <f t="shared" si="90"/>
        <v>43320</v>
      </c>
      <c r="J62" s="26" t="s">
        <v>1</v>
      </c>
      <c r="K62" s="26">
        <f t="shared" si="91"/>
        <v>43350</v>
      </c>
      <c r="L62" s="26" t="s">
        <v>1</v>
      </c>
      <c r="M62" s="37">
        <v>43350</v>
      </c>
      <c r="N62" s="24">
        <v>43350</v>
      </c>
      <c r="O62" s="24" t="s">
        <v>80</v>
      </c>
      <c r="P62" s="24" t="s">
        <v>433</v>
      </c>
      <c r="Q62" s="27" t="s">
        <v>154</v>
      </c>
      <c r="R62" s="27">
        <f t="shared" si="96"/>
        <v>43365</v>
      </c>
      <c r="S62" s="27">
        <v>43395</v>
      </c>
      <c r="T62" s="27" t="s">
        <v>98</v>
      </c>
      <c r="U62" s="27">
        <f t="shared" si="92"/>
        <v>43405</v>
      </c>
      <c r="V62" s="31" t="s">
        <v>150</v>
      </c>
      <c r="W62" s="31" t="s">
        <v>150</v>
      </c>
      <c r="X62" s="31">
        <f t="shared" si="93"/>
        <v>43415</v>
      </c>
      <c r="Y62" s="31" t="s">
        <v>150</v>
      </c>
      <c r="Z62" s="31" t="s">
        <v>150</v>
      </c>
      <c r="AA62" s="31">
        <f t="shared" si="94"/>
        <v>43430</v>
      </c>
      <c r="AB62" s="31" t="s">
        <v>150</v>
      </c>
      <c r="AC62" s="31" t="s">
        <v>150</v>
      </c>
      <c r="AD62" s="31">
        <f t="shared" si="95"/>
        <v>43440</v>
      </c>
      <c r="AE62" s="31" t="s">
        <v>150</v>
      </c>
      <c r="AF62" s="31" t="s">
        <v>150</v>
      </c>
      <c r="AG62" s="31" t="s">
        <v>381</v>
      </c>
      <c r="AH62" s="31" t="s">
        <v>150</v>
      </c>
      <c r="AI62" s="31" t="s">
        <v>150</v>
      </c>
      <c r="AJ62" s="56" t="s">
        <v>140</v>
      </c>
      <c r="AK62" s="87">
        <v>43524</v>
      </c>
      <c r="AL62" s="37" t="s">
        <v>79</v>
      </c>
      <c r="AM62" s="57" t="s">
        <v>433</v>
      </c>
      <c r="AN62" s="126" t="s">
        <v>485</v>
      </c>
    </row>
    <row r="63" spans="1:40" ht="101.25" x14ac:dyDescent="0.25">
      <c r="A63" s="20">
        <v>43</v>
      </c>
      <c r="B63" s="26" t="s">
        <v>434</v>
      </c>
      <c r="C63" s="20" t="s">
        <v>29</v>
      </c>
      <c r="D63" s="20" t="s">
        <v>381</v>
      </c>
      <c r="E63" s="26">
        <f t="shared" ref="E63" si="97">G63-20</f>
        <v>43260</v>
      </c>
      <c r="F63" s="26" t="s">
        <v>1</v>
      </c>
      <c r="G63" s="26">
        <f t="shared" ref="G63" si="98">I63-40</f>
        <v>43280</v>
      </c>
      <c r="H63" s="26" t="s">
        <v>1</v>
      </c>
      <c r="I63" s="26">
        <f t="shared" ref="I63" si="99">K63-30</f>
        <v>43320</v>
      </c>
      <c r="J63" s="26" t="s">
        <v>1</v>
      </c>
      <c r="K63" s="26">
        <f t="shared" si="91"/>
        <v>43350</v>
      </c>
      <c r="L63" s="26" t="s">
        <v>1</v>
      </c>
      <c r="M63" s="37">
        <v>43350</v>
      </c>
      <c r="N63" s="24">
        <v>43350</v>
      </c>
      <c r="O63" s="24" t="s">
        <v>83</v>
      </c>
      <c r="P63" s="24" t="s">
        <v>434</v>
      </c>
      <c r="Q63" s="27" t="s">
        <v>164</v>
      </c>
      <c r="R63" s="27">
        <f t="shared" si="96"/>
        <v>43365</v>
      </c>
      <c r="S63" s="27">
        <v>43395</v>
      </c>
      <c r="T63" s="27" t="s">
        <v>98</v>
      </c>
      <c r="U63" s="27">
        <f t="shared" si="92"/>
        <v>43405</v>
      </c>
      <c r="V63" s="31" t="s">
        <v>150</v>
      </c>
      <c r="W63" s="31" t="s">
        <v>150</v>
      </c>
      <c r="X63" s="31">
        <f t="shared" si="93"/>
        <v>43415</v>
      </c>
      <c r="Y63" s="31" t="s">
        <v>150</v>
      </c>
      <c r="Z63" s="31" t="s">
        <v>150</v>
      </c>
      <c r="AA63" s="31">
        <f t="shared" si="94"/>
        <v>43430</v>
      </c>
      <c r="AB63" s="31" t="s">
        <v>150</v>
      </c>
      <c r="AC63" s="31" t="s">
        <v>150</v>
      </c>
      <c r="AD63" s="31">
        <f t="shared" si="95"/>
        <v>43440</v>
      </c>
      <c r="AE63" s="31" t="s">
        <v>150</v>
      </c>
      <c r="AF63" s="31" t="s">
        <v>150</v>
      </c>
      <c r="AG63" s="31" t="s">
        <v>381</v>
      </c>
      <c r="AH63" s="31" t="s">
        <v>150</v>
      </c>
      <c r="AI63" s="31" t="s">
        <v>150</v>
      </c>
      <c r="AJ63" s="56" t="s">
        <v>252</v>
      </c>
      <c r="AK63" s="87">
        <v>43524</v>
      </c>
      <c r="AL63" s="37" t="s">
        <v>86</v>
      </c>
      <c r="AM63" s="57" t="s">
        <v>434</v>
      </c>
      <c r="AN63" s="114" t="s">
        <v>486</v>
      </c>
    </row>
    <row r="64" spans="1:40" ht="121.5" x14ac:dyDescent="0.25">
      <c r="A64" s="20">
        <v>48</v>
      </c>
      <c r="B64" s="26" t="s">
        <v>435</v>
      </c>
      <c r="C64" s="20">
        <v>3</v>
      </c>
      <c r="D64" s="20" t="s">
        <v>381</v>
      </c>
      <c r="E64" s="26">
        <f t="shared" ref="E64:E66" si="100">G64-20</f>
        <v>43301</v>
      </c>
      <c r="F64" s="26" t="s">
        <v>1</v>
      </c>
      <c r="G64" s="26">
        <f t="shared" ref="G64:G66" si="101">I64-40</f>
        <v>43321</v>
      </c>
      <c r="H64" s="26" t="s">
        <v>1</v>
      </c>
      <c r="I64" s="26">
        <f t="shared" ref="I64:I66" si="102">K64-30</f>
        <v>43361</v>
      </c>
      <c r="J64" s="26" t="s">
        <v>1</v>
      </c>
      <c r="K64" s="26">
        <f t="shared" si="91"/>
        <v>43391</v>
      </c>
      <c r="L64" s="26" t="s">
        <v>1</v>
      </c>
      <c r="M64" s="37">
        <v>43391</v>
      </c>
      <c r="N64" s="24">
        <v>43391</v>
      </c>
      <c r="O64" s="24" t="s">
        <v>91</v>
      </c>
      <c r="P64" s="24" t="s">
        <v>435</v>
      </c>
      <c r="Q64" s="27" t="s">
        <v>154</v>
      </c>
      <c r="R64" s="27">
        <f t="shared" si="96"/>
        <v>43406</v>
      </c>
      <c r="S64" s="27">
        <v>43395</v>
      </c>
      <c r="T64" s="27" t="s">
        <v>98</v>
      </c>
      <c r="U64" s="27">
        <f t="shared" si="92"/>
        <v>43446</v>
      </c>
      <c r="V64" s="31" t="s">
        <v>150</v>
      </c>
      <c r="W64" s="31" t="s">
        <v>150</v>
      </c>
      <c r="X64" s="31">
        <f t="shared" si="93"/>
        <v>43456</v>
      </c>
      <c r="Y64" s="31" t="s">
        <v>150</v>
      </c>
      <c r="Z64" s="31" t="s">
        <v>150</v>
      </c>
      <c r="AA64" s="31">
        <f t="shared" si="94"/>
        <v>43471</v>
      </c>
      <c r="AB64" s="31" t="s">
        <v>150</v>
      </c>
      <c r="AC64" s="31" t="s">
        <v>150</v>
      </c>
      <c r="AD64" s="31">
        <f t="shared" si="95"/>
        <v>43481</v>
      </c>
      <c r="AE64" s="31" t="s">
        <v>150</v>
      </c>
      <c r="AF64" s="31" t="s">
        <v>150</v>
      </c>
      <c r="AG64" s="31" t="s">
        <v>381</v>
      </c>
      <c r="AH64" s="31" t="s">
        <v>150</v>
      </c>
      <c r="AI64" s="31" t="s">
        <v>150</v>
      </c>
      <c r="AJ64" s="56" t="s">
        <v>141</v>
      </c>
      <c r="AK64" s="87">
        <v>43569</v>
      </c>
      <c r="AL64" s="37" t="s">
        <v>90</v>
      </c>
      <c r="AM64" s="57" t="s">
        <v>435</v>
      </c>
      <c r="AN64" s="114" t="s">
        <v>486</v>
      </c>
    </row>
    <row r="65" spans="1:40" ht="121.5" x14ac:dyDescent="0.25">
      <c r="A65" s="20">
        <v>49</v>
      </c>
      <c r="B65" s="26" t="s">
        <v>435</v>
      </c>
      <c r="C65" s="20">
        <v>4</v>
      </c>
      <c r="D65" s="20" t="s">
        <v>381</v>
      </c>
      <c r="E65" s="26">
        <f t="shared" si="100"/>
        <v>43301</v>
      </c>
      <c r="F65" s="26" t="s">
        <v>1</v>
      </c>
      <c r="G65" s="26">
        <f t="shared" si="101"/>
        <v>43321</v>
      </c>
      <c r="H65" s="26" t="s">
        <v>1</v>
      </c>
      <c r="I65" s="26">
        <f t="shared" si="102"/>
        <v>43361</v>
      </c>
      <c r="J65" s="26" t="s">
        <v>1</v>
      </c>
      <c r="K65" s="26">
        <f t="shared" si="91"/>
        <v>43391</v>
      </c>
      <c r="L65" s="26" t="s">
        <v>1</v>
      </c>
      <c r="M65" s="37">
        <v>43391</v>
      </c>
      <c r="N65" s="24">
        <v>43391</v>
      </c>
      <c r="O65" s="24" t="s">
        <v>96</v>
      </c>
      <c r="P65" s="24" t="s">
        <v>435</v>
      </c>
      <c r="Q65" s="27" t="s">
        <v>154</v>
      </c>
      <c r="R65" s="27">
        <f t="shared" si="96"/>
        <v>43406</v>
      </c>
      <c r="S65" s="27">
        <v>43395</v>
      </c>
      <c r="T65" s="27" t="s">
        <v>98</v>
      </c>
      <c r="U65" s="27">
        <f t="shared" si="92"/>
        <v>43446</v>
      </c>
      <c r="V65" s="31" t="s">
        <v>150</v>
      </c>
      <c r="W65" s="31" t="s">
        <v>150</v>
      </c>
      <c r="X65" s="31">
        <f t="shared" si="93"/>
        <v>43456</v>
      </c>
      <c r="Y65" s="31" t="s">
        <v>150</v>
      </c>
      <c r="Z65" s="31" t="s">
        <v>150</v>
      </c>
      <c r="AA65" s="31">
        <f t="shared" si="94"/>
        <v>43471</v>
      </c>
      <c r="AB65" s="31" t="s">
        <v>150</v>
      </c>
      <c r="AC65" s="31" t="s">
        <v>150</v>
      </c>
      <c r="AD65" s="31">
        <f t="shared" si="95"/>
        <v>43481</v>
      </c>
      <c r="AE65" s="31" t="s">
        <v>150</v>
      </c>
      <c r="AF65" s="31" t="s">
        <v>150</v>
      </c>
      <c r="AG65" s="31" t="s">
        <v>381</v>
      </c>
      <c r="AH65" s="31" t="s">
        <v>150</v>
      </c>
      <c r="AI65" s="31" t="s">
        <v>150</v>
      </c>
      <c r="AJ65" s="56" t="s">
        <v>140</v>
      </c>
      <c r="AK65" s="87">
        <v>43569</v>
      </c>
      <c r="AL65" s="37" t="s">
        <v>90</v>
      </c>
      <c r="AM65" s="57" t="s">
        <v>435</v>
      </c>
      <c r="AN65" s="114" t="s">
        <v>486</v>
      </c>
    </row>
    <row r="66" spans="1:40" ht="60.75" x14ac:dyDescent="0.25">
      <c r="A66" s="20">
        <v>50</v>
      </c>
      <c r="B66" s="26" t="s">
        <v>436</v>
      </c>
      <c r="C66" s="20">
        <v>3</v>
      </c>
      <c r="D66" s="20" t="s">
        <v>381</v>
      </c>
      <c r="E66" s="26">
        <f t="shared" si="100"/>
        <v>43267</v>
      </c>
      <c r="F66" s="26" t="s">
        <v>1</v>
      </c>
      <c r="G66" s="26">
        <f t="shared" si="101"/>
        <v>43287</v>
      </c>
      <c r="H66" s="26" t="s">
        <v>1</v>
      </c>
      <c r="I66" s="26">
        <f t="shared" si="102"/>
        <v>43327</v>
      </c>
      <c r="J66" s="26" t="s">
        <v>1</v>
      </c>
      <c r="K66" s="26">
        <f t="shared" si="91"/>
        <v>43357</v>
      </c>
      <c r="L66" s="26" t="s">
        <v>1</v>
      </c>
      <c r="M66" s="37">
        <v>43357</v>
      </c>
      <c r="N66" s="24">
        <v>43357</v>
      </c>
      <c r="O66" s="24" t="s">
        <v>93</v>
      </c>
      <c r="P66" s="24" t="s">
        <v>436</v>
      </c>
      <c r="Q66" s="27" t="s">
        <v>165</v>
      </c>
      <c r="R66" s="27">
        <f t="shared" si="96"/>
        <v>43372</v>
      </c>
      <c r="S66" s="27">
        <v>43395</v>
      </c>
      <c r="T66" s="27" t="s">
        <v>98</v>
      </c>
      <c r="U66" s="27">
        <f t="shared" si="92"/>
        <v>43412</v>
      </c>
      <c r="V66" s="31" t="s">
        <v>150</v>
      </c>
      <c r="W66" s="31" t="s">
        <v>150</v>
      </c>
      <c r="X66" s="31">
        <f t="shared" si="93"/>
        <v>43422</v>
      </c>
      <c r="Y66" s="31" t="s">
        <v>150</v>
      </c>
      <c r="Z66" s="31" t="s">
        <v>150</v>
      </c>
      <c r="AA66" s="31">
        <f t="shared" si="94"/>
        <v>43437</v>
      </c>
      <c r="AB66" s="31" t="s">
        <v>150</v>
      </c>
      <c r="AC66" s="31" t="s">
        <v>150</v>
      </c>
      <c r="AD66" s="31">
        <f t="shared" si="95"/>
        <v>43447</v>
      </c>
      <c r="AE66" s="31" t="s">
        <v>150</v>
      </c>
      <c r="AF66" s="31" t="s">
        <v>150</v>
      </c>
      <c r="AG66" s="31" t="s">
        <v>381</v>
      </c>
      <c r="AH66" s="31" t="s">
        <v>150</v>
      </c>
      <c r="AI66" s="31" t="s">
        <v>150</v>
      </c>
      <c r="AJ66" s="56" t="s">
        <v>143</v>
      </c>
      <c r="AK66" s="87">
        <v>43522</v>
      </c>
      <c r="AL66" s="37" t="s">
        <v>92</v>
      </c>
      <c r="AM66" s="57" t="s">
        <v>436</v>
      </c>
      <c r="AN66" s="114" t="s">
        <v>486</v>
      </c>
    </row>
    <row r="67" spans="1:40" ht="81" x14ac:dyDescent="0.25">
      <c r="A67" s="20">
        <v>54</v>
      </c>
      <c r="B67" s="26" t="s">
        <v>437</v>
      </c>
      <c r="C67" s="20">
        <v>4</v>
      </c>
      <c r="D67" s="20" t="s">
        <v>381</v>
      </c>
      <c r="E67" s="38"/>
      <c r="F67" s="38"/>
      <c r="G67" s="38"/>
      <c r="H67" s="38"/>
      <c r="I67" s="38"/>
      <c r="J67" s="38"/>
      <c r="K67" s="38"/>
      <c r="L67" s="38"/>
      <c r="M67" s="37">
        <v>43578</v>
      </c>
      <c r="N67" s="24">
        <v>43578</v>
      </c>
      <c r="O67" s="24" t="s">
        <v>166</v>
      </c>
      <c r="P67" s="24" t="s">
        <v>437</v>
      </c>
      <c r="Q67" s="27" t="s">
        <v>156</v>
      </c>
      <c r="R67" s="27">
        <f t="shared" ref="R67" si="103">N67+15</f>
        <v>43593</v>
      </c>
      <c r="S67" s="27">
        <v>43518</v>
      </c>
      <c r="T67" s="27" t="s">
        <v>167</v>
      </c>
      <c r="U67" s="27">
        <f t="shared" ref="U67" si="104">R67+40</f>
        <v>43633</v>
      </c>
      <c r="V67" s="31" t="s">
        <v>150</v>
      </c>
      <c r="W67" s="31" t="s">
        <v>150</v>
      </c>
      <c r="X67" s="31">
        <f t="shared" ref="X67" si="105">U67+10</f>
        <v>43643</v>
      </c>
      <c r="Y67" s="31" t="s">
        <v>150</v>
      </c>
      <c r="Z67" s="31" t="s">
        <v>150</v>
      </c>
      <c r="AA67" s="31">
        <f t="shared" ref="AA67" si="106">X67+15</f>
        <v>43658</v>
      </c>
      <c r="AB67" s="31" t="s">
        <v>150</v>
      </c>
      <c r="AC67" s="31" t="s">
        <v>150</v>
      </c>
      <c r="AD67" s="31">
        <f t="shared" ref="AD67" si="107">AA67+10</f>
        <v>43668</v>
      </c>
      <c r="AE67" s="31" t="s">
        <v>150</v>
      </c>
      <c r="AF67" s="31" t="s">
        <v>150</v>
      </c>
      <c r="AG67" s="31" t="s">
        <v>381</v>
      </c>
      <c r="AH67" s="31" t="s">
        <v>150</v>
      </c>
      <c r="AI67" s="31" t="s">
        <v>150</v>
      </c>
      <c r="AJ67" s="64" t="s">
        <v>265</v>
      </c>
      <c r="AK67" s="87"/>
      <c r="AL67" s="37"/>
      <c r="AM67" s="57"/>
      <c r="AN67" s="114" t="s">
        <v>438</v>
      </c>
    </row>
    <row r="68" spans="1:40" ht="81" customHeight="1" x14ac:dyDescent="0.25">
      <c r="A68" s="20">
        <v>3</v>
      </c>
      <c r="B68" s="26" t="s">
        <v>623</v>
      </c>
      <c r="C68" s="20" t="s">
        <v>5</v>
      </c>
      <c r="D68" s="78" t="s">
        <v>382</v>
      </c>
      <c r="E68" s="26">
        <f t="shared" ref="E68" si="108">G68-20</f>
        <v>43422</v>
      </c>
      <c r="F68" s="26" t="s">
        <v>1</v>
      </c>
      <c r="G68" s="26">
        <f t="shared" ref="G68" si="109">I68-40</f>
        <v>43442</v>
      </c>
      <c r="H68" s="26" t="s">
        <v>1</v>
      </c>
      <c r="I68" s="26">
        <f t="shared" ref="I68" si="110">K68-30</f>
        <v>43482</v>
      </c>
      <c r="J68" s="26" t="s">
        <v>1</v>
      </c>
      <c r="K68" s="26">
        <f t="shared" ref="K68:K74" si="111">M68</f>
        <v>43512</v>
      </c>
      <c r="L68" s="26" t="s">
        <v>1</v>
      </c>
      <c r="M68" s="37">
        <v>43512</v>
      </c>
      <c r="N68" s="24">
        <v>43508</v>
      </c>
      <c r="O68" s="37" t="s">
        <v>120</v>
      </c>
      <c r="P68" s="84" t="s">
        <v>623</v>
      </c>
      <c r="Q68" s="128" t="s">
        <v>152</v>
      </c>
      <c r="R68" s="170" t="s">
        <v>641</v>
      </c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64" t="s">
        <v>111</v>
      </c>
      <c r="AK68" s="87"/>
      <c r="AL68" s="37"/>
      <c r="AM68" s="57"/>
      <c r="AN68" s="114" t="s">
        <v>438</v>
      </c>
    </row>
    <row r="69" spans="1:40" ht="81" x14ac:dyDescent="0.25">
      <c r="A69" s="20">
        <v>8</v>
      </c>
      <c r="B69" s="26" t="s">
        <v>624</v>
      </c>
      <c r="C69" s="20">
        <v>3</v>
      </c>
      <c r="D69" s="20" t="s">
        <v>381</v>
      </c>
      <c r="E69" s="26">
        <f t="shared" ref="E69" si="112">G69-20</f>
        <v>43337</v>
      </c>
      <c r="F69" s="26" t="s">
        <v>1</v>
      </c>
      <c r="G69" s="26">
        <f t="shared" ref="G69" si="113">I69-40</f>
        <v>43357</v>
      </c>
      <c r="H69" s="26" t="s">
        <v>1</v>
      </c>
      <c r="I69" s="26">
        <f t="shared" ref="I69" si="114">K69-30</f>
        <v>43397</v>
      </c>
      <c r="J69" s="26" t="s">
        <v>1</v>
      </c>
      <c r="K69" s="26">
        <f t="shared" si="111"/>
        <v>43427</v>
      </c>
      <c r="L69" s="26" t="s">
        <v>1</v>
      </c>
      <c r="M69" s="37">
        <v>43427</v>
      </c>
      <c r="N69" s="24">
        <v>43427</v>
      </c>
      <c r="O69" s="37" t="s">
        <v>16</v>
      </c>
      <c r="P69" s="84" t="s">
        <v>624</v>
      </c>
      <c r="Q69" s="123" t="s">
        <v>155</v>
      </c>
      <c r="R69" s="123">
        <f>K69+15</f>
        <v>43442</v>
      </c>
      <c r="S69" s="123">
        <v>43432</v>
      </c>
      <c r="T69" s="123" t="s">
        <v>18</v>
      </c>
      <c r="U69" s="123">
        <f>R69+40</f>
        <v>43482</v>
      </c>
      <c r="V69" s="123">
        <v>43506</v>
      </c>
      <c r="W69" s="123" t="s">
        <v>19</v>
      </c>
      <c r="X69" s="123">
        <f>U69+10</f>
        <v>43492</v>
      </c>
      <c r="Y69" s="123">
        <v>43531</v>
      </c>
      <c r="Z69" s="123" t="s">
        <v>17</v>
      </c>
      <c r="AA69" s="123">
        <f>X69+15</f>
        <v>43507</v>
      </c>
      <c r="AB69" s="123">
        <v>43544</v>
      </c>
      <c r="AC69" s="123" t="s">
        <v>47</v>
      </c>
      <c r="AD69" s="123">
        <f t="shared" ref="AD69" si="115">AA69+10</f>
        <v>43517</v>
      </c>
      <c r="AE69" s="123">
        <v>43546</v>
      </c>
      <c r="AF69" s="123" t="s">
        <v>44</v>
      </c>
      <c r="AG69" s="123" t="s">
        <v>115</v>
      </c>
      <c r="AH69" s="123">
        <f>AD69+10</f>
        <v>43527</v>
      </c>
      <c r="AI69" s="123">
        <v>43009</v>
      </c>
      <c r="AJ69" s="64" t="s">
        <v>112</v>
      </c>
      <c r="AK69" s="87"/>
      <c r="AL69" s="37"/>
      <c r="AM69" s="57"/>
      <c r="AN69" s="114" t="s">
        <v>438</v>
      </c>
    </row>
    <row r="70" spans="1:40" ht="81" x14ac:dyDescent="0.25">
      <c r="A70" s="20">
        <v>12</v>
      </c>
      <c r="B70" s="26" t="s">
        <v>428</v>
      </c>
      <c r="C70" s="20">
        <v>4</v>
      </c>
      <c r="D70" s="20" t="s">
        <v>381</v>
      </c>
      <c r="E70" s="26">
        <f>G70-20</f>
        <v>43464</v>
      </c>
      <c r="F70" s="26" t="s">
        <v>1</v>
      </c>
      <c r="G70" s="26">
        <f t="shared" ref="G70" si="116">I70-40</f>
        <v>43484</v>
      </c>
      <c r="H70" s="26" t="s">
        <v>1</v>
      </c>
      <c r="I70" s="26">
        <f>K70-30</f>
        <v>43524</v>
      </c>
      <c r="J70" s="26" t="s">
        <v>1</v>
      </c>
      <c r="K70" s="26">
        <f t="shared" si="111"/>
        <v>43554</v>
      </c>
      <c r="L70" s="26" t="s">
        <v>1</v>
      </c>
      <c r="M70" s="37">
        <v>43554</v>
      </c>
      <c r="N70" s="24">
        <v>43517</v>
      </c>
      <c r="O70" s="37" t="s">
        <v>13</v>
      </c>
      <c r="P70" s="84" t="s">
        <v>428</v>
      </c>
      <c r="Q70" s="123" t="s">
        <v>161</v>
      </c>
      <c r="R70" s="123">
        <f>N70+15</f>
        <v>43532</v>
      </c>
      <c r="S70" s="123">
        <v>43539</v>
      </c>
      <c r="T70" s="123" t="s">
        <v>38</v>
      </c>
      <c r="U70" s="123">
        <f t="shared" ref="U70" si="117">R70+40</f>
        <v>43572</v>
      </c>
      <c r="V70" s="123">
        <v>43523</v>
      </c>
      <c r="W70" s="123" t="s">
        <v>41</v>
      </c>
      <c r="X70" s="123">
        <f>U70+10</f>
        <v>43582</v>
      </c>
      <c r="Y70" s="123">
        <v>43524</v>
      </c>
      <c r="Z70" s="123" t="s">
        <v>136</v>
      </c>
      <c r="AA70" s="123">
        <f t="shared" ref="AA70" si="118">X70+15</f>
        <v>43597</v>
      </c>
      <c r="AB70" s="123">
        <v>43539</v>
      </c>
      <c r="AC70" s="123" t="s">
        <v>45</v>
      </c>
      <c r="AD70" s="123">
        <f t="shared" ref="AD70" si="119">AA70+10</f>
        <v>43607</v>
      </c>
      <c r="AE70" s="123">
        <v>43550</v>
      </c>
      <c r="AF70" s="123" t="s">
        <v>46</v>
      </c>
      <c r="AG70" s="123" t="s">
        <v>116</v>
      </c>
      <c r="AH70" s="123">
        <f>AD70+10</f>
        <v>43617</v>
      </c>
      <c r="AI70" s="123">
        <v>43575</v>
      </c>
      <c r="AJ70" s="64" t="s">
        <v>110</v>
      </c>
      <c r="AK70" s="87">
        <v>43692</v>
      </c>
      <c r="AL70" s="37" t="s">
        <v>616</v>
      </c>
      <c r="AM70" s="57" t="s">
        <v>639</v>
      </c>
      <c r="AN70" s="156" t="s">
        <v>611</v>
      </c>
    </row>
    <row r="71" spans="1:40" ht="101.25" x14ac:dyDescent="0.25">
      <c r="A71" s="20">
        <v>18</v>
      </c>
      <c r="B71" s="26" t="s">
        <v>625</v>
      </c>
      <c r="C71" s="20">
        <v>4</v>
      </c>
      <c r="D71" s="20" t="s">
        <v>381</v>
      </c>
      <c r="E71" s="26">
        <f t="shared" ref="E71" si="120">G71-20</f>
        <v>43428</v>
      </c>
      <c r="F71" s="26" t="s">
        <v>1</v>
      </c>
      <c r="G71" s="26">
        <f t="shared" ref="G71" si="121">I71-40</f>
        <v>43448</v>
      </c>
      <c r="H71" s="26" t="s">
        <v>1</v>
      </c>
      <c r="I71" s="26">
        <f t="shared" ref="I71" si="122">K71-30</f>
        <v>43488</v>
      </c>
      <c r="J71" s="26" t="s">
        <v>1</v>
      </c>
      <c r="K71" s="26">
        <f t="shared" si="111"/>
        <v>43518</v>
      </c>
      <c r="L71" s="26" t="s">
        <v>1</v>
      </c>
      <c r="M71" s="37">
        <v>43518</v>
      </c>
      <c r="N71" s="24">
        <v>43518</v>
      </c>
      <c r="O71" s="37" t="s">
        <v>12</v>
      </c>
      <c r="P71" s="84" t="s">
        <v>625</v>
      </c>
      <c r="Q71" s="139" t="s">
        <v>156</v>
      </c>
      <c r="R71" s="27">
        <f>M71+15</f>
        <v>43533</v>
      </c>
      <c r="S71" s="27">
        <v>43539</v>
      </c>
      <c r="T71" s="27" t="s">
        <v>39</v>
      </c>
      <c r="U71" s="27">
        <f t="shared" ref="U71:U72" si="123">R71+40</f>
        <v>43573</v>
      </c>
      <c r="V71" s="27">
        <v>43632</v>
      </c>
      <c r="W71" s="27" t="s">
        <v>228</v>
      </c>
      <c r="X71" s="27">
        <f t="shared" ref="X71:X72" si="124">U71+10</f>
        <v>43583</v>
      </c>
      <c r="Y71" s="31" t="s">
        <v>150</v>
      </c>
      <c r="Z71" s="31" t="s">
        <v>150</v>
      </c>
      <c r="AA71" s="31">
        <f t="shared" ref="AA71:AA72" si="125">X71+15</f>
        <v>43598</v>
      </c>
      <c r="AB71" s="31" t="s">
        <v>150</v>
      </c>
      <c r="AC71" s="31" t="s">
        <v>150</v>
      </c>
      <c r="AD71" s="31">
        <f t="shared" ref="AD71:AD72" si="126">AA71+10</f>
        <v>43608</v>
      </c>
      <c r="AE71" s="31" t="s">
        <v>150</v>
      </c>
      <c r="AF71" s="31" t="s">
        <v>150</v>
      </c>
      <c r="AG71" s="31" t="s">
        <v>381</v>
      </c>
      <c r="AH71" s="31" t="s">
        <v>150</v>
      </c>
      <c r="AI71" s="31" t="s">
        <v>150</v>
      </c>
      <c r="AJ71" s="64" t="s">
        <v>262</v>
      </c>
      <c r="AK71" s="87"/>
      <c r="AL71" s="37"/>
      <c r="AM71" s="57"/>
      <c r="AN71" s="114" t="s">
        <v>438</v>
      </c>
    </row>
    <row r="72" spans="1:40" ht="101.25" x14ac:dyDescent="0.25">
      <c r="A72" s="20">
        <v>19</v>
      </c>
      <c r="B72" s="26" t="s">
        <v>473</v>
      </c>
      <c r="C72" s="20">
        <v>3</v>
      </c>
      <c r="D72" s="20" t="s">
        <v>381</v>
      </c>
      <c r="E72" s="26">
        <f t="shared" ref="E72" si="127">G72-20</f>
        <v>43463</v>
      </c>
      <c r="F72" s="26" t="s">
        <v>1</v>
      </c>
      <c r="G72" s="26">
        <f t="shared" ref="G72" si="128">I72-40</f>
        <v>43483</v>
      </c>
      <c r="H72" s="26" t="s">
        <v>1</v>
      </c>
      <c r="I72" s="26">
        <f t="shared" ref="I72" si="129">K72-30</f>
        <v>43523</v>
      </c>
      <c r="J72" s="26" t="s">
        <v>1</v>
      </c>
      <c r="K72" s="26">
        <f t="shared" si="111"/>
        <v>43553</v>
      </c>
      <c r="L72" s="26" t="s">
        <v>1</v>
      </c>
      <c r="M72" s="37">
        <v>43553</v>
      </c>
      <c r="N72" s="24">
        <v>43553</v>
      </c>
      <c r="O72" s="24" t="s">
        <v>100</v>
      </c>
      <c r="P72" s="24" t="s">
        <v>473</v>
      </c>
      <c r="Q72" s="139" t="s">
        <v>156</v>
      </c>
      <c r="R72" s="27">
        <f>M72+15</f>
        <v>43568</v>
      </c>
      <c r="S72" s="27">
        <v>43563</v>
      </c>
      <c r="T72" s="27" t="s">
        <v>101</v>
      </c>
      <c r="U72" s="27">
        <f t="shared" si="123"/>
        <v>43608</v>
      </c>
      <c r="V72" s="31" t="s">
        <v>150</v>
      </c>
      <c r="W72" s="31" t="s">
        <v>150</v>
      </c>
      <c r="X72" s="31">
        <f t="shared" si="124"/>
        <v>43618</v>
      </c>
      <c r="Y72" s="31" t="s">
        <v>150</v>
      </c>
      <c r="Z72" s="31" t="s">
        <v>150</v>
      </c>
      <c r="AA72" s="31">
        <f t="shared" si="125"/>
        <v>43633</v>
      </c>
      <c r="AB72" s="31" t="s">
        <v>150</v>
      </c>
      <c r="AC72" s="31" t="s">
        <v>150</v>
      </c>
      <c r="AD72" s="31">
        <f t="shared" si="126"/>
        <v>43643</v>
      </c>
      <c r="AE72" s="31" t="s">
        <v>150</v>
      </c>
      <c r="AF72" s="31" t="s">
        <v>150</v>
      </c>
      <c r="AG72" s="31" t="s">
        <v>381</v>
      </c>
      <c r="AH72" s="31" t="s">
        <v>150</v>
      </c>
      <c r="AI72" s="31" t="s">
        <v>150</v>
      </c>
      <c r="AJ72" s="56" t="s">
        <v>139</v>
      </c>
      <c r="AK72" s="117" t="s">
        <v>150</v>
      </c>
      <c r="AL72" s="37" t="s">
        <v>287</v>
      </c>
      <c r="AM72" s="57" t="s">
        <v>473</v>
      </c>
      <c r="AN72" s="124" t="s">
        <v>615</v>
      </c>
    </row>
    <row r="73" spans="1:40" ht="40.5" x14ac:dyDescent="0.25">
      <c r="A73" s="20">
        <v>22</v>
      </c>
      <c r="B73" s="26" t="s">
        <v>474</v>
      </c>
      <c r="C73" s="20">
        <v>3</v>
      </c>
      <c r="D73" s="20" t="s">
        <v>381</v>
      </c>
      <c r="E73" s="26">
        <f t="shared" ref="E73" si="130">G73-20</f>
        <v>43461</v>
      </c>
      <c r="F73" s="26" t="s">
        <v>1</v>
      </c>
      <c r="G73" s="26">
        <f t="shared" ref="G73" si="131">I73-40</f>
        <v>43481</v>
      </c>
      <c r="H73" s="26" t="s">
        <v>1</v>
      </c>
      <c r="I73" s="26">
        <f t="shared" ref="I73" si="132">K73-30</f>
        <v>43521</v>
      </c>
      <c r="J73" s="26" t="s">
        <v>1</v>
      </c>
      <c r="K73" s="26">
        <f t="shared" si="111"/>
        <v>43551</v>
      </c>
      <c r="L73" s="26" t="s">
        <v>1</v>
      </c>
      <c r="M73" s="37">
        <v>43551</v>
      </c>
      <c r="N73" s="24">
        <v>43551</v>
      </c>
      <c r="O73" s="24" t="s">
        <v>54</v>
      </c>
      <c r="P73" s="24" t="s">
        <v>474</v>
      </c>
      <c r="Q73" s="139" t="s">
        <v>156</v>
      </c>
      <c r="R73" s="27">
        <f>N73+15</f>
        <v>43566</v>
      </c>
      <c r="S73" s="27">
        <v>43567</v>
      </c>
      <c r="T73" s="27" t="s">
        <v>126</v>
      </c>
      <c r="U73" s="27">
        <f t="shared" ref="U73" si="133">R73+40</f>
        <v>43606</v>
      </c>
      <c r="V73" s="31" t="s">
        <v>150</v>
      </c>
      <c r="W73" s="31" t="s">
        <v>150</v>
      </c>
      <c r="X73" s="31">
        <f t="shared" ref="X73" si="134">U73+10</f>
        <v>43616</v>
      </c>
      <c r="Y73" s="31" t="s">
        <v>150</v>
      </c>
      <c r="Z73" s="31" t="s">
        <v>150</v>
      </c>
      <c r="AA73" s="31">
        <f t="shared" ref="AA73" si="135">X73+15</f>
        <v>43631</v>
      </c>
      <c r="AB73" s="31" t="s">
        <v>150</v>
      </c>
      <c r="AC73" s="31" t="s">
        <v>150</v>
      </c>
      <c r="AD73" s="31">
        <f t="shared" ref="AD73" si="136">AA73+10</f>
        <v>43641</v>
      </c>
      <c r="AE73" s="31" t="s">
        <v>150</v>
      </c>
      <c r="AF73" s="31" t="s">
        <v>150</v>
      </c>
      <c r="AG73" s="31" t="s">
        <v>381</v>
      </c>
      <c r="AH73" s="31" t="s">
        <v>150</v>
      </c>
      <c r="AI73" s="31" t="s">
        <v>150</v>
      </c>
      <c r="AJ73" s="93"/>
      <c r="AK73" s="87">
        <v>43657</v>
      </c>
      <c r="AL73" s="155" t="s">
        <v>273</v>
      </c>
      <c r="AM73" s="57" t="s">
        <v>474</v>
      </c>
      <c r="AN73" s="126" t="s">
        <v>485</v>
      </c>
    </row>
    <row r="74" spans="1:40" ht="81" x14ac:dyDescent="0.25">
      <c r="A74" s="20">
        <v>24</v>
      </c>
      <c r="B74" s="26" t="s">
        <v>475</v>
      </c>
      <c r="C74" s="20">
        <v>4</v>
      </c>
      <c r="D74" s="20" t="s">
        <v>381</v>
      </c>
      <c r="E74" s="26">
        <f>G74-20</f>
        <v>43301</v>
      </c>
      <c r="F74" s="26" t="s">
        <v>1</v>
      </c>
      <c r="G74" s="26">
        <f>I74-40</f>
        <v>43321</v>
      </c>
      <c r="H74" s="26" t="s">
        <v>1</v>
      </c>
      <c r="I74" s="26">
        <f>K74-30</f>
        <v>43361</v>
      </c>
      <c r="J74" s="26" t="s">
        <v>1</v>
      </c>
      <c r="K74" s="26">
        <f t="shared" si="111"/>
        <v>43391</v>
      </c>
      <c r="L74" s="26" t="s">
        <v>1</v>
      </c>
      <c r="M74" s="37">
        <v>43391</v>
      </c>
      <c r="N74" s="24">
        <v>43391</v>
      </c>
      <c r="O74" s="24" t="s">
        <v>55</v>
      </c>
      <c r="P74" s="24" t="s">
        <v>475</v>
      </c>
      <c r="Q74" s="27" t="s">
        <v>154</v>
      </c>
      <c r="R74" s="27">
        <f>N74+15</f>
        <v>43406</v>
      </c>
      <c r="S74" s="27">
        <v>43395</v>
      </c>
      <c r="T74" s="27" t="s">
        <v>98</v>
      </c>
      <c r="U74" s="27">
        <f>R74+40</f>
        <v>43446</v>
      </c>
      <c r="V74" s="31" t="s">
        <v>150</v>
      </c>
      <c r="W74" s="31" t="s">
        <v>150</v>
      </c>
      <c r="X74" s="31">
        <f>U74+10</f>
        <v>43456</v>
      </c>
      <c r="Y74" s="31" t="s">
        <v>150</v>
      </c>
      <c r="Z74" s="31" t="s">
        <v>150</v>
      </c>
      <c r="AA74" s="31">
        <f>X74+15</f>
        <v>43471</v>
      </c>
      <c r="AB74" s="31" t="s">
        <v>150</v>
      </c>
      <c r="AC74" s="31" t="s">
        <v>150</v>
      </c>
      <c r="AD74" s="31">
        <f>AA74+10</f>
        <v>43481</v>
      </c>
      <c r="AE74" s="31" t="s">
        <v>150</v>
      </c>
      <c r="AF74" s="31" t="s">
        <v>150</v>
      </c>
      <c r="AG74" s="31" t="s">
        <v>381</v>
      </c>
      <c r="AH74" s="31" t="s">
        <v>150</v>
      </c>
      <c r="AI74" s="31" t="s">
        <v>150</v>
      </c>
      <c r="AJ74" s="115"/>
      <c r="AK74" s="87">
        <v>43661</v>
      </c>
      <c r="AL74" s="160" t="s">
        <v>59</v>
      </c>
      <c r="AM74" s="57" t="s">
        <v>475</v>
      </c>
      <c r="AN74" s="124" t="s">
        <v>615</v>
      </c>
    </row>
    <row r="75" spans="1:40" ht="60.75" x14ac:dyDescent="0.25">
      <c r="A75" s="20">
        <v>79</v>
      </c>
      <c r="B75" s="26" t="s">
        <v>626</v>
      </c>
      <c r="C75" s="40" t="s">
        <v>190</v>
      </c>
      <c r="D75" s="20" t="s">
        <v>381</v>
      </c>
      <c r="E75" s="47"/>
      <c r="F75" s="47"/>
      <c r="G75" s="47"/>
      <c r="H75" s="47"/>
      <c r="I75" s="47"/>
      <c r="J75" s="47"/>
      <c r="K75" s="47"/>
      <c r="L75" s="47"/>
      <c r="M75" s="41">
        <v>43626</v>
      </c>
      <c r="N75" s="46">
        <v>43626</v>
      </c>
      <c r="O75" s="158" t="s">
        <v>189</v>
      </c>
      <c r="P75" s="21" t="s">
        <v>626</v>
      </c>
      <c r="Q75" s="34" t="s">
        <v>573</v>
      </c>
      <c r="R75" s="32">
        <f t="shared" ref="R75:R81" si="137">M75+15</f>
        <v>43641</v>
      </c>
      <c r="S75" s="32">
        <v>43641</v>
      </c>
      <c r="T75" s="31" t="s">
        <v>230</v>
      </c>
      <c r="U75" s="31">
        <f>S75+40</f>
        <v>43681</v>
      </c>
      <c r="V75" s="31" t="s">
        <v>150</v>
      </c>
      <c r="W75" s="31" t="s">
        <v>150</v>
      </c>
      <c r="X75" s="31">
        <f>U75+10</f>
        <v>43691</v>
      </c>
      <c r="Y75" s="31" t="s">
        <v>150</v>
      </c>
      <c r="Z75" s="31" t="s">
        <v>150</v>
      </c>
      <c r="AA75" s="31">
        <f>X75+15</f>
        <v>43706</v>
      </c>
      <c r="AB75" s="31" t="s">
        <v>150</v>
      </c>
      <c r="AC75" s="31" t="s">
        <v>150</v>
      </c>
      <c r="AD75" s="31">
        <f>AA75+10</f>
        <v>43716</v>
      </c>
      <c r="AE75" s="31" t="s">
        <v>150</v>
      </c>
      <c r="AF75" s="31" t="s">
        <v>150</v>
      </c>
      <c r="AG75" s="31" t="s">
        <v>150</v>
      </c>
      <c r="AH75" s="31" t="s">
        <v>150</v>
      </c>
      <c r="AI75" s="31" t="s">
        <v>150</v>
      </c>
      <c r="AJ75" s="65"/>
      <c r="AK75" s="100"/>
      <c r="AL75" s="45"/>
      <c r="AM75" s="54"/>
      <c r="AN75" s="114" t="s">
        <v>438</v>
      </c>
    </row>
    <row r="76" spans="1:40" ht="60.75" x14ac:dyDescent="0.25">
      <c r="A76" s="20">
        <v>80</v>
      </c>
      <c r="B76" s="26" t="s">
        <v>626</v>
      </c>
      <c r="C76" s="40" t="s">
        <v>190</v>
      </c>
      <c r="D76" s="20" t="s">
        <v>381</v>
      </c>
      <c r="E76" s="47"/>
      <c r="F76" s="47"/>
      <c r="G76" s="47"/>
      <c r="H76" s="47"/>
      <c r="I76" s="47"/>
      <c r="J76" s="47"/>
      <c r="K76" s="47"/>
      <c r="L76" s="47"/>
      <c r="M76" s="41">
        <v>43626</v>
      </c>
      <c r="N76" s="46">
        <v>43626</v>
      </c>
      <c r="O76" s="158" t="s">
        <v>194</v>
      </c>
      <c r="P76" s="21" t="s">
        <v>626</v>
      </c>
      <c r="Q76" s="34" t="s">
        <v>197</v>
      </c>
      <c r="R76" s="32">
        <f t="shared" si="137"/>
        <v>43641</v>
      </c>
      <c r="S76" s="32">
        <v>43641</v>
      </c>
      <c r="T76" s="31" t="s">
        <v>230</v>
      </c>
      <c r="U76" s="31">
        <f t="shared" ref="U76:U81" si="138">S76+40</f>
        <v>43681</v>
      </c>
      <c r="V76" s="31" t="s">
        <v>150</v>
      </c>
      <c r="W76" s="31" t="s">
        <v>150</v>
      </c>
      <c r="X76" s="31">
        <f>U76+10</f>
        <v>43691</v>
      </c>
      <c r="Y76" s="31" t="s">
        <v>150</v>
      </c>
      <c r="Z76" s="31" t="s">
        <v>150</v>
      </c>
      <c r="AA76" s="31">
        <f>X76+15</f>
        <v>43706</v>
      </c>
      <c r="AB76" s="31" t="s">
        <v>150</v>
      </c>
      <c r="AC76" s="31" t="s">
        <v>150</v>
      </c>
      <c r="AD76" s="31">
        <f>AA76+10</f>
        <v>43716</v>
      </c>
      <c r="AE76" s="31" t="s">
        <v>150</v>
      </c>
      <c r="AF76" s="31" t="s">
        <v>150</v>
      </c>
      <c r="AG76" s="31" t="s">
        <v>150</v>
      </c>
      <c r="AH76" s="31" t="s">
        <v>150</v>
      </c>
      <c r="AI76" s="31" t="s">
        <v>150</v>
      </c>
      <c r="AJ76" s="65"/>
      <c r="AK76" s="100"/>
      <c r="AL76" s="45"/>
      <c r="AM76" s="54"/>
      <c r="AN76" s="114" t="s">
        <v>438</v>
      </c>
    </row>
    <row r="77" spans="1:40" ht="81" x14ac:dyDescent="0.25">
      <c r="A77" s="20">
        <v>70</v>
      </c>
      <c r="B77" s="26" t="s">
        <v>627</v>
      </c>
      <c r="C77" s="40" t="s">
        <v>4</v>
      </c>
      <c r="D77" s="20" t="s">
        <v>381</v>
      </c>
      <c r="E77" s="39"/>
      <c r="F77" s="39"/>
      <c r="G77" s="39"/>
      <c r="H77" s="39"/>
      <c r="I77" s="39"/>
      <c r="J77" s="39"/>
      <c r="K77" s="39"/>
      <c r="L77" s="39"/>
      <c r="M77" s="41">
        <v>43619</v>
      </c>
      <c r="N77" s="46">
        <v>43619</v>
      </c>
      <c r="O77" s="158" t="s">
        <v>181</v>
      </c>
      <c r="P77" s="21" t="s">
        <v>627</v>
      </c>
      <c r="Q77" s="31" t="s">
        <v>164</v>
      </c>
      <c r="R77" s="32">
        <f t="shared" si="137"/>
        <v>43634</v>
      </c>
      <c r="S77" s="32">
        <v>43641</v>
      </c>
      <c r="T77" s="31" t="s">
        <v>231</v>
      </c>
      <c r="U77" s="31">
        <f t="shared" si="138"/>
        <v>43681</v>
      </c>
      <c r="V77" s="31" t="s">
        <v>150</v>
      </c>
      <c r="W77" s="31" t="s">
        <v>150</v>
      </c>
      <c r="X77" s="31">
        <f t="shared" ref="X77:X81" si="139">U77+10</f>
        <v>43691</v>
      </c>
      <c r="Y77" s="31" t="s">
        <v>150</v>
      </c>
      <c r="Z77" s="31" t="s">
        <v>150</v>
      </c>
      <c r="AA77" s="31">
        <f t="shared" ref="AA77:AA81" si="140">X77+15</f>
        <v>43706</v>
      </c>
      <c r="AB77" s="31" t="s">
        <v>150</v>
      </c>
      <c r="AC77" s="31" t="s">
        <v>150</v>
      </c>
      <c r="AD77" s="31">
        <f t="shared" ref="AD77:AD81" si="141">AA77+10</f>
        <v>43716</v>
      </c>
      <c r="AE77" s="31" t="s">
        <v>150</v>
      </c>
      <c r="AF77" s="31" t="s">
        <v>150</v>
      </c>
      <c r="AG77" s="31" t="s">
        <v>150</v>
      </c>
      <c r="AH77" s="31" t="s">
        <v>150</v>
      </c>
      <c r="AI77" s="31" t="s">
        <v>150</v>
      </c>
      <c r="AJ77" s="88" t="s">
        <v>267</v>
      </c>
      <c r="AK77" s="77"/>
      <c r="AL77" s="157"/>
      <c r="AM77" s="58"/>
      <c r="AN77" s="114" t="s">
        <v>438</v>
      </c>
    </row>
    <row r="78" spans="1:40" ht="81" x14ac:dyDescent="0.25">
      <c r="A78" s="20">
        <v>71</v>
      </c>
      <c r="B78" s="26" t="s">
        <v>554</v>
      </c>
      <c r="C78" s="40" t="s">
        <v>4</v>
      </c>
      <c r="D78" s="20" t="s">
        <v>381</v>
      </c>
      <c r="E78" s="39"/>
      <c r="F78" s="39"/>
      <c r="G78" s="39"/>
      <c r="H78" s="39"/>
      <c r="I78" s="39"/>
      <c r="J78" s="39"/>
      <c r="K78" s="39"/>
      <c r="L78" s="39"/>
      <c r="M78" s="41">
        <v>43619</v>
      </c>
      <c r="N78" s="46">
        <v>43619</v>
      </c>
      <c r="O78" s="158" t="s">
        <v>182</v>
      </c>
      <c r="P78" s="21" t="s">
        <v>554</v>
      </c>
      <c r="Q78" s="31" t="s">
        <v>164</v>
      </c>
      <c r="R78" s="32">
        <f t="shared" si="137"/>
        <v>43634</v>
      </c>
      <c r="S78" s="32">
        <v>43641</v>
      </c>
      <c r="T78" s="31" t="s">
        <v>233</v>
      </c>
      <c r="U78" s="31">
        <f t="shared" si="138"/>
        <v>43681</v>
      </c>
      <c r="V78" s="31" t="s">
        <v>150</v>
      </c>
      <c r="W78" s="31" t="s">
        <v>150</v>
      </c>
      <c r="X78" s="31">
        <f t="shared" si="139"/>
        <v>43691</v>
      </c>
      <c r="Y78" s="31" t="s">
        <v>150</v>
      </c>
      <c r="Z78" s="31" t="s">
        <v>150</v>
      </c>
      <c r="AA78" s="31">
        <f t="shared" si="140"/>
        <v>43706</v>
      </c>
      <c r="AB78" s="31" t="s">
        <v>150</v>
      </c>
      <c r="AC78" s="31" t="s">
        <v>150</v>
      </c>
      <c r="AD78" s="31">
        <f t="shared" si="141"/>
        <v>43716</v>
      </c>
      <c r="AE78" s="31" t="s">
        <v>150</v>
      </c>
      <c r="AF78" s="31" t="s">
        <v>150</v>
      </c>
      <c r="AG78" s="31" t="s">
        <v>150</v>
      </c>
      <c r="AH78" s="31" t="s">
        <v>150</v>
      </c>
      <c r="AI78" s="31" t="s">
        <v>150</v>
      </c>
      <c r="AJ78" s="88" t="s">
        <v>267</v>
      </c>
      <c r="AK78" s="77"/>
      <c r="AL78" s="157"/>
      <c r="AM78" s="58"/>
      <c r="AN78" s="114" t="s">
        <v>438</v>
      </c>
    </row>
    <row r="79" spans="1:40" ht="81" x14ac:dyDescent="0.25">
      <c r="A79" s="20">
        <v>72</v>
      </c>
      <c r="B79" s="26" t="s">
        <v>629</v>
      </c>
      <c r="C79" s="40" t="s">
        <v>4</v>
      </c>
      <c r="D79" s="20" t="s">
        <v>381</v>
      </c>
      <c r="E79" s="39"/>
      <c r="F79" s="39"/>
      <c r="G79" s="39"/>
      <c r="H79" s="39"/>
      <c r="I79" s="39"/>
      <c r="J79" s="39"/>
      <c r="K79" s="39"/>
      <c r="L79" s="39"/>
      <c r="M79" s="41">
        <v>43619</v>
      </c>
      <c r="N79" s="46">
        <v>43619</v>
      </c>
      <c r="O79" s="158" t="s">
        <v>183</v>
      </c>
      <c r="P79" s="101" t="s">
        <v>629</v>
      </c>
      <c r="Q79" s="31" t="s">
        <v>164</v>
      </c>
      <c r="R79" s="32">
        <f t="shared" si="137"/>
        <v>43634</v>
      </c>
      <c r="S79" s="32">
        <v>43431</v>
      </c>
      <c r="T79" s="31" t="s">
        <v>241</v>
      </c>
      <c r="U79" s="31">
        <f t="shared" si="138"/>
        <v>43471</v>
      </c>
      <c r="V79" s="31" t="s">
        <v>150</v>
      </c>
      <c r="W79" s="31" t="s">
        <v>150</v>
      </c>
      <c r="X79" s="31">
        <f t="shared" si="139"/>
        <v>43481</v>
      </c>
      <c r="Y79" s="31" t="s">
        <v>150</v>
      </c>
      <c r="Z79" s="31" t="s">
        <v>150</v>
      </c>
      <c r="AA79" s="31">
        <f t="shared" si="140"/>
        <v>43496</v>
      </c>
      <c r="AB79" s="31" t="s">
        <v>150</v>
      </c>
      <c r="AC79" s="31" t="s">
        <v>150</v>
      </c>
      <c r="AD79" s="31">
        <f t="shared" si="141"/>
        <v>43506</v>
      </c>
      <c r="AE79" s="31" t="s">
        <v>150</v>
      </c>
      <c r="AF79" s="31" t="s">
        <v>150</v>
      </c>
      <c r="AG79" s="31" t="s">
        <v>150</v>
      </c>
      <c r="AH79" s="31" t="s">
        <v>150</v>
      </c>
      <c r="AI79" s="31" t="s">
        <v>150</v>
      </c>
      <c r="AJ79" s="88" t="s">
        <v>267</v>
      </c>
      <c r="AK79" s="77"/>
      <c r="AL79" s="157"/>
      <c r="AM79" s="58"/>
      <c r="AN79" s="114" t="s">
        <v>438</v>
      </c>
    </row>
    <row r="80" spans="1:40" ht="81" x14ac:dyDescent="0.25">
      <c r="A80" s="20">
        <v>73</v>
      </c>
      <c r="B80" s="26" t="s">
        <v>627</v>
      </c>
      <c r="C80" s="40" t="s">
        <v>4</v>
      </c>
      <c r="D80" s="20" t="s">
        <v>381</v>
      </c>
      <c r="E80" s="39"/>
      <c r="F80" s="39"/>
      <c r="G80" s="39"/>
      <c r="H80" s="39"/>
      <c r="I80" s="39"/>
      <c r="J80" s="39"/>
      <c r="K80" s="39"/>
      <c r="L80" s="39"/>
      <c r="M80" s="41">
        <v>43619</v>
      </c>
      <c r="N80" s="46">
        <v>43619</v>
      </c>
      <c r="O80" s="158" t="s">
        <v>184</v>
      </c>
      <c r="P80" s="21" t="s">
        <v>627</v>
      </c>
      <c r="Q80" s="31" t="s">
        <v>164</v>
      </c>
      <c r="R80" s="32">
        <f t="shared" si="137"/>
        <v>43634</v>
      </c>
      <c r="S80" s="32">
        <v>43641</v>
      </c>
      <c r="T80" s="31" t="s">
        <v>231</v>
      </c>
      <c r="U80" s="31">
        <f t="shared" si="138"/>
        <v>43681</v>
      </c>
      <c r="V80" s="31" t="s">
        <v>150</v>
      </c>
      <c r="W80" s="31" t="s">
        <v>150</v>
      </c>
      <c r="X80" s="31">
        <f t="shared" si="139"/>
        <v>43691</v>
      </c>
      <c r="Y80" s="31" t="s">
        <v>150</v>
      </c>
      <c r="Z80" s="31" t="s">
        <v>150</v>
      </c>
      <c r="AA80" s="31">
        <f t="shared" si="140"/>
        <v>43706</v>
      </c>
      <c r="AB80" s="31" t="s">
        <v>150</v>
      </c>
      <c r="AC80" s="31" t="s">
        <v>150</v>
      </c>
      <c r="AD80" s="31">
        <f t="shared" si="141"/>
        <v>43716</v>
      </c>
      <c r="AE80" s="31" t="s">
        <v>150</v>
      </c>
      <c r="AF80" s="31" t="s">
        <v>150</v>
      </c>
      <c r="AG80" s="31" t="s">
        <v>150</v>
      </c>
      <c r="AH80" s="31" t="s">
        <v>150</v>
      </c>
      <c r="AI80" s="31" t="s">
        <v>150</v>
      </c>
      <c r="AJ80" s="88" t="s">
        <v>267</v>
      </c>
      <c r="AK80" s="77"/>
      <c r="AL80" s="157"/>
      <c r="AM80" s="58"/>
      <c r="AN80" s="114" t="s">
        <v>438</v>
      </c>
    </row>
    <row r="81" spans="1:40" ht="81" x14ac:dyDescent="0.25">
      <c r="A81" s="20">
        <v>74</v>
      </c>
      <c r="B81" s="26" t="s">
        <v>554</v>
      </c>
      <c r="C81" s="40" t="s">
        <v>4</v>
      </c>
      <c r="D81" s="20" t="s">
        <v>381</v>
      </c>
      <c r="E81" s="39"/>
      <c r="F81" s="39"/>
      <c r="G81" s="39"/>
      <c r="H81" s="39"/>
      <c r="I81" s="39"/>
      <c r="J81" s="39"/>
      <c r="K81" s="39"/>
      <c r="L81" s="39"/>
      <c r="M81" s="41">
        <v>43619</v>
      </c>
      <c r="N81" s="46">
        <v>43619</v>
      </c>
      <c r="O81" s="158" t="s">
        <v>185</v>
      </c>
      <c r="P81" s="21" t="s">
        <v>554</v>
      </c>
      <c r="Q81" s="31" t="s">
        <v>164</v>
      </c>
      <c r="R81" s="32">
        <f t="shared" si="137"/>
        <v>43634</v>
      </c>
      <c r="S81" s="32">
        <v>43641</v>
      </c>
      <c r="T81" s="31" t="s">
        <v>233</v>
      </c>
      <c r="U81" s="31">
        <f t="shared" si="138"/>
        <v>43681</v>
      </c>
      <c r="V81" s="31" t="s">
        <v>150</v>
      </c>
      <c r="W81" s="31" t="s">
        <v>150</v>
      </c>
      <c r="X81" s="31">
        <f t="shared" si="139"/>
        <v>43691</v>
      </c>
      <c r="Y81" s="31" t="s">
        <v>150</v>
      </c>
      <c r="Z81" s="31" t="s">
        <v>150</v>
      </c>
      <c r="AA81" s="31">
        <f t="shared" si="140"/>
        <v>43706</v>
      </c>
      <c r="AB81" s="31" t="s">
        <v>150</v>
      </c>
      <c r="AC81" s="31" t="s">
        <v>150</v>
      </c>
      <c r="AD81" s="31">
        <f t="shared" si="141"/>
        <v>43716</v>
      </c>
      <c r="AE81" s="31" t="s">
        <v>150</v>
      </c>
      <c r="AF81" s="31" t="s">
        <v>150</v>
      </c>
      <c r="AG81" s="31" t="s">
        <v>150</v>
      </c>
      <c r="AH81" s="31" t="s">
        <v>150</v>
      </c>
      <c r="AI81" s="31" t="s">
        <v>150</v>
      </c>
      <c r="AJ81" s="88" t="s">
        <v>267</v>
      </c>
      <c r="AK81" s="77"/>
      <c r="AL81" s="157"/>
      <c r="AM81" s="58"/>
      <c r="AN81" s="114" t="s">
        <v>438</v>
      </c>
    </row>
    <row r="82" spans="1:40" ht="40.5" x14ac:dyDescent="0.25">
      <c r="A82" s="20">
        <v>75</v>
      </c>
      <c r="B82" s="26" t="s">
        <v>628</v>
      </c>
      <c r="C82" s="40" t="s">
        <v>150</v>
      </c>
      <c r="D82" s="20" t="s">
        <v>381</v>
      </c>
      <c r="E82" s="39"/>
      <c r="F82" s="39"/>
      <c r="G82" s="39"/>
      <c r="H82" s="39"/>
      <c r="I82" s="39"/>
      <c r="J82" s="39"/>
      <c r="K82" s="39"/>
      <c r="L82" s="39"/>
      <c r="M82" s="41">
        <v>43621</v>
      </c>
      <c r="N82" s="46">
        <v>43621</v>
      </c>
      <c r="O82" s="37" t="s">
        <v>186</v>
      </c>
      <c r="P82" s="84" t="s">
        <v>628</v>
      </c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88" t="s">
        <v>275</v>
      </c>
      <c r="AK82" s="77"/>
      <c r="AL82" s="45"/>
      <c r="AM82" s="59"/>
      <c r="AN82" s="114" t="s">
        <v>438</v>
      </c>
    </row>
    <row r="83" spans="1:40" ht="81" x14ac:dyDescent="0.25">
      <c r="A83" s="20">
        <v>57</v>
      </c>
      <c r="B83" s="26" t="s">
        <v>629</v>
      </c>
      <c r="C83" s="20" t="s">
        <v>129</v>
      </c>
      <c r="D83" s="78" t="s">
        <v>382</v>
      </c>
      <c r="E83" s="26">
        <f t="shared" ref="E83:E85" si="142">G83-20</f>
        <v>43502</v>
      </c>
      <c r="F83" s="26"/>
      <c r="G83" s="26">
        <f t="shared" ref="G83:G85" si="143">I83-40</f>
        <v>43522</v>
      </c>
      <c r="H83" s="26"/>
      <c r="I83" s="26">
        <f t="shared" ref="I83:I85" si="144">K83-30</f>
        <v>43562</v>
      </c>
      <c r="J83" s="26"/>
      <c r="K83" s="26">
        <f>M83</f>
        <v>43592</v>
      </c>
      <c r="L83" s="26"/>
      <c r="M83" s="37">
        <v>43592</v>
      </c>
      <c r="N83" s="24">
        <v>43592</v>
      </c>
      <c r="O83" s="37" t="s">
        <v>128</v>
      </c>
      <c r="P83" s="101" t="s">
        <v>629</v>
      </c>
      <c r="Q83" s="27" t="s">
        <v>164</v>
      </c>
      <c r="R83" s="42">
        <f t="shared" ref="R83:R84" si="145">S83-3</f>
        <v>43606</v>
      </c>
      <c r="S83" s="42">
        <v>43609</v>
      </c>
      <c r="T83" s="27" t="s">
        <v>133</v>
      </c>
      <c r="U83" s="27">
        <f>S83+40</f>
        <v>43649</v>
      </c>
      <c r="V83" s="31" t="s">
        <v>150</v>
      </c>
      <c r="W83" s="31" t="s">
        <v>150</v>
      </c>
      <c r="X83" s="31">
        <f t="shared" ref="X83:X85" si="146">U83+10</f>
        <v>43659</v>
      </c>
      <c r="Y83" s="31" t="s">
        <v>150</v>
      </c>
      <c r="Z83" s="31" t="s">
        <v>150</v>
      </c>
      <c r="AA83" s="31">
        <f t="shared" ref="AA83:AA85" si="147">X83+15</f>
        <v>43674</v>
      </c>
      <c r="AB83" s="31" t="s">
        <v>150</v>
      </c>
      <c r="AC83" s="31" t="s">
        <v>150</v>
      </c>
      <c r="AD83" s="31">
        <f t="shared" ref="AD83:AD85" si="148">AA83+10</f>
        <v>43684</v>
      </c>
      <c r="AE83" s="31" t="s">
        <v>150</v>
      </c>
      <c r="AF83" s="31" t="s">
        <v>150</v>
      </c>
      <c r="AG83" s="31" t="s">
        <v>381</v>
      </c>
      <c r="AH83" s="31" t="s">
        <v>150</v>
      </c>
      <c r="AI83" s="31" t="s">
        <v>150</v>
      </c>
      <c r="AJ83" s="88" t="s">
        <v>267</v>
      </c>
      <c r="AK83" s="77"/>
      <c r="AL83" s="157"/>
      <c r="AM83" s="57"/>
      <c r="AN83" s="114" t="s">
        <v>438</v>
      </c>
    </row>
    <row r="84" spans="1:40" ht="81" x14ac:dyDescent="0.25">
      <c r="A84" s="20">
        <v>58</v>
      </c>
      <c r="B84" s="26" t="s">
        <v>554</v>
      </c>
      <c r="C84" s="20" t="s">
        <v>129</v>
      </c>
      <c r="D84" s="78" t="s">
        <v>382</v>
      </c>
      <c r="E84" s="26">
        <f t="shared" si="142"/>
        <v>43503</v>
      </c>
      <c r="F84" s="26"/>
      <c r="G84" s="26">
        <f t="shared" si="143"/>
        <v>43523</v>
      </c>
      <c r="H84" s="26"/>
      <c r="I84" s="26">
        <f t="shared" si="144"/>
        <v>43563</v>
      </c>
      <c r="J84" s="26"/>
      <c r="K84" s="26">
        <f>M84</f>
        <v>43593</v>
      </c>
      <c r="L84" s="26"/>
      <c r="M84" s="37">
        <v>43593</v>
      </c>
      <c r="N84" s="37">
        <v>43593</v>
      </c>
      <c r="O84" s="37" t="s">
        <v>130</v>
      </c>
      <c r="P84" s="21" t="s">
        <v>554</v>
      </c>
      <c r="Q84" s="27" t="s">
        <v>164</v>
      </c>
      <c r="R84" s="42">
        <f t="shared" si="145"/>
        <v>43606</v>
      </c>
      <c r="S84" s="42">
        <v>43609</v>
      </c>
      <c r="T84" s="27" t="s">
        <v>133</v>
      </c>
      <c r="U84" s="27">
        <f t="shared" ref="U84:U85" si="149">S84+40</f>
        <v>43649</v>
      </c>
      <c r="V84" s="31" t="s">
        <v>150</v>
      </c>
      <c r="W84" s="31" t="s">
        <v>150</v>
      </c>
      <c r="X84" s="31">
        <f t="shared" si="146"/>
        <v>43659</v>
      </c>
      <c r="Y84" s="31" t="s">
        <v>150</v>
      </c>
      <c r="Z84" s="31" t="s">
        <v>150</v>
      </c>
      <c r="AA84" s="31">
        <f t="shared" si="147"/>
        <v>43674</v>
      </c>
      <c r="AB84" s="31" t="s">
        <v>150</v>
      </c>
      <c r="AC84" s="31" t="s">
        <v>150</v>
      </c>
      <c r="AD84" s="31">
        <f t="shared" si="148"/>
        <v>43684</v>
      </c>
      <c r="AE84" s="31" t="s">
        <v>150</v>
      </c>
      <c r="AF84" s="31" t="s">
        <v>150</v>
      </c>
      <c r="AG84" s="31" t="s">
        <v>381</v>
      </c>
      <c r="AH84" s="31" t="s">
        <v>150</v>
      </c>
      <c r="AI84" s="31" t="s">
        <v>150</v>
      </c>
      <c r="AJ84" s="88" t="s">
        <v>267</v>
      </c>
      <c r="AK84" s="77"/>
      <c r="AL84" s="157"/>
      <c r="AM84" s="58"/>
      <c r="AN84" s="114" t="s">
        <v>438</v>
      </c>
    </row>
    <row r="85" spans="1:40" ht="60.75" x14ac:dyDescent="0.25">
      <c r="A85" s="20">
        <v>59</v>
      </c>
      <c r="B85" s="26" t="s">
        <v>628</v>
      </c>
      <c r="C85" s="20">
        <v>4</v>
      </c>
      <c r="D85" s="20" t="s">
        <v>381</v>
      </c>
      <c r="E85" s="26">
        <f t="shared" si="142"/>
        <v>43509</v>
      </c>
      <c r="F85" s="26"/>
      <c r="G85" s="26">
        <f t="shared" si="143"/>
        <v>43529</v>
      </c>
      <c r="H85" s="26"/>
      <c r="I85" s="26">
        <f t="shared" si="144"/>
        <v>43569</v>
      </c>
      <c r="J85" s="26"/>
      <c r="K85" s="26">
        <f>M85</f>
        <v>43599</v>
      </c>
      <c r="L85" s="26"/>
      <c r="M85" s="37">
        <v>43599</v>
      </c>
      <c r="N85" s="24">
        <v>43599</v>
      </c>
      <c r="O85" s="37" t="s">
        <v>131</v>
      </c>
      <c r="P85" s="84" t="s">
        <v>628</v>
      </c>
      <c r="Q85" s="27" t="s">
        <v>155</v>
      </c>
      <c r="R85" s="42">
        <f>S85-3</f>
        <v>43606</v>
      </c>
      <c r="S85" s="42">
        <v>43609</v>
      </c>
      <c r="T85" s="27" t="s">
        <v>134</v>
      </c>
      <c r="U85" s="27">
        <f t="shared" si="149"/>
        <v>43649</v>
      </c>
      <c r="V85" s="31" t="s">
        <v>150</v>
      </c>
      <c r="W85" s="31" t="s">
        <v>150</v>
      </c>
      <c r="X85" s="31">
        <f t="shared" si="146"/>
        <v>43659</v>
      </c>
      <c r="Y85" s="31" t="s">
        <v>150</v>
      </c>
      <c r="Z85" s="31" t="s">
        <v>150</v>
      </c>
      <c r="AA85" s="31">
        <f t="shared" si="147"/>
        <v>43674</v>
      </c>
      <c r="AB85" s="31" t="s">
        <v>150</v>
      </c>
      <c r="AC85" s="31" t="s">
        <v>150</v>
      </c>
      <c r="AD85" s="31">
        <f t="shared" si="148"/>
        <v>43684</v>
      </c>
      <c r="AE85" s="31" t="s">
        <v>150</v>
      </c>
      <c r="AF85" s="31" t="s">
        <v>150</v>
      </c>
      <c r="AG85" s="31" t="s">
        <v>381</v>
      </c>
      <c r="AH85" s="31" t="s">
        <v>150</v>
      </c>
      <c r="AI85" s="31" t="s">
        <v>150</v>
      </c>
      <c r="AJ85" s="88" t="s">
        <v>274</v>
      </c>
      <c r="AK85" s="77"/>
      <c r="AL85" s="157"/>
      <c r="AM85" s="58"/>
      <c r="AN85" s="114" t="s">
        <v>438</v>
      </c>
    </row>
    <row r="86" spans="1:40" ht="60.75" x14ac:dyDescent="0.25">
      <c r="A86" s="20">
        <v>61</v>
      </c>
      <c r="B86" s="26" t="s">
        <v>630</v>
      </c>
      <c r="C86" s="43">
        <v>2</v>
      </c>
      <c r="D86" s="20" t="s">
        <v>381</v>
      </c>
      <c r="E86" s="31"/>
      <c r="F86" s="31"/>
      <c r="G86" s="31"/>
      <c r="H86" s="31"/>
      <c r="I86" s="31"/>
      <c r="J86" s="31"/>
      <c r="K86" s="31"/>
      <c r="L86" s="31"/>
      <c r="M86" s="37">
        <v>43613</v>
      </c>
      <c r="N86" s="37">
        <v>43613</v>
      </c>
      <c r="O86" s="37" t="s">
        <v>172</v>
      </c>
      <c r="P86" s="84" t="s">
        <v>630</v>
      </c>
      <c r="Q86" s="142" t="s">
        <v>573</v>
      </c>
      <c r="R86" s="42">
        <f t="shared" ref="R86:R95" si="150">M86+15</f>
        <v>43628</v>
      </c>
      <c r="S86" s="108">
        <v>43637</v>
      </c>
      <c r="T86" s="109" t="s">
        <v>235</v>
      </c>
      <c r="U86" s="27">
        <f>S86+40</f>
        <v>43677</v>
      </c>
      <c r="V86" s="31" t="s">
        <v>150</v>
      </c>
      <c r="W86" s="31" t="s">
        <v>150</v>
      </c>
      <c r="X86" s="31">
        <f t="shared" ref="X86" si="151">U86+10</f>
        <v>43687</v>
      </c>
      <c r="Y86" s="31" t="s">
        <v>150</v>
      </c>
      <c r="Z86" s="31" t="s">
        <v>150</v>
      </c>
      <c r="AA86" s="31">
        <f t="shared" ref="AA86" si="152">X86+15</f>
        <v>43702</v>
      </c>
      <c r="AB86" s="31" t="s">
        <v>150</v>
      </c>
      <c r="AC86" s="31" t="s">
        <v>150</v>
      </c>
      <c r="AD86" s="31">
        <f t="shared" ref="AD86" si="153">AA86+10</f>
        <v>43712</v>
      </c>
      <c r="AE86" s="31" t="s">
        <v>150</v>
      </c>
      <c r="AF86" s="31" t="s">
        <v>150</v>
      </c>
      <c r="AG86" s="31" t="s">
        <v>150</v>
      </c>
      <c r="AH86" s="31" t="s">
        <v>150</v>
      </c>
      <c r="AI86" s="31" t="s">
        <v>150</v>
      </c>
      <c r="AJ86" s="88" t="s">
        <v>268</v>
      </c>
      <c r="AK86" s="77"/>
      <c r="AL86" s="157"/>
      <c r="AM86" s="58"/>
      <c r="AN86" s="114" t="s">
        <v>438</v>
      </c>
    </row>
    <row r="87" spans="1:40" ht="101.25" x14ac:dyDescent="0.25">
      <c r="A87" s="23">
        <v>62</v>
      </c>
      <c r="B87" s="26" t="s">
        <v>439</v>
      </c>
      <c r="C87" s="43">
        <v>3</v>
      </c>
      <c r="D87" s="20" t="s">
        <v>381</v>
      </c>
      <c r="E87" s="31"/>
      <c r="F87" s="31"/>
      <c r="G87" s="31"/>
      <c r="H87" s="31"/>
      <c r="I87" s="31"/>
      <c r="J87" s="31"/>
      <c r="K87" s="31"/>
      <c r="L87" s="31"/>
      <c r="M87" s="37">
        <v>43615</v>
      </c>
      <c r="N87" s="37">
        <v>43615</v>
      </c>
      <c r="O87" s="37" t="s">
        <v>173</v>
      </c>
      <c r="P87" s="84" t="s">
        <v>439</v>
      </c>
      <c r="Q87" s="139" t="s">
        <v>156</v>
      </c>
      <c r="R87" s="42">
        <f t="shared" si="150"/>
        <v>43630</v>
      </c>
      <c r="S87" s="108">
        <v>43637</v>
      </c>
      <c r="T87" s="109" t="s">
        <v>236</v>
      </c>
      <c r="U87" s="27">
        <f t="shared" ref="U87:U95" si="154">S87+40</f>
        <v>43677</v>
      </c>
      <c r="V87" s="31" t="s">
        <v>150</v>
      </c>
      <c r="W87" s="31" t="s">
        <v>150</v>
      </c>
      <c r="X87" s="31">
        <f t="shared" ref="X87:X92" si="155">U87+10</f>
        <v>43687</v>
      </c>
      <c r="Y87" s="31" t="s">
        <v>150</v>
      </c>
      <c r="Z87" s="31" t="s">
        <v>150</v>
      </c>
      <c r="AA87" s="31">
        <f t="shared" ref="AA87:AA92" si="156">X87+15</f>
        <v>43702</v>
      </c>
      <c r="AB87" s="31" t="s">
        <v>150</v>
      </c>
      <c r="AC87" s="31" t="s">
        <v>150</v>
      </c>
      <c r="AD87" s="31">
        <f t="shared" ref="AD87:AD92" si="157">AA87+10</f>
        <v>43712</v>
      </c>
      <c r="AE87" s="31" t="s">
        <v>150</v>
      </c>
      <c r="AF87" s="31" t="s">
        <v>150</v>
      </c>
      <c r="AG87" s="31" t="s">
        <v>150</v>
      </c>
      <c r="AH87" s="31" t="s">
        <v>150</v>
      </c>
      <c r="AI87" s="31" t="s">
        <v>150</v>
      </c>
      <c r="AJ87" s="88" t="s">
        <v>269</v>
      </c>
      <c r="AK87" s="37">
        <v>43664</v>
      </c>
      <c r="AL87" s="37" t="s">
        <v>270</v>
      </c>
      <c r="AM87" s="55" t="s">
        <v>439</v>
      </c>
      <c r="AN87" s="200" t="s">
        <v>611</v>
      </c>
    </row>
    <row r="88" spans="1:40" ht="101.25" x14ac:dyDescent="0.25">
      <c r="A88" s="23">
        <v>64</v>
      </c>
      <c r="B88" s="26" t="s">
        <v>608</v>
      </c>
      <c r="C88" s="43">
        <v>4</v>
      </c>
      <c r="D88" s="20" t="s">
        <v>381</v>
      </c>
      <c r="E88" s="31"/>
      <c r="F88" s="31"/>
      <c r="G88" s="31"/>
      <c r="H88" s="31"/>
      <c r="I88" s="31"/>
      <c r="J88" s="31"/>
      <c r="K88" s="31"/>
      <c r="L88" s="31"/>
      <c r="M88" s="37">
        <v>43615</v>
      </c>
      <c r="N88" s="37">
        <v>43615</v>
      </c>
      <c r="O88" s="37" t="s">
        <v>174</v>
      </c>
      <c r="P88" s="84" t="s">
        <v>608</v>
      </c>
      <c r="Q88" s="139" t="s">
        <v>156</v>
      </c>
      <c r="R88" s="42">
        <f t="shared" si="150"/>
        <v>43630</v>
      </c>
      <c r="S88" s="108">
        <v>43637</v>
      </c>
      <c r="T88" s="109" t="s">
        <v>237</v>
      </c>
      <c r="U88" s="27">
        <f t="shared" si="154"/>
        <v>43677</v>
      </c>
      <c r="V88" s="31" t="s">
        <v>150</v>
      </c>
      <c r="W88" s="31" t="s">
        <v>150</v>
      </c>
      <c r="X88" s="31">
        <f t="shared" si="155"/>
        <v>43687</v>
      </c>
      <c r="Y88" s="31" t="s">
        <v>150</v>
      </c>
      <c r="Z88" s="31" t="s">
        <v>150</v>
      </c>
      <c r="AA88" s="31">
        <f t="shared" si="156"/>
        <v>43702</v>
      </c>
      <c r="AB88" s="31" t="s">
        <v>150</v>
      </c>
      <c r="AC88" s="31" t="s">
        <v>150</v>
      </c>
      <c r="AD88" s="31">
        <f t="shared" si="157"/>
        <v>43712</v>
      </c>
      <c r="AE88" s="31" t="s">
        <v>150</v>
      </c>
      <c r="AF88" s="31" t="s">
        <v>150</v>
      </c>
      <c r="AG88" s="31" t="s">
        <v>150</v>
      </c>
      <c r="AH88" s="31" t="s">
        <v>150</v>
      </c>
      <c r="AI88" s="31" t="s">
        <v>150</v>
      </c>
      <c r="AJ88" s="88" t="s">
        <v>271</v>
      </c>
      <c r="AK88" s="77"/>
      <c r="AL88" s="45" t="s">
        <v>607</v>
      </c>
      <c r="AM88" s="54" t="s">
        <v>608</v>
      </c>
      <c r="AN88" s="200" t="s">
        <v>611</v>
      </c>
    </row>
    <row r="89" spans="1:40" ht="101.25" x14ac:dyDescent="0.25">
      <c r="A89" s="23">
        <v>65</v>
      </c>
      <c r="B89" s="26" t="s">
        <v>631</v>
      </c>
      <c r="C89" s="43">
        <v>3.4</v>
      </c>
      <c r="D89" s="20" t="s">
        <v>381</v>
      </c>
      <c r="E89" s="31"/>
      <c r="F89" s="31"/>
      <c r="G89" s="31"/>
      <c r="H89" s="31"/>
      <c r="I89" s="31"/>
      <c r="J89" s="31"/>
      <c r="K89" s="31"/>
      <c r="L89" s="31"/>
      <c r="M89" s="37">
        <v>43615</v>
      </c>
      <c r="N89" s="37">
        <v>43615</v>
      </c>
      <c r="O89" s="37" t="s">
        <v>175</v>
      </c>
      <c r="P89" s="84" t="s">
        <v>631</v>
      </c>
      <c r="Q89" s="139" t="s">
        <v>156</v>
      </c>
      <c r="R89" s="42">
        <f t="shared" si="150"/>
        <v>43630</v>
      </c>
      <c r="S89" s="42">
        <v>43691</v>
      </c>
      <c r="T89" s="27" t="s">
        <v>334</v>
      </c>
      <c r="U89" s="27">
        <f t="shared" si="154"/>
        <v>43731</v>
      </c>
      <c r="V89" s="31" t="s">
        <v>150</v>
      </c>
      <c r="W89" s="31" t="s">
        <v>150</v>
      </c>
      <c r="X89" s="31">
        <f t="shared" si="155"/>
        <v>43741</v>
      </c>
      <c r="Y89" s="31" t="s">
        <v>150</v>
      </c>
      <c r="Z89" s="31" t="s">
        <v>150</v>
      </c>
      <c r="AA89" s="31">
        <f t="shared" si="156"/>
        <v>43756</v>
      </c>
      <c r="AB89" s="31" t="s">
        <v>150</v>
      </c>
      <c r="AC89" s="31" t="s">
        <v>150</v>
      </c>
      <c r="AD89" s="31">
        <f t="shared" si="157"/>
        <v>43766</v>
      </c>
      <c r="AE89" s="31" t="s">
        <v>150</v>
      </c>
      <c r="AF89" s="31" t="s">
        <v>150</v>
      </c>
      <c r="AG89" s="31" t="s">
        <v>150</v>
      </c>
      <c r="AH89" s="31" t="s">
        <v>150</v>
      </c>
      <c r="AI89" s="31" t="s">
        <v>150</v>
      </c>
      <c r="AJ89" s="88" t="s">
        <v>272</v>
      </c>
      <c r="AK89" s="77"/>
      <c r="AL89" s="157"/>
      <c r="AM89" s="58"/>
      <c r="AN89" s="114" t="s">
        <v>438</v>
      </c>
    </row>
    <row r="90" spans="1:40" ht="60.75" x14ac:dyDescent="0.25">
      <c r="A90" s="20">
        <v>66</v>
      </c>
      <c r="B90" s="26" t="s">
        <v>632</v>
      </c>
      <c r="C90" s="43">
        <v>4</v>
      </c>
      <c r="D90" s="20" t="s">
        <v>381</v>
      </c>
      <c r="E90" s="31"/>
      <c r="F90" s="31"/>
      <c r="G90" s="31"/>
      <c r="H90" s="31"/>
      <c r="I90" s="31"/>
      <c r="J90" s="31"/>
      <c r="K90" s="31"/>
      <c r="L90" s="31"/>
      <c r="M90" s="37">
        <v>43615</v>
      </c>
      <c r="N90" s="37">
        <v>43615</v>
      </c>
      <c r="O90" s="37" t="s">
        <v>249</v>
      </c>
      <c r="P90" s="84" t="s">
        <v>632</v>
      </c>
      <c r="Q90" s="142" t="s">
        <v>573</v>
      </c>
      <c r="R90" s="42">
        <f t="shared" si="150"/>
        <v>43630</v>
      </c>
      <c r="S90" s="108">
        <v>43637</v>
      </c>
      <c r="T90" s="109" t="s">
        <v>238</v>
      </c>
      <c r="U90" s="27">
        <f t="shared" si="154"/>
        <v>43677</v>
      </c>
      <c r="V90" s="31" t="s">
        <v>150</v>
      </c>
      <c r="W90" s="31" t="s">
        <v>150</v>
      </c>
      <c r="X90" s="31">
        <f t="shared" si="155"/>
        <v>43687</v>
      </c>
      <c r="Y90" s="31" t="s">
        <v>150</v>
      </c>
      <c r="Z90" s="31" t="s">
        <v>150</v>
      </c>
      <c r="AA90" s="31">
        <f t="shared" si="156"/>
        <v>43702</v>
      </c>
      <c r="AB90" s="31" t="s">
        <v>150</v>
      </c>
      <c r="AC90" s="31" t="s">
        <v>150</v>
      </c>
      <c r="AD90" s="31">
        <f t="shared" si="157"/>
        <v>43712</v>
      </c>
      <c r="AE90" s="31" t="s">
        <v>150</v>
      </c>
      <c r="AF90" s="31" t="s">
        <v>150</v>
      </c>
      <c r="AG90" s="31" t="s">
        <v>150</v>
      </c>
      <c r="AH90" s="31" t="s">
        <v>150</v>
      </c>
      <c r="AI90" s="31" t="s">
        <v>150</v>
      </c>
      <c r="AJ90" s="116"/>
      <c r="AK90" s="77"/>
      <c r="AL90" s="157"/>
      <c r="AM90" s="58"/>
      <c r="AN90" s="114" t="s">
        <v>438</v>
      </c>
    </row>
    <row r="91" spans="1:40" ht="101.25" x14ac:dyDescent="0.25">
      <c r="A91" s="20">
        <v>67</v>
      </c>
      <c r="B91" s="26" t="s">
        <v>638</v>
      </c>
      <c r="C91" s="43">
        <v>4</v>
      </c>
      <c r="D91" s="20" t="s">
        <v>381</v>
      </c>
      <c r="E91" s="31"/>
      <c r="F91" s="31"/>
      <c r="G91" s="31"/>
      <c r="H91" s="31"/>
      <c r="I91" s="31"/>
      <c r="J91" s="31"/>
      <c r="K91" s="31"/>
      <c r="L91" s="31"/>
      <c r="M91" s="37">
        <v>43615</v>
      </c>
      <c r="N91" s="37">
        <v>43615</v>
      </c>
      <c r="O91" s="37" t="s">
        <v>176</v>
      </c>
      <c r="P91" s="84" t="s">
        <v>638</v>
      </c>
      <c r="Q91" s="27" t="s">
        <v>154</v>
      </c>
      <c r="R91" s="42">
        <f t="shared" si="150"/>
        <v>43630</v>
      </c>
      <c r="S91" s="108">
        <v>43637</v>
      </c>
      <c r="T91" s="109" t="s">
        <v>239</v>
      </c>
      <c r="U91" s="27">
        <f t="shared" si="154"/>
        <v>43677</v>
      </c>
      <c r="V91" s="31" t="s">
        <v>150</v>
      </c>
      <c r="W91" s="31" t="s">
        <v>150</v>
      </c>
      <c r="X91" s="31">
        <f t="shared" si="155"/>
        <v>43687</v>
      </c>
      <c r="Y91" s="31" t="s">
        <v>150</v>
      </c>
      <c r="Z91" s="31" t="s">
        <v>150</v>
      </c>
      <c r="AA91" s="31">
        <f t="shared" si="156"/>
        <v>43702</v>
      </c>
      <c r="AB91" s="31" t="s">
        <v>150</v>
      </c>
      <c r="AC91" s="31" t="s">
        <v>150</v>
      </c>
      <c r="AD91" s="31">
        <f t="shared" si="157"/>
        <v>43712</v>
      </c>
      <c r="AE91" s="31" t="s">
        <v>150</v>
      </c>
      <c r="AF91" s="31" t="s">
        <v>150</v>
      </c>
      <c r="AG91" s="31" t="s">
        <v>150</v>
      </c>
      <c r="AH91" s="31" t="s">
        <v>150</v>
      </c>
      <c r="AI91" s="31" t="s">
        <v>150</v>
      </c>
      <c r="AJ91" s="88" t="s">
        <v>277</v>
      </c>
      <c r="AK91" s="77"/>
      <c r="AL91" s="157"/>
      <c r="AM91" s="58"/>
      <c r="AN91" s="114" t="s">
        <v>438</v>
      </c>
    </row>
    <row r="92" spans="1:40" ht="101.25" x14ac:dyDescent="0.25">
      <c r="A92" s="20">
        <v>68</v>
      </c>
      <c r="B92" s="26" t="s">
        <v>633</v>
      </c>
      <c r="C92" s="43">
        <v>4</v>
      </c>
      <c r="D92" s="20" t="s">
        <v>381</v>
      </c>
      <c r="E92" s="31"/>
      <c r="F92" s="31"/>
      <c r="G92" s="31"/>
      <c r="H92" s="31"/>
      <c r="I92" s="31"/>
      <c r="J92" s="31"/>
      <c r="K92" s="31"/>
      <c r="L92" s="31"/>
      <c r="M92" s="37">
        <v>43616</v>
      </c>
      <c r="N92" s="37">
        <v>43616</v>
      </c>
      <c r="O92" s="37" t="s">
        <v>177</v>
      </c>
      <c r="P92" s="84" t="s">
        <v>633</v>
      </c>
      <c r="Q92" s="139" t="s">
        <v>156</v>
      </c>
      <c r="R92" s="42">
        <f t="shared" si="150"/>
        <v>43631</v>
      </c>
      <c r="S92" s="108">
        <v>43637</v>
      </c>
      <c r="T92" s="109" t="s">
        <v>237</v>
      </c>
      <c r="U92" s="27">
        <f t="shared" si="154"/>
        <v>43677</v>
      </c>
      <c r="V92" s="31" t="s">
        <v>150</v>
      </c>
      <c r="W92" s="31" t="s">
        <v>150</v>
      </c>
      <c r="X92" s="31">
        <f t="shared" si="155"/>
        <v>43687</v>
      </c>
      <c r="Y92" s="31" t="s">
        <v>150</v>
      </c>
      <c r="Z92" s="31" t="s">
        <v>150</v>
      </c>
      <c r="AA92" s="31">
        <f t="shared" si="156"/>
        <v>43702</v>
      </c>
      <c r="AB92" s="31" t="s">
        <v>150</v>
      </c>
      <c r="AC92" s="31" t="s">
        <v>150</v>
      </c>
      <c r="AD92" s="31">
        <f t="shared" si="157"/>
        <v>43712</v>
      </c>
      <c r="AE92" s="31" t="s">
        <v>150</v>
      </c>
      <c r="AF92" s="31" t="s">
        <v>150</v>
      </c>
      <c r="AG92" s="31" t="s">
        <v>150</v>
      </c>
      <c r="AH92" s="31" t="s">
        <v>150</v>
      </c>
      <c r="AI92" s="31" t="s">
        <v>150</v>
      </c>
      <c r="AJ92" s="88" t="s">
        <v>271</v>
      </c>
      <c r="AK92" s="77"/>
      <c r="AL92" s="157"/>
      <c r="AM92" s="58"/>
      <c r="AN92" s="114" t="s">
        <v>438</v>
      </c>
    </row>
    <row r="93" spans="1:40" ht="60.75" x14ac:dyDescent="0.25">
      <c r="A93" s="20">
        <v>82</v>
      </c>
      <c r="B93" s="26" t="s">
        <v>398</v>
      </c>
      <c r="C93" s="40">
        <v>2</v>
      </c>
      <c r="D93" s="20" t="s">
        <v>381</v>
      </c>
      <c r="E93" s="34"/>
      <c r="F93" s="34"/>
      <c r="G93" s="34"/>
      <c r="H93" s="34"/>
      <c r="I93" s="34"/>
      <c r="J93" s="34"/>
      <c r="K93" s="34"/>
      <c r="L93" s="34"/>
      <c r="M93" s="41">
        <v>43627</v>
      </c>
      <c r="N93" s="41">
        <v>43627</v>
      </c>
      <c r="O93" s="21" t="s">
        <v>195</v>
      </c>
      <c r="P93" s="21" t="s">
        <v>398</v>
      </c>
      <c r="Q93" s="139" t="s">
        <v>156</v>
      </c>
      <c r="R93" s="42">
        <f t="shared" si="150"/>
        <v>43642</v>
      </c>
      <c r="S93" s="42">
        <v>43641</v>
      </c>
      <c r="T93" s="27" t="s">
        <v>234</v>
      </c>
      <c r="U93" s="27">
        <f t="shared" si="154"/>
        <v>43681</v>
      </c>
      <c r="V93" s="31" t="s">
        <v>150</v>
      </c>
      <c r="W93" s="31" t="s">
        <v>150</v>
      </c>
      <c r="X93" s="31">
        <f>U93+10</f>
        <v>43691</v>
      </c>
      <c r="Y93" s="31" t="s">
        <v>150</v>
      </c>
      <c r="Z93" s="31" t="s">
        <v>150</v>
      </c>
      <c r="AA93" s="31">
        <f>X93+15</f>
        <v>43706</v>
      </c>
      <c r="AB93" s="31" t="s">
        <v>150</v>
      </c>
      <c r="AC93" s="31" t="s">
        <v>150</v>
      </c>
      <c r="AD93" s="31">
        <f>AA93+10</f>
        <v>43716</v>
      </c>
      <c r="AE93" s="31" t="s">
        <v>150</v>
      </c>
      <c r="AF93" s="31" t="s">
        <v>150</v>
      </c>
      <c r="AG93" s="31" t="s">
        <v>150</v>
      </c>
      <c r="AH93" s="31" t="s">
        <v>150</v>
      </c>
      <c r="AI93" s="31" t="s">
        <v>150</v>
      </c>
      <c r="AJ93" s="65"/>
      <c r="AK93" s="100">
        <v>43663</v>
      </c>
      <c r="AL93" s="45" t="s">
        <v>316</v>
      </c>
      <c r="AM93" s="54" t="s">
        <v>398</v>
      </c>
      <c r="AN93" s="126" t="s">
        <v>485</v>
      </c>
    </row>
    <row r="94" spans="1:40" ht="81" x14ac:dyDescent="0.25">
      <c r="A94" s="20">
        <v>83</v>
      </c>
      <c r="B94" s="26" t="s">
        <v>634</v>
      </c>
      <c r="C94" s="34">
        <v>2</v>
      </c>
      <c r="D94" s="20" t="s">
        <v>381</v>
      </c>
      <c r="E94" s="47"/>
      <c r="F94" s="47"/>
      <c r="G94" s="47"/>
      <c r="H94" s="47"/>
      <c r="I94" s="47"/>
      <c r="J94" s="47"/>
      <c r="K94" s="47"/>
      <c r="L94" s="47"/>
      <c r="M94" s="41">
        <v>43635</v>
      </c>
      <c r="N94" s="46">
        <v>43635</v>
      </c>
      <c r="O94" s="158" t="s">
        <v>192</v>
      </c>
      <c r="P94" s="101" t="s">
        <v>634</v>
      </c>
      <c r="Q94" s="139" t="s">
        <v>156</v>
      </c>
      <c r="R94" s="42">
        <f t="shared" si="150"/>
        <v>43650</v>
      </c>
      <c r="S94" s="42">
        <v>43654</v>
      </c>
      <c r="T94" s="27" t="s">
        <v>283</v>
      </c>
      <c r="U94" s="27">
        <f t="shared" si="154"/>
        <v>43694</v>
      </c>
      <c r="V94" s="31" t="s">
        <v>150</v>
      </c>
      <c r="W94" s="31" t="s">
        <v>150</v>
      </c>
      <c r="X94" s="31">
        <f>U94+10</f>
        <v>43704</v>
      </c>
      <c r="Y94" s="31" t="s">
        <v>150</v>
      </c>
      <c r="Z94" s="31" t="s">
        <v>150</v>
      </c>
      <c r="AA94" s="31">
        <f>X94+15</f>
        <v>43719</v>
      </c>
      <c r="AB94" s="31" t="s">
        <v>150</v>
      </c>
      <c r="AC94" s="31" t="s">
        <v>150</v>
      </c>
      <c r="AD94" s="31">
        <f>AA94+10</f>
        <v>43729</v>
      </c>
      <c r="AE94" s="31" t="s">
        <v>150</v>
      </c>
      <c r="AF94" s="31" t="s">
        <v>150</v>
      </c>
      <c r="AG94" s="31" t="s">
        <v>150</v>
      </c>
      <c r="AH94" s="31" t="s">
        <v>150</v>
      </c>
      <c r="AI94" s="31" t="s">
        <v>150</v>
      </c>
      <c r="AJ94" s="145" t="s">
        <v>643</v>
      </c>
      <c r="AK94" s="100">
        <v>43843</v>
      </c>
      <c r="AL94" s="37" t="s">
        <v>644</v>
      </c>
      <c r="AM94" s="54" t="s">
        <v>634</v>
      </c>
      <c r="AN94" s="124" t="s">
        <v>615</v>
      </c>
    </row>
    <row r="95" spans="1:40" ht="60.75" x14ac:dyDescent="0.25">
      <c r="A95" s="20">
        <v>84</v>
      </c>
      <c r="B95" s="26" t="s">
        <v>634</v>
      </c>
      <c r="C95" s="34">
        <v>2</v>
      </c>
      <c r="D95" s="20" t="s">
        <v>381</v>
      </c>
      <c r="E95" s="47"/>
      <c r="F95" s="47"/>
      <c r="G95" s="47"/>
      <c r="H95" s="47"/>
      <c r="I95" s="47"/>
      <c r="J95" s="47"/>
      <c r="K95" s="47"/>
      <c r="L95" s="47"/>
      <c r="M95" s="41">
        <v>43635</v>
      </c>
      <c r="N95" s="46">
        <v>43635</v>
      </c>
      <c r="O95" s="158" t="s">
        <v>196</v>
      </c>
      <c r="P95" s="101" t="s">
        <v>634</v>
      </c>
      <c r="Q95" s="139" t="s">
        <v>156</v>
      </c>
      <c r="R95" s="42">
        <f t="shared" si="150"/>
        <v>43650</v>
      </c>
      <c r="S95" s="42">
        <v>43654</v>
      </c>
      <c r="T95" s="27" t="s">
        <v>283</v>
      </c>
      <c r="U95" s="27">
        <f t="shared" si="154"/>
        <v>43694</v>
      </c>
      <c r="V95" s="31" t="s">
        <v>150</v>
      </c>
      <c r="W95" s="31" t="s">
        <v>150</v>
      </c>
      <c r="X95" s="31">
        <f>U95+10</f>
        <v>43704</v>
      </c>
      <c r="Y95" s="31" t="s">
        <v>150</v>
      </c>
      <c r="Z95" s="31" t="s">
        <v>150</v>
      </c>
      <c r="AA95" s="31">
        <f>X95+15</f>
        <v>43719</v>
      </c>
      <c r="AB95" s="31" t="s">
        <v>150</v>
      </c>
      <c r="AC95" s="31" t="s">
        <v>150</v>
      </c>
      <c r="AD95" s="31">
        <f>AA95+10</f>
        <v>43729</v>
      </c>
      <c r="AE95" s="31" t="s">
        <v>150</v>
      </c>
      <c r="AF95" s="31" t="s">
        <v>150</v>
      </c>
      <c r="AG95" s="31" t="s">
        <v>150</v>
      </c>
      <c r="AH95" s="31" t="s">
        <v>150</v>
      </c>
      <c r="AI95" s="31" t="s">
        <v>150</v>
      </c>
      <c r="AJ95" s="65"/>
      <c r="AK95" s="100"/>
      <c r="AL95" s="45"/>
      <c r="AM95" s="54"/>
      <c r="AN95" s="114" t="s">
        <v>438</v>
      </c>
    </row>
    <row r="96" spans="1:40" ht="81" customHeight="1" x14ac:dyDescent="0.25">
      <c r="A96" s="20">
        <v>86</v>
      </c>
      <c r="B96" s="26" t="s">
        <v>476</v>
      </c>
      <c r="C96" s="82">
        <v>3</v>
      </c>
      <c r="D96" s="78" t="s">
        <v>382</v>
      </c>
      <c r="E96" s="83"/>
      <c r="F96" s="83"/>
      <c r="G96" s="83"/>
      <c r="H96" s="83"/>
      <c r="I96" s="83"/>
      <c r="J96" s="83"/>
      <c r="K96" s="83"/>
      <c r="L96" s="83"/>
      <c r="M96" s="91">
        <v>43637</v>
      </c>
      <c r="N96" s="80">
        <v>43637</v>
      </c>
      <c r="O96" s="80" t="s">
        <v>243</v>
      </c>
      <c r="P96" s="21" t="s">
        <v>476</v>
      </c>
      <c r="Q96" s="79" t="s">
        <v>152</v>
      </c>
      <c r="R96" s="170" t="s">
        <v>641</v>
      </c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92" t="s">
        <v>276</v>
      </c>
      <c r="AK96" s="100">
        <v>43642</v>
      </c>
      <c r="AL96" s="155" t="s">
        <v>254</v>
      </c>
      <c r="AM96" s="54" t="s">
        <v>399</v>
      </c>
      <c r="AN96" s="156" t="s">
        <v>611</v>
      </c>
    </row>
    <row r="97" spans="1:40" ht="81" customHeight="1" x14ac:dyDescent="0.25">
      <c r="A97" s="20">
        <v>87</v>
      </c>
      <c r="B97" s="162" t="s">
        <v>477</v>
      </c>
      <c r="C97" s="89" t="s">
        <v>5</v>
      </c>
      <c r="D97" s="78" t="s">
        <v>382</v>
      </c>
      <c r="E97" s="83"/>
      <c r="F97" s="83"/>
      <c r="G97" s="83"/>
      <c r="H97" s="83"/>
      <c r="I97" s="83"/>
      <c r="J97" s="83"/>
      <c r="K97" s="83"/>
      <c r="L97" s="83"/>
      <c r="M97" s="91">
        <v>43637</v>
      </c>
      <c r="N97" s="80">
        <v>43637</v>
      </c>
      <c r="O97" s="80" t="s">
        <v>244</v>
      </c>
      <c r="P97" s="21" t="s">
        <v>477</v>
      </c>
      <c r="Q97" s="79" t="s">
        <v>152</v>
      </c>
      <c r="R97" s="170" t="s">
        <v>641</v>
      </c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92" t="s">
        <v>276</v>
      </c>
      <c r="AK97" s="100">
        <v>43642</v>
      </c>
      <c r="AL97" s="155" t="s">
        <v>254</v>
      </c>
      <c r="AM97" s="54" t="s">
        <v>399</v>
      </c>
      <c r="AN97" s="156" t="s">
        <v>611</v>
      </c>
    </row>
    <row r="98" spans="1:40" ht="81" x14ac:dyDescent="0.25">
      <c r="A98" s="20">
        <v>88</v>
      </c>
      <c r="B98" s="162" t="s">
        <v>476</v>
      </c>
      <c r="C98" s="82">
        <v>3</v>
      </c>
      <c r="D98" s="78" t="s">
        <v>382</v>
      </c>
      <c r="E98" s="83"/>
      <c r="F98" s="83"/>
      <c r="G98" s="83"/>
      <c r="H98" s="83"/>
      <c r="I98" s="83"/>
      <c r="J98" s="83"/>
      <c r="K98" s="83"/>
      <c r="L98" s="83"/>
      <c r="M98" s="91">
        <v>43637</v>
      </c>
      <c r="N98" s="80">
        <v>43637</v>
      </c>
      <c r="O98" s="80" t="s">
        <v>245</v>
      </c>
      <c r="P98" s="21" t="s">
        <v>476</v>
      </c>
      <c r="Q98" s="79" t="s">
        <v>152</v>
      </c>
      <c r="R98" s="170" t="s">
        <v>641</v>
      </c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92" t="s">
        <v>276</v>
      </c>
      <c r="AK98" s="100">
        <v>43642</v>
      </c>
      <c r="AL98" s="155" t="s">
        <v>254</v>
      </c>
      <c r="AM98" s="54" t="s">
        <v>399</v>
      </c>
      <c r="AN98" s="156" t="s">
        <v>611</v>
      </c>
    </row>
    <row r="99" spans="1:40" ht="121.5" x14ac:dyDescent="0.25">
      <c r="A99" s="20">
        <v>89</v>
      </c>
      <c r="B99" s="163" t="s">
        <v>635</v>
      </c>
      <c r="C99" s="82">
        <v>4</v>
      </c>
      <c r="D99" s="20" t="s">
        <v>381</v>
      </c>
      <c r="E99" s="83"/>
      <c r="F99" s="83"/>
      <c r="G99" s="83"/>
      <c r="H99" s="83"/>
      <c r="I99" s="83"/>
      <c r="J99" s="83"/>
      <c r="K99" s="83"/>
      <c r="L99" s="83"/>
      <c r="M99" s="91">
        <v>43642</v>
      </c>
      <c r="N99" s="80">
        <v>43642</v>
      </c>
      <c r="O99" s="91" t="s">
        <v>247</v>
      </c>
      <c r="P99" s="81" t="s">
        <v>635</v>
      </c>
      <c r="Q99" s="110" t="s">
        <v>154</v>
      </c>
      <c r="R99" s="42">
        <f t="shared" ref="R99:R106" si="158">M99+15</f>
        <v>43657</v>
      </c>
      <c r="S99" s="42">
        <v>43654</v>
      </c>
      <c r="T99" s="27" t="s">
        <v>282</v>
      </c>
      <c r="U99" s="27">
        <f>S99+40</f>
        <v>43694</v>
      </c>
      <c r="V99" s="31" t="s">
        <v>150</v>
      </c>
      <c r="W99" s="31" t="s">
        <v>150</v>
      </c>
      <c r="X99" s="31">
        <f t="shared" ref="X99:X100" si="159">U99+10</f>
        <v>43704</v>
      </c>
      <c r="Y99" s="31" t="s">
        <v>150</v>
      </c>
      <c r="Z99" s="31" t="s">
        <v>150</v>
      </c>
      <c r="AA99" s="31">
        <f t="shared" ref="AA99:AA100" si="160">X99+15</f>
        <v>43719</v>
      </c>
      <c r="AB99" s="31" t="s">
        <v>150</v>
      </c>
      <c r="AC99" s="31" t="s">
        <v>150</v>
      </c>
      <c r="AD99" s="31">
        <f t="shared" ref="AD99:AD100" si="161">AA99+10</f>
        <v>43729</v>
      </c>
      <c r="AE99" s="31" t="s">
        <v>150</v>
      </c>
      <c r="AF99" s="31" t="s">
        <v>150</v>
      </c>
      <c r="AG99" s="31" t="s">
        <v>150</v>
      </c>
      <c r="AH99" s="31" t="s">
        <v>150</v>
      </c>
      <c r="AI99" s="31" t="s">
        <v>150</v>
      </c>
      <c r="AJ99" s="56" t="s">
        <v>138</v>
      </c>
      <c r="AK99" s="100"/>
      <c r="AL99" s="45"/>
      <c r="AM99" s="54"/>
      <c r="AN99" s="114" t="s">
        <v>438</v>
      </c>
    </row>
    <row r="100" spans="1:40" ht="121.5" x14ac:dyDescent="0.25">
      <c r="A100" s="20">
        <v>90</v>
      </c>
      <c r="B100" s="163" t="s">
        <v>635</v>
      </c>
      <c r="C100" s="82">
        <v>4</v>
      </c>
      <c r="D100" s="20" t="s">
        <v>381</v>
      </c>
      <c r="E100" s="83"/>
      <c r="F100" s="83"/>
      <c r="G100" s="83"/>
      <c r="H100" s="83"/>
      <c r="I100" s="83"/>
      <c r="J100" s="83"/>
      <c r="K100" s="83"/>
      <c r="L100" s="83"/>
      <c r="M100" s="91">
        <v>43642</v>
      </c>
      <c r="N100" s="80">
        <v>43642</v>
      </c>
      <c r="O100" s="91" t="s">
        <v>248</v>
      </c>
      <c r="P100" s="81" t="s">
        <v>635</v>
      </c>
      <c r="Q100" s="110" t="s">
        <v>154</v>
      </c>
      <c r="R100" s="42">
        <f t="shared" si="158"/>
        <v>43657</v>
      </c>
      <c r="S100" s="42">
        <v>43654</v>
      </c>
      <c r="T100" s="27" t="s">
        <v>282</v>
      </c>
      <c r="U100" s="27">
        <f t="shared" ref="U100:U106" si="162">S100+40</f>
        <v>43694</v>
      </c>
      <c r="V100" s="31" t="s">
        <v>150</v>
      </c>
      <c r="W100" s="31" t="s">
        <v>150</v>
      </c>
      <c r="X100" s="31">
        <f t="shared" si="159"/>
        <v>43704</v>
      </c>
      <c r="Y100" s="31" t="s">
        <v>150</v>
      </c>
      <c r="Z100" s="31" t="s">
        <v>150</v>
      </c>
      <c r="AA100" s="31">
        <f t="shared" si="160"/>
        <v>43719</v>
      </c>
      <c r="AB100" s="31" t="s">
        <v>150</v>
      </c>
      <c r="AC100" s="31" t="s">
        <v>150</v>
      </c>
      <c r="AD100" s="31">
        <f t="shared" si="161"/>
        <v>43729</v>
      </c>
      <c r="AE100" s="31" t="s">
        <v>150</v>
      </c>
      <c r="AF100" s="31" t="s">
        <v>150</v>
      </c>
      <c r="AG100" s="31" t="s">
        <v>150</v>
      </c>
      <c r="AH100" s="31" t="s">
        <v>150</v>
      </c>
      <c r="AI100" s="31" t="s">
        <v>150</v>
      </c>
      <c r="AJ100" s="56" t="s">
        <v>138</v>
      </c>
      <c r="AK100" s="100"/>
      <c r="AL100" s="45"/>
      <c r="AM100" s="54"/>
      <c r="AN100" s="114" t="s">
        <v>438</v>
      </c>
    </row>
    <row r="101" spans="1:40" ht="81" x14ac:dyDescent="0.25">
      <c r="A101" s="20">
        <v>91</v>
      </c>
      <c r="B101" s="162" t="s">
        <v>472</v>
      </c>
      <c r="C101" s="82">
        <v>4</v>
      </c>
      <c r="D101" s="20" t="s">
        <v>381</v>
      </c>
      <c r="E101" s="83"/>
      <c r="F101" s="83"/>
      <c r="G101" s="83"/>
      <c r="H101" s="83"/>
      <c r="I101" s="83"/>
      <c r="J101" s="83"/>
      <c r="K101" s="83"/>
      <c r="L101" s="83"/>
      <c r="M101" s="91">
        <v>43615</v>
      </c>
      <c r="N101" s="80">
        <v>43615</v>
      </c>
      <c r="O101" s="80" t="s">
        <v>250</v>
      </c>
      <c r="P101" s="21" t="s">
        <v>472</v>
      </c>
      <c r="Q101" s="110" t="s">
        <v>197</v>
      </c>
      <c r="R101" s="42">
        <f t="shared" si="158"/>
        <v>43630</v>
      </c>
      <c r="S101" s="42">
        <v>43623</v>
      </c>
      <c r="T101" s="27" t="s">
        <v>251</v>
      </c>
      <c r="U101" s="27">
        <f t="shared" si="162"/>
        <v>43663</v>
      </c>
      <c r="V101" s="31" t="s">
        <v>150</v>
      </c>
      <c r="W101" s="31" t="s">
        <v>150</v>
      </c>
      <c r="X101" s="31">
        <f t="shared" ref="X101" si="163">U101+10</f>
        <v>43673</v>
      </c>
      <c r="Y101" s="31" t="s">
        <v>150</v>
      </c>
      <c r="Z101" s="31" t="s">
        <v>150</v>
      </c>
      <c r="AA101" s="31">
        <f t="shared" ref="AA101" si="164">X101+15</f>
        <v>43688</v>
      </c>
      <c r="AB101" s="31" t="s">
        <v>150</v>
      </c>
      <c r="AC101" s="31" t="s">
        <v>150</v>
      </c>
      <c r="AD101" s="31">
        <f t="shared" ref="AD101" si="165">AA101+10</f>
        <v>43698</v>
      </c>
      <c r="AE101" s="31" t="s">
        <v>150</v>
      </c>
      <c r="AF101" s="31" t="s">
        <v>150</v>
      </c>
      <c r="AG101" s="31" t="s">
        <v>150</v>
      </c>
      <c r="AH101" s="31" t="s">
        <v>150</v>
      </c>
      <c r="AI101" s="31" t="s">
        <v>150</v>
      </c>
      <c r="AJ101" s="147" t="s">
        <v>320</v>
      </c>
      <c r="AK101" s="100">
        <v>43657</v>
      </c>
      <c r="AL101" s="45" t="s">
        <v>273</v>
      </c>
      <c r="AM101" s="54" t="s">
        <v>472</v>
      </c>
      <c r="AN101" s="126" t="s">
        <v>485</v>
      </c>
    </row>
    <row r="102" spans="1:40" ht="101.25" x14ac:dyDescent="0.25">
      <c r="A102" s="20">
        <v>93</v>
      </c>
      <c r="B102" s="162" t="s">
        <v>469</v>
      </c>
      <c r="C102" s="86" t="s">
        <v>4</v>
      </c>
      <c r="D102" s="20" t="s">
        <v>381</v>
      </c>
      <c r="E102" s="83"/>
      <c r="F102" s="83"/>
      <c r="G102" s="83"/>
      <c r="H102" s="83"/>
      <c r="I102" s="83"/>
      <c r="J102" s="83"/>
      <c r="K102" s="83"/>
      <c r="L102" s="83"/>
      <c r="M102" s="91">
        <v>43231</v>
      </c>
      <c r="N102" s="80">
        <v>43231</v>
      </c>
      <c r="O102" s="80" t="s">
        <v>94</v>
      </c>
      <c r="P102" s="21" t="s">
        <v>469</v>
      </c>
      <c r="Q102" s="110" t="s">
        <v>154</v>
      </c>
      <c r="R102" s="42">
        <f t="shared" si="158"/>
        <v>43246</v>
      </c>
      <c r="S102" s="27">
        <v>43654</v>
      </c>
      <c r="T102" s="27" t="s">
        <v>284</v>
      </c>
      <c r="U102" s="27">
        <f t="shared" si="162"/>
        <v>43694</v>
      </c>
      <c r="V102" s="31"/>
      <c r="W102" s="31"/>
      <c r="X102" s="31">
        <f>U102+10</f>
        <v>43704</v>
      </c>
      <c r="Y102" s="31"/>
      <c r="Z102" s="31"/>
      <c r="AA102" s="31">
        <f>X102+15</f>
        <v>43719</v>
      </c>
      <c r="AB102" s="31"/>
      <c r="AC102" s="31"/>
      <c r="AD102" s="31">
        <f>AA102+10</f>
        <v>43729</v>
      </c>
      <c r="AE102" s="31"/>
      <c r="AF102" s="31"/>
      <c r="AG102" s="31"/>
      <c r="AH102" s="31"/>
      <c r="AI102" s="31"/>
      <c r="AJ102" s="148" t="s">
        <v>332</v>
      </c>
      <c r="AK102" s="100" t="s">
        <v>261</v>
      </c>
      <c r="AL102" s="155" t="s">
        <v>255</v>
      </c>
      <c r="AM102" s="54" t="s">
        <v>469</v>
      </c>
      <c r="AN102" s="125" t="s">
        <v>484</v>
      </c>
    </row>
    <row r="103" spans="1:40" ht="101.25" x14ac:dyDescent="0.25">
      <c r="A103" s="20">
        <v>94</v>
      </c>
      <c r="B103" s="162" t="s">
        <v>470</v>
      </c>
      <c r="C103" s="86">
        <v>2</v>
      </c>
      <c r="D103" s="20" t="s">
        <v>381</v>
      </c>
      <c r="E103" s="83"/>
      <c r="F103" s="83"/>
      <c r="G103" s="83"/>
      <c r="H103" s="83"/>
      <c r="I103" s="83"/>
      <c r="J103" s="83"/>
      <c r="K103" s="83"/>
      <c r="L103" s="83"/>
      <c r="M103" s="91">
        <v>43374</v>
      </c>
      <c r="N103" s="80">
        <v>43391</v>
      </c>
      <c r="O103" s="80" t="s">
        <v>256</v>
      </c>
      <c r="P103" s="21" t="s">
        <v>470</v>
      </c>
      <c r="Q103" s="110" t="s">
        <v>154</v>
      </c>
      <c r="R103" s="42">
        <f t="shared" si="158"/>
        <v>43389</v>
      </c>
      <c r="S103" s="27">
        <v>43654</v>
      </c>
      <c r="T103" s="27" t="s">
        <v>285</v>
      </c>
      <c r="U103" s="27">
        <f t="shared" si="162"/>
        <v>43694</v>
      </c>
      <c r="V103" s="31"/>
      <c r="W103" s="31"/>
      <c r="X103" s="31">
        <f>U103+10</f>
        <v>43704</v>
      </c>
      <c r="Y103" s="31"/>
      <c r="Z103" s="31"/>
      <c r="AA103" s="31">
        <f>X103+15</f>
        <v>43719</v>
      </c>
      <c r="AB103" s="31"/>
      <c r="AC103" s="31"/>
      <c r="AD103" s="31">
        <f>AA103+10</f>
        <v>43729</v>
      </c>
      <c r="AE103" s="31"/>
      <c r="AF103" s="31"/>
      <c r="AG103" s="31"/>
      <c r="AH103" s="31"/>
      <c r="AI103" s="31"/>
      <c r="AJ103" s="148" t="s">
        <v>332</v>
      </c>
      <c r="AK103" s="100" t="s">
        <v>261</v>
      </c>
      <c r="AL103" s="155" t="s">
        <v>255</v>
      </c>
      <c r="AM103" s="54" t="s">
        <v>470</v>
      </c>
      <c r="AN103" s="125" t="s">
        <v>484</v>
      </c>
    </row>
    <row r="104" spans="1:40" ht="60.75" x14ac:dyDescent="0.25">
      <c r="A104" s="23">
        <v>98</v>
      </c>
      <c r="B104" s="163" t="s">
        <v>278</v>
      </c>
      <c r="C104" s="86">
        <v>3</v>
      </c>
      <c r="D104" s="20" t="s">
        <v>381</v>
      </c>
      <c r="E104" s="83"/>
      <c r="F104" s="83"/>
      <c r="G104" s="83"/>
      <c r="H104" s="83"/>
      <c r="I104" s="83"/>
      <c r="J104" s="83"/>
      <c r="K104" s="83"/>
      <c r="L104" s="83"/>
      <c r="M104" s="91">
        <v>43656</v>
      </c>
      <c r="N104" s="80">
        <v>43656</v>
      </c>
      <c r="O104" s="80" t="s">
        <v>279</v>
      </c>
      <c r="P104" s="81" t="s">
        <v>585</v>
      </c>
      <c r="Q104" s="31" t="s">
        <v>197</v>
      </c>
      <c r="R104" s="32">
        <f t="shared" si="158"/>
        <v>43671</v>
      </c>
      <c r="S104" s="31">
        <v>43692</v>
      </c>
      <c r="T104" s="31" t="s">
        <v>335</v>
      </c>
      <c r="U104" s="31">
        <f t="shared" si="162"/>
        <v>43732</v>
      </c>
      <c r="V104" s="31"/>
      <c r="W104" s="31"/>
      <c r="X104" s="31">
        <f t="shared" ref="X104:X105" si="166">U104+10</f>
        <v>43742</v>
      </c>
      <c r="Y104" s="31"/>
      <c r="Z104" s="31"/>
      <c r="AA104" s="31">
        <f t="shared" ref="AA104:AA105" si="167">X104+15</f>
        <v>43757</v>
      </c>
      <c r="AB104" s="31"/>
      <c r="AC104" s="31"/>
      <c r="AD104" s="31">
        <f t="shared" ref="AD104:AD105" si="168">AA104+10</f>
        <v>43767</v>
      </c>
      <c r="AE104" s="31"/>
      <c r="AF104" s="31"/>
      <c r="AG104" s="31"/>
      <c r="AH104" s="31"/>
      <c r="AI104" s="31"/>
      <c r="AJ104" s="146"/>
      <c r="AK104" s="100"/>
      <c r="AL104" s="45"/>
      <c r="AM104" s="54"/>
      <c r="AN104" s="114" t="s">
        <v>438</v>
      </c>
    </row>
    <row r="105" spans="1:40" ht="60.75" x14ac:dyDescent="0.25">
      <c r="A105" s="23">
        <v>99</v>
      </c>
      <c r="B105" s="162" t="s">
        <v>471</v>
      </c>
      <c r="C105" s="86" t="s">
        <v>129</v>
      </c>
      <c r="D105" s="20" t="s">
        <v>381</v>
      </c>
      <c r="E105" s="83"/>
      <c r="F105" s="83"/>
      <c r="G105" s="83"/>
      <c r="H105" s="83"/>
      <c r="I105" s="83"/>
      <c r="J105" s="83"/>
      <c r="K105" s="83"/>
      <c r="L105" s="83"/>
      <c r="M105" s="91">
        <v>43230</v>
      </c>
      <c r="N105" s="80">
        <v>43230</v>
      </c>
      <c r="O105" s="80" t="s">
        <v>58</v>
      </c>
      <c r="P105" s="21" t="s">
        <v>584</v>
      </c>
      <c r="Q105" s="31" t="s">
        <v>156</v>
      </c>
      <c r="R105" s="32">
        <f t="shared" si="158"/>
        <v>43245</v>
      </c>
      <c r="S105" s="31">
        <v>43692</v>
      </c>
      <c r="T105" s="31" t="s">
        <v>336</v>
      </c>
      <c r="U105" s="31">
        <f t="shared" si="162"/>
        <v>43732</v>
      </c>
      <c r="V105" s="31"/>
      <c r="W105" s="31"/>
      <c r="X105" s="31">
        <f t="shared" si="166"/>
        <v>43742</v>
      </c>
      <c r="Y105" s="31"/>
      <c r="Z105" s="31"/>
      <c r="AA105" s="31">
        <f t="shared" si="167"/>
        <v>43757</v>
      </c>
      <c r="AB105" s="31"/>
      <c r="AC105" s="31"/>
      <c r="AD105" s="31">
        <f t="shared" si="168"/>
        <v>43767</v>
      </c>
      <c r="AE105" s="31"/>
      <c r="AF105" s="31"/>
      <c r="AG105" s="31"/>
      <c r="AH105" s="31"/>
      <c r="AI105" s="31"/>
      <c r="AJ105" s="146"/>
      <c r="AK105" s="100">
        <v>43637</v>
      </c>
      <c r="AL105" s="45" t="s">
        <v>289</v>
      </c>
      <c r="AM105" s="54" t="s">
        <v>471</v>
      </c>
      <c r="AN105" s="127" t="s">
        <v>487</v>
      </c>
    </row>
    <row r="106" spans="1:40" ht="60.75" x14ac:dyDescent="0.25">
      <c r="A106" s="23">
        <v>100</v>
      </c>
      <c r="B106" s="162" t="s">
        <v>478</v>
      </c>
      <c r="C106" s="86">
        <v>2</v>
      </c>
      <c r="D106" s="20" t="s">
        <v>381</v>
      </c>
      <c r="E106" s="83"/>
      <c r="F106" s="83"/>
      <c r="G106" s="83"/>
      <c r="H106" s="83"/>
      <c r="I106" s="83"/>
      <c r="J106" s="83"/>
      <c r="K106" s="83"/>
      <c r="L106" s="83"/>
      <c r="M106" s="91">
        <v>43006</v>
      </c>
      <c r="N106" s="80">
        <v>43006</v>
      </c>
      <c r="O106" s="80" t="s">
        <v>290</v>
      </c>
      <c r="P106" s="21" t="s">
        <v>478</v>
      </c>
      <c r="Q106" s="31" t="s">
        <v>156</v>
      </c>
      <c r="R106" s="32">
        <f t="shared" si="158"/>
        <v>43021</v>
      </c>
      <c r="S106" s="31">
        <v>43691</v>
      </c>
      <c r="T106" s="31" t="s">
        <v>337</v>
      </c>
      <c r="U106" s="31">
        <f t="shared" si="162"/>
        <v>43731</v>
      </c>
      <c r="V106" s="31"/>
      <c r="W106" s="31"/>
      <c r="X106" s="31">
        <f t="shared" ref="X106:X115" si="169">U106+10</f>
        <v>43741</v>
      </c>
      <c r="Y106" s="31"/>
      <c r="Z106" s="31"/>
      <c r="AA106" s="31">
        <f t="shared" ref="AA106:AA115" si="170">X106+15</f>
        <v>43756</v>
      </c>
      <c r="AB106" s="31"/>
      <c r="AC106" s="31"/>
      <c r="AD106" s="31">
        <f t="shared" ref="AD106:AD115" si="171">AA106+10</f>
        <v>43766</v>
      </c>
      <c r="AE106" s="31"/>
      <c r="AF106" s="31"/>
      <c r="AG106" s="31"/>
      <c r="AH106" s="31"/>
      <c r="AI106" s="31"/>
      <c r="AJ106" s="146"/>
      <c r="AK106" s="100">
        <v>43098</v>
      </c>
      <c r="AL106" s="45" t="s">
        <v>291</v>
      </c>
      <c r="AM106" s="54" t="s">
        <v>478</v>
      </c>
      <c r="AN106" s="126" t="s">
        <v>486</v>
      </c>
    </row>
    <row r="107" spans="1:40" ht="81" x14ac:dyDescent="0.25">
      <c r="A107" s="23">
        <v>101</v>
      </c>
      <c r="B107" s="162" t="s">
        <v>411</v>
      </c>
      <c r="C107" s="86">
        <v>3.4</v>
      </c>
      <c r="D107" s="20" t="s">
        <v>381</v>
      </c>
      <c r="E107" s="83"/>
      <c r="F107" s="83"/>
      <c r="G107" s="83"/>
      <c r="H107" s="83"/>
      <c r="I107" s="83"/>
      <c r="J107" s="83"/>
      <c r="K107" s="83"/>
      <c r="L107" s="83"/>
      <c r="M107" s="91">
        <v>43391</v>
      </c>
      <c r="N107" s="80">
        <v>43391</v>
      </c>
      <c r="O107" s="80" t="s">
        <v>293</v>
      </c>
      <c r="P107" s="21" t="s">
        <v>411</v>
      </c>
      <c r="Q107" s="27" t="s">
        <v>154</v>
      </c>
      <c r="R107" s="27">
        <f t="shared" ref="R107" si="172">N107+15</f>
        <v>43406</v>
      </c>
      <c r="S107" s="27">
        <v>43395</v>
      </c>
      <c r="T107" s="27" t="s">
        <v>98</v>
      </c>
      <c r="U107" s="27">
        <f t="shared" ref="U107" si="173">R107+40</f>
        <v>43446</v>
      </c>
      <c r="V107" s="27"/>
      <c r="W107" s="27"/>
      <c r="X107" s="27">
        <f t="shared" si="169"/>
        <v>43456</v>
      </c>
      <c r="Y107" s="27"/>
      <c r="Z107" s="27"/>
      <c r="AA107" s="27">
        <f t="shared" si="170"/>
        <v>43471</v>
      </c>
      <c r="AB107" s="27"/>
      <c r="AC107" s="27"/>
      <c r="AD107" s="27">
        <f t="shared" si="171"/>
        <v>43481</v>
      </c>
      <c r="AE107" s="27"/>
      <c r="AF107" s="27"/>
      <c r="AG107" s="27"/>
      <c r="AH107" s="27"/>
      <c r="AI107" s="27"/>
      <c r="AJ107" s="146"/>
      <c r="AK107" s="100" t="s">
        <v>346</v>
      </c>
      <c r="AL107" s="45" t="s">
        <v>292</v>
      </c>
      <c r="AM107" s="54" t="s">
        <v>411</v>
      </c>
      <c r="AN107" s="126" t="s">
        <v>486</v>
      </c>
    </row>
    <row r="108" spans="1:40" ht="66.75" customHeight="1" x14ac:dyDescent="0.25">
      <c r="A108" s="23">
        <v>102</v>
      </c>
      <c r="B108" s="164" t="s">
        <v>294</v>
      </c>
      <c r="C108" s="86">
        <v>3.4</v>
      </c>
      <c r="D108" s="20" t="s">
        <v>381</v>
      </c>
      <c r="E108" s="83"/>
      <c r="F108" s="83"/>
      <c r="G108" s="83"/>
      <c r="H108" s="83"/>
      <c r="I108" s="83"/>
      <c r="J108" s="83"/>
      <c r="K108" s="83"/>
      <c r="L108" s="83"/>
      <c r="M108" s="91">
        <v>43235</v>
      </c>
      <c r="N108" s="91">
        <v>43235</v>
      </c>
      <c r="O108" s="80" t="s">
        <v>295</v>
      </c>
      <c r="P108" s="81" t="s">
        <v>586</v>
      </c>
      <c r="Q108" s="143" t="s">
        <v>197</v>
      </c>
      <c r="R108" s="32">
        <f t="shared" ref="R108:R115" si="174">M108+15</f>
        <v>43250</v>
      </c>
      <c r="S108" s="31">
        <v>43692</v>
      </c>
      <c r="T108" s="31" t="s">
        <v>338</v>
      </c>
      <c r="U108" s="31">
        <f>S108+40</f>
        <v>43732</v>
      </c>
      <c r="V108" s="31"/>
      <c r="W108" s="31"/>
      <c r="X108" s="31">
        <f t="shared" si="169"/>
        <v>43742</v>
      </c>
      <c r="Y108" s="31"/>
      <c r="Z108" s="31"/>
      <c r="AA108" s="31">
        <f t="shared" si="170"/>
        <v>43757</v>
      </c>
      <c r="AB108" s="31"/>
      <c r="AC108" s="31"/>
      <c r="AD108" s="31">
        <f t="shared" si="171"/>
        <v>43767</v>
      </c>
      <c r="AE108" s="31"/>
      <c r="AF108" s="31"/>
      <c r="AG108" s="31"/>
      <c r="AH108" s="31"/>
      <c r="AI108" s="31"/>
      <c r="AJ108" s="146"/>
      <c r="AK108" s="100"/>
      <c r="AL108" s="45"/>
      <c r="AM108" s="54"/>
      <c r="AN108" s="114" t="s">
        <v>438</v>
      </c>
    </row>
    <row r="109" spans="1:40" ht="81" x14ac:dyDescent="0.25">
      <c r="A109" s="23">
        <v>103</v>
      </c>
      <c r="B109" s="165" t="s">
        <v>170</v>
      </c>
      <c r="C109" s="43">
        <v>4</v>
      </c>
      <c r="D109" s="20" t="s">
        <v>381</v>
      </c>
      <c r="E109" s="31"/>
      <c r="F109" s="31"/>
      <c r="G109" s="31"/>
      <c r="H109" s="31"/>
      <c r="I109" s="31"/>
      <c r="J109" s="31"/>
      <c r="K109" s="31"/>
      <c r="L109" s="31"/>
      <c r="M109" s="37">
        <v>43615</v>
      </c>
      <c r="N109" s="37">
        <v>43615</v>
      </c>
      <c r="O109" s="84" t="s">
        <v>296</v>
      </c>
      <c r="P109" s="84" t="s">
        <v>587</v>
      </c>
      <c r="Q109" s="142" t="s">
        <v>197</v>
      </c>
      <c r="R109" s="42">
        <f t="shared" si="174"/>
        <v>43630</v>
      </c>
      <c r="S109" s="27">
        <v>43637</v>
      </c>
      <c r="T109" s="27" t="s">
        <v>333</v>
      </c>
      <c r="U109" s="27">
        <f t="shared" ref="U109:U117" si="175">S109+40</f>
        <v>43677</v>
      </c>
      <c r="V109" s="31"/>
      <c r="W109" s="31"/>
      <c r="X109" s="31">
        <f t="shared" si="169"/>
        <v>43687</v>
      </c>
      <c r="Y109" s="31"/>
      <c r="Z109" s="31"/>
      <c r="AA109" s="31">
        <f t="shared" si="170"/>
        <v>43702</v>
      </c>
      <c r="AB109" s="31"/>
      <c r="AC109" s="31"/>
      <c r="AD109" s="31">
        <f t="shared" si="171"/>
        <v>43712</v>
      </c>
      <c r="AE109" s="31"/>
      <c r="AF109" s="31"/>
      <c r="AG109" s="31"/>
      <c r="AH109" s="31"/>
      <c r="AI109" s="31"/>
      <c r="AJ109" s="146"/>
      <c r="AK109" s="100"/>
      <c r="AL109" s="45"/>
      <c r="AM109" s="54"/>
      <c r="AN109" s="114" t="s">
        <v>438</v>
      </c>
    </row>
    <row r="110" spans="1:40" ht="81" x14ac:dyDescent="0.25">
      <c r="A110" s="23">
        <v>104</v>
      </c>
      <c r="B110" s="165" t="s">
        <v>298</v>
      </c>
      <c r="C110" s="43">
        <v>4</v>
      </c>
      <c r="D110" s="20" t="s">
        <v>381</v>
      </c>
      <c r="E110" s="31"/>
      <c r="F110" s="31"/>
      <c r="G110" s="31"/>
      <c r="H110" s="31"/>
      <c r="I110" s="31"/>
      <c r="J110" s="31"/>
      <c r="K110" s="31"/>
      <c r="L110" s="31"/>
      <c r="M110" s="37">
        <v>43284</v>
      </c>
      <c r="N110" s="37">
        <v>43284</v>
      </c>
      <c r="O110" s="84" t="s">
        <v>297</v>
      </c>
      <c r="P110" s="84" t="s">
        <v>588</v>
      </c>
      <c r="Q110" s="85" t="s">
        <v>154</v>
      </c>
      <c r="R110" s="32">
        <f t="shared" si="174"/>
        <v>43299</v>
      </c>
      <c r="S110" s="31">
        <v>43692</v>
      </c>
      <c r="T110" s="31" t="s">
        <v>339</v>
      </c>
      <c r="U110" s="31">
        <f t="shared" si="175"/>
        <v>43732</v>
      </c>
      <c r="V110" s="31"/>
      <c r="W110" s="31"/>
      <c r="X110" s="31">
        <f t="shared" si="169"/>
        <v>43742</v>
      </c>
      <c r="Y110" s="31"/>
      <c r="Z110" s="31"/>
      <c r="AA110" s="31">
        <f t="shared" si="170"/>
        <v>43757</v>
      </c>
      <c r="AB110" s="31"/>
      <c r="AC110" s="31"/>
      <c r="AD110" s="31">
        <f t="shared" si="171"/>
        <v>43767</v>
      </c>
      <c r="AE110" s="31"/>
      <c r="AF110" s="31"/>
      <c r="AG110" s="31"/>
      <c r="AH110" s="31"/>
      <c r="AI110" s="31"/>
      <c r="AJ110" s="146"/>
      <c r="AK110" s="100"/>
      <c r="AL110" s="45"/>
      <c r="AM110" s="54"/>
      <c r="AN110" s="114" t="s">
        <v>438</v>
      </c>
    </row>
    <row r="111" spans="1:40" ht="81" x14ac:dyDescent="0.25">
      <c r="A111" s="23">
        <v>105</v>
      </c>
      <c r="B111" s="165" t="s">
        <v>300</v>
      </c>
      <c r="C111" s="43">
        <v>3</v>
      </c>
      <c r="D111" s="20" t="s">
        <v>381</v>
      </c>
      <c r="E111" s="31"/>
      <c r="F111" s="31"/>
      <c r="G111" s="31"/>
      <c r="H111" s="31"/>
      <c r="I111" s="31"/>
      <c r="J111" s="31"/>
      <c r="K111" s="31"/>
      <c r="L111" s="31"/>
      <c r="M111" s="91">
        <v>43235</v>
      </c>
      <c r="N111" s="91">
        <v>43235</v>
      </c>
      <c r="O111" s="84" t="s">
        <v>299</v>
      </c>
      <c r="P111" s="84" t="s">
        <v>589</v>
      </c>
      <c r="Q111" s="85" t="s">
        <v>154</v>
      </c>
      <c r="R111" s="32">
        <f t="shared" si="174"/>
        <v>43250</v>
      </c>
      <c r="S111" s="31">
        <v>43691</v>
      </c>
      <c r="T111" s="31" t="s">
        <v>340</v>
      </c>
      <c r="U111" s="31">
        <f t="shared" si="175"/>
        <v>43731</v>
      </c>
      <c r="V111" s="31"/>
      <c r="W111" s="31"/>
      <c r="X111" s="31">
        <f t="shared" si="169"/>
        <v>43741</v>
      </c>
      <c r="Y111" s="31"/>
      <c r="Z111" s="31"/>
      <c r="AA111" s="31">
        <f t="shared" si="170"/>
        <v>43756</v>
      </c>
      <c r="AB111" s="31"/>
      <c r="AC111" s="31"/>
      <c r="AD111" s="31">
        <f t="shared" si="171"/>
        <v>43766</v>
      </c>
      <c r="AE111" s="31"/>
      <c r="AF111" s="31"/>
      <c r="AG111" s="31"/>
      <c r="AH111" s="31"/>
      <c r="AI111" s="31"/>
      <c r="AJ111" s="146"/>
      <c r="AK111" s="100"/>
      <c r="AL111" s="45"/>
      <c r="AM111" s="54"/>
      <c r="AN111" s="114" t="s">
        <v>438</v>
      </c>
    </row>
    <row r="112" spans="1:40" ht="60.75" x14ac:dyDescent="0.25">
      <c r="A112" s="23">
        <v>106</v>
      </c>
      <c r="B112" s="165" t="s">
        <v>302</v>
      </c>
      <c r="C112" s="43">
        <v>3.4</v>
      </c>
      <c r="D112" s="20" t="s">
        <v>381</v>
      </c>
      <c r="E112" s="31"/>
      <c r="F112" s="31"/>
      <c r="G112" s="31"/>
      <c r="H112" s="31"/>
      <c r="I112" s="31"/>
      <c r="J112" s="31"/>
      <c r="K112" s="31"/>
      <c r="L112" s="31"/>
      <c r="M112" s="37">
        <v>43615</v>
      </c>
      <c r="N112" s="37">
        <v>43615</v>
      </c>
      <c r="O112" s="84" t="s">
        <v>301</v>
      </c>
      <c r="P112" s="84" t="s">
        <v>590</v>
      </c>
      <c r="Q112" s="143" t="s">
        <v>156</v>
      </c>
      <c r="R112" s="32">
        <f t="shared" si="174"/>
        <v>43630</v>
      </c>
      <c r="S112" s="31">
        <v>43692</v>
      </c>
      <c r="T112" s="31" t="s">
        <v>341</v>
      </c>
      <c r="U112" s="31">
        <f t="shared" si="175"/>
        <v>43732</v>
      </c>
      <c r="V112" s="31"/>
      <c r="W112" s="31"/>
      <c r="X112" s="31">
        <f t="shared" si="169"/>
        <v>43742</v>
      </c>
      <c r="Y112" s="31"/>
      <c r="Z112" s="31"/>
      <c r="AA112" s="31">
        <f t="shared" si="170"/>
        <v>43757</v>
      </c>
      <c r="AB112" s="31"/>
      <c r="AC112" s="31"/>
      <c r="AD112" s="31">
        <f t="shared" si="171"/>
        <v>43767</v>
      </c>
      <c r="AE112" s="31"/>
      <c r="AF112" s="31"/>
      <c r="AG112" s="31"/>
      <c r="AH112" s="31"/>
      <c r="AI112" s="31"/>
      <c r="AJ112" s="146"/>
      <c r="AK112" s="100"/>
      <c r="AL112" s="45"/>
      <c r="AM112" s="54"/>
      <c r="AN112" s="114" t="s">
        <v>438</v>
      </c>
    </row>
    <row r="113" spans="1:40" ht="60.75" x14ac:dyDescent="0.25">
      <c r="A113" s="23">
        <v>107</v>
      </c>
      <c r="B113" s="165" t="s">
        <v>304</v>
      </c>
      <c r="C113" s="43">
        <v>4</v>
      </c>
      <c r="D113" s="20" t="s">
        <v>381</v>
      </c>
      <c r="E113" s="31"/>
      <c r="F113" s="31"/>
      <c r="G113" s="31"/>
      <c r="H113" s="31"/>
      <c r="I113" s="31"/>
      <c r="J113" s="31"/>
      <c r="K113" s="31"/>
      <c r="L113" s="31"/>
      <c r="M113" s="37">
        <v>43236</v>
      </c>
      <c r="N113" s="37">
        <v>43236</v>
      </c>
      <c r="O113" s="84" t="s">
        <v>303</v>
      </c>
      <c r="P113" s="84" t="s">
        <v>560</v>
      </c>
      <c r="Q113" s="143" t="s">
        <v>156</v>
      </c>
      <c r="R113" s="32">
        <f t="shared" si="174"/>
        <v>43251</v>
      </c>
      <c r="S113" s="31">
        <v>43704</v>
      </c>
      <c r="T113" s="31" t="s">
        <v>575</v>
      </c>
      <c r="U113" s="31">
        <f t="shared" si="175"/>
        <v>43744</v>
      </c>
      <c r="V113" s="31"/>
      <c r="W113" s="31"/>
      <c r="X113" s="31">
        <f t="shared" si="169"/>
        <v>43754</v>
      </c>
      <c r="Y113" s="31"/>
      <c r="Z113" s="31"/>
      <c r="AA113" s="31">
        <f t="shared" si="170"/>
        <v>43769</v>
      </c>
      <c r="AB113" s="31"/>
      <c r="AC113" s="31"/>
      <c r="AD113" s="31">
        <f t="shared" si="171"/>
        <v>43779</v>
      </c>
      <c r="AE113" s="31"/>
      <c r="AF113" s="31"/>
      <c r="AG113" s="31"/>
      <c r="AH113" s="31"/>
      <c r="AI113" s="31"/>
      <c r="AJ113" s="146"/>
      <c r="AK113" s="100"/>
      <c r="AL113" s="45"/>
      <c r="AM113" s="54"/>
      <c r="AN113" s="114" t="s">
        <v>438</v>
      </c>
    </row>
    <row r="114" spans="1:40" ht="81" x14ac:dyDescent="0.25">
      <c r="A114" s="23">
        <v>108</v>
      </c>
      <c r="B114" s="165" t="s">
        <v>307</v>
      </c>
      <c r="C114" s="43">
        <v>2</v>
      </c>
      <c r="D114" s="20" t="s">
        <v>381</v>
      </c>
      <c r="E114" s="31"/>
      <c r="F114" s="31"/>
      <c r="G114" s="31"/>
      <c r="H114" s="31"/>
      <c r="I114" s="31"/>
      <c r="J114" s="31"/>
      <c r="K114" s="31"/>
      <c r="L114" s="31"/>
      <c r="M114" s="37">
        <v>43236</v>
      </c>
      <c r="N114" s="37">
        <v>43236</v>
      </c>
      <c r="O114" s="84" t="s">
        <v>305</v>
      </c>
      <c r="P114" s="84" t="s">
        <v>591</v>
      </c>
      <c r="Q114" s="85" t="s">
        <v>154</v>
      </c>
      <c r="R114" s="32">
        <f t="shared" si="174"/>
        <v>43251</v>
      </c>
      <c r="S114" s="31">
        <v>43699</v>
      </c>
      <c r="T114" s="31" t="s">
        <v>574</v>
      </c>
      <c r="U114" s="31">
        <f t="shared" si="175"/>
        <v>43739</v>
      </c>
      <c r="V114" s="31"/>
      <c r="W114" s="31"/>
      <c r="X114" s="31">
        <f t="shared" si="169"/>
        <v>43749</v>
      </c>
      <c r="Y114" s="31"/>
      <c r="Z114" s="31"/>
      <c r="AA114" s="31">
        <f t="shared" si="170"/>
        <v>43764</v>
      </c>
      <c r="AB114" s="31"/>
      <c r="AC114" s="31"/>
      <c r="AD114" s="31">
        <f t="shared" si="171"/>
        <v>43774</v>
      </c>
      <c r="AE114" s="31"/>
      <c r="AF114" s="31"/>
      <c r="AG114" s="31"/>
      <c r="AH114" s="31"/>
      <c r="AI114" s="31"/>
      <c r="AJ114" s="146"/>
      <c r="AK114" s="100"/>
      <c r="AL114" s="45"/>
      <c r="AM114" s="54"/>
      <c r="AN114" s="114" t="s">
        <v>438</v>
      </c>
    </row>
    <row r="115" spans="1:40" ht="81" x14ac:dyDescent="0.25">
      <c r="A115" s="23">
        <v>109</v>
      </c>
      <c r="B115" s="165" t="s">
        <v>308</v>
      </c>
      <c r="C115" s="43">
        <v>4</v>
      </c>
      <c r="D115" s="20" t="s">
        <v>381</v>
      </c>
      <c r="E115" s="31"/>
      <c r="F115" s="31"/>
      <c r="G115" s="31"/>
      <c r="H115" s="31"/>
      <c r="I115" s="31"/>
      <c r="J115" s="31"/>
      <c r="K115" s="31"/>
      <c r="L115" s="31"/>
      <c r="M115" s="37">
        <v>43284</v>
      </c>
      <c r="N115" s="37">
        <v>43284</v>
      </c>
      <c r="O115" s="84" t="s">
        <v>306</v>
      </c>
      <c r="P115" s="84" t="s">
        <v>556</v>
      </c>
      <c r="Q115" s="85" t="s">
        <v>154</v>
      </c>
      <c r="R115" s="32">
        <f t="shared" si="174"/>
        <v>43299</v>
      </c>
      <c r="S115" s="31">
        <v>43691</v>
      </c>
      <c r="T115" s="31" t="s">
        <v>342</v>
      </c>
      <c r="U115" s="27">
        <f t="shared" si="175"/>
        <v>43731</v>
      </c>
      <c r="V115" s="27">
        <v>43691</v>
      </c>
      <c r="W115" s="27" t="s">
        <v>592</v>
      </c>
      <c r="X115" s="31">
        <f t="shared" si="169"/>
        <v>43741</v>
      </c>
      <c r="Y115" s="31"/>
      <c r="Z115" s="31"/>
      <c r="AA115" s="31">
        <f t="shared" si="170"/>
        <v>43756</v>
      </c>
      <c r="AB115" s="31"/>
      <c r="AC115" s="31"/>
      <c r="AD115" s="31">
        <f t="shared" si="171"/>
        <v>43766</v>
      </c>
      <c r="AE115" s="31"/>
      <c r="AF115" s="31"/>
      <c r="AG115" s="31"/>
      <c r="AH115" s="31"/>
      <c r="AI115" s="31"/>
      <c r="AJ115" s="146"/>
      <c r="AK115" s="100"/>
      <c r="AL115" s="45"/>
      <c r="AM115" s="54"/>
      <c r="AN115" s="114" t="s">
        <v>438</v>
      </c>
    </row>
    <row r="116" spans="1:40" ht="121.5" x14ac:dyDescent="0.25">
      <c r="A116" s="20">
        <v>45</v>
      </c>
      <c r="B116" s="165" t="s">
        <v>480</v>
      </c>
      <c r="C116" s="20">
        <v>2</v>
      </c>
      <c r="D116" s="20" t="s">
        <v>381</v>
      </c>
      <c r="E116" s="26">
        <f>G116-20</f>
        <v>43265</v>
      </c>
      <c r="F116" s="26" t="s">
        <v>1</v>
      </c>
      <c r="G116" s="26">
        <f>I116-40</f>
        <v>43285</v>
      </c>
      <c r="H116" s="26" t="s">
        <v>1</v>
      </c>
      <c r="I116" s="26">
        <f>K116-30</f>
        <v>43325</v>
      </c>
      <c r="J116" s="26" t="s">
        <v>1</v>
      </c>
      <c r="K116" s="26">
        <f>M116</f>
        <v>43355</v>
      </c>
      <c r="L116" s="26" t="s">
        <v>1</v>
      </c>
      <c r="M116" s="37">
        <v>43355</v>
      </c>
      <c r="N116" s="24">
        <v>43355</v>
      </c>
      <c r="O116" s="24" t="s">
        <v>88</v>
      </c>
      <c r="P116" s="84" t="s">
        <v>480</v>
      </c>
      <c r="Q116" s="27" t="s">
        <v>154</v>
      </c>
      <c r="R116" s="27">
        <f>N116+15</f>
        <v>43370</v>
      </c>
      <c r="S116" s="27">
        <v>43395</v>
      </c>
      <c r="T116" s="27" t="s">
        <v>98</v>
      </c>
      <c r="U116" s="27">
        <f t="shared" si="175"/>
        <v>43435</v>
      </c>
      <c r="V116" s="31" t="s">
        <v>150</v>
      </c>
      <c r="W116" s="31" t="s">
        <v>150</v>
      </c>
      <c r="X116" s="31">
        <f>U116+10</f>
        <v>43445</v>
      </c>
      <c r="Y116" s="31" t="s">
        <v>150</v>
      </c>
      <c r="Z116" s="31" t="s">
        <v>150</v>
      </c>
      <c r="AA116" s="31">
        <f>X116+15</f>
        <v>43460</v>
      </c>
      <c r="AB116" s="31" t="s">
        <v>150</v>
      </c>
      <c r="AC116" s="31" t="s">
        <v>150</v>
      </c>
      <c r="AD116" s="31">
        <f>AA116+10</f>
        <v>43470</v>
      </c>
      <c r="AE116" s="31" t="s">
        <v>150</v>
      </c>
      <c r="AF116" s="31" t="s">
        <v>150</v>
      </c>
      <c r="AG116" s="31" t="s">
        <v>381</v>
      </c>
      <c r="AH116" s="31" t="s">
        <v>150</v>
      </c>
      <c r="AI116" s="31" t="s">
        <v>150</v>
      </c>
      <c r="AJ116" s="145" t="s">
        <v>140</v>
      </c>
      <c r="AK116" s="87">
        <v>43600</v>
      </c>
      <c r="AL116" s="155" t="s">
        <v>84</v>
      </c>
      <c r="AM116" s="57" t="s">
        <v>440</v>
      </c>
      <c r="AN116" s="156" t="s">
        <v>611</v>
      </c>
    </row>
    <row r="117" spans="1:40" ht="101.25" x14ac:dyDescent="0.25">
      <c r="A117" s="20">
        <v>46</v>
      </c>
      <c r="B117" s="165" t="s">
        <v>479</v>
      </c>
      <c r="C117" s="20">
        <v>2</v>
      </c>
      <c r="D117" s="20" t="s">
        <v>381</v>
      </c>
      <c r="E117" s="26">
        <f>G117-20</f>
        <v>43264</v>
      </c>
      <c r="F117" s="26" t="s">
        <v>1</v>
      </c>
      <c r="G117" s="26">
        <f>I117-40</f>
        <v>43284</v>
      </c>
      <c r="H117" s="26" t="s">
        <v>1</v>
      </c>
      <c r="I117" s="26">
        <f>K117-30</f>
        <v>43324</v>
      </c>
      <c r="J117" s="26" t="s">
        <v>1</v>
      </c>
      <c r="K117" s="26">
        <f>M117</f>
        <v>43354</v>
      </c>
      <c r="L117" s="26" t="s">
        <v>1</v>
      </c>
      <c r="M117" s="37">
        <v>43354</v>
      </c>
      <c r="N117" s="24">
        <v>43354</v>
      </c>
      <c r="O117" s="24" t="s">
        <v>89</v>
      </c>
      <c r="P117" s="84" t="s">
        <v>479</v>
      </c>
      <c r="Q117" s="27" t="s">
        <v>154</v>
      </c>
      <c r="R117" s="27">
        <f>N117+15</f>
        <v>43369</v>
      </c>
      <c r="S117" s="27">
        <v>43395</v>
      </c>
      <c r="T117" s="27" t="s">
        <v>98</v>
      </c>
      <c r="U117" s="27">
        <f t="shared" si="175"/>
        <v>43435</v>
      </c>
      <c r="V117" s="31" t="s">
        <v>150</v>
      </c>
      <c r="W117" s="31" t="s">
        <v>150</v>
      </c>
      <c r="X117" s="31">
        <f>U117+10</f>
        <v>43445</v>
      </c>
      <c r="Y117" s="31" t="s">
        <v>150</v>
      </c>
      <c r="Z117" s="31" t="s">
        <v>150</v>
      </c>
      <c r="AA117" s="31">
        <f>X117+15</f>
        <v>43460</v>
      </c>
      <c r="AB117" s="31" t="s">
        <v>150</v>
      </c>
      <c r="AC117" s="31" t="s">
        <v>150</v>
      </c>
      <c r="AD117" s="31">
        <f>AA117+10</f>
        <v>43470</v>
      </c>
      <c r="AE117" s="31" t="s">
        <v>150</v>
      </c>
      <c r="AF117" s="31" t="s">
        <v>150</v>
      </c>
      <c r="AG117" s="31" t="s">
        <v>381</v>
      </c>
      <c r="AH117" s="31" t="s">
        <v>150</v>
      </c>
      <c r="AI117" s="31" t="s">
        <v>150</v>
      </c>
      <c r="AJ117" s="56" t="s">
        <v>263</v>
      </c>
      <c r="AK117" s="87">
        <v>43600</v>
      </c>
      <c r="AL117" s="155" t="s">
        <v>84</v>
      </c>
      <c r="AM117" s="57" t="s">
        <v>440</v>
      </c>
      <c r="AN117" s="156" t="s">
        <v>611</v>
      </c>
    </row>
    <row r="118" spans="1:40" ht="101.25" x14ac:dyDescent="0.25">
      <c r="A118" s="20">
        <v>47</v>
      </c>
      <c r="B118" s="165" t="s">
        <v>481</v>
      </c>
      <c r="C118" s="20">
        <v>3</v>
      </c>
      <c r="D118" s="20" t="s">
        <v>381</v>
      </c>
      <c r="E118" s="26">
        <f>G118-20</f>
        <v>43264</v>
      </c>
      <c r="F118" s="26" t="s">
        <v>1</v>
      </c>
      <c r="G118" s="26">
        <f>I118-40</f>
        <v>43284</v>
      </c>
      <c r="H118" s="26" t="s">
        <v>1</v>
      </c>
      <c r="I118" s="26">
        <f>K118-30</f>
        <v>43324</v>
      </c>
      <c r="J118" s="26" t="s">
        <v>1</v>
      </c>
      <c r="K118" s="26">
        <f>M118</f>
        <v>43354</v>
      </c>
      <c r="L118" s="26" t="s">
        <v>1</v>
      </c>
      <c r="M118" s="37">
        <v>43354</v>
      </c>
      <c r="N118" s="24">
        <v>43354</v>
      </c>
      <c r="O118" s="24" t="s">
        <v>85</v>
      </c>
      <c r="P118" s="84" t="s">
        <v>481</v>
      </c>
      <c r="Q118" s="27" t="s">
        <v>154</v>
      </c>
      <c r="R118" s="27">
        <f>N118+15</f>
        <v>43369</v>
      </c>
      <c r="S118" s="27">
        <v>43395</v>
      </c>
      <c r="T118" s="27" t="s">
        <v>98</v>
      </c>
      <c r="U118" s="27">
        <f>S118+40</f>
        <v>43435</v>
      </c>
      <c r="V118" s="31" t="s">
        <v>150</v>
      </c>
      <c r="W118" s="31" t="s">
        <v>150</v>
      </c>
      <c r="X118" s="31">
        <f>U118+10</f>
        <v>43445</v>
      </c>
      <c r="Y118" s="31" t="s">
        <v>150</v>
      </c>
      <c r="Z118" s="31" t="s">
        <v>150</v>
      </c>
      <c r="AA118" s="31">
        <f>X118+15</f>
        <v>43460</v>
      </c>
      <c r="AB118" s="31" t="s">
        <v>150</v>
      </c>
      <c r="AC118" s="31" t="s">
        <v>150</v>
      </c>
      <c r="AD118" s="31">
        <f>AA118+10</f>
        <v>43470</v>
      </c>
      <c r="AE118" s="31" t="s">
        <v>150</v>
      </c>
      <c r="AF118" s="31" t="s">
        <v>150</v>
      </c>
      <c r="AG118" s="31" t="s">
        <v>381</v>
      </c>
      <c r="AH118" s="31" t="s">
        <v>150</v>
      </c>
      <c r="AI118" s="31" t="s">
        <v>150</v>
      </c>
      <c r="AJ118" s="56" t="s">
        <v>264</v>
      </c>
      <c r="AK118" s="87">
        <v>43600</v>
      </c>
      <c r="AL118" s="155" t="s">
        <v>84</v>
      </c>
      <c r="AM118" s="57" t="s">
        <v>440</v>
      </c>
      <c r="AN118" s="156" t="s">
        <v>611</v>
      </c>
    </row>
    <row r="119" spans="1:40" ht="120" customHeight="1" x14ac:dyDescent="0.25">
      <c r="A119" s="20">
        <v>1</v>
      </c>
      <c r="B119" s="165" t="s">
        <v>399</v>
      </c>
      <c r="C119" s="20">
        <v>4</v>
      </c>
      <c r="D119" s="133" t="s">
        <v>381</v>
      </c>
      <c r="E119" s="26"/>
      <c r="F119" s="26"/>
      <c r="G119" s="26"/>
      <c r="H119" s="26"/>
      <c r="I119" s="26"/>
      <c r="J119" s="26"/>
      <c r="K119" s="26"/>
      <c r="L119" s="26"/>
      <c r="M119" s="37">
        <v>43724</v>
      </c>
      <c r="N119" s="24">
        <v>43724</v>
      </c>
      <c r="O119" s="24" t="s">
        <v>488</v>
      </c>
      <c r="P119" s="84" t="s">
        <v>399</v>
      </c>
      <c r="Q119" s="85" t="s">
        <v>152</v>
      </c>
      <c r="R119" s="31">
        <f t="shared" ref="R119:R126" si="176">N119+15</f>
        <v>43739</v>
      </c>
      <c r="S119" s="31">
        <v>43719</v>
      </c>
      <c r="T119" s="31" t="s">
        <v>576</v>
      </c>
      <c r="U119" s="27">
        <f t="shared" ref="U119:U149" si="177">S119+40</f>
        <v>43759</v>
      </c>
      <c r="V119" s="31" t="s">
        <v>150</v>
      </c>
      <c r="W119" s="31" t="s">
        <v>150</v>
      </c>
      <c r="X119" s="31">
        <f t="shared" ref="X119:X149" si="178">U119+10</f>
        <v>43769</v>
      </c>
      <c r="Y119" s="31" t="s">
        <v>150</v>
      </c>
      <c r="Z119" s="31" t="s">
        <v>150</v>
      </c>
      <c r="AA119" s="31">
        <f t="shared" ref="AA119:AA149" si="179">X119+15</f>
        <v>43784</v>
      </c>
      <c r="AB119" s="31" t="s">
        <v>150</v>
      </c>
      <c r="AC119" s="31" t="s">
        <v>150</v>
      </c>
      <c r="AD119" s="31">
        <f t="shared" ref="AD119:AD149" si="180">AA119+10</f>
        <v>43794</v>
      </c>
      <c r="AE119" s="31" t="s">
        <v>150</v>
      </c>
      <c r="AF119" s="31" t="s">
        <v>150</v>
      </c>
      <c r="AG119" s="31" t="s">
        <v>381</v>
      </c>
      <c r="AH119" s="31" t="s">
        <v>150</v>
      </c>
      <c r="AI119" s="31" t="s">
        <v>150</v>
      </c>
      <c r="AJ119" s="145" t="s">
        <v>264</v>
      </c>
      <c r="AK119" s="87"/>
      <c r="AL119" s="45"/>
      <c r="AM119" s="57"/>
      <c r="AN119" s="124"/>
    </row>
    <row r="120" spans="1:40" ht="81" x14ac:dyDescent="0.25">
      <c r="A120" s="20">
        <v>2</v>
      </c>
      <c r="B120" s="165" t="s">
        <v>546</v>
      </c>
      <c r="C120" s="20" t="s">
        <v>129</v>
      </c>
      <c r="D120" s="133" t="s">
        <v>381</v>
      </c>
      <c r="E120" s="26"/>
      <c r="F120" s="26"/>
      <c r="G120" s="26"/>
      <c r="H120" s="26"/>
      <c r="I120" s="26"/>
      <c r="J120" s="26"/>
      <c r="K120" s="26"/>
      <c r="L120" s="26"/>
      <c r="M120" s="37">
        <v>43724</v>
      </c>
      <c r="N120" s="24">
        <v>43724</v>
      </c>
      <c r="O120" s="24" t="s">
        <v>489</v>
      </c>
      <c r="P120" s="84" t="s">
        <v>546</v>
      </c>
      <c r="Q120" s="31" t="s">
        <v>197</v>
      </c>
      <c r="R120" s="31">
        <f t="shared" si="176"/>
        <v>43739</v>
      </c>
      <c r="S120" s="31">
        <v>43720</v>
      </c>
      <c r="T120" s="31" t="s">
        <v>577</v>
      </c>
      <c r="U120" s="27">
        <f t="shared" si="177"/>
        <v>43760</v>
      </c>
      <c r="V120" s="31" t="s">
        <v>150</v>
      </c>
      <c r="W120" s="31" t="s">
        <v>150</v>
      </c>
      <c r="X120" s="31">
        <f t="shared" si="178"/>
        <v>43770</v>
      </c>
      <c r="Y120" s="31" t="s">
        <v>150</v>
      </c>
      <c r="Z120" s="31" t="s">
        <v>150</v>
      </c>
      <c r="AA120" s="31">
        <f t="shared" si="179"/>
        <v>43785</v>
      </c>
      <c r="AB120" s="31" t="s">
        <v>150</v>
      </c>
      <c r="AC120" s="31" t="s">
        <v>150</v>
      </c>
      <c r="AD120" s="31">
        <f t="shared" si="180"/>
        <v>43795</v>
      </c>
      <c r="AE120" s="31" t="s">
        <v>150</v>
      </c>
      <c r="AF120" s="31" t="s">
        <v>150</v>
      </c>
      <c r="AG120" s="31" t="s">
        <v>381</v>
      </c>
      <c r="AH120" s="31" t="s">
        <v>150</v>
      </c>
      <c r="AI120" s="31" t="s">
        <v>150</v>
      </c>
      <c r="AJ120" s="56"/>
      <c r="AK120" s="87"/>
      <c r="AL120" s="45"/>
      <c r="AM120" s="57"/>
      <c r="AN120" s="124"/>
    </row>
    <row r="121" spans="1:40" ht="81" x14ac:dyDescent="0.25">
      <c r="A121" s="20">
        <v>3</v>
      </c>
      <c r="B121" s="165" t="s">
        <v>547</v>
      </c>
      <c r="C121" s="20">
        <v>3</v>
      </c>
      <c r="D121" s="133" t="s">
        <v>381</v>
      </c>
      <c r="E121" s="26"/>
      <c r="F121" s="26"/>
      <c r="G121" s="26"/>
      <c r="H121" s="26"/>
      <c r="I121" s="26"/>
      <c r="J121" s="26"/>
      <c r="K121" s="26"/>
      <c r="L121" s="26"/>
      <c r="M121" s="37">
        <v>43658</v>
      </c>
      <c r="N121" s="24">
        <v>43724</v>
      </c>
      <c r="O121" s="24" t="s">
        <v>490</v>
      </c>
      <c r="P121" s="84" t="s">
        <v>547</v>
      </c>
      <c r="Q121" s="31" t="s">
        <v>154</v>
      </c>
      <c r="R121" s="31">
        <f t="shared" si="176"/>
        <v>43739</v>
      </c>
      <c r="S121" s="31">
        <v>43717</v>
      </c>
      <c r="T121" s="31" t="s">
        <v>578</v>
      </c>
      <c r="U121" s="27">
        <f t="shared" si="177"/>
        <v>43757</v>
      </c>
      <c r="V121" s="31" t="s">
        <v>150</v>
      </c>
      <c r="W121" s="31" t="s">
        <v>150</v>
      </c>
      <c r="X121" s="31">
        <f t="shared" si="178"/>
        <v>43767</v>
      </c>
      <c r="Y121" s="31" t="s">
        <v>150</v>
      </c>
      <c r="Z121" s="31" t="s">
        <v>150</v>
      </c>
      <c r="AA121" s="31">
        <f t="shared" si="179"/>
        <v>43782</v>
      </c>
      <c r="AB121" s="31" t="s">
        <v>150</v>
      </c>
      <c r="AC121" s="31" t="s">
        <v>150</v>
      </c>
      <c r="AD121" s="31">
        <f t="shared" si="180"/>
        <v>43792</v>
      </c>
      <c r="AE121" s="31" t="s">
        <v>150</v>
      </c>
      <c r="AF121" s="31" t="s">
        <v>150</v>
      </c>
      <c r="AG121" s="31" t="s">
        <v>381</v>
      </c>
      <c r="AH121" s="31" t="s">
        <v>150</v>
      </c>
      <c r="AI121" s="31" t="s">
        <v>150</v>
      </c>
      <c r="AJ121" s="56"/>
      <c r="AK121" s="87"/>
      <c r="AL121" s="45"/>
      <c r="AM121" s="57"/>
      <c r="AN121" s="124"/>
    </row>
    <row r="122" spans="1:40" ht="81" x14ac:dyDescent="0.25">
      <c r="A122" s="20">
        <v>4</v>
      </c>
      <c r="B122" s="165" t="s">
        <v>548</v>
      </c>
      <c r="C122" s="20">
        <v>4</v>
      </c>
      <c r="D122" s="133" t="s">
        <v>381</v>
      </c>
      <c r="E122" s="26"/>
      <c r="F122" s="26"/>
      <c r="G122" s="26"/>
      <c r="H122" s="26"/>
      <c r="I122" s="26"/>
      <c r="J122" s="26"/>
      <c r="K122" s="26"/>
      <c r="L122" s="26"/>
      <c r="M122" s="37">
        <v>43725</v>
      </c>
      <c r="N122" s="24">
        <v>43726</v>
      </c>
      <c r="O122" s="24" t="s">
        <v>491</v>
      </c>
      <c r="P122" s="84" t="s">
        <v>548</v>
      </c>
      <c r="Q122" s="85" t="s">
        <v>152</v>
      </c>
      <c r="R122" s="31">
        <f t="shared" si="176"/>
        <v>43741</v>
      </c>
      <c r="S122" s="31">
        <v>43717</v>
      </c>
      <c r="T122" s="31" t="s">
        <v>579</v>
      </c>
      <c r="U122" s="27">
        <f t="shared" si="177"/>
        <v>43757</v>
      </c>
      <c r="V122" s="31" t="s">
        <v>150</v>
      </c>
      <c r="W122" s="31" t="s">
        <v>150</v>
      </c>
      <c r="X122" s="31">
        <f t="shared" si="178"/>
        <v>43767</v>
      </c>
      <c r="Y122" s="31" t="s">
        <v>150</v>
      </c>
      <c r="Z122" s="31" t="s">
        <v>150</v>
      </c>
      <c r="AA122" s="31">
        <f t="shared" si="179"/>
        <v>43782</v>
      </c>
      <c r="AB122" s="31" t="s">
        <v>150</v>
      </c>
      <c r="AC122" s="31" t="s">
        <v>150</v>
      </c>
      <c r="AD122" s="31">
        <f t="shared" si="180"/>
        <v>43792</v>
      </c>
      <c r="AE122" s="31" t="s">
        <v>150</v>
      </c>
      <c r="AF122" s="31" t="s">
        <v>150</v>
      </c>
      <c r="AG122" s="31" t="s">
        <v>381</v>
      </c>
      <c r="AH122" s="31" t="s">
        <v>150</v>
      </c>
      <c r="AI122" s="31" t="s">
        <v>150</v>
      </c>
      <c r="AJ122" s="56"/>
      <c r="AK122" s="87"/>
      <c r="AL122" s="45"/>
      <c r="AM122" s="57"/>
      <c r="AN122" s="124"/>
    </row>
    <row r="123" spans="1:40" ht="81" x14ac:dyDescent="0.25">
      <c r="A123" s="20">
        <v>5</v>
      </c>
      <c r="B123" s="165" t="s">
        <v>549</v>
      </c>
      <c r="C123" s="20">
        <v>4</v>
      </c>
      <c r="D123" s="133" t="s">
        <v>381</v>
      </c>
      <c r="E123" s="26"/>
      <c r="F123" s="26"/>
      <c r="G123" s="26"/>
      <c r="H123" s="26"/>
      <c r="I123" s="26"/>
      <c r="J123" s="26"/>
      <c r="K123" s="26"/>
      <c r="L123" s="26"/>
      <c r="M123" s="37">
        <v>43725</v>
      </c>
      <c r="N123" s="24">
        <v>43726</v>
      </c>
      <c r="O123" s="24" t="s">
        <v>492</v>
      </c>
      <c r="P123" s="84" t="s">
        <v>549</v>
      </c>
      <c r="Q123" s="85" t="s">
        <v>156</v>
      </c>
      <c r="R123" s="31">
        <f t="shared" si="176"/>
        <v>43741</v>
      </c>
      <c r="S123" s="31">
        <v>43717</v>
      </c>
      <c r="T123" s="31" t="s">
        <v>580</v>
      </c>
      <c r="U123" s="27">
        <f t="shared" si="177"/>
        <v>43757</v>
      </c>
      <c r="V123" s="31" t="s">
        <v>150</v>
      </c>
      <c r="W123" s="31" t="s">
        <v>150</v>
      </c>
      <c r="X123" s="31">
        <f t="shared" si="178"/>
        <v>43767</v>
      </c>
      <c r="Y123" s="31" t="s">
        <v>150</v>
      </c>
      <c r="Z123" s="31" t="s">
        <v>150</v>
      </c>
      <c r="AA123" s="31">
        <f t="shared" si="179"/>
        <v>43782</v>
      </c>
      <c r="AB123" s="31" t="s">
        <v>150</v>
      </c>
      <c r="AC123" s="31" t="s">
        <v>150</v>
      </c>
      <c r="AD123" s="31">
        <f t="shared" si="180"/>
        <v>43792</v>
      </c>
      <c r="AE123" s="31" t="s">
        <v>150</v>
      </c>
      <c r="AF123" s="31" t="s">
        <v>150</v>
      </c>
      <c r="AG123" s="31" t="s">
        <v>381</v>
      </c>
      <c r="AH123" s="31" t="s">
        <v>150</v>
      </c>
      <c r="AI123" s="31" t="s">
        <v>150</v>
      </c>
      <c r="AJ123" s="56"/>
      <c r="AK123" s="87"/>
      <c r="AL123" s="45"/>
      <c r="AM123" s="57"/>
      <c r="AN123" s="124"/>
    </row>
    <row r="124" spans="1:40" ht="60.75" x14ac:dyDescent="0.25">
      <c r="A124" s="20">
        <v>6</v>
      </c>
      <c r="B124" s="165" t="s">
        <v>550</v>
      </c>
      <c r="C124" s="20">
        <v>4</v>
      </c>
      <c r="D124" s="133" t="s">
        <v>381</v>
      </c>
      <c r="E124" s="26"/>
      <c r="F124" s="26"/>
      <c r="G124" s="26"/>
      <c r="H124" s="26"/>
      <c r="I124" s="26"/>
      <c r="J124" s="26"/>
      <c r="K124" s="26"/>
      <c r="L124" s="26"/>
      <c r="M124" s="37">
        <v>43601</v>
      </c>
      <c r="N124" s="37">
        <v>43728</v>
      </c>
      <c r="O124" s="24" t="s">
        <v>493</v>
      </c>
      <c r="P124" s="84" t="s">
        <v>550</v>
      </c>
      <c r="Q124" s="85" t="s">
        <v>156</v>
      </c>
      <c r="R124" s="31">
        <f t="shared" si="176"/>
        <v>43743</v>
      </c>
      <c r="S124" s="31">
        <v>43717</v>
      </c>
      <c r="T124" s="31" t="s">
        <v>581</v>
      </c>
      <c r="U124" s="27">
        <f t="shared" si="177"/>
        <v>43757</v>
      </c>
      <c r="V124" s="31" t="s">
        <v>150</v>
      </c>
      <c r="W124" s="31" t="s">
        <v>150</v>
      </c>
      <c r="X124" s="31">
        <f t="shared" si="178"/>
        <v>43767</v>
      </c>
      <c r="Y124" s="31" t="s">
        <v>150</v>
      </c>
      <c r="Z124" s="31" t="s">
        <v>150</v>
      </c>
      <c r="AA124" s="31">
        <f t="shared" si="179"/>
        <v>43782</v>
      </c>
      <c r="AB124" s="31" t="s">
        <v>150</v>
      </c>
      <c r="AC124" s="31" t="s">
        <v>150</v>
      </c>
      <c r="AD124" s="31">
        <f t="shared" si="180"/>
        <v>43792</v>
      </c>
      <c r="AE124" s="31" t="s">
        <v>150</v>
      </c>
      <c r="AF124" s="31" t="s">
        <v>150</v>
      </c>
      <c r="AG124" s="31" t="s">
        <v>381</v>
      </c>
      <c r="AH124" s="31" t="s">
        <v>150</v>
      </c>
      <c r="AI124" s="31" t="s">
        <v>150</v>
      </c>
      <c r="AJ124" s="56"/>
      <c r="AK124" s="87"/>
      <c r="AL124" s="45"/>
      <c r="AM124" s="57"/>
      <c r="AN124" s="124"/>
    </row>
    <row r="125" spans="1:40" ht="60.75" x14ac:dyDescent="0.25">
      <c r="A125" s="20">
        <v>7</v>
      </c>
      <c r="B125" s="165" t="s">
        <v>551</v>
      </c>
      <c r="C125" s="20">
        <v>3</v>
      </c>
      <c r="D125" s="133" t="s">
        <v>381</v>
      </c>
      <c r="E125" s="26"/>
      <c r="F125" s="26"/>
      <c r="G125" s="26"/>
      <c r="H125" s="26"/>
      <c r="I125" s="26"/>
      <c r="J125" s="26"/>
      <c r="K125" s="26"/>
      <c r="L125" s="26"/>
      <c r="M125" s="37">
        <v>43601</v>
      </c>
      <c r="N125" s="37">
        <v>43731</v>
      </c>
      <c r="O125" s="24" t="s">
        <v>494</v>
      </c>
      <c r="P125" s="84" t="s">
        <v>551</v>
      </c>
      <c r="Q125" s="31" t="s">
        <v>164</v>
      </c>
      <c r="R125" s="31">
        <f t="shared" si="176"/>
        <v>43746</v>
      </c>
      <c r="S125" s="31">
        <v>43717</v>
      </c>
      <c r="T125" s="31" t="s">
        <v>582</v>
      </c>
      <c r="U125" s="27">
        <f t="shared" si="177"/>
        <v>43757</v>
      </c>
      <c r="V125" s="31" t="s">
        <v>150</v>
      </c>
      <c r="W125" s="31" t="s">
        <v>150</v>
      </c>
      <c r="X125" s="31">
        <f t="shared" si="178"/>
        <v>43767</v>
      </c>
      <c r="Y125" s="31" t="s">
        <v>150</v>
      </c>
      <c r="Z125" s="31" t="s">
        <v>150</v>
      </c>
      <c r="AA125" s="31">
        <f t="shared" si="179"/>
        <v>43782</v>
      </c>
      <c r="AB125" s="31" t="s">
        <v>150</v>
      </c>
      <c r="AC125" s="31" t="s">
        <v>150</v>
      </c>
      <c r="AD125" s="31">
        <f t="shared" si="180"/>
        <v>43792</v>
      </c>
      <c r="AE125" s="31" t="s">
        <v>150</v>
      </c>
      <c r="AF125" s="31" t="s">
        <v>150</v>
      </c>
      <c r="AG125" s="31" t="s">
        <v>381</v>
      </c>
      <c r="AH125" s="31" t="s">
        <v>150</v>
      </c>
      <c r="AI125" s="31" t="s">
        <v>150</v>
      </c>
      <c r="AJ125" s="56"/>
      <c r="AK125" s="87"/>
      <c r="AL125" s="45"/>
      <c r="AM125" s="57"/>
      <c r="AN125" s="124"/>
    </row>
    <row r="126" spans="1:40" ht="81" x14ac:dyDescent="0.25">
      <c r="A126" s="20">
        <v>8</v>
      </c>
      <c r="B126" s="165" t="s">
        <v>552</v>
      </c>
      <c r="C126" s="20">
        <v>4</v>
      </c>
      <c r="D126" s="133" t="s">
        <v>381</v>
      </c>
      <c r="E126" s="26"/>
      <c r="F126" s="26"/>
      <c r="G126" s="26"/>
      <c r="H126" s="26"/>
      <c r="I126" s="26"/>
      <c r="J126" s="26"/>
      <c r="K126" s="26"/>
      <c r="L126" s="26"/>
      <c r="M126" s="37">
        <v>43601</v>
      </c>
      <c r="N126" s="24">
        <v>43728</v>
      </c>
      <c r="O126" s="24" t="s">
        <v>495</v>
      </c>
      <c r="P126" s="84" t="s">
        <v>552</v>
      </c>
      <c r="Q126" s="85" t="s">
        <v>154</v>
      </c>
      <c r="R126" s="31">
        <f t="shared" si="176"/>
        <v>43743</v>
      </c>
      <c r="S126" s="31">
        <v>43720</v>
      </c>
      <c r="T126" s="31" t="s">
        <v>583</v>
      </c>
      <c r="U126" s="27">
        <f t="shared" si="177"/>
        <v>43760</v>
      </c>
      <c r="V126" s="31" t="s">
        <v>150</v>
      </c>
      <c r="W126" s="31" t="s">
        <v>150</v>
      </c>
      <c r="X126" s="31">
        <f t="shared" si="178"/>
        <v>43770</v>
      </c>
      <c r="Y126" s="31" t="s">
        <v>150</v>
      </c>
      <c r="Z126" s="31" t="s">
        <v>150</v>
      </c>
      <c r="AA126" s="31">
        <f t="shared" si="179"/>
        <v>43785</v>
      </c>
      <c r="AB126" s="31" t="s">
        <v>150</v>
      </c>
      <c r="AC126" s="31" t="s">
        <v>150</v>
      </c>
      <c r="AD126" s="31">
        <f t="shared" si="180"/>
        <v>43795</v>
      </c>
      <c r="AE126" s="31" t="s">
        <v>150</v>
      </c>
      <c r="AF126" s="31" t="s">
        <v>150</v>
      </c>
      <c r="AG126" s="31" t="s">
        <v>381</v>
      </c>
      <c r="AH126" s="31" t="s">
        <v>150</v>
      </c>
      <c r="AI126" s="31" t="s">
        <v>150</v>
      </c>
      <c r="AJ126" s="56"/>
      <c r="AK126" s="87"/>
      <c r="AL126" s="45"/>
      <c r="AM126" s="57"/>
      <c r="AN126" s="124"/>
    </row>
    <row r="127" spans="1:40" ht="81" x14ac:dyDescent="0.25">
      <c r="A127" s="20">
        <v>9</v>
      </c>
      <c r="B127" s="165" t="s">
        <v>553</v>
      </c>
      <c r="C127" s="20">
        <v>4</v>
      </c>
      <c r="D127" s="133" t="s">
        <v>381</v>
      </c>
      <c r="E127" s="26"/>
      <c r="F127" s="26"/>
      <c r="G127" s="26"/>
      <c r="H127" s="26"/>
      <c r="I127" s="26"/>
      <c r="J127" s="26"/>
      <c r="K127" s="26"/>
      <c r="L127" s="26"/>
      <c r="M127" s="37">
        <v>43601</v>
      </c>
      <c r="N127" s="37">
        <v>43728</v>
      </c>
      <c r="O127" s="24" t="s">
        <v>496</v>
      </c>
      <c r="P127" s="84" t="s">
        <v>553</v>
      </c>
      <c r="Q127" s="85" t="s">
        <v>154</v>
      </c>
      <c r="R127" s="31">
        <f>N127+15</f>
        <v>43743</v>
      </c>
      <c r="S127" s="31">
        <v>43726</v>
      </c>
      <c r="T127" s="31" t="s">
        <v>522</v>
      </c>
      <c r="U127" s="27">
        <f t="shared" si="177"/>
        <v>43766</v>
      </c>
      <c r="V127" s="31" t="s">
        <v>150</v>
      </c>
      <c r="W127" s="31" t="s">
        <v>150</v>
      </c>
      <c r="X127" s="31">
        <f t="shared" si="178"/>
        <v>43776</v>
      </c>
      <c r="Y127" s="31" t="s">
        <v>150</v>
      </c>
      <c r="Z127" s="31" t="s">
        <v>150</v>
      </c>
      <c r="AA127" s="31">
        <f t="shared" si="179"/>
        <v>43791</v>
      </c>
      <c r="AB127" s="31" t="s">
        <v>150</v>
      </c>
      <c r="AC127" s="31" t="s">
        <v>150</v>
      </c>
      <c r="AD127" s="31">
        <f t="shared" si="180"/>
        <v>43801</v>
      </c>
      <c r="AE127" s="31" t="s">
        <v>150</v>
      </c>
      <c r="AF127" s="31" t="s">
        <v>150</v>
      </c>
      <c r="AG127" s="31" t="s">
        <v>381</v>
      </c>
      <c r="AH127" s="31" t="s">
        <v>150</v>
      </c>
      <c r="AI127" s="31" t="s">
        <v>150</v>
      </c>
      <c r="AJ127" s="56"/>
      <c r="AK127" s="87"/>
      <c r="AL127" s="45"/>
      <c r="AM127" s="57"/>
      <c r="AN127" s="124"/>
    </row>
    <row r="128" spans="1:40" ht="121.5" x14ac:dyDescent="0.25">
      <c r="A128" s="20">
        <v>10</v>
      </c>
      <c r="B128" s="165" t="s">
        <v>554</v>
      </c>
      <c r="C128" s="20">
        <v>4</v>
      </c>
      <c r="D128" s="133" t="s">
        <v>381</v>
      </c>
      <c r="E128" s="26"/>
      <c r="F128" s="26"/>
      <c r="G128" s="26"/>
      <c r="H128" s="26"/>
      <c r="I128" s="26"/>
      <c r="J128" s="26"/>
      <c r="K128" s="26"/>
      <c r="L128" s="26"/>
      <c r="M128" s="37">
        <v>43601</v>
      </c>
      <c r="N128" s="37">
        <v>43728</v>
      </c>
      <c r="O128" s="24" t="s">
        <v>497</v>
      </c>
      <c r="P128" s="84" t="s">
        <v>554</v>
      </c>
      <c r="Q128" s="31" t="s">
        <v>164</v>
      </c>
      <c r="R128" s="31">
        <f>N128+15</f>
        <v>43743</v>
      </c>
      <c r="S128" s="31">
        <v>43726</v>
      </c>
      <c r="T128" s="31" t="s">
        <v>523</v>
      </c>
      <c r="U128" s="27">
        <f t="shared" si="177"/>
        <v>43766</v>
      </c>
      <c r="V128" s="31" t="s">
        <v>150</v>
      </c>
      <c r="W128" s="31" t="s">
        <v>150</v>
      </c>
      <c r="X128" s="31">
        <f t="shared" si="178"/>
        <v>43776</v>
      </c>
      <c r="Y128" s="31" t="s">
        <v>150</v>
      </c>
      <c r="Z128" s="31" t="s">
        <v>150</v>
      </c>
      <c r="AA128" s="31">
        <f t="shared" si="179"/>
        <v>43791</v>
      </c>
      <c r="AB128" s="31" t="s">
        <v>150</v>
      </c>
      <c r="AC128" s="31" t="s">
        <v>150</v>
      </c>
      <c r="AD128" s="31">
        <f t="shared" si="180"/>
        <v>43801</v>
      </c>
      <c r="AE128" s="31" t="s">
        <v>150</v>
      </c>
      <c r="AF128" s="31" t="s">
        <v>150</v>
      </c>
      <c r="AG128" s="31" t="s">
        <v>381</v>
      </c>
      <c r="AH128" s="31" t="s">
        <v>150</v>
      </c>
      <c r="AI128" s="31" t="s">
        <v>150</v>
      </c>
      <c r="AJ128" s="56"/>
      <c r="AK128" s="87"/>
      <c r="AL128" s="45"/>
      <c r="AM128" s="57"/>
      <c r="AN128" s="124"/>
    </row>
    <row r="129" spans="1:40" ht="73.5" customHeight="1" x14ac:dyDescent="0.25">
      <c r="A129" s="20">
        <v>11</v>
      </c>
      <c r="B129" s="165" t="s">
        <v>555</v>
      </c>
      <c r="C129" s="20">
        <v>4</v>
      </c>
      <c r="D129" s="133" t="s">
        <v>381</v>
      </c>
      <c r="E129" s="26"/>
      <c r="F129" s="26"/>
      <c r="G129" s="26"/>
      <c r="H129" s="26"/>
      <c r="I129" s="26"/>
      <c r="J129" s="26"/>
      <c r="K129" s="26"/>
      <c r="L129" s="26"/>
      <c r="M129" s="37">
        <v>43601</v>
      </c>
      <c r="N129" s="37">
        <v>43728</v>
      </c>
      <c r="O129" s="24" t="s">
        <v>498</v>
      </c>
      <c r="P129" s="84" t="s">
        <v>555</v>
      </c>
      <c r="Q129" s="30" t="s">
        <v>151</v>
      </c>
      <c r="R129" s="31">
        <f>N129+15</f>
        <v>43743</v>
      </c>
      <c r="S129" s="31">
        <v>43726</v>
      </c>
      <c r="T129" s="31" t="s">
        <v>524</v>
      </c>
      <c r="U129" s="27">
        <f t="shared" si="177"/>
        <v>43766</v>
      </c>
      <c r="V129" s="31" t="s">
        <v>150</v>
      </c>
      <c r="W129" s="31" t="s">
        <v>150</v>
      </c>
      <c r="X129" s="31">
        <f t="shared" si="178"/>
        <v>43776</v>
      </c>
      <c r="Y129" s="31" t="s">
        <v>150</v>
      </c>
      <c r="Z129" s="31" t="s">
        <v>150</v>
      </c>
      <c r="AA129" s="31">
        <f t="shared" si="179"/>
        <v>43791</v>
      </c>
      <c r="AB129" s="31" t="s">
        <v>150</v>
      </c>
      <c r="AC129" s="31" t="s">
        <v>150</v>
      </c>
      <c r="AD129" s="31">
        <f t="shared" si="180"/>
        <v>43801</v>
      </c>
      <c r="AE129" s="31" t="s">
        <v>150</v>
      </c>
      <c r="AF129" s="31" t="s">
        <v>150</v>
      </c>
      <c r="AG129" s="31" t="s">
        <v>381</v>
      </c>
      <c r="AH129" s="31" t="s">
        <v>150</v>
      </c>
      <c r="AI129" s="31" t="s">
        <v>150</v>
      </c>
      <c r="AJ129" s="56"/>
      <c r="AK129" s="87"/>
      <c r="AL129" s="45"/>
      <c r="AM129" s="57"/>
      <c r="AN129" s="124"/>
    </row>
    <row r="130" spans="1:40" ht="81" x14ac:dyDescent="0.25">
      <c r="A130" s="20">
        <v>12</v>
      </c>
      <c r="B130" s="165" t="s">
        <v>556</v>
      </c>
      <c r="C130" s="20">
        <v>4</v>
      </c>
      <c r="D130" s="133" t="s">
        <v>381</v>
      </c>
      <c r="E130" s="26"/>
      <c r="F130" s="26"/>
      <c r="G130" s="26"/>
      <c r="H130" s="26"/>
      <c r="I130" s="26"/>
      <c r="J130" s="26"/>
      <c r="K130" s="26"/>
      <c r="L130" s="26"/>
      <c r="M130" s="37">
        <v>43601</v>
      </c>
      <c r="N130" s="37">
        <v>43728</v>
      </c>
      <c r="O130" s="24" t="s">
        <v>499</v>
      </c>
      <c r="P130" s="84" t="s">
        <v>556</v>
      </c>
      <c r="Q130" s="85" t="s">
        <v>154</v>
      </c>
      <c r="R130" s="32">
        <f>M130+15</f>
        <v>43616</v>
      </c>
      <c r="S130" s="31">
        <v>43691</v>
      </c>
      <c r="T130" s="31" t="s">
        <v>342</v>
      </c>
      <c r="U130" s="27">
        <f t="shared" si="177"/>
        <v>43731</v>
      </c>
      <c r="V130" s="31" t="s">
        <v>150</v>
      </c>
      <c r="W130" s="31" t="s">
        <v>150</v>
      </c>
      <c r="X130" s="31">
        <f t="shared" si="178"/>
        <v>43741</v>
      </c>
      <c r="Y130" s="31" t="s">
        <v>150</v>
      </c>
      <c r="Z130" s="31" t="s">
        <v>150</v>
      </c>
      <c r="AA130" s="31">
        <f t="shared" si="179"/>
        <v>43756</v>
      </c>
      <c r="AB130" s="31" t="s">
        <v>150</v>
      </c>
      <c r="AC130" s="31" t="s">
        <v>150</v>
      </c>
      <c r="AD130" s="31">
        <f t="shared" si="180"/>
        <v>43766</v>
      </c>
      <c r="AE130" s="31" t="s">
        <v>150</v>
      </c>
      <c r="AF130" s="31" t="s">
        <v>150</v>
      </c>
      <c r="AG130" s="31" t="s">
        <v>381</v>
      </c>
      <c r="AH130" s="31" t="s">
        <v>150</v>
      </c>
      <c r="AI130" s="31" t="s">
        <v>150</v>
      </c>
      <c r="AJ130" s="56"/>
      <c r="AK130" s="87"/>
      <c r="AL130" s="45"/>
      <c r="AM130" s="57"/>
      <c r="AN130" s="124"/>
    </row>
    <row r="131" spans="1:40" ht="81" x14ac:dyDescent="0.25">
      <c r="A131" s="20">
        <v>13</v>
      </c>
      <c r="B131" s="165" t="s">
        <v>557</v>
      </c>
      <c r="C131" s="20">
        <v>4</v>
      </c>
      <c r="D131" s="133" t="s">
        <v>381</v>
      </c>
      <c r="E131" s="26"/>
      <c r="F131" s="26"/>
      <c r="G131" s="26"/>
      <c r="H131" s="26"/>
      <c r="I131" s="26"/>
      <c r="J131" s="26"/>
      <c r="K131" s="26"/>
      <c r="L131" s="26"/>
      <c r="M131" s="37">
        <v>43601</v>
      </c>
      <c r="N131" s="37">
        <v>43728</v>
      </c>
      <c r="O131" s="24" t="s">
        <v>500</v>
      </c>
      <c r="P131" s="84" t="s">
        <v>557</v>
      </c>
      <c r="Q131" s="85" t="s">
        <v>154</v>
      </c>
      <c r="R131" s="32">
        <f>M131+15</f>
        <v>43616</v>
      </c>
      <c r="S131" s="31">
        <v>43734</v>
      </c>
      <c r="T131" s="31" t="s">
        <v>534</v>
      </c>
      <c r="U131" s="27">
        <f t="shared" si="177"/>
        <v>43774</v>
      </c>
      <c r="V131" s="31" t="s">
        <v>150</v>
      </c>
      <c r="W131" s="31" t="s">
        <v>150</v>
      </c>
      <c r="X131" s="31">
        <f t="shared" si="178"/>
        <v>43784</v>
      </c>
      <c r="Y131" s="31" t="s">
        <v>150</v>
      </c>
      <c r="Z131" s="31" t="s">
        <v>150</v>
      </c>
      <c r="AA131" s="31">
        <f t="shared" si="179"/>
        <v>43799</v>
      </c>
      <c r="AB131" s="31" t="s">
        <v>150</v>
      </c>
      <c r="AC131" s="31" t="s">
        <v>150</v>
      </c>
      <c r="AD131" s="31">
        <f t="shared" si="180"/>
        <v>43809</v>
      </c>
      <c r="AE131" s="31" t="s">
        <v>150</v>
      </c>
      <c r="AF131" s="31" t="s">
        <v>150</v>
      </c>
      <c r="AG131" s="31" t="s">
        <v>381</v>
      </c>
      <c r="AH131" s="31" t="s">
        <v>150</v>
      </c>
      <c r="AI131" s="31" t="s">
        <v>150</v>
      </c>
      <c r="AJ131" s="56"/>
      <c r="AK131" s="87"/>
      <c r="AL131" s="45"/>
      <c r="AM131" s="57"/>
      <c r="AN131" s="124"/>
    </row>
    <row r="132" spans="1:40" ht="81" x14ac:dyDescent="0.25">
      <c r="A132" s="20">
        <v>14</v>
      </c>
      <c r="B132" s="165" t="s">
        <v>558</v>
      </c>
      <c r="C132" s="20">
        <v>4</v>
      </c>
      <c r="D132" s="133" t="s">
        <v>381</v>
      </c>
      <c r="E132" s="26"/>
      <c r="F132" s="26"/>
      <c r="G132" s="26"/>
      <c r="H132" s="26"/>
      <c r="I132" s="26"/>
      <c r="J132" s="26"/>
      <c r="K132" s="26"/>
      <c r="L132" s="26"/>
      <c r="M132" s="37">
        <v>43601</v>
      </c>
      <c r="N132" s="37">
        <v>43732</v>
      </c>
      <c r="O132" s="24" t="s">
        <v>501</v>
      </c>
      <c r="P132" s="84" t="s">
        <v>558</v>
      </c>
      <c r="Q132" s="85" t="s">
        <v>197</v>
      </c>
      <c r="R132" s="32">
        <v>43616</v>
      </c>
      <c r="S132" s="31">
        <v>43731</v>
      </c>
      <c r="T132" s="31" t="s">
        <v>525</v>
      </c>
      <c r="U132" s="27">
        <f t="shared" si="177"/>
        <v>43771</v>
      </c>
      <c r="V132" s="31" t="s">
        <v>150</v>
      </c>
      <c r="W132" s="31" t="s">
        <v>150</v>
      </c>
      <c r="X132" s="31">
        <f t="shared" si="178"/>
        <v>43781</v>
      </c>
      <c r="Y132" s="31" t="s">
        <v>150</v>
      </c>
      <c r="Z132" s="31" t="s">
        <v>150</v>
      </c>
      <c r="AA132" s="31">
        <f t="shared" si="179"/>
        <v>43796</v>
      </c>
      <c r="AB132" s="31" t="s">
        <v>150</v>
      </c>
      <c r="AC132" s="31" t="s">
        <v>150</v>
      </c>
      <c r="AD132" s="31">
        <f t="shared" si="180"/>
        <v>43806</v>
      </c>
      <c r="AE132" s="31" t="s">
        <v>150</v>
      </c>
      <c r="AF132" s="31" t="s">
        <v>150</v>
      </c>
      <c r="AG132" s="31" t="s">
        <v>381</v>
      </c>
      <c r="AH132" s="31" t="s">
        <v>150</v>
      </c>
      <c r="AI132" s="31" t="s">
        <v>150</v>
      </c>
      <c r="AJ132" s="56"/>
      <c r="AK132" s="87"/>
      <c r="AL132" s="45"/>
      <c r="AM132" s="57"/>
      <c r="AN132" s="124"/>
    </row>
    <row r="133" spans="1:40" ht="81" x14ac:dyDescent="0.25">
      <c r="A133" s="20">
        <v>15</v>
      </c>
      <c r="B133" s="165" t="s">
        <v>559</v>
      </c>
      <c r="C133" s="20">
        <v>2</v>
      </c>
      <c r="D133" s="133" t="s">
        <v>381</v>
      </c>
      <c r="E133" s="26"/>
      <c r="F133" s="26"/>
      <c r="G133" s="26"/>
      <c r="H133" s="26"/>
      <c r="I133" s="26"/>
      <c r="J133" s="26"/>
      <c r="K133" s="26"/>
      <c r="L133" s="26"/>
      <c r="M133" s="37">
        <v>43494</v>
      </c>
      <c r="N133" s="37">
        <v>43731</v>
      </c>
      <c r="O133" s="24" t="s">
        <v>502</v>
      </c>
      <c r="P133" s="84" t="s">
        <v>559</v>
      </c>
      <c r="Q133" s="85" t="s">
        <v>154</v>
      </c>
      <c r="R133" s="32">
        <v>43616</v>
      </c>
      <c r="S133" s="31">
        <v>43732</v>
      </c>
      <c r="T133" s="31" t="s">
        <v>526</v>
      </c>
      <c r="U133" s="27">
        <f t="shared" si="177"/>
        <v>43772</v>
      </c>
      <c r="V133" s="31" t="s">
        <v>150</v>
      </c>
      <c r="W133" s="31" t="s">
        <v>150</v>
      </c>
      <c r="X133" s="31">
        <f t="shared" si="178"/>
        <v>43782</v>
      </c>
      <c r="Y133" s="31" t="s">
        <v>150</v>
      </c>
      <c r="Z133" s="31" t="s">
        <v>150</v>
      </c>
      <c r="AA133" s="31">
        <f t="shared" si="179"/>
        <v>43797</v>
      </c>
      <c r="AB133" s="31" t="s">
        <v>150</v>
      </c>
      <c r="AC133" s="31" t="s">
        <v>150</v>
      </c>
      <c r="AD133" s="31">
        <f t="shared" si="180"/>
        <v>43807</v>
      </c>
      <c r="AE133" s="31" t="s">
        <v>150</v>
      </c>
      <c r="AF133" s="31" t="s">
        <v>150</v>
      </c>
      <c r="AG133" s="31" t="s">
        <v>381</v>
      </c>
      <c r="AH133" s="31" t="s">
        <v>150</v>
      </c>
      <c r="AI133" s="31" t="s">
        <v>150</v>
      </c>
      <c r="AJ133" s="56"/>
      <c r="AK133" s="87"/>
      <c r="AL133" s="45"/>
      <c r="AM133" s="57"/>
      <c r="AN133" s="124"/>
    </row>
    <row r="134" spans="1:40" ht="81" x14ac:dyDescent="0.25">
      <c r="A134" s="20">
        <v>16</v>
      </c>
      <c r="B134" s="165" t="s">
        <v>560</v>
      </c>
      <c r="C134" s="20">
        <v>3</v>
      </c>
      <c r="D134" s="133" t="s">
        <v>381</v>
      </c>
      <c r="E134" s="26"/>
      <c r="F134" s="26"/>
      <c r="G134" s="26"/>
      <c r="H134" s="26"/>
      <c r="I134" s="26"/>
      <c r="J134" s="26"/>
      <c r="K134" s="26"/>
      <c r="L134" s="26"/>
      <c r="M134" s="37">
        <v>43738</v>
      </c>
      <c r="N134" s="37">
        <v>43738</v>
      </c>
      <c r="O134" s="24" t="s">
        <v>503</v>
      </c>
      <c r="P134" s="84" t="s">
        <v>560</v>
      </c>
      <c r="Q134" s="85" t="s">
        <v>156</v>
      </c>
      <c r="R134" s="32">
        <v>43616</v>
      </c>
      <c r="S134" s="31">
        <v>43760</v>
      </c>
      <c r="T134" s="31" t="s">
        <v>527</v>
      </c>
      <c r="U134" s="27">
        <f t="shared" si="177"/>
        <v>43800</v>
      </c>
      <c r="V134" s="31" t="s">
        <v>150</v>
      </c>
      <c r="W134" s="31" t="s">
        <v>150</v>
      </c>
      <c r="X134" s="31">
        <f t="shared" si="178"/>
        <v>43810</v>
      </c>
      <c r="Y134" s="31" t="s">
        <v>150</v>
      </c>
      <c r="Z134" s="31" t="s">
        <v>150</v>
      </c>
      <c r="AA134" s="31">
        <f t="shared" si="179"/>
        <v>43825</v>
      </c>
      <c r="AB134" s="31" t="s">
        <v>150</v>
      </c>
      <c r="AC134" s="31" t="s">
        <v>150</v>
      </c>
      <c r="AD134" s="31">
        <f t="shared" si="180"/>
        <v>43835</v>
      </c>
      <c r="AE134" s="31" t="s">
        <v>150</v>
      </c>
      <c r="AF134" s="31" t="s">
        <v>150</v>
      </c>
      <c r="AG134" s="31" t="s">
        <v>381</v>
      </c>
      <c r="AH134" s="31" t="s">
        <v>150</v>
      </c>
      <c r="AI134" s="31" t="s">
        <v>150</v>
      </c>
      <c r="AJ134" s="56"/>
      <c r="AK134" s="87"/>
      <c r="AL134" s="45"/>
      <c r="AM134" s="57"/>
      <c r="AN134" s="124"/>
    </row>
    <row r="135" spans="1:40" ht="78" customHeight="1" x14ac:dyDescent="0.25">
      <c r="A135" s="20">
        <v>17</v>
      </c>
      <c r="B135" s="165" t="s">
        <v>561</v>
      </c>
      <c r="C135" s="20">
        <v>2.2999999999999998</v>
      </c>
      <c r="D135" s="133" t="s">
        <v>381</v>
      </c>
      <c r="E135" s="26"/>
      <c r="F135" s="26"/>
      <c r="G135" s="26"/>
      <c r="H135" s="26"/>
      <c r="I135" s="26"/>
      <c r="J135" s="26"/>
      <c r="K135" s="26"/>
      <c r="L135" s="26"/>
      <c r="M135" s="37">
        <v>43738</v>
      </c>
      <c r="N135" s="37">
        <v>43738</v>
      </c>
      <c r="O135" s="24" t="s">
        <v>504</v>
      </c>
      <c r="P135" s="131" t="s">
        <v>561</v>
      </c>
      <c r="Q135" s="85" t="s">
        <v>156</v>
      </c>
      <c r="R135" s="32">
        <v>43616</v>
      </c>
      <c r="S135" s="31">
        <v>43732</v>
      </c>
      <c r="T135" s="31" t="s">
        <v>528</v>
      </c>
      <c r="U135" s="27">
        <f t="shared" si="177"/>
        <v>43772</v>
      </c>
      <c r="V135" s="31" t="s">
        <v>150</v>
      </c>
      <c r="W135" s="31" t="s">
        <v>150</v>
      </c>
      <c r="X135" s="31">
        <f t="shared" si="178"/>
        <v>43782</v>
      </c>
      <c r="Y135" s="31" t="s">
        <v>150</v>
      </c>
      <c r="Z135" s="31" t="s">
        <v>150</v>
      </c>
      <c r="AA135" s="31">
        <f t="shared" si="179"/>
        <v>43797</v>
      </c>
      <c r="AB135" s="31" t="s">
        <v>150</v>
      </c>
      <c r="AC135" s="31" t="s">
        <v>150</v>
      </c>
      <c r="AD135" s="31">
        <f t="shared" si="180"/>
        <v>43807</v>
      </c>
      <c r="AE135" s="31" t="s">
        <v>150</v>
      </c>
      <c r="AF135" s="31" t="s">
        <v>150</v>
      </c>
      <c r="AG135" s="31" t="s">
        <v>381</v>
      </c>
      <c r="AH135" s="31" t="s">
        <v>150</v>
      </c>
      <c r="AI135" s="31" t="s">
        <v>150</v>
      </c>
      <c r="AJ135" s="56"/>
      <c r="AK135" s="87"/>
      <c r="AL135" s="45"/>
      <c r="AM135" s="57"/>
      <c r="AN135" s="124"/>
    </row>
    <row r="136" spans="1:40" ht="87.75" customHeight="1" x14ac:dyDescent="0.25">
      <c r="A136" s="20">
        <v>18</v>
      </c>
      <c r="B136" s="165" t="s">
        <v>562</v>
      </c>
      <c r="C136" s="20">
        <v>4</v>
      </c>
      <c r="D136" s="133" t="s">
        <v>381</v>
      </c>
      <c r="E136" s="26"/>
      <c r="F136" s="26"/>
      <c r="G136" s="26"/>
      <c r="H136" s="26"/>
      <c r="I136" s="26"/>
      <c r="J136" s="26"/>
      <c r="K136" s="26"/>
      <c r="L136" s="26"/>
      <c r="M136" s="37">
        <v>43747</v>
      </c>
      <c r="N136" s="37">
        <v>43747</v>
      </c>
      <c r="O136" s="24" t="s">
        <v>505</v>
      </c>
      <c r="P136" s="131" t="s">
        <v>562</v>
      </c>
      <c r="Q136" s="85" t="s">
        <v>156</v>
      </c>
      <c r="R136" s="32">
        <v>43616</v>
      </c>
      <c r="S136" s="31">
        <v>43732</v>
      </c>
      <c r="T136" s="31" t="s">
        <v>529</v>
      </c>
      <c r="U136" s="27">
        <f t="shared" si="177"/>
        <v>43772</v>
      </c>
      <c r="V136" s="31" t="s">
        <v>150</v>
      </c>
      <c r="W136" s="31" t="s">
        <v>150</v>
      </c>
      <c r="X136" s="31">
        <f t="shared" si="178"/>
        <v>43782</v>
      </c>
      <c r="Y136" s="31" t="s">
        <v>150</v>
      </c>
      <c r="Z136" s="31" t="s">
        <v>150</v>
      </c>
      <c r="AA136" s="31">
        <f t="shared" si="179"/>
        <v>43797</v>
      </c>
      <c r="AB136" s="31" t="s">
        <v>150</v>
      </c>
      <c r="AC136" s="31" t="s">
        <v>150</v>
      </c>
      <c r="AD136" s="31">
        <f t="shared" si="180"/>
        <v>43807</v>
      </c>
      <c r="AE136" s="31" t="s">
        <v>150</v>
      </c>
      <c r="AF136" s="31" t="s">
        <v>150</v>
      </c>
      <c r="AG136" s="31" t="s">
        <v>381</v>
      </c>
      <c r="AH136" s="31" t="s">
        <v>150</v>
      </c>
      <c r="AI136" s="31" t="s">
        <v>150</v>
      </c>
      <c r="AJ136" s="56"/>
      <c r="AK136" s="87"/>
      <c r="AL136" s="45"/>
      <c r="AM136" s="57"/>
      <c r="AN136" s="124"/>
    </row>
    <row r="137" spans="1:40" ht="81" x14ac:dyDescent="0.25">
      <c r="A137" s="20">
        <v>19</v>
      </c>
      <c r="B137" s="165" t="s">
        <v>563</v>
      </c>
      <c r="C137" s="20">
        <v>4</v>
      </c>
      <c r="D137" s="133" t="s">
        <v>381</v>
      </c>
      <c r="E137" s="26"/>
      <c r="F137" s="26"/>
      <c r="G137" s="26"/>
      <c r="H137" s="26"/>
      <c r="I137" s="26"/>
      <c r="J137" s="26"/>
      <c r="K137" s="26"/>
      <c r="L137" s="26"/>
      <c r="M137" s="37">
        <v>43748</v>
      </c>
      <c r="N137" s="37">
        <v>43748</v>
      </c>
      <c r="O137" s="24" t="s">
        <v>506</v>
      </c>
      <c r="P137" s="131" t="s">
        <v>563</v>
      </c>
      <c r="Q137" s="85" t="s">
        <v>156</v>
      </c>
      <c r="R137" s="32">
        <v>43616</v>
      </c>
      <c r="S137" s="31">
        <v>43732</v>
      </c>
      <c r="T137" s="31" t="s">
        <v>530</v>
      </c>
      <c r="U137" s="27">
        <f t="shared" si="177"/>
        <v>43772</v>
      </c>
      <c r="V137" s="31" t="s">
        <v>150</v>
      </c>
      <c r="W137" s="31" t="s">
        <v>150</v>
      </c>
      <c r="X137" s="31">
        <f t="shared" si="178"/>
        <v>43782</v>
      </c>
      <c r="Y137" s="31" t="s">
        <v>150</v>
      </c>
      <c r="Z137" s="31" t="s">
        <v>150</v>
      </c>
      <c r="AA137" s="31">
        <f t="shared" si="179"/>
        <v>43797</v>
      </c>
      <c r="AB137" s="31" t="s">
        <v>150</v>
      </c>
      <c r="AC137" s="31" t="s">
        <v>150</v>
      </c>
      <c r="AD137" s="31">
        <f t="shared" si="180"/>
        <v>43807</v>
      </c>
      <c r="AE137" s="31" t="s">
        <v>150</v>
      </c>
      <c r="AF137" s="31" t="s">
        <v>150</v>
      </c>
      <c r="AG137" s="31" t="s">
        <v>381</v>
      </c>
      <c r="AH137" s="31" t="s">
        <v>150</v>
      </c>
      <c r="AI137" s="31" t="s">
        <v>150</v>
      </c>
      <c r="AJ137" s="56"/>
      <c r="AK137" s="87"/>
      <c r="AL137" s="45"/>
      <c r="AM137" s="57"/>
      <c r="AN137" s="124"/>
    </row>
    <row r="138" spans="1:40" ht="81" x14ac:dyDescent="0.25">
      <c r="A138" s="20">
        <v>20</v>
      </c>
      <c r="B138" s="165" t="s">
        <v>564</v>
      </c>
      <c r="C138" s="20">
        <v>4</v>
      </c>
      <c r="D138" s="133" t="s">
        <v>381</v>
      </c>
      <c r="E138" s="26"/>
      <c r="F138" s="26"/>
      <c r="G138" s="26"/>
      <c r="H138" s="26"/>
      <c r="I138" s="26"/>
      <c r="J138" s="26"/>
      <c r="K138" s="26"/>
      <c r="L138" s="26"/>
      <c r="M138" s="37">
        <v>43600</v>
      </c>
      <c r="N138" s="37">
        <v>43753</v>
      </c>
      <c r="O138" s="24" t="s">
        <v>507</v>
      </c>
      <c r="P138" s="131" t="s">
        <v>564</v>
      </c>
      <c r="Q138" s="85" t="s">
        <v>156</v>
      </c>
      <c r="R138" s="32">
        <v>43616</v>
      </c>
      <c r="S138" s="31">
        <v>43732</v>
      </c>
      <c r="T138" s="31" t="s">
        <v>531</v>
      </c>
      <c r="U138" s="27">
        <f t="shared" si="177"/>
        <v>43772</v>
      </c>
      <c r="V138" s="31" t="s">
        <v>150</v>
      </c>
      <c r="W138" s="31" t="s">
        <v>150</v>
      </c>
      <c r="X138" s="31">
        <f t="shared" si="178"/>
        <v>43782</v>
      </c>
      <c r="Y138" s="31" t="s">
        <v>150</v>
      </c>
      <c r="Z138" s="31" t="s">
        <v>150</v>
      </c>
      <c r="AA138" s="31">
        <f t="shared" si="179"/>
        <v>43797</v>
      </c>
      <c r="AB138" s="31" t="s">
        <v>150</v>
      </c>
      <c r="AC138" s="31" t="s">
        <v>150</v>
      </c>
      <c r="AD138" s="31">
        <f t="shared" si="180"/>
        <v>43807</v>
      </c>
      <c r="AE138" s="31" t="s">
        <v>150</v>
      </c>
      <c r="AF138" s="31" t="s">
        <v>150</v>
      </c>
      <c r="AG138" s="31" t="s">
        <v>381</v>
      </c>
      <c r="AH138" s="31" t="s">
        <v>150</v>
      </c>
      <c r="AI138" s="31" t="s">
        <v>150</v>
      </c>
      <c r="AJ138" s="56"/>
      <c r="AK138" s="87"/>
      <c r="AL138" s="45"/>
      <c r="AM138" s="57"/>
      <c r="AN138" s="124"/>
    </row>
    <row r="139" spans="1:40" ht="81" x14ac:dyDescent="0.25">
      <c r="A139" s="20">
        <v>21</v>
      </c>
      <c r="B139" s="165" t="s">
        <v>565</v>
      </c>
      <c r="C139" s="20" t="s">
        <v>129</v>
      </c>
      <c r="D139" s="133" t="s">
        <v>381</v>
      </c>
      <c r="E139" s="26"/>
      <c r="F139" s="26"/>
      <c r="G139" s="26"/>
      <c r="H139" s="26"/>
      <c r="I139" s="26"/>
      <c r="J139" s="26"/>
      <c r="K139" s="26"/>
      <c r="L139" s="26"/>
      <c r="M139" s="37">
        <v>43447</v>
      </c>
      <c r="N139" s="37">
        <v>43756</v>
      </c>
      <c r="O139" s="24" t="s">
        <v>508</v>
      </c>
      <c r="P139" s="131" t="s">
        <v>565</v>
      </c>
      <c r="Q139" s="85" t="s">
        <v>156</v>
      </c>
      <c r="R139" s="32">
        <v>43616</v>
      </c>
      <c r="S139" s="31">
        <v>43732</v>
      </c>
      <c r="T139" s="31" t="s">
        <v>532</v>
      </c>
      <c r="U139" s="27">
        <f t="shared" si="177"/>
        <v>43772</v>
      </c>
      <c r="V139" s="31" t="s">
        <v>150</v>
      </c>
      <c r="W139" s="31" t="s">
        <v>150</v>
      </c>
      <c r="X139" s="31">
        <f t="shared" si="178"/>
        <v>43782</v>
      </c>
      <c r="Y139" s="31" t="s">
        <v>150</v>
      </c>
      <c r="Z139" s="31" t="s">
        <v>150</v>
      </c>
      <c r="AA139" s="31">
        <f t="shared" si="179"/>
        <v>43797</v>
      </c>
      <c r="AB139" s="31" t="s">
        <v>150</v>
      </c>
      <c r="AC139" s="31" t="s">
        <v>150</v>
      </c>
      <c r="AD139" s="31">
        <f t="shared" si="180"/>
        <v>43807</v>
      </c>
      <c r="AE139" s="31" t="s">
        <v>150</v>
      </c>
      <c r="AF139" s="31" t="s">
        <v>150</v>
      </c>
      <c r="AG139" s="31" t="s">
        <v>381</v>
      </c>
      <c r="AH139" s="31" t="s">
        <v>150</v>
      </c>
      <c r="AI139" s="31" t="s">
        <v>150</v>
      </c>
      <c r="AJ139" s="56"/>
      <c r="AK139" s="87"/>
      <c r="AL139" s="45"/>
      <c r="AM139" s="57"/>
      <c r="AN139" s="124"/>
    </row>
    <row r="140" spans="1:40" ht="81" x14ac:dyDescent="0.25">
      <c r="A140" s="20">
        <v>22</v>
      </c>
      <c r="B140" s="165" t="s">
        <v>566</v>
      </c>
      <c r="C140" s="40">
        <v>2</v>
      </c>
      <c r="D140" s="133" t="s">
        <v>381</v>
      </c>
      <c r="E140" s="26"/>
      <c r="F140" s="26"/>
      <c r="G140" s="26"/>
      <c r="H140" s="26"/>
      <c r="I140" s="26"/>
      <c r="J140" s="26"/>
      <c r="K140" s="26"/>
      <c r="L140" s="26"/>
      <c r="M140" s="41">
        <v>43627</v>
      </c>
      <c r="N140" s="41">
        <v>43627</v>
      </c>
      <c r="O140" s="24" t="s">
        <v>509</v>
      </c>
      <c r="P140" s="131" t="s">
        <v>566</v>
      </c>
      <c r="Q140" s="85" t="s">
        <v>156</v>
      </c>
      <c r="R140" s="32">
        <v>43616</v>
      </c>
      <c r="S140" s="31">
        <v>43733</v>
      </c>
      <c r="T140" s="31" t="s">
        <v>533</v>
      </c>
      <c r="U140" s="27">
        <f t="shared" si="177"/>
        <v>43773</v>
      </c>
      <c r="V140" s="31" t="s">
        <v>150</v>
      </c>
      <c r="W140" s="31" t="s">
        <v>150</v>
      </c>
      <c r="X140" s="31">
        <f t="shared" si="178"/>
        <v>43783</v>
      </c>
      <c r="Y140" s="31" t="s">
        <v>150</v>
      </c>
      <c r="Z140" s="31" t="s">
        <v>150</v>
      </c>
      <c r="AA140" s="31">
        <f t="shared" si="179"/>
        <v>43798</v>
      </c>
      <c r="AB140" s="31" t="s">
        <v>150</v>
      </c>
      <c r="AC140" s="31" t="s">
        <v>150</v>
      </c>
      <c r="AD140" s="31">
        <f t="shared" si="180"/>
        <v>43808</v>
      </c>
      <c r="AE140" s="31" t="s">
        <v>150</v>
      </c>
      <c r="AF140" s="31" t="s">
        <v>150</v>
      </c>
      <c r="AG140" s="31" t="s">
        <v>381</v>
      </c>
      <c r="AH140" s="31" t="s">
        <v>150</v>
      </c>
      <c r="AI140" s="31" t="s">
        <v>150</v>
      </c>
      <c r="AJ140" s="56"/>
      <c r="AK140" s="87"/>
      <c r="AL140" s="45"/>
      <c r="AM140" s="57"/>
      <c r="AN140" s="124"/>
    </row>
    <row r="141" spans="1:40" ht="93" customHeight="1" x14ac:dyDescent="0.25">
      <c r="A141" s="20">
        <v>24</v>
      </c>
      <c r="B141" s="165" t="s">
        <v>405</v>
      </c>
      <c r="C141" s="40" t="s">
        <v>129</v>
      </c>
      <c r="D141" s="133" t="s">
        <v>381</v>
      </c>
      <c r="E141" s="26"/>
      <c r="F141" s="26"/>
      <c r="G141" s="26"/>
      <c r="H141" s="26"/>
      <c r="I141" s="26"/>
      <c r="J141" s="26"/>
      <c r="K141" s="26"/>
      <c r="L141" s="26"/>
      <c r="M141" s="37">
        <v>43125</v>
      </c>
      <c r="N141" s="37">
        <v>43762</v>
      </c>
      <c r="O141" s="24" t="s">
        <v>510</v>
      </c>
      <c r="P141" s="131" t="s">
        <v>405</v>
      </c>
      <c r="Q141" s="85" t="s">
        <v>154</v>
      </c>
      <c r="R141" s="32">
        <v>43753</v>
      </c>
      <c r="S141" s="31">
        <v>43741</v>
      </c>
      <c r="T141" s="31" t="s">
        <v>535</v>
      </c>
      <c r="U141" s="27">
        <f t="shared" si="177"/>
        <v>43781</v>
      </c>
      <c r="V141" s="31" t="s">
        <v>150</v>
      </c>
      <c r="W141" s="31" t="s">
        <v>150</v>
      </c>
      <c r="X141" s="31">
        <f t="shared" si="178"/>
        <v>43791</v>
      </c>
      <c r="Y141" s="31" t="s">
        <v>150</v>
      </c>
      <c r="Z141" s="31" t="s">
        <v>150</v>
      </c>
      <c r="AA141" s="31">
        <f t="shared" si="179"/>
        <v>43806</v>
      </c>
      <c r="AB141" s="31" t="s">
        <v>150</v>
      </c>
      <c r="AC141" s="31" t="s">
        <v>150</v>
      </c>
      <c r="AD141" s="31">
        <f t="shared" si="180"/>
        <v>43816</v>
      </c>
      <c r="AE141" s="31" t="s">
        <v>150</v>
      </c>
      <c r="AF141" s="31" t="s">
        <v>150</v>
      </c>
      <c r="AG141" s="31" t="s">
        <v>381</v>
      </c>
      <c r="AH141" s="31" t="s">
        <v>150</v>
      </c>
      <c r="AI141" s="31" t="s">
        <v>150</v>
      </c>
      <c r="AJ141" s="56"/>
      <c r="AK141" s="87"/>
      <c r="AL141" s="45"/>
      <c r="AM141" s="57"/>
      <c r="AN141" s="124"/>
    </row>
    <row r="142" spans="1:40" ht="88.5" customHeight="1" x14ac:dyDescent="0.25">
      <c r="A142" s="20">
        <v>25</v>
      </c>
      <c r="B142" s="165" t="s">
        <v>567</v>
      </c>
      <c r="C142" s="40">
        <v>4</v>
      </c>
      <c r="D142" s="133" t="s">
        <v>381</v>
      </c>
      <c r="E142" s="26"/>
      <c r="F142" s="26"/>
      <c r="G142" s="26"/>
      <c r="H142" s="26"/>
      <c r="I142" s="26"/>
      <c r="J142" s="26"/>
      <c r="K142" s="26"/>
      <c r="L142" s="26"/>
      <c r="M142" s="37">
        <v>43600</v>
      </c>
      <c r="N142" s="37">
        <v>43762</v>
      </c>
      <c r="O142" s="24" t="s">
        <v>511</v>
      </c>
      <c r="P142" s="131" t="s">
        <v>567</v>
      </c>
      <c r="Q142" s="85" t="s">
        <v>155</v>
      </c>
      <c r="R142" s="32">
        <v>43753</v>
      </c>
      <c r="S142" s="31">
        <v>43741</v>
      </c>
      <c r="T142" s="31" t="s">
        <v>536</v>
      </c>
      <c r="U142" s="27">
        <f t="shared" si="177"/>
        <v>43781</v>
      </c>
      <c r="V142" s="31" t="s">
        <v>150</v>
      </c>
      <c r="W142" s="31" t="s">
        <v>150</v>
      </c>
      <c r="X142" s="31">
        <f t="shared" si="178"/>
        <v>43791</v>
      </c>
      <c r="Y142" s="31" t="s">
        <v>150</v>
      </c>
      <c r="Z142" s="31" t="s">
        <v>150</v>
      </c>
      <c r="AA142" s="31">
        <f t="shared" si="179"/>
        <v>43806</v>
      </c>
      <c r="AB142" s="31" t="s">
        <v>150</v>
      </c>
      <c r="AC142" s="31" t="s">
        <v>150</v>
      </c>
      <c r="AD142" s="31">
        <f t="shared" si="180"/>
        <v>43816</v>
      </c>
      <c r="AE142" s="31" t="s">
        <v>150</v>
      </c>
      <c r="AF142" s="31" t="s">
        <v>150</v>
      </c>
      <c r="AG142" s="31" t="s">
        <v>381</v>
      </c>
      <c r="AH142" s="31" t="s">
        <v>150</v>
      </c>
      <c r="AI142" s="31" t="s">
        <v>150</v>
      </c>
      <c r="AJ142" s="56"/>
      <c r="AK142" s="87"/>
      <c r="AL142" s="45"/>
      <c r="AM142" s="57"/>
      <c r="AN142" s="124"/>
    </row>
    <row r="143" spans="1:40" ht="96" customHeight="1" x14ac:dyDescent="0.25">
      <c r="A143" s="20">
        <v>26</v>
      </c>
      <c r="B143" s="165" t="s">
        <v>405</v>
      </c>
      <c r="C143" s="40">
        <v>4</v>
      </c>
      <c r="D143" s="133" t="s">
        <v>381</v>
      </c>
      <c r="E143" s="26"/>
      <c r="F143" s="26"/>
      <c r="G143" s="26"/>
      <c r="H143" s="26"/>
      <c r="I143" s="26"/>
      <c r="J143" s="26"/>
      <c r="K143" s="26"/>
      <c r="L143" s="26"/>
      <c r="M143" s="37">
        <v>43693</v>
      </c>
      <c r="N143" s="37">
        <v>43768</v>
      </c>
      <c r="O143" s="24" t="s">
        <v>512</v>
      </c>
      <c r="P143" s="131" t="s">
        <v>405</v>
      </c>
      <c r="Q143" s="85" t="s">
        <v>154</v>
      </c>
      <c r="R143" s="32">
        <v>43762</v>
      </c>
      <c r="S143" s="31">
        <v>43756</v>
      </c>
      <c r="T143" s="31" t="s">
        <v>537</v>
      </c>
      <c r="U143" s="27">
        <f t="shared" si="177"/>
        <v>43796</v>
      </c>
      <c r="V143" s="31" t="s">
        <v>150</v>
      </c>
      <c r="W143" s="31" t="s">
        <v>150</v>
      </c>
      <c r="X143" s="31">
        <f t="shared" si="178"/>
        <v>43806</v>
      </c>
      <c r="Y143" s="31" t="s">
        <v>150</v>
      </c>
      <c r="Z143" s="31" t="s">
        <v>150</v>
      </c>
      <c r="AA143" s="31">
        <f t="shared" si="179"/>
        <v>43821</v>
      </c>
      <c r="AB143" s="31" t="s">
        <v>150</v>
      </c>
      <c r="AC143" s="31" t="s">
        <v>150</v>
      </c>
      <c r="AD143" s="31">
        <f t="shared" si="180"/>
        <v>43831</v>
      </c>
      <c r="AE143" s="31" t="s">
        <v>150</v>
      </c>
      <c r="AF143" s="31" t="s">
        <v>150</v>
      </c>
      <c r="AG143" s="31" t="s">
        <v>381</v>
      </c>
      <c r="AH143" s="31" t="s">
        <v>150</v>
      </c>
      <c r="AI143" s="31" t="s">
        <v>150</v>
      </c>
      <c r="AJ143" s="56"/>
      <c r="AK143" s="87"/>
      <c r="AL143" s="45"/>
      <c r="AM143" s="57"/>
      <c r="AN143" s="124"/>
    </row>
    <row r="144" spans="1:40" ht="189" customHeight="1" x14ac:dyDescent="0.25">
      <c r="A144" s="20">
        <v>27</v>
      </c>
      <c r="B144" s="165" t="s">
        <v>568</v>
      </c>
      <c r="C144" s="40">
        <v>4</v>
      </c>
      <c r="D144" s="133" t="s">
        <v>381</v>
      </c>
      <c r="E144" s="26"/>
      <c r="F144" s="26"/>
      <c r="G144" s="26"/>
      <c r="H144" s="26"/>
      <c r="I144" s="26"/>
      <c r="J144" s="26"/>
      <c r="K144" s="26"/>
      <c r="L144" s="26"/>
      <c r="M144" s="37">
        <v>43235</v>
      </c>
      <c r="N144" s="37">
        <v>43768</v>
      </c>
      <c r="O144" s="24" t="s">
        <v>513</v>
      </c>
      <c r="P144" s="131" t="s">
        <v>568</v>
      </c>
      <c r="Q144" s="85" t="s">
        <v>538</v>
      </c>
      <c r="R144" s="32">
        <v>43763</v>
      </c>
      <c r="S144" s="31">
        <v>43756</v>
      </c>
      <c r="T144" s="31" t="s">
        <v>539</v>
      </c>
      <c r="U144" s="27">
        <f t="shared" si="177"/>
        <v>43796</v>
      </c>
      <c r="V144" s="31" t="s">
        <v>150</v>
      </c>
      <c r="W144" s="31" t="s">
        <v>150</v>
      </c>
      <c r="X144" s="31">
        <f t="shared" si="178"/>
        <v>43806</v>
      </c>
      <c r="Y144" s="31" t="s">
        <v>150</v>
      </c>
      <c r="Z144" s="31" t="s">
        <v>150</v>
      </c>
      <c r="AA144" s="31">
        <f t="shared" si="179"/>
        <v>43821</v>
      </c>
      <c r="AB144" s="31" t="s">
        <v>150</v>
      </c>
      <c r="AC144" s="31" t="s">
        <v>150</v>
      </c>
      <c r="AD144" s="31">
        <f t="shared" si="180"/>
        <v>43831</v>
      </c>
      <c r="AE144" s="31" t="s">
        <v>150</v>
      </c>
      <c r="AF144" s="31" t="s">
        <v>150</v>
      </c>
      <c r="AG144" s="31" t="s">
        <v>381</v>
      </c>
      <c r="AH144" s="31" t="s">
        <v>150</v>
      </c>
      <c r="AI144" s="31" t="s">
        <v>150</v>
      </c>
      <c r="AJ144" s="56"/>
      <c r="AK144" s="87"/>
      <c r="AL144" s="45"/>
      <c r="AM144" s="57"/>
      <c r="AN144" s="124"/>
    </row>
    <row r="145" spans="1:40" ht="168" customHeight="1" x14ac:dyDescent="0.25">
      <c r="A145" s="20"/>
      <c r="B145" s="165" t="s">
        <v>569</v>
      </c>
      <c r="C145" s="20">
        <v>4</v>
      </c>
      <c r="D145" s="133" t="s">
        <v>381</v>
      </c>
      <c r="E145" s="26"/>
      <c r="F145" s="26"/>
      <c r="G145" s="26"/>
      <c r="H145" s="26"/>
      <c r="I145" s="26"/>
      <c r="J145" s="26"/>
      <c r="K145" s="26"/>
      <c r="L145" s="26"/>
      <c r="M145" s="37">
        <v>43600</v>
      </c>
      <c r="N145" s="37">
        <v>43753</v>
      </c>
      <c r="O145" s="24" t="s">
        <v>514</v>
      </c>
      <c r="P145" s="131" t="s">
        <v>569</v>
      </c>
      <c r="Q145" s="85" t="s">
        <v>573</v>
      </c>
      <c r="R145" s="32">
        <v>43235</v>
      </c>
      <c r="S145" s="31">
        <v>43761</v>
      </c>
      <c r="T145" s="31" t="s">
        <v>540</v>
      </c>
      <c r="U145" s="27">
        <f t="shared" si="177"/>
        <v>43801</v>
      </c>
      <c r="V145" s="31" t="s">
        <v>150</v>
      </c>
      <c r="W145" s="31" t="s">
        <v>150</v>
      </c>
      <c r="X145" s="31">
        <f t="shared" si="178"/>
        <v>43811</v>
      </c>
      <c r="Y145" s="31" t="s">
        <v>150</v>
      </c>
      <c r="Z145" s="31" t="s">
        <v>150</v>
      </c>
      <c r="AA145" s="31">
        <f t="shared" si="179"/>
        <v>43826</v>
      </c>
      <c r="AB145" s="31" t="s">
        <v>150</v>
      </c>
      <c r="AC145" s="31" t="s">
        <v>150</v>
      </c>
      <c r="AD145" s="31">
        <f t="shared" si="180"/>
        <v>43836</v>
      </c>
      <c r="AE145" s="31" t="s">
        <v>150</v>
      </c>
      <c r="AF145" s="31" t="s">
        <v>150</v>
      </c>
      <c r="AG145" s="31" t="s">
        <v>381</v>
      </c>
      <c r="AH145" s="31" t="s">
        <v>150</v>
      </c>
      <c r="AI145" s="31" t="s">
        <v>150</v>
      </c>
      <c r="AJ145" s="56"/>
      <c r="AK145" s="87"/>
      <c r="AL145" s="45"/>
      <c r="AM145" s="57"/>
      <c r="AN145" s="124"/>
    </row>
    <row r="146" spans="1:40" ht="96" customHeight="1" x14ac:dyDescent="0.25">
      <c r="A146" s="20"/>
      <c r="B146" s="165" t="s">
        <v>570</v>
      </c>
      <c r="C146" s="20" t="s">
        <v>129</v>
      </c>
      <c r="D146" s="133" t="s">
        <v>381</v>
      </c>
      <c r="E146" s="26"/>
      <c r="F146" s="26"/>
      <c r="G146" s="26"/>
      <c r="H146" s="26"/>
      <c r="I146" s="26"/>
      <c r="J146" s="26"/>
      <c r="K146" s="26"/>
      <c r="L146" s="26"/>
      <c r="M146" s="37">
        <v>43447</v>
      </c>
      <c r="N146" s="37">
        <v>43756</v>
      </c>
      <c r="O146" s="24" t="s">
        <v>515</v>
      </c>
      <c r="P146" s="131" t="s">
        <v>570</v>
      </c>
      <c r="Q146" s="85" t="s">
        <v>541</v>
      </c>
      <c r="R146" s="134">
        <f>N146+14</f>
        <v>43770</v>
      </c>
      <c r="S146" s="133">
        <v>43766</v>
      </c>
      <c r="T146" s="133" t="s">
        <v>542</v>
      </c>
      <c r="U146" s="27">
        <f t="shared" si="177"/>
        <v>43806</v>
      </c>
      <c r="V146" s="31" t="s">
        <v>150</v>
      </c>
      <c r="W146" s="31" t="s">
        <v>150</v>
      </c>
      <c r="X146" s="31">
        <f t="shared" si="178"/>
        <v>43816</v>
      </c>
      <c r="Y146" s="31" t="s">
        <v>150</v>
      </c>
      <c r="Z146" s="31" t="s">
        <v>150</v>
      </c>
      <c r="AA146" s="31">
        <f t="shared" si="179"/>
        <v>43831</v>
      </c>
      <c r="AB146" s="31" t="s">
        <v>150</v>
      </c>
      <c r="AC146" s="31" t="s">
        <v>150</v>
      </c>
      <c r="AD146" s="31">
        <f t="shared" si="180"/>
        <v>43841</v>
      </c>
      <c r="AE146" s="31" t="s">
        <v>150</v>
      </c>
      <c r="AF146" s="31" t="s">
        <v>150</v>
      </c>
      <c r="AG146" s="31" t="s">
        <v>381</v>
      </c>
      <c r="AH146" s="31" t="s">
        <v>150</v>
      </c>
      <c r="AI146" s="31" t="s">
        <v>150</v>
      </c>
      <c r="AJ146" s="56"/>
      <c r="AK146" s="87"/>
      <c r="AL146" s="45"/>
      <c r="AM146" s="57"/>
      <c r="AN146" s="124"/>
    </row>
    <row r="147" spans="1:40" ht="96" customHeight="1" x14ac:dyDescent="0.25">
      <c r="A147" s="20"/>
      <c r="B147" s="165" t="s">
        <v>571</v>
      </c>
      <c r="C147" s="40">
        <v>2</v>
      </c>
      <c r="D147" s="133" t="s">
        <v>381</v>
      </c>
      <c r="E147" s="47"/>
      <c r="F147" s="47"/>
      <c r="G147" s="47"/>
      <c r="H147" s="47"/>
      <c r="I147" s="47"/>
      <c r="J147" s="47"/>
      <c r="K147" s="47"/>
      <c r="L147" s="47"/>
      <c r="M147" s="41">
        <v>43627</v>
      </c>
      <c r="N147" s="41">
        <v>43627</v>
      </c>
      <c r="O147" s="22" t="s">
        <v>516</v>
      </c>
      <c r="P147" s="132" t="s">
        <v>571</v>
      </c>
      <c r="Q147" s="85" t="s">
        <v>156</v>
      </c>
      <c r="R147" s="85">
        <v>43692</v>
      </c>
      <c r="S147" s="85">
        <v>43691</v>
      </c>
      <c r="T147" s="85" t="s">
        <v>543</v>
      </c>
      <c r="U147" s="27">
        <f t="shared" si="177"/>
        <v>43731</v>
      </c>
      <c r="V147" s="31" t="s">
        <v>150</v>
      </c>
      <c r="W147" s="31" t="s">
        <v>150</v>
      </c>
      <c r="X147" s="31">
        <f t="shared" si="178"/>
        <v>43741</v>
      </c>
      <c r="Y147" s="31" t="s">
        <v>150</v>
      </c>
      <c r="Z147" s="31" t="s">
        <v>150</v>
      </c>
      <c r="AA147" s="31">
        <f t="shared" si="179"/>
        <v>43756</v>
      </c>
      <c r="AB147" s="31" t="s">
        <v>150</v>
      </c>
      <c r="AC147" s="31" t="s">
        <v>150</v>
      </c>
      <c r="AD147" s="31">
        <f t="shared" si="180"/>
        <v>43766</v>
      </c>
      <c r="AE147" s="31" t="s">
        <v>150</v>
      </c>
      <c r="AF147" s="31" t="s">
        <v>150</v>
      </c>
      <c r="AG147" s="31" t="s">
        <v>381</v>
      </c>
      <c r="AH147" s="31" t="s">
        <v>150</v>
      </c>
      <c r="AI147" s="31" t="s">
        <v>150</v>
      </c>
      <c r="AJ147" s="145" t="s">
        <v>643</v>
      </c>
      <c r="AK147" s="87">
        <v>43675</v>
      </c>
      <c r="AL147" s="37" t="s">
        <v>642</v>
      </c>
      <c r="AM147" s="57" t="s">
        <v>571</v>
      </c>
      <c r="AN147" s="200" t="s">
        <v>611</v>
      </c>
    </row>
    <row r="148" spans="1:40" ht="96" customHeight="1" x14ac:dyDescent="0.25">
      <c r="A148" s="20"/>
      <c r="B148" s="165" t="s">
        <v>572</v>
      </c>
      <c r="C148" s="40" t="s">
        <v>129</v>
      </c>
      <c r="D148" s="133" t="s">
        <v>381</v>
      </c>
      <c r="E148" s="135"/>
      <c r="F148" s="135"/>
      <c r="G148" s="135"/>
      <c r="H148" s="135"/>
      <c r="I148" s="135"/>
      <c r="J148" s="135"/>
      <c r="K148" s="135"/>
      <c r="L148" s="135"/>
      <c r="M148" s="37">
        <v>43125</v>
      </c>
      <c r="N148" s="37">
        <v>43762</v>
      </c>
      <c r="O148" s="24" t="s">
        <v>518</v>
      </c>
      <c r="P148" s="131" t="s">
        <v>572</v>
      </c>
      <c r="Q148" s="136" t="s">
        <v>157</v>
      </c>
      <c r="R148" s="136">
        <f>N148+15</f>
        <v>43777</v>
      </c>
      <c r="S148" s="136">
        <v>43766</v>
      </c>
      <c r="T148" s="136" t="s">
        <v>544</v>
      </c>
      <c r="U148" s="27">
        <f t="shared" si="177"/>
        <v>43806</v>
      </c>
      <c r="V148" s="31" t="s">
        <v>150</v>
      </c>
      <c r="W148" s="31" t="s">
        <v>150</v>
      </c>
      <c r="X148" s="31">
        <f t="shared" si="178"/>
        <v>43816</v>
      </c>
      <c r="Y148" s="31" t="s">
        <v>150</v>
      </c>
      <c r="Z148" s="31" t="s">
        <v>150</v>
      </c>
      <c r="AA148" s="31">
        <f t="shared" si="179"/>
        <v>43831</v>
      </c>
      <c r="AB148" s="31" t="s">
        <v>150</v>
      </c>
      <c r="AC148" s="31" t="s">
        <v>150</v>
      </c>
      <c r="AD148" s="31">
        <f t="shared" si="180"/>
        <v>43841</v>
      </c>
      <c r="AE148" s="31" t="s">
        <v>150</v>
      </c>
      <c r="AF148" s="31" t="s">
        <v>150</v>
      </c>
      <c r="AG148" s="31" t="s">
        <v>381</v>
      </c>
      <c r="AH148" s="31" t="s">
        <v>150</v>
      </c>
      <c r="AI148" s="31" t="s">
        <v>150</v>
      </c>
      <c r="AJ148" s="56"/>
      <c r="AK148" s="87"/>
      <c r="AL148" s="45"/>
      <c r="AM148" s="57"/>
      <c r="AN148" s="124"/>
    </row>
    <row r="149" spans="1:40" ht="96" customHeight="1" x14ac:dyDescent="0.25">
      <c r="A149" s="20"/>
      <c r="B149" s="165" t="s">
        <v>593</v>
      </c>
      <c r="C149" s="40">
        <v>4</v>
      </c>
      <c r="D149" s="133" t="s">
        <v>381</v>
      </c>
      <c r="E149" s="135"/>
      <c r="F149" s="135"/>
      <c r="G149" s="135"/>
      <c r="H149" s="135"/>
      <c r="I149" s="135"/>
      <c r="J149" s="135"/>
      <c r="K149" s="135"/>
      <c r="L149" s="135"/>
      <c r="M149" s="37">
        <v>43600</v>
      </c>
      <c r="N149" s="37">
        <v>43762</v>
      </c>
      <c r="O149" s="24" t="s">
        <v>519</v>
      </c>
      <c r="P149" s="131" t="s">
        <v>593</v>
      </c>
      <c r="Q149" s="136" t="s">
        <v>164</v>
      </c>
      <c r="R149" s="136">
        <f>N149+15</f>
        <v>43777</v>
      </c>
      <c r="S149" s="136">
        <v>43766</v>
      </c>
      <c r="T149" s="136" t="s">
        <v>545</v>
      </c>
      <c r="U149" s="27">
        <f t="shared" si="177"/>
        <v>43806</v>
      </c>
      <c r="V149" s="31" t="s">
        <v>150</v>
      </c>
      <c r="W149" s="31" t="s">
        <v>150</v>
      </c>
      <c r="X149" s="31">
        <f t="shared" si="178"/>
        <v>43816</v>
      </c>
      <c r="Y149" s="31" t="s">
        <v>150</v>
      </c>
      <c r="Z149" s="31" t="s">
        <v>150</v>
      </c>
      <c r="AA149" s="31">
        <f t="shared" si="179"/>
        <v>43831</v>
      </c>
      <c r="AB149" s="31" t="s">
        <v>150</v>
      </c>
      <c r="AC149" s="31" t="s">
        <v>150</v>
      </c>
      <c r="AD149" s="31">
        <f t="shared" si="180"/>
        <v>43841</v>
      </c>
      <c r="AE149" s="31" t="s">
        <v>150</v>
      </c>
      <c r="AF149" s="31" t="s">
        <v>150</v>
      </c>
      <c r="AG149" s="31" t="s">
        <v>381</v>
      </c>
      <c r="AH149" s="31" t="s">
        <v>150</v>
      </c>
      <c r="AI149" s="31" t="s">
        <v>150</v>
      </c>
      <c r="AJ149" s="56"/>
      <c r="AK149" s="87"/>
      <c r="AL149" s="45"/>
      <c r="AM149" s="57"/>
      <c r="AN149" s="124"/>
    </row>
    <row r="150" spans="1:40" ht="96" customHeight="1" x14ac:dyDescent="0.25">
      <c r="A150" s="20"/>
      <c r="B150" s="165" t="s">
        <v>603</v>
      </c>
      <c r="C150" s="40">
        <v>4</v>
      </c>
      <c r="D150" s="133" t="s">
        <v>381</v>
      </c>
      <c r="E150" s="135"/>
      <c r="F150" s="135"/>
      <c r="G150" s="135"/>
      <c r="H150" s="135"/>
      <c r="I150" s="135"/>
      <c r="J150" s="135"/>
      <c r="K150" s="135"/>
      <c r="L150" s="135"/>
      <c r="M150" s="37">
        <v>43693</v>
      </c>
      <c r="N150" s="37">
        <v>43768</v>
      </c>
      <c r="O150" s="24" t="s">
        <v>520</v>
      </c>
      <c r="P150" s="131" t="s">
        <v>603</v>
      </c>
      <c r="Q150" s="150" t="s">
        <v>594</v>
      </c>
      <c r="R150" s="149">
        <f t="shared" ref="R150:R153" si="181">N150+15</f>
        <v>43783</v>
      </c>
      <c r="S150" s="149">
        <v>43775</v>
      </c>
      <c r="T150" s="149" t="s">
        <v>595</v>
      </c>
      <c r="U150" s="27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56"/>
      <c r="AK150" s="87"/>
      <c r="AL150" s="45"/>
      <c r="AM150" s="57"/>
      <c r="AN150" s="124"/>
    </row>
    <row r="151" spans="1:40" ht="96" customHeight="1" x14ac:dyDescent="0.25">
      <c r="A151" s="20"/>
      <c r="B151" s="165" t="s">
        <v>604</v>
      </c>
      <c r="C151" s="40">
        <v>4</v>
      </c>
      <c r="D151" s="133" t="s">
        <v>381</v>
      </c>
      <c r="E151" s="135"/>
      <c r="F151" s="135"/>
      <c r="G151" s="135"/>
      <c r="H151" s="135"/>
      <c r="I151" s="135"/>
      <c r="J151" s="135"/>
      <c r="K151" s="135"/>
      <c r="L151" s="135"/>
      <c r="M151" s="37">
        <v>43235</v>
      </c>
      <c r="N151" s="37">
        <v>43768</v>
      </c>
      <c r="O151" s="24" t="s">
        <v>521</v>
      </c>
      <c r="P151" s="131" t="s">
        <v>604</v>
      </c>
      <c r="Q151" s="150" t="s">
        <v>596</v>
      </c>
      <c r="R151" s="149">
        <f t="shared" si="181"/>
        <v>43783</v>
      </c>
      <c r="S151" s="149">
        <v>43780</v>
      </c>
      <c r="T151" s="149" t="s">
        <v>597</v>
      </c>
      <c r="U151" s="27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56"/>
      <c r="AK151" s="87"/>
      <c r="AL151" s="45"/>
      <c r="AM151" s="57"/>
      <c r="AN151" s="124"/>
    </row>
    <row r="152" spans="1:40" ht="96" customHeight="1" x14ac:dyDescent="0.25">
      <c r="A152" s="20"/>
      <c r="B152" s="165" t="s">
        <v>605</v>
      </c>
      <c r="C152" s="40">
        <v>4</v>
      </c>
      <c r="D152" s="133" t="s">
        <v>381</v>
      </c>
      <c r="E152" s="135"/>
      <c r="F152" s="135"/>
      <c r="G152" s="135"/>
      <c r="H152" s="135"/>
      <c r="I152" s="135"/>
      <c r="J152" s="135"/>
      <c r="K152" s="135"/>
      <c r="L152" s="135"/>
      <c r="M152" s="37">
        <v>43756</v>
      </c>
      <c r="N152" s="37">
        <v>43769</v>
      </c>
      <c r="O152" s="24" t="s">
        <v>598</v>
      </c>
      <c r="P152" s="131" t="s">
        <v>605</v>
      </c>
      <c r="Q152" s="151" t="s">
        <v>156</v>
      </c>
      <c r="R152" s="149">
        <f t="shared" si="181"/>
        <v>43784</v>
      </c>
      <c r="S152" s="149">
        <v>43780</v>
      </c>
      <c r="T152" s="149" t="s">
        <v>599</v>
      </c>
      <c r="U152" s="27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56"/>
      <c r="AK152" s="87"/>
      <c r="AL152" s="45"/>
      <c r="AM152" s="57"/>
      <c r="AN152" s="124"/>
    </row>
    <row r="153" spans="1:40" ht="96" customHeight="1" x14ac:dyDescent="0.25">
      <c r="A153" s="20"/>
      <c r="B153" s="165" t="s">
        <v>606</v>
      </c>
      <c r="C153" s="40">
        <v>3</v>
      </c>
      <c r="D153" s="133" t="s">
        <v>381</v>
      </c>
      <c r="E153" s="135"/>
      <c r="F153" s="135"/>
      <c r="G153" s="135"/>
      <c r="H153" s="135"/>
      <c r="I153" s="135"/>
      <c r="J153" s="135"/>
      <c r="K153" s="135"/>
      <c r="L153" s="135"/>
      <c r="M153" s="37">
        <v>43600</v>
      </c>
      <c r="N153" s="37">
        <v>43600</v>
      </c>
      <c r="O153" s="24" t="s">
        <v>600</v>
      </c>
      <c r="P153" s="131" t="s">
        <v>606</v>
      </c>
      <c r="Q153" s="152" t="s">
        <v>197</v>
      </c>
      <c r="R153" s="153">
        <f t="shared" si="181"/>
        <v>43615</v>
      </c>
      <c r="S153" s="153">
        <v>43690</v>
      </c>
      <c r="T153" s="153" t="s">
        <v>601</v>
      </c>
      <c r="U153" s="27">
        <f t="shared" ref="U153" si="182">S153+40</f>
        <v>43730</v>
      </c>
      <c r="V153" s="27">
        <v>43776</v>
      </c>
      <c r="W153" s="27" t="s">
        <v>602</v>
      </c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56"/>
      <c r="AK153" s="87"/>
      <c r="AL153" s="45"/>
      <c r="AM153" s="57"/>
      <c r="AN153" s="124"/>
    </row>
    <row r="154" spans="1:40" ht="60.75" x14ac:dyDescent="0.25">
      <c r="A154" s="20">
        <v>1</v>
      </c>
      <c r="B154" s="118" t="s">
        <v>454</v>
      </c>
      <c r="C154" s="23">
        <v>2</v>
      </c>
      <c r="D154" s="20" t="s">
        <v>381</v>
      </c>
      <c r="E154" s="26">
        <f t="shared" ref="E154" si="183">G154-20</f>
        <v>43571</v>
      </c>
      <c r="F154" s="26" t="s">
        <v>1</v>
      </c>
      <c r="G154" s="26">
        <f t="shared" ref="G154" si="184">I154-40</f>
        <v>43591</v>
      </c>
      <c r="H154" s="26" t="s">
        <v>1</v>
      </c>
      <c r="I154" s="26">
        <f t="shared" ref="I154" si="185">K154-30</f>
        <v>43631</v>
      </c>
      <c r="J154" s="26" t="s">
        <v>1</v>
      </c>
      <c r="K154" s="26">
        <f>M154</f>
        <v>43661</v>
      </c>
      <c r="L154" s="26" t="s">
        <v>1</v>
      </c>
      <c r="M154" s="37">
        <v>43661</v>
      </c>
      <c r="N154" s="24">
        <v>43502</v>
      </c>
      <c r="O154" s="24" t="s">
        <v>514</v>
      </c>
      <c r="P154" s="54" t="s">
        <v>454</v>
      </c>
      <c r="Q154" s="53" t="s">
        <v>153</v>
      </c>
      <c r="R154" s="35">
        <f>N154+15</f>
        <v>43517</v>
      </c>
      <c r="S154" s="35">
        <v>43395</v>
      </c>
      <c r="T154" s="35" t="s">
        <v>23</v>
      </c>
      <c r="U154" s="35">
        <f t="shared" ref="U154" si="186">R154+40</f>
        <v>43557</v>
      </c>
      <c r="V154" s="35">
        <v>43449</v>
      </c>
      <c r="W154" s="35" t="s">
        <v>24</v>
      </c>
      <c r="X154" s="172" t="s">
        <v>442</v>
      </c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3"/>
      <c r="AK154" s="100">
        <v>43568</v>
      </c>
      <c r="AL154" s="158" t="s">
        <v>347</v>
      </c>
      <c r="AM154" s="54" t="s">
        <v>454</v>
      </c>
      <c r="AN154" s="156" t="s">
        <v>611</v>
      </c>
    </row>
    <row r="155" spans="1:40" s="9" customFormat="1" ht="81" x14ac:dyDescent="0.25">
      <c r="A155" s="20">
        <v>2</v>
      </c>
      <c r="B155" s="118" t="s">
        <v>455</v>
      </c>
      <c r="C155" s="23">
        <v>2</v>
      </c>
      <c r="D155" s="78" t="s">
        <v>382</v>
      </c>
      <c r="E155" s="185" t="s">
        <v>20</v>
      </c>
      <c r="F155" s="185"/>
      <c r="G155" s="185"/>
      <c r="H155" s="185"/>
      <c r="I155" s="185"/>
      <c r="J155" s="185"/>
      <c r="K155" s="185"/>
      <c r="L155" s="185"/>
      <c r="M155" s="37">
        <v>43427</v>
      </c>
      <c r="N155" s="24">
        <v>43427</v>
      </c>
      <c r="O155" s="24" t="s">
        <v>515</v>
      </c>
      <c r="P155" s="54" t="s">
        <v>455</v>
      </c>
      <c r="Q155" s="183" t="s">
        <v>443</v>
      </c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00">
        <v>43517</v>
      </c>
      <c r="AL155" s="45" t="s">
        <v>348</v>
      </c>
      <c r="AM155" s="54" t="s">
        <v>455</v>
      </c>
      <c r="AN155" s="127" t="s">
        <v>487</v>
      </c>
    </row>
    <row r="156" spans="1:40" ht="81" x14ac:dyDescent="0.25">
      <c r="A156" s="20">
        <v>3</v>
      </c>
      <c r="B156" s="118" t="s">
        <v>456</v>
      </c>
      <c r="C156" s="23">
        <v>2</v>
      </c>
      <c r="D156" s="78" t="s">
        <v>382</v>
      </c>
      <c r="E156" s="185" t="s">
        <v>20</v>
      </c>
      <c r="F156" s="185"/>
      <c r="G156" s="185"/>
      <c r="H156" s="185"/>
      <c r="I156" s="185"/>
      <c r="J156" s="185"/>
      <c r="K156" s="185"/>
      <c r="L156" s="185"/>
      <c r="M156" s="37">
        <v>43427</v>
      </c>
      <c r="N156" s="24">
        <v>43427</v>
      </c>
      <c r="O156" s="22" t="s">
        <v>516</v>
      </c>
      <c r="P156" s="54" t="s">
        <v>456</v>
      </c>
      <c r="Q156" s="171" t="s">
        <v>443</v>
      </c>
      <c r="R156" s="172"/>
      <c r="S156" s="172"/>
      <c r="T156" s="172"/>
      <c r="U156" s="172"/>
      <c r="V156" s="172"/>
      <c r="W156" s="172"/>
      <c r="X156" s="172"/>
      <c r="Y156" s="172"/>
      <c r="Z156" s="172"/>
      <c r="AA156" s="172"/>
      <c r="AB156" s="172"/>
      <c r="AC156" s="172"/>
      <c r="AD156" s="172"/>
      <c r="AE156" s="172"/>
      <c r="AF156" s="172"/>
      <c r="AG156" s="172"/>
      <c r="AH156" s="172"/>
      <c r="AI156" s="172"/>
      <c r="AJ156" s="173"/>
      <c r="AK156" s="100">
        <v>43507</v>
      </c>
      <c r="AL156" s="45" t="s">
        <v>349</v>
      </c>
      <c r="AM156" s="54" t="s">
        <v>456</v>
      </c>
      <c r="AN156" s="127" t="s">
        <v>487</v>
      </c>
    </row>
    <row r="157" spans="1:40" ht="60.75" x14ac:dyDescent="0.25">
      <c r="A157" s="20">
        <v>4</v>
      </c>
      <c r="B157" s="118" t="s">
        <v>457</v>
      </c>
      <c r="C157" s="20">
        <v>4</v>
      </c>
      <c r="D157" s="20" t="s">
        <v>381</v>
      </c>
      <c r="E157" s="185" t="s">
        <v>25</v>
      </c>
      <c r="F157" s="185"/>
      <c r="G157" s="185"/>
      <c r="H157" s="185"/>
      <c r="I157" s="185"/>
      <c r="J157" s="185"/>
      <c r="K157" s="185"/>
      <c r="L157" s="185"/>
      <c r="M157" s="37"/>
      <c r="N157" s="24">
        <v>43417</v>
      </c>
      <c r="O157" s="22" t="s">
        <v>517</v>
      </c>
      <c r="P157" s="54" t="s">
        <v>457</v>
      </c>
      <c r="Q157" s="171" t="s">
        <v>444</v>
      </c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  <c r="AB157" s="172"/>
      <c r="AC157" s="172"/>
      <c r="AD157" s="172"/>
      <c r="AE157" s="172"/>
      <c r="AF157" s="172"/>
      <c r="AG157" s="172"/>
      <c r="AH157" s="172"/>
      <c r="AI157" s="172"/>
      <c r="AJ157" s="173"/>
      <c r="AK157" s="100"/>
      <c r="AL157" s="45"/>
      <c r="AM157" s="54" t="s">
        <v>457</v>
      </c>
      <c r="AN157" s="127" t="s">
        <v>487</v>
      </c>
    </row>
    <row r="158" spans="1:40" ht="40.5" customHeight="1" x14ac:dyDescent="0.25">
      <c r="A158" s="20">
        <v>5</v>
      </c>
      <c r="B158" s="118" t="s">
        <v>458</v>
      </c>
      <c r="C158" s="20">
        <v>4</v>
      </c>
      <c r="D158" s="20" t="s">
        <v>381</v>
      </c>
      <c r="E158" s="36">
        <f>G158-20</f>
        <v>43449</v>
      </c>
      <c r="F158" s="36" t="s">
        <v>1</v>
      </c>
      <c r="G158" s="36">
        <f>I158-40</f>
        <v>43469</v>
      </c>
      <c r="H158" s="36" t="s">
        <v>1</v>
      </c>
      <c r="I158" s="36">
        <f>K158-30</f>
        <v>43509</v>
      </c>
      <c r="J158" s="36" t="s">
        <v>1</v>
      </c>
      <c r="K158" s="36">
        <f>M158</f>
        <v>43539</v>
      </c>
      <c r="L158" s="36" t="s">
        <v>1</v>
      </c>
      <c r="M158" s="37">
        <v>43539</v>
      </c>
      <c r="N158" s="24">
        <v>43539</v>
      </c>
      <c r="O158" s="24" t="s">
        <v>518</v>
      </c>
      <c r="P158" s="54" t="s">
        <v>458</v>
      </c>
      <c r="Q158" s="171" t="s">
        <v>445</v>
      </c>
      <c r="R158" s="172"/>
      <c r="S158" s="172"/>
      <c r="T158" s="172"/>
      <c r="U158" s="172"/>
      <c r="V158" s="172"/>
      <c r="W158" s="172"/>
      <c r="X158" s="172"/>
      <c r="Y158" s="172"/>
      <c r="Z158" s="172"/>
      <c r="AA158" s="172"/>
      <c r="AB158" s="172"/>
      <c r="AC158" s="172"/>
      <c r="AD158" s="172"/>
      <c r="AE158" s="172"/>
      <c r="AF158" s="172"/>
      <c r="AG158" s="172"/>
      <c r="AH158" s="172"/>
      <c r="AI158" s="172"/>
      <c r="AJ158" s="173"/>
      <c r="AK158" s="100">
        <v>43521</v>
      </c>
      <c r="AL158" s="45" t="s">
        <v>350</v>
      </c>
      <c r="AM158" s="54" t="s">
        <v>458</v>
      </c>
      <c r="AN158" s="127" t="s">
        <v>487</v>
      </c>
    </row>
    <row r="159" spans="1:40" s="9" customFormat="1" ht="81" x14ac:dyDescent="0.25">
      <c r="A159" s="20">
        <v>6</v>
      </c>
      <c r="B159" s="118" t="s">
        <v>459</v>
      </c>
      <c r="C159" s="23">
        <v>2</v>
      </c>
      <c r="D159" s="20" t="s">
        <v>381</v>
      </c>
      <c r="E159" s="185" t="s">
        <v>26</v>
      </c>
      <c r="F159" s="185"/>
      <c r="G159" s="185"/>
      <c r="H159" s="185"/>
      <c r="I159" s="185"/>
      <c r="J159" s="185"/>
      <c r="K159" s="185"/>
      <c r="L159" s="185"/>
      <c r="M159" s="37">
        <f>N159</f>
        <v>43487</v>
      </c>
      <c r="N159" s="24">
        <v>43487</v>
      </c>
      <c r="O159" s="24" t="s">
        <v>519</v>
      </c>
      <c r="P159" s="54" t="s">
        <v>459</v>
      </c>
      <c r="Q159" s="171" t="s">
        <v>441</v>
      </c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  <c r="AB159" s="172"/>
      <c r="AC159" s="172"/>
      <c r="AD159" s="172"/>
      <c r="AE159" s="172"/>
      <c r="AF159" s="172"/>
      <c r="AG159" s="172"/>
      <c r="AH159" s="172"/>
      <c r="AI159" s="172"/>
      <c r="AJ159" s="173"/>
      <c r="AK159" s="100">
        <v>43516</v>
      </c>
      <c r="AL159" s="45" t="s">
        <v>351</v>
      </c>
      <c r="AM159" s="54" t="s">
        <v>459</v>
      </c>
      <c r="AN159" s="127" t="s">
        <v>487</v>
      </c>
    </row>
    <row r="160" spans="1:40" ht="40.5" x14ac:dyDescent="0.25">
      <c r="A160" s="20">
        <v>7</v>
      </c>
      <c r="B160" s="118" t="s">
        <v>636</v>
      </c>
      <c r="C160" s="23">
        <v>2</v>
      </c>
      <c r="D160" s="20" t="s">
        <v>381</v>
      </c>
      <c r="E160" s="185" t="s">
        <v>27</v>
      </c>
      <c r="F160" s="185"/>
      <c r="G160" s="185"/>
      <c r="H160" s="185"/>
      <c r="I160" s="185"/>
      <c r="J160" s="185"/>
      <c r="K160" s="185"/>
      <c r="L160" s="185"/>
      <c r="M160" s="37">
        <f t="shared" ref="M160:M161" si="187">N160</f>
        <v>43487</v>
      </c>
      <c r="N160" s="24">
        <v>43487</v>
      </c>
      <c r="O160" s="37" t="s">
        <v>520</v>
      </c>
      <c r="P160" s="54" t="s">
        <v>636</v>
      </c>
      <c r="Q160" s="171" t="s">
        <v>446</v>
      </c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  <c r="AB160" s="172"/>
      <c r="AC160" s="172"/>
      <c r="AD160" s="172"/>
      <c r="AE160" s="172"/>
      <c r="AF160" s="172"/>
      <c r="AG160" s="172"/>
      <c r="AH160" s="172"/>
      <c r="AI160" s="172"/>
      <c r="AJ160" s="173"/>
      <c r="AK160" s="100">
        <v>43511</v>
      </c>
      <c r="AL160" s="45" t="s">
        <v>352</v>
      </c>
      <c r="AM160" s="54" t="s">
        <v>636</v>
      </c>
      <c r="AN160" s="127" t="s">
        <v>487</v>
      </c>
    </row>
    <row r="161" spans="1:40" ht="40.5" x14ac:dyDescent="0.25">
      <c r="A161" s="20">
        <v>8</v>
      </c>
      <c r="B161" s="118" t="s">
        <v>461</v>
      </c>
      <c r="C161" s="23" t="s">
        <v>5</v>
      </c>
      <c r="D161" s="20" t="s">
        <v>381</v>
      </c>
      <c r="E161" s="185" t="s">
        <v>27</v>
      </c>
      <c r="F161" s="185"/>
      <c r="G161" s="185"/>
      <c r="H161" s="185"/>
      <c r="I161" s="185"/>
      <c r="J161" s="185"/>
      <c r="K161" s="185"/>
      <c r="L161" s="185"/>
      <c r="M161" s="37">
        <f t="shared" si="187"/>
        <v>43487</v>
      </c>
      <c r="N161" s="24">
        <v>43487</v>
      </c>
      <c r="O161" s="24" t="s">
        <v>521</v>
      </c>
      <c r="P161" s="54" t="s">
        <v>461</v>
      </c>
      <c r="Q161" s="171" t="s">
        <v>446</v>
      </c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3"/>
      <c r="AK161" s="100">
        <v>43571</v>
      </c>
      <c r="AL161" s="45" t="s">
        <v>353</v>
      </c>
      <c r="AM161" s="54" t="s">
        <v>461</v>
      </c>
      <c r="AN161" s="127" t="s">
        <v>487</v>
      </c>
    </row>
    <row r="162" spans="1:40" ht="40.5" x14ac:dyDescent="0.25">
      <c r="A162" s="20">
        <v>9</v>
      </c>
      <c r="B162" s="118" t="s">
        <v>460</v>
      </c>
      <c r="C162" s="20">
        <v>2</v>
      </c>
      <c r="D162" s="20" t="s">
        <v>381</v>
      </c>
      <c r="E162" s="185" t="s">
        <v>108</v>
      </c>
      <c r="F162" s="185"/>
      <c r="G162" s="185"/>
      <c r="H162" s="185"/>
      <c r="I162" s="185"/>
      <c r="J162" s="185"/>
      <c r="K162" s="185"/>
      <c r="L162" s="185"/>
      <c r="M162" s="37">
        <v>43354</v>
      </c>
      <c r="N162" s="24">
        <v>43354</v>
      </c>
      <c r="O162" s="24" t="s">
        <v>106</v>
      </c>
      <c r="P162" s="54" t="s">
        <v>460</v>
      </c>
      <c r="Q162" s="171" t="s">
        <v>448</v>
      </c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  <c r="AB162" s="172"/>
      <c r="AC162" s="172"/>
      <c r="AD162" s="172"/>
      <c r="AE162" s="172"/>
      <c r="AF162" s="172"/>
      <c r="AG162" s="172"/>
      <c r="AH162" s="172"/>
      <c r="AI162" s="172"/>
      <c r="AJ162" s="173"/>
      <c r="AK162" s="100"/>
      <c r="AL162" s="45"/>
      <c r="AM162" s="54" t="s">
        <v>460</v>
      </c>
      <c r="AN162" s="127" t="s">
        <v>487</v>
      </c>
    </row>
    <row r="163" spans="1:40" ht="40.5" x14ac:dyDescent="0.25">
      <c r="A163" s="20">
        <v>10</v>
      </c>
      <c r="B163" s="118" t="s">
        <v>461</v>
      </c>
      <c r="C163" s="20">
        <v>2</v>
      </c>
      <c r="D163" s="20" t="s">
        <v>381</v>
      </c>
      <c r="E163" s="26">
        <f>G163-20</f>
        <v>43517</v>
      </c>
      <c r="F163" s="26"/>
      <c r="G163" s="26">
        <f>I163-40</f>
        <v>43537</v>
      </c>
      <c r="H163" s="26"/>
      <c r="I163" s="26">
        <f>K163-30</f>
        <v>43577</v>
      </c>
      <c r="J163" s="26"/>
      <c r="K163" s="26">
        <f>M163</f>
        <v>43607</v>
      </c>
      <c r="L163" s="26"/>
      <c r="M163" s="37">
        <v>43607</v>
      </c>
      <c r="N163" s="24">
        <v>43607</v>
      </c>
      <c r="O163" s="24" t="s">
        <v>132</v>
      </c>
      <c r="P163" s="54" t="s">
        <v>461</v>
      </c>
      <c r="Q163" s="171" t="s">
        <v>447</v>
      </c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3"/>
      <c r="AK163" s="100">
        <v>43612</v>
      </c>
      <c r="AL163" s="45" t="s">
        <v>354</v>
      </c>
      <c r="AM163" s="54" t="s">
        <v>461</v>
      </c>
      <c r="AN163" s="127" t="s">
        <v>487</v>
      </c>
    </row>
    <row r="164" spans="1:40" ht="40.5" x14ac:dyDescent="0.25">
      <c r="A164" s="20">
        <v>11</v>
      </c>
      <c r="B164" s="118" t="s">
        <v>462</v>
      </c>
      <c r="C164" s="23">
        <v>2</v>
      </c>
      <c r="D164" s="20" t="s">
        <v>381</v>
      </c>
      <c r="E164" s="30"/>
      <c r="F164" s="30"/>
      <c r="G164" s="30"/>
      <c r="H164" s="30"/>
      <c r="I164" s="30"/>
      <c r="J164" s="30"/>
      <c r="K164" s="30"/>
      <c r="L164" s="30"/>
      <c r="M164" s="37">
        <v>43367</v>
      </c>
      <c r="N164" s="24">
        <v>43367</v>
      </c>
      <c r="O164" s="24" t="s">
        <v>144</v>
      </c>
      <c r="P164" s="54" t="s">
        <v>462</v>
      </c>
      <c r="Q164" s="171" t="s">
        <v>449</v>
      </c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  <c r="AB164" s="172"/>
      <c r="AC164" s="172"/>
      <c r="AD164" s="172"/>
      <c r="AE164" s="172"/>
      <c r="AF164" s="172"/>
      <c r="AG164" s="172"/>
      <c r="AH164" s="172"/>
      <c r="AI164" s="172"/>
      <c r="AJ164" s="173"/>
      <c r="AK164" s="100">
        <v>43539</v>
      </c>
      <c r="AL164" s="158" t="s">
        <v>355</v>
      </c>
      <c r="AM164" s="54" t="s">
        <v>462</v>
      </c>
      <c r="AN164" s="156" t="s">
        <v>611</v>
      </c>
    </row>
    <row r="165" spans="1:40" ht="40.5" x14ac:dyDescent="0.25">
      <c r="A165" s="20">
        <v>13</v>
      </c>
      <c r="B165" s="118" t="s">
        <v>464</v>
      </c>
      <c r="C165" s="23">
        <v>2</v>
      </c>
      <c r="D165" s="20" t="s">
        <v>381</v>
      </c>
      <c r="E165" s="30"/>
      <c r="F165" s="30"/>
      <c r="G165" s="30"/>
      <c r="H165" s="30"/>
      <c r="I165" s="30"/>
      <c r="J165" s="30"/>
      <c r="K165" s="30"/>
      <c r="L165" s="30"/>
      <c r="M165" s="37">
        <v>43354</v>
      </c>
      <c r="N165" s="24">
        <v>43354</v>
      </c>
      <c r="O165" s="24" t="s">
        <v>148</v>
      </c>
      <c r="P165" s="54" t="s">
        <v>464</v>
      </c>
      <c r="Q165" s="171" t="s">
        <v>463</v>
      </c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  <c r="AB165" s="172"/>
      <c r="AC165" s="172"/>
      <c r="AD165" s="172"/>
      <c r="AE165" s="172"/>
      <c r="AF165" s="172"/>
      <c r="AG165" s="172"/>
      <c r="AH165" s="172"/>
      <c r="AI165" s="172"/>
      <c r="AJ165" s="173"/>
      <c r="AK165" s="100"/>
      <c r="AL165" s="45"/>
      <c r="AM165" s="54" t="s">
        <v>464</v>
      </c>
      <c r="AN165" s="127" t="s">
        <v>487</v>
      </c>
    </row>
    <row r="166" spans="1:40" ht="40.5" x14ac:dyDescent="0.25">
      <c r="A166" s="20">
        <v>14</v>
      </c>
      <c r="B166" s="118" t="s">
        <v>465</v>
      </c>
      <c r="C166" s="43">
        <v>3</v>
      </c>
      <c r="D166" s="20" t="s">
        <v>381</v>
      </c>
      <c r="E166" s="31"/>
      <c r="F166" s="31"/>
      <c r="G166" s="31"/>
      <c r="H166" s="31"/>
      <c r="I166" s="31"/>
      <c r="J166" s="31"/>
      <c r="K166" s="31"/>
      <c r="L166" s="31"/>
      <c r="M166" s="37">
        <v>43619</v>
      </c>
      <c r="N166" s="37">
        <v>43619</v>
      </c>
      <c r="O166" s="84" t="s">
        <v>178</v>
      </c>
      <c r="P166" s="54" t="s">
        <v>465</v>
      </c>
      <c r="Q166" s="171" t="s">
        <v>450</v>
      </c>
      <c r="R166" s="172"/>
      <c r="S166" s="172"/>
      <c r="T166" s="172"/>
      <c r="U166" s="172"/>
      <c r="V166" s="172"/>
      <c r="W166" s="172"/>
      <c r="X166" s="172"/>
      <c r="Y166" s="172"/>
      <c r="Z166" s="172"/>
      <c r="AA166" s="172"/>
      <c r="AB166" s="172"/>
      <c r="AC166" s="172"/>
      <c r="AD166" s="172"/>
      <c r="AE166" s="172"/>
      <c r="AF166" s="172"/>
      <c r="AG166" s="172"/>
      <c r="AH166" s="172"/>
      <c r="AI166" s="172"/>
      <c r="AJ166" s="173"/>
      <c r="AK166" s="100"/>
      <c r="AL166" s="45"/>
      <c r="AM166" s="54" t="s">
        <v>465</v>
      </c>
      <c r="AN166" s="127" t="s">
        <v>487</v>
      </c>
    </row>
    <row r="167" spans="1:40" s="11" customFormat="1" ht="40.5" x14ac:dyDescent="0.25">
      <c r="A167" s="20">
        <v>15</v>
      </c>
      <c r="B167" s="118" t="s">
        <v>466</v>
      </c>
      <c r="C167" s="76" t="s">
        <v>190</v>
      </c>
      <c r="D167" s="20" t="s">
        <v>381</v>
      </c>
      <c r="E167" s="83"/>
      <c r="F167" s="83"/>
      <c r="G167" s="83"/>
      <c r="H167" s="83"/>
      <c r="I167" s="83"/>
      <c r="J167" s="83"/>
      <c r="K167" s="83"/>
      <c r="L167" s="83"/>
      <c r="M167" s="91">
        <v>43640</v>
      </c>
      <c r="N167" s="80">
        <v>43640</v>
      </c>
      <c r="O167" s="80" t="s">
        <v>246</v>
      </c>
      <c r="P167" s="54" t="s">
        <v>466</v>
      </c>
      <c r="Q167" s="166" t="s">
        <v>451</v>
      </c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  <c r="AC167" s="167"/>
      <c r="AD167" s="167"/>
      <c r="AE167" s="167"/>
      <c r="AF167" s="167"/>
      <c r="AG167" s="167"/>
      <c r="AH167" s="167"/>
      <c r="AI167" s="167"/>
      <c r="AJ167" s="167"/>
      <c r="AK167" s="100"/>
      <c r="AL167" s="45"/>
      <c r="AM167" s="54" t="s">
        <v>466</v>
      </c>
      <c r="AN167" s="127" t="s">
        <v>487</v>
      </c>
    </row>
    <row r="168" spans="1:40" s="11" customFormat="1" ht="40.5" x14ac:dyDescent="0.25">
      <c r="A168" s="20">
        <v>16</v>
      </c>
      <c r="B168" s="118" t="s">
        <v>467</v>
      </c>
      <c r="C168" s="43">
        <v>3</v>
      </c>
      <c r="D168" s="20" t="s">
        <v>381</v>
      </c>
      <c r="E168" s="31"/>
      <c r="F168" s="31"/>
      <c r="G168" s="31"/>
      <c r="H168" s="31"/>
      <c r="I168" s="31"/>
      <c r="J168" s="31"/>
      <c r="K168" s="31"/>
      <c r="L168" s="31"/>
      <c r="M168" s="37">
        <v>43613</v>
      </c>
      <c r="N168" s="37">
        <v>43613</v>
      </c>
      <c r="O168" s="84" t="s">
        <v>171</v>
      </c>
      <c r="P168" s="54" t="s">
        <v>467</v>
      </c>
      <c r="Q168" s="53" t="s">
        <v>156</v>
      </c>
      <c r="R168" s="168" t="s">
        <v>452</v>
      </c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69"/>
      <c r="AK168" s="100"/>
      <c r="AL168" s="45"/>
      <c r="AM168" s="54" t="s">
        <v>467</v>
      </c>
      <c r="AN168" s="127" t="s">
        <v>487</v>
      </c>
    </row>
    <row r="169" spans="1:40" s="11" customFormat="1" ht="81" x14ac:dyDescent="0.25">
      <c r="A169" s="20">
        <v>17</v>
      </c>
      <c r="B169" s="118" t="s">
        <v>468</v>
      </c>
      <c r="C169" s="40">
        <v>3</v>
      </c>
      <c r="D169" s="20" t="s">
        <v>381</v>
      </c>
      <c r="E169" s="47"/>
      <c r="F169" s="47"/>
      <c r="G169" s="47"/>
      <c r="H169" s="47"/>
      <c r="I169" s="47"/>
      <c r="J169" s="47"/>
      <c r="K169" s="47"/>
      <c r="L169" s="47"/>
      <c r="M169" s="41">
        <v>43600</v>
      </c>
      <c r="N169" s="41">
        <v>43657</v>
      </c>
      <c r="O169" s="22" t="s">
        <v>280</v>
      </c>
      <c r="P169" s="54" t="s">
        <v>468</v>
      </c>
      <c r="Q169" s="166" t="s">
        <v>453</v>
      </c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00"/>
      <c r="AL169" s="45"/>
      <c r="AM169" s="54" t="s">
        <v>468</v>
      </c>
      <c r="AN169" s="127" t="s">
        <v>487</v>
      </c>
    </row>
  </sheetData>
  <autoFilter ref="A7:AN169"/>
  <mergeCells count="56">
    <mergeCell ref="P6:P7"/>
    <mergeCell ref="Q6:Q7"/>
    <mergeCell ref="AG6:AG7"/>
    <mergeCell ref="X1:AF1"/>
    <mergeCell ref="I6:J6"/>
    <mergeCell ref="K6:L6"/>
    <mergeCell ref="M6:M7"/>
    <mergeCell ref="N6:N7"/>
    <mergeCell ref="O6:O7"/>
    <mergeCell ref="B6:B7"/>
    <mergeCell ref="C6:C7"/>
    <mergeCell ref="D6:D7"/>
    <mergeCell ref="E6:F6"/>
    <mergeCell ref="G6:H6"/>
    <mergeCell ref="E155:L155"/>
    <mergeCell ref="E156:L156"/>
    <mergeCell ref="E162:L162"/>
    <mergeCell ref="E159:L159"/>
    <mergeCell ref="E160:L160"/>
    <mergeCell ref="E161:L161"/>
    <mergeCell ref="E157:L157"/>
    <mergeCell ref="R51:AI51"/>
    <mergeCell ref="R52:AI52"/>
    <mergeCell ref="Q157:AJ157"/>
    <mergeCell ref="R68:AI68"/>
    <mergeCell ref="X154:AJ154"/>
    <mergeCell ref="Q155:AJ155"/>
    <mergeCell ref="U53:AG53"/>
    <mergeCell ref="Q169:AJ169"/>
    <mergeCell ref="U49:AG49"/>
    <mergeCell ref="U48:AG48"/>
    <mergeCell ref="Q5:AJ5"/>
    <mergeCell ref="Q156:AJ156"/>
    <mergeCell ref="R97:AI97"/>
    <mergeCell ref="R98:AI98"/>
    <mergeCell ref="AH6:AJ6"/>
    <mergeCell ref="AA6:AC6"/>
    <mergeCell ref="AD6:AF6"/>
    <mergeCell ref="R6:T6"/>
    <mergeCell ref="U6:W6"/>
    <mergeCell ref="U10:AG10"/>
    <mergeCell ref="X6:Z6"/>
    <mergeCell ref="Q82:AI82"/>
    <mergeCell ref="R23:AI23"/>
    <mergeCell ref="Q167:AJ167"/>
    <mergeCell ref="R168:AJ168"/>
    <mergeCell ref="R96:AI96"/>
    <mergeCell ref="Q166:AJ166"/>
    <mergeCell ref="Q164:AJ164"/>
    <mergeCell ref="Q165:AJ165"/>
    <mergeCell ref="Q163:AJ163"/>
    <mergeCell ref="Q158:AJ158"/>
    <mergeCell ref="Q162:AJ162"/>
    <mergeCell ref="Q159:AJ159"/>
    <mergeCell ref="Q161:AJ161"/>
    <mergeCell ref="Q160:AJ160"/>
  </mergeCells>
  <pageMargins left="0.25" right="0.25" top="0.75" bottom="0.75" header="0.3" footer="0.3"/>
  <pageSetup paperSize="8" scale="2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2020-01-21T06:45:10Z</dcterms:modified>
</cp:coreProperties>
</file>