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80" windowHeight="13365"/>
  </bookViews>
  <sheets>
    <sheet name="هزينه عملياتي پروژه" sheetId="1" r:id="rId1"/>
  </sheets>
  <calcPr calcId="145621"/>
</workbook>
</file>

<file path=xl/calcChain.xml><?xml version="1.0" encoding="utf-8"?>
<calcChain xmlns="http://schemas.openxmlformats.org/spreadsheetml/2006/main">
  <c r="A2" i="1" l="1"/>
  <c r="B2" i="1"/>
  <c r="G2" i="1"/>
  <c r="H2" i="1"/>
  <c r="A3" i="1"/>
  <c r="B3" i="1"/>
  <c r="G3" i="1"/>
  <c r="H3" i="1"/>
  <c r="A4" i="1"/>
  <c r="B4" i="1"/>
  <c r="G4" i="1"/>
  <c r="H4" i="1"/>
  <c r="A5" i="1"/>
  <c r="B5" i="1"/>
  <c r="G5" i="1"/>
  <c r="H5" i="1"/>
  <c r="A6" i="1"/>
  <c r="B6" i="1"/>
  <c r="G6" i="1"/>
  <c r="H6" i="1"/>
  <c r="A7" i="1"/>
  <c r="B7" i="1"/>
  <c r="G7" i="1"/>
  <c r="H7" i="1"/>
  <c r="A8" i="1"/>
  <c r="B8" i="1"/>
  <c r="G8" i="1"/>
  <c r="H8" i="1"/>
  <c r="A9" i="1"/>
  <c r="B9" i="1"/>
  <c r="G9" i="1"/>
  <c r="H9" i="1"/>
</calcChain>
</file>

<file path=xl/sharedStrings.xml><?xml version="1.0" encoding="utf-8"?>
<sst xmlns="http://schemas.openxmlformats.org/spreadsheetml/2006/main" count="8" uniqueCount="8">
  <si>
    <t>سطح پنجم</t>
  </si>
  <si>
    <t>عنوان سطح پنجم</t>
  </si>
  <si>
    <t>گردش بدهكار</t>
  </si>
  <si>
    <t>گردش بستانكار</t>
  </si>
  <si>
    <t>مانده بدهكار</t>
  </si>
  <si>
    <t>مانده بستانكار</t>
  </si>
  <si>
    <t>عنوان لاتين سطح پنجم</t>
  </si>
  <si>
    <t>عنوان حسابها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</si>
</sst>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rightToLeft="1" tabSelected="1" workbookViewId="0">
      <selection activeCell="A2" sqref="A2:H9"/>
    </sheetView>
  </sheetViews>
  <sheetFormatPr defaultRowHeight="14.25"/>
  <cols>
    <col min="1" max="1" width="20.77734375" style="1" customWidth="1"/>
    <col min="2" max="2" width="100.77734375" style="1" customWidth="1"/>
    <col min="3" max="6" width="20.77734375" style="1" customWidth="1"/>
    <col min="7" max="8" width="100.77734375" style="1" customWidth="1"/>
    <col min="9" max="16384" width="8.88671875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 t="str">
        <f>"350001"</f>
        <v>350001</v>
      </c>
      <c r="B2" s="1" t="str">
        <f>"پروژه تعميرات نيروگاه بوشهر"</f>
        <v>پروژه تعميرات نيروگاه بوشهر</v>
      </c>
      <c r="C2" s="1">
        <v>147030350499</v>
      </c>
      <c r="D2" s="1">
        <v>14816891741</v>
      </c>
      <c r="E2" s="1">
        <v>132213458758</v>
      </c>
      <c r="F2" s="1">
        <v>0</v>
      </c>
      <c r="G2" s="1" t="str">
        <f>"prjectbosh"</f>
        <v>prjectbosh</v>
      </c>
      <c r="H2" s="1" t="str">
        <f>"كل:72 - هزينه هاي عملياتي وعمومي"</f>
        <v>كل:72 - هزينه هاي عملياتي وعمومي</v>
      </c>
    </row>
    <row r="3" spans="1:8">
      <c r="A3" s="1" t="str">
        <f>"350002"</f>
        <v>350002</v>
      </c>
      <c r="B3" s="1" t="str">
        <f>"پروژه دفتر مركزي"</f>
        <v>پروژه دفتر مركزي</v>
      </c>
      <c r="C3" s="1">
        <v>2584570189</v>
      </c>
      <c r="D3" s="1">
        <v>708054122</v>
      </c>
      <c r="E3" s="1">
        <v>1876516067</v>
      </c>
      <c r="F3" s="1">
        <v>0</v>
      </c>
      <c r="G3" s="1" t="str">
        <f>""</f>
        <v/>
      </c>
      <c r="H3" s="1" t="str">
        <f>"كل:72 - هزينه هاي عملياتي وعمومي"</f>
        <v>كل:72 - هزينه هاي عملياتي وعمومي</v>
      </c>
    </row>
    <row r="4" spans="1:8">
      <c r="A4" s="1" t="str">
        <f>"350003"</f>
        <v>350003</v>
      </c>
      <c r="B4" s="1" t="str">
        <f>"پروژه بهره برداري نيروگاه بوشهر"</f>
        <v>پروژه بهره برداري نيروگاه بوشهر</v>
      </c>
      <c r="C4" s="1">
        <v>222279297810</v>
      </c>
      <c r="D4" s="1">
        <v>11624422064</v>
      </c>
      <c r="E4" s="1">
        <v>210654875746</v>
      </c>
      <c r="F4" s="1">
        <v>0</v>
      </c>
      <c r="G4" s="1" t="str">
        <f>"bahrebosh"</f>
        <v>bahrebosh</v>
      </c>
      <c r="H4" s="1" t="str">
        <f>"كل:72 - هزينه هاي عملياتي وعمومي"</f>
        <v>كل:72 - هزينه هاي عملياتي وعمومي</v>
      </c>
    </row>
    <row r="5" spans="1:8">
      <c r="A5" s="1" t="str">
        <f>"350004"</f>
        <v>350004</v>
      </c>
      <c r="B5" s="1" t="str">
        <f>"پروژه دفتر بوشهر"</f>
        <v>پروژه دفتر بوشهر</v>
      </c>
      <c r="C5" s="1">
        <v>4805849383</v>
      </c>
      <c r="D5" s="1">
        <v>109011748</v>
      </c>
      <c r="E5" s="1">
        <v>4696837635</v>
      </c>
      <c r="F5" s="1">
        <v>0</v>
      </c>
      <c r="G5" s="1" t="str">
        <f>""</f>
        <v/>
      </c>
      <c r="H5" s="1" t="str">
        <f>"كل:72 - هزينه هاي عملياتي وعمومي"</f>
        <v>كل:72 - هزينه هاي عملياتي وعمومي</v>
      </c>
    </row>
    <row r="6" spans="1:8">
      <c r="A6" s="1" t="str">
        <f>"350005"</f>
        <v>350005</v>
      </c>
      <c r="B6" s="1" t="str">
        <f>"پروژه مهمانسراي شيراز"</f>
        <v>پروژه مهمانسراي شيراز</v>
      </c>
      <c r="C6" s="1">
        <v>1050214118</v>
      </c>
      <c r="D6" s="1">
        <v>0</v>
      </c>
      <c r="E6" s="1">
        <v>1050214118</v>
      </c>
      <c r="F6" s="1">
        <v>0</v>
      </c>
      <c r="G6" s="1" t="str">
        <f>"shierazmnehman"</f>
        <v>shierazmnehman</v>
      </c>
      <c r="H6" s="1" t="str">
        <f>"كل:72 - هزينه هاي عملياتي وعمومي"</f>
        <v>كل:72 - هزينه هاي عملياتي وعمومي</v>
      </c>
    </row>
    <row r="7" spans="1:8">
      <c r="A7" s="1" t="str">
        <f>"350006"</f>
        <v>350006</v>
      </c>
      <c r="B7" s="1" t="str">
        <f>"پروژه مجتمع عاليشهر"</f>
        <v>پروژه مجتمع عاليشهر</v>
      </c>
      <c r="C7" s="1">
        <v>11394886412</v>
      </c>
      <c r="D7" s="1">
        <v>3894886412</v>
      </c>
      <c r="E7" s="1">
        <v>7500000000</v>
      </c>
      <c r="F7" s="1">
        <v>0</v>
      </c>
      <c r="G7" s="1" t="str">
        <f>"alishahr"</f>
        <v>alishahr</v>
      </c>
      <c r="H7" s="1" t="str">
        <f>"كل:72 - هزينه هاي عملياتي وعمومي"</f>
        <v>كل:72 - هزينه هاي عملياتي وعمومي</v>
      </c>
    </row>
    <row r="8" spans="1:8">
      <c r="A8" s="1" t="str">
        <f>"350007"</f>
        <v>350007</v>
      </c>
      <c r="B8" s="1" t="str">
        <f>"پروژه کيش"</f>
        <v>پروژه کيش</v>
      </c>
      <c r="C8" s="1">
        <v>524058200</v>
      </c>
      <c r="D8" s="1">
        <v>53291000</v>
      </c>
      <c r="E8" s="1">
        <v>470767200</v>
      </c>
      <c r="F8" s="1">
        <v>0</v>
      </c>
      <c r="G8" s="1" t="str">
        <f>"kich"</f>
        <v>kich</v>
      </c>
      <c r="H8" s="1" t="str">
        <f>"كل:72 - هزينه هاي عملياتي وعمومي"</f>
        <v>كل:72 - هزينه هاي عملياتي وعمومي</v>
      </c>
    </row>
    <row r="9" spans="1:8">
      <c r="A9" s="1" t="str">
        <f>"350008"</f>
        <v>350008</v>
      </c>
      <c r="B9" s="1" t="str">
        <f>"پروژه مهمانسراي تهران"</f>
        <v>پروژه مهمانسراي تهران</v>
      </c>
      <c r="C9" s="1">
        <v>6711400832</v>
      </c>
      <c r="D9" s="1">
        <v>529212500</v>
      </c>
      <c r="E9" s="1">
        <v>6182188332</v>
      </c>
      <c r="F9" s="1">
        <v>0</v>
      </c>
      <c r="G9" s="1" t="str">
        <f>"mehmantehran"</f>
        <v>mehmantehran</v>
      </c>
      <c r="H9" s="1" t="str">
        <f>"كل:72 - هزينه هاي عملياتي وعمومي"</f>
        <v>كل:72 - هزينه هاي عملياتي وعمومي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هزينه عملياتي پروژه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</dc:creator>
  <cp:lastModifiedBy>mit</cp:lastModifiedBy>
  <dcterms:created xsi:type="dcterms:W3CDTF">2020-12-15T21:53:37Z</dcterms:created>
  <dcterms:modified xsi:type="dcterms:W3CDTF">2020-12-15T21:53:38Z</dcterms:modified>
</cp:coreProperties>
</file>