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Oglu\Desktop\Акты 2017-2021 под новый контракт\Сертификаты с Инозаказчиком\Сертификаты\26 Май-2019\"/>
    </mc:Choice>
  </mc:AlternateContent>
  <bookViews>
    <workbookView xWindow="0" yWindow="0" windowWidth="25905" windowHeight="10200"/>
  </bookViews>
  <sheets>
    <sheet name="Лист1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0" i="1"/>
  <c r="G9" i="1"/>
  <c r="G8" i="1"/>
  <c r="G7" i="1"/>
  <c r="G11" i="1" l="1"/>
  <c r="G15" i="1" s="1"/>
  <c r="G17" i="1" s="1"/>
  <c r="G18" i="1" l="1"/>
  <c r="G20" i="1"/>
</calcChain>
</file>

<file path=xl/sharedStrings.xml><?xml version="1.0" encoding="utf-8"?>
<sst xmlns="http://schemas.openxmlformats.org/spreadsheetml/2006/main" count="26" uniqueCount="22">
  <si>
    <t>Расчет к сертификату  №</t>
  </si>
  <si>
    <t>№ п/п</t>
  </si>
  <si>
    <t>Наименование работ</t>
  </si>
  <si>
    <t>Информация по табелю</t>
  </si>
  <si>
    <t>Ставка  по Контракту, Евро</t>
  </si>
  <si>
    <t>Базовая стоимость услуг, Евро</t>
  </si>
  <si>
    <t>Отчетный период</t>
  </si>
  <si>
    <t>грейд</t>
  </si>
  <si>
    <t>Трудозатраты, чел-мес</t>
  </si>
  <si>
    <t>Оказание консультационных услуг и технической поддержки в период подготовки и проведения ППР-2019 (четвертый средний ремонт)</t>
  </si>
  <si>
    <t>6В</t>
  </si>
  <si>
    <t>7В</t>
  </si>
  <si>
    <t>8В</t>
  </si>
  <si>
    <t>9В</t>
  </si>
  <si>
    <t>Базовая стоимость оказанных Услуг</t>
  </si>
  <si>
    <t>€</t>
  </si>
  <si>
    <t>Удержания:</t>
  </si>
  <si>
    <t>Иранский налог 5%</t>
  </si>
  <si>
    <t>Отложенный платеж 10%</t>
  </si>
  <si>
    <t xml:space="preserve">Аванс </t>
  </si>
  <si>
    <t>Сумма к оплате</t>
  </si>
  <si>
    <t>за 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</si>
</sst>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mmmm\ 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/>
    </xf>
    <xf numFmtId="0" fontId="1" fillId="0" borderId="1" xfId="0" applyFont="1" applyFill="1" applyBorder="1"/>
    <xf numFmtId="2" fontId="1" fillId="0" borderId="1" xfId="0" applyNumberFormat="1" applyFont="1" applyFill="1" applyBorder="1"/>
    <xf numFmtId="4" fontId="1" fillId="0" borderId="1" xfId="0" applyNumberFormat="1" applyFont="1" applyFill="1" applyBorder="1"/>
    <xf numFmtId="2" fontId="2" fillId="0" borderId="0" xfId="0" applyNumberFormat="1" applyFont="1" applyFill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3" fillId="0" borderId="0" xfId="0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2"/>
  <sheetViews>
    <sheetView tabSelected="1" workbookViewId="0">
      <selection activeCell="E11" sqref="E11"/>
    </sheetView>
  </sheetViews>
  <sheetFormatPr defaultRowHeight="15" x14ac:dyDescent="0.25"/>
  <cols>
    <col min="1" max="1" width="7.140625" style="8" customWidth="1"/>
    <col min="2" max="2" width="18.42578125" style="8" customWidth="1"/>
    <col min="3" max="3" width="15.7109375" style="8" customWidth="1"/>
    <col min="4" max="4" width="13.5703125" style="8" customWidth="1"/>
    <col min="5" max="5" width="14" style="8" customWidth="1"/>
    <col min="6" max="6" width="14.28515625" style="8" customWidth="1"/>
    <col min="7" max="7" width="15.85546875" style="8" customWidth="1"/>
    <col min="8" max="8" width="3.42578125" style="8" customWidth="1"/>
    <col min="9" max="16384" width="9.140625" style="8"/>
  </cols>
  <sheetData>
    <row r="2" spans="1:8" s="2" customFormat="1" ht="15.75" x14ac:dyDescent="0.2">
      <c r="A2" s="1" t="s">
        <v>0</v>
      </c>
      <c r="D2" s="9">
        <v>26</v>
      </c>
      <c r="E2" s="3" t="s">
        <v>21</v>
      </c>
      <c r="F2" s="10">
        <v>2019</v>
      </c>
      <c r="G2" s="3"/>
    </row>
    <row r="3" spans="1:8" s="2" customFormat="1" ht="15.75" x14ac:dyDescent="0.2">
      <c r="A3" s="1"/>
      <c r="D3" s="9"/>
      <c r="E3" s="3"/>
      <c r="F3" s="10"/>
      <c r="G3" s="3"/>
    </row>
    <row r="4" spans="1:8" x14ac:dyDescent="0.25">
      <c r="A4" s="4"/>
      <c r="B4" s="5"/>
      <c r="C4" s="4"/>
      <c r="D4" s="6"/>
      <c r="E4" s="4"/>
      <c r="F4" s="7"/>
      <c r="G4" s="4"/>
    </row>
    <row r="5" spans="1:8" ht="15" customHeight="1" x14ac:dyDescent="0.25">
      <c r="A5" s="27" t="s">
        <v>1</v>
      </c>
      <c r="B5" s="28" t="s">
        <v>2</v>
      </c>
      <c r="C5" s="30" t="s">
        <v>3</v>
      </c>
      <c r="D5" s="30"/>
      <c r="E5" s="31"/>
      <c r="F5" s="32" t="s">
        <v>4</v>
      </c>
      <c r="G5" s="32" t="s">
        <v>5</v>
      </c>
    </row>
    <row r="6" spans="1:8" s="12" customFormat="1" ht="30" x14ac:dyDescent="0.25">
      <c r="A6" s="27"/>
      <c r="B6" s="29"/>
      <c r="C6" s="11" t="s">
        <v>6</v>
      </c>
      <c r="D6" s="11" t="s">
        <v>7</v>
      </c>
      <c r="E6" s="11" t="s">
        <v>8</v>
      </c>
      <c r="F6" s="32"/>
      <c r="G6" s="32"/>
    </row>
    <row r="7" spans="1:8" ht="34.5" customHeight="1" x14ac:dyDescent="0.25">
      <c r="A7" s="33"/>
      <c r="B7" s="36" t="s">
        <v>9</v>
      </c>
      <c r="C7" s="37">
        <v>43615</v>
      </c>
      <c r="D7" s="13" t="s">
        <v>10</v>
      </c>
      <c r="E7" s="14">
        <v>0.28999999999999998</v>
      </c>
      <c r="F7" s="15">
        <v>39854</v>
      </c>
      <c r="G7" s="15">
        <f t="shared" ref="G7:G10" si="0">E7*F7</f>
        <v>11557.66</v>
      </c>
    </row>
    <row r="8" spans="1:8" ht="34.5" customHeight="1" x14ac:dyDescent="0.25">
      <c r="A8" s="34"/>
      <c r="B8" s="36"/>
      <c r="C8" s="38"/>
      <c r="D8" s="13" t="s">
        <v>11</v>
      </c>
      <c r="E8" s="14">
        <v>0.77</v>
      </c>
      <c r="F8" s="15">
        <v>36186</v>
      </c>
      <c r="G8" s="15">
        <f t="shared" si="0"/>
        <v>27863.22</v>
      </c>
    </row>
    <row r="9" spans="1:8" ht="34.5" customHeight="1" x14ac:dyDescent="0.25">
      <c r="A9" s="34"/>
      <c r="B9" s="36"/>
      <c r="C9" s="38"/>
      <c r="D9" s="13" t="s">
        <v>12</v>
      </c>
      <c r="E9" s="14">
        <v>0</v>
      </c>
      <c r="F9" s="15">
        <v>27381</v>
      </c>
      <c r="G9" s="15">
        <f t="shared" si="0"/>
        <v>0</v>
      </c>
    </row>
    <row r="10" spans="1:8" ht="34.5" customHeight="1" x14ac:dyDescent="0.25">
      <c r="A10" s="35"/>
      <c r="B10" s="36"/>
      <c r="C10" s="38"/>
      <c r="D10" s="13" t="s">
        <v>13</v>
      </c>
      <c r="E10" s="14">
        <v>4.4800000000000004</v>
      </c>
      <c r="F10" s="15">
        <v>22254</v>
      </c>
      <c r="G10" s="15">
        <f t="shared" si="0"/>
        <v>99697.919999999998</v>
      </c>
    </row>
    <row r="11" spans="1:8" x14ac:dyDescent="0.25">
      <c r="A11" s="16"/>
      <c r="B11" s="16"/>
      <c r="C11" s="16"/>
      <c r="D11" s="16"/>
      <c r="E11" s="17">
        <f>SUM(E7:E10)</f>
        <v>5.54</v>
      </c>
      <c r="F11" s="16"/>
      <c r="G11" s="18">
        <f>SUM(G7:G10)</f>
        <v>139118.79999999999</v>
      </c>
    </row>
    <row r="12" spans="1:8" x14ac:dyDescent="0.25">
      <c r="E12" s="19"/>
    </row>
    <row r="13" spans="1:8" x14ac:dyDescent="0.25">
      <c r="E13" s="19"/>
    </row>
    <row r="14" spans="1:8" x14ac:dyDescent="0.25">
      <c r="E14" s="19"/>
    </row>
    <row r="15" spans="1:8" s="2" customFormat="1" ht="15.75" x14ac:dyDescent="0.25">
      <c r="A15" s="25" t="s">
        <v>14</v>
      </c>
      <c r="B15" s="25"/>
      <c r="C15" s="25"/>
      <c r="D15" s="25"/>
      <c r="E15" s="20"/>
      <c r="F15" s="21"/>
      <c r="G15" s="20">
        <f>G11</f>
        <v>139118.79999999999</v>
      </c>
      <c r="H15" s="22" t="s">
        <v>15</v>
      </c>
    </row>
    <row r="16" spans="1:8" s="2" customFormat="1" ht="15.75" x14ac:dyDescent="0.25">
      <c r="A16" s="25" t="s">
        <v>16</v>
      </c>
      <c r="B16" s="25"/>
      <c r="C16" s="25"/>
      <c r="D16" s="25"/>
      <c r="E16" s="20"/>
      <c r="F16" s="21"/>
      <c r="G16" s="20"/>
      <c r="H16" s="22"/>
    </row>
    <row r="17" spans="1:8" ht="15.75" x14ac:dyDescent="0.25">
      <c r="A17" s="26" t="s">
        <v>17</v>
      </c>
      <c r="B17" s="26"/>
      <c r="C17" s="26"/>
      <c r="D17" s="26"/>
      <c r="E17" s="23"/>
      <c r="F17" s="24"/>
      <c r="G17" s="23">
        <f>G15*5%</f>
        <v>6955.94</v>
      </c>
      <c r="H17" s="22" t="s">
        <v>15</v>
      </c>
    </row>
    <row r="18" spans="1:8" ht="15.75" x14ac:dyDescent="0.25">
      <c r="A18" s="26" t="s">
        <v>18</v>
      </c>
      <c r="B18" s="26"/>
      <c r="C18" s="26"/>
      <c r="D18" s="26"/>
      <c r="E18" s="23"/>
      <c r="F18" s="24"/>
      <c r="G18" s="23">
        <f>G15*10%</f>
        <v>13911.88</v>
      </c>
      <c r="H18" s="22" t="s">
        <v>15</v>
      </c>
    </row>
    <row r="19" spans="1:8" ht="15.75" x14ac:dyDescent="0.25">
      <c r="A19" s="26" t="s">
        <v>19</v>
      </c>
      <c r="B19" s="26"/>
      <c r="C19" s="26"/>
      <c r="D19" s="26"/>
      <c r="E19" s="23"/>
      <c r="F19" s="24"/>
      <c r="G19" s="23">
        <v>0</v>
      </c>
      <c r="H19" s="22" t="s">
        <v>15</v>
      </c>
    </row>
    <row r="20" spans="1:8" ht="15.75" x14ac:dyDescent="0.25">
      <c r="A20" s="25" t="s">
        <v>20</v>
      </c>
      <c r="B20" s="25"/>
      <c r="C20" s="25"/>
      <c r="D20" s="25"/>
      <c r="E20" s="20"/>
      <c r="F20" s="24"/>
      <c r="G20" s="20">
        <f>G15-G17-G18-G19</f>
        <v>118250.98</v>
      </c>
      <c r="H20" s="22" t="s">
        <v>15</v>
      </c>
    </row>
    <row r="21" spans="1:8" x14ac:dyDescent="0.25">
      <c r="D21" s="24"/>
      <c r="E21" s="24"/>
      <c r="F21" s="24"/>
      <c r="G21" s="24"/>
      <c r="H21" s="24"/>
    </row>
    <row r="22" spans="1:8" x14ac:dyDescent="0.25">
      <c r="D22" s="24"/>
      <c r="E22" s="24"/>
      <c r="F22" s="24"/>
      <c r="G22" s="24"/>
      <c r="H22" s="24"/>
    </row>
  </sheetData>
  <mergeCells count="14">
    <mergeCell ref="G5:G6"/>
    <mergeCell ref="A7:A10"/>
    <mergeCell ref="B7:B10"/>
    <mergeCell ref="C7:C10"/>
    <mergeCell ref="A20:D20"/>
    <mergeCell ref="A5:A6"/>
    <mergeCell ref="B5:B6"/>
    <mergeCell ref="C5:E5"/>
    <mergeCell ref="F5:F6"/>
    <mergeCell ref="A15:D15"/>
    <mergeCell ref="A16:D16"/>
    <mergeCell ref="A17:D17"/>
    <mergeCell ref="A18:D18"/>
    <mergeCell ref="A19:D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SAOglu</dc:creator>
  <cp:lastModifiedBy>SAOglu</cp:lastModifiedBy>
  <cp:lastPrinted>2019-05-22T12:35:54Z</cp:lastPrinted>
  <dcterms:created xsi:type="dcterms:W3CDTF">2019-05-22T12:17:39Z</dcterms:created>
  <dcterms:modified xsi:type="dcterms:W3CDTF">2019-06-24T06:59:39Z</dcterms:modified>
</cp:coreProperties>
</file>