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9735" tabRatio="773"/>
  </bookViews>
  <sheets>
    <sheet name="تراز مطالبات و بدهی ها" sheetId="14" r:id="rId1"/>
  </sheets>
  <definedNames>
    <definedName name="_xlnm._FilterDatabase" localSheetId="0" hidden="1">'تراز مطالبات و بدهی ها'!$C$1:$G$15</definedName>
    <definedName name="_xlnm.Print_Area" localSheetId="0">'تراز مطالبات و بدهی ها'!$A$1:$M$16</definedName>
  </definedNames>
  <calcPr calcId="144525"/>
</workbook>
</file>

<file path=xl/calcChain.xml><?xml version="1.0" encoding="utf-8"?>
<calcChain xmlns="http://schemas.openxmlformats.org/spreadsheetml/2006/main">
  <c r="J3" i="14" l="1"/>
  <c r="O3" i="14"/>
  <c r="N3" i="14"/>
  <c r="N4" i="14"/>
  <c r="O4" i="14"/>
  <c r="N5" i="14"/>
  <c r="O5" i="14"/>
  <c r="N6" i="14"/>
  <c r="O6" i="14"/>
  <c r="N7" i="14"/>
  <c r="O7" i="14"/>
  <c r="N8" i="14"/>
  <c r="O8" i="14"/>
  <c r="N9" i="14"/>
  <c r="O9" i="14"/>
  <c r="N10" i="14"/>
  <c r="O10" i="14"/>
  <c r="N11" i="14"/>
  <c r="O11" i="14"/>
  <c r="N12" i="14"/>
  <c r="O12" i="14"/>
  <c r="N13" i="14"/>
  <c r="O13" i="14"/>
  <c r="N14" i="14"/>
  <c r="O14" i="14"/>
  <c r="N15" i="14"/>
  <c r="O15" i="14"/>
  <c r="I16" i="14" l="1"/>
  <c r="H16" i="14"/>
  <c r="G16" i="14"/>
  <c r="F16" i="14"/>
  <c r="E16" i="14"/>
  <c r="D16" i="14"/>
  <c r="K4" i="14"/>
  <c r="K5" i="14"/>
  <c r="K6" i="14"/>
  <c r="K7" i="14"/>
  <c r="K8" i="14"/>
  <c r="K9" i="14"/>
  <c r="K10" i="14"/>
  <c r="K11" i="14"/>
  <c r="K12" i="14"/>
  <c r="K13" i="14"/>
  <c r="K14" i="14"/>
  <c r="K15" i="14"/>
  <c r="K3" i="14"/>
  <c r="J15" i="14"/>
  <c r="J14" i="14"/>
  <c r="J13" i="14"/>
  <c r="J12" i="14"/>
  <c r="M12" i="14" s="1"/>
  <c r="J11" i="14"/>
  <c r="J10" i="14"/>
  <c r="J9" i="14"/>
  <c r="J8" i="14"/>
  <c r="J7" i="14"/>
  <c r="J6" i="14"/>
  <c r="J5" i="14"/>
  <c r="J4" i="14"/>
  <c r="L4" i="14" s="1"/>
  <c r="M8" i="14"/>
  <c r="N16" i="14" l="1"/>
  <c r="O16" i="14"/>
  <c r="M7" i="14"/>
  <c r="M15" i="14"/>
  <c r="M10" i="14"/>
  <c r="L5" i="14"/>
  <c r="M9" i="14"/>
  <c r="M11" i="14"/>
  <c r="M14" i="14"/>
  <c r="L3" i="14"/>
  <c r="L16" i="14" s="1"/>
  <c r="J16" i="14"/>
  <c r="K16" i="14"/>
  <c r="M13" i="14"/>
  <c r="M6" i="14"/>
  <c r="M16" i="14" l="1"/>
</calcChain>
</file>

<file path=xl/sharedStrings.xml><?xml version="1.0" encoding="utf-8"?>
<sst xmlns="http://schemas.openxmlformats.org/spreadsheetml/2006/main" count="34" uniqueCount="26">
  <si>
    <t>جمع</t>
  </si>
  <si>
    <t>عنوان کل</t>
  </si>
  <si>
    <t>ردیف</t>
  </si>
  <si>
    <t>مانده ابتدای دوره</t>
  </si>
  <si>
    <t>گردش تا دوره قبل</t>
  </si>
  <si>
    <t>گردش دوره جاری</t>
  </si>
  <si>
    <t>گردش تا پایان دوره جاری</t>
  </si>
  <si>
    <t>مانده پایان دوره</t>
  </si>
  <si>
    <t>بدهکار</t>
  </si>
  <si>
    <t>بستانکار</t>
  </si>
  <si>
    <t>نوع سرفصل</t>
  </si>
  <si>
    <t>مطالبات</t>
  </si>
  <si>
    <t>بدهی</t>
  </si>
  <si>
    <t>11 -حسابها و اسناد دريافتني تجاري</t>
  </si>
  <si>
    <t>12-ساير حسابها و اسناد دريافتني</t>
  </si>
  <si>
    <t>13-سایر ردیف های پیش بینی نشده</t>
  </si>
  <si>
    <t>1-حسابها و اسناد پرداختني تجاري</t>
  </si>
  <si>
    <t>2-ساير حسابها و اسناد پرداختني</t>
  </si>
  <si>
    <t>3-پيش دريافتها</t>
  </si>
  <si>
    <t>4-ذخيره ماليات</t>
  </si>
  <si>
    <t>5-سود سهام پيشنهادي و پرداختني</t>
  </si>
  <si>
    <t xml:space="preserve">6-تسهيلات مالي دريافتي </t>
  </si>
  <si>
    <t xml:space="preserve">7-حسابها و اسناد پرداختني بلندمدت </t>
  </si>
  <si>
    <t xml:space="preserve">8-تسهيلات مالي دريافتي بلندمدت </t>
  </si>
  <si>
    <t xml:space="preserve">9-ذخيره مزاياي پايان خدمت كاركنان  </t>
  </si>
  <si>
    <t>10-سایر ردیف های پیش بینی نشده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</si>
</sst>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charset val="178"/>
    </font>
    <font>
      <sz val="10"/>
      <name val="B Lotus"/>
      <charset val="178"/>
    </font>
    <font>
      <sz val="8"/>
      <name val="B Lotus"/>
      <charset val="178"/>
    </font>
    <font>
      <b/>
      <sz val="10"/>
      <name val="B Lotus"/>
      <charset val="178"/>
    </font>
    <font>
      <b/>
      <sz val="12"/>
      <name val="B Lotus"/>
      <charset val="178"/>
    </font>
    <font>
      <sz val="11"/>
      <color theme="1"/>
      <name val="B Lotus"/>
      <charset val="178"/>
    </font>
    <font>
      <b/>
      <sz val="11"/>
      <name val="B Lotus"/>
      <charset val="178"/>
    </font>
  </fonts>
  <fills count="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 shrinkToFit="1"/>
    </xf>
    <xf numFmtId="0" fontId="3" fillId="0" borderId="1" xfId="0" applyFont="1" applyFill="1" applyBorder="1" applyAlignment="1">
      <alignment horizontal="right" vertical="center" shrinkToFit="1" readingOrder="2"/>
    </xf>
    <xf numFmtId="0" fontId="3" fillId="0" borderId="1" xfId="0" applyFont="1" applyFill="1" applyBorder="1" applyAlignment="1">
      <alignment horizontal="right" shrinkToFit="1" readingOrder="2"/>
    </xf>
    <xf numFmtId="0" fontId="1" fillId="5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4" borderId="1" xfId="0" applyFont="1" applyFill="1" applyBorder="1" applyAlignment="1">
      <alignment horizontal="center" vertical="center" shrinkToFit="1"/>
    </xf>
    <xf numFmtId="3" fontId="1" fillId="0" borderId="1" xfId="0" applyNumberFormat="1" applyFont="1" applyFill="1" applyBorder="1" applyAlignment="1">
      <alignment horizontal="center" shrinkToFit="1" readingOrder="2"/>
    </xf>
    <xf numFmtId="3" fontId="2" fillId="0" borderId="1" xfId="0" applyNumberFormat="1" applyFont="1" applyFill="1" applyBorder="1" applyAlignment="1">
      <alignment horizontal="center" shrinkToFit="1"/>
    </xf>
    <xf numFmtId="3" fontId="1" fillId="0" borderId="1" xfId="0" applyNumberFormat="1" applyFont="1" applyFill="1" applyBorder="1" applyAlignment="1">
      <alignment horizontal="center" shrinkToFit="1"/>
    </xf>
    <xf numFmtId="3" fontId="1" fillId="6" borderId="1" xfId="0" applyNumberFormat="1" applyFont="1" applyFill="1" applyBorder="1" applyAlignment="1">
      <alignment horizontal="center" shrinkToFit="1"/>
    </xf>
    <xf numFmtId="0" fontId="1" fillId="3" borderId="1" xfId="0" applyFont="1" applyFill="1" applyBorder="1" applyAlignment="1">
      <alignment horizontal="center" shrinkToFit="1"/>
    </xf>
    <xf numFmtId="3" fontId="1" fillId="3" borderId="1" xfId="0" applyNumberFormat="1" applyFont="1" applyFill="1" applyBorder="1" applyAlignment="1">
      <alignment horizontal="center" shrinkToFit="1"/>
    </xf>
    <xf numFmtId="3" fontId="1" fillId="2" borderId="1" xfId="0" applyNumberFormat="1" applyFont="1" applyFill="1" applyBorder="1" applyAlignment="1">
      <alignment horizontal="center" shrinkToFit="1" readingOrder="2"/>
    </xf>
    <xf numFmtId="3" fontId="1" fillId="2" borderId="1" xfId="0" applyNumberFormat="1" applyFont="1" applyFill="1" applyBorder="1" applyAlignment="1">
      <alignment horizontal="center" shrinkToFit="1"/>
    </xf>
    <xf numFmtId="0" fontId="1" fillId="0" borderId="0" xfId="0" applyFont="1" applyAlignment="1">
      <alignment horizontal="center" shrinkToFit="1" readingOrder="2"/>
    </xf>
    <xf numFmtId="0" fontId="1" fillId="0" borderId="0" xfId="0" applyFont="1" applyAlignment="1">
      <alignment horizontal="center" shrinkToFit="1"/>
    </xf>
    <xf numFmtId="3" fontId="1" fillId="0" borderId="0" xfId="0" applyNumberFormat="1" applyFont="1"/>
    <xf numFmtId="0" fontId="5" fillId="7" borderId="1" xfId="0" applyFont="1" applyFill="1" applyBorder="1" applyAlignment="1">
      <alignment horizontal="center" vertical="center" shrinkToFit="1"/>
    </xf>
    <xf numFmtId="0" fontId="4" fillId="7" borderId="1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4" fillId="7" borderId="3" xfId="0" applyFont="1" applyFill="1" applyBorder="1" applyAlignment="1">
      <alignment horizontal="center" vertical="center" readingOrder="2"/>
    </xf>
    <xf numFmtId="0" fontId="4" fillId="7" borderId="4" xfId="0" applyFont="1" applyFill="1" applyBorder="1" applyAlignment="1">
      <alignment horizontal="center" vertical="center" readingOrder="2"/>
    </xf>
    <xf numFmtId="0" fontId="4" fillId="7" borderId="3" xfId="0" applyFont="1" applyFill="1" applyBorder="1" applyAlignment="1">
      <alignment horizontal="center" vertical="center" textRotation="90" readingOrder="2"/>
    </xf>
    <xf numFmtId="0" fontId="4" fillId="7" borderId="4" xfId="0" applyFont="1" applyFill="1" applyBorder="1" applyAlignment="1">
      <alignment horizontal="center" vertical="center" textRotation="90" readingOrder="2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"/>
  <sheetViews>
    <sheetView rightToLeft="1" tabSelected="1" view="pageBreakPreview" zoomScaleNormal="100" zoomScaleSheetLayoutView="100" workbookViewId="0">
      <selection activeCell="D3" sqref="D3:I15"/>
    </sheetView>
  </sheetViews>
  <sheetFormatPr defaultRowHeight="17.25" x14ac:dyDescent="0.5"/>
  <cols>
    <col min="1" max="1" width="5.42578125" style="7" bestFit="1" customWidth="1"/>
    <col min="2" max="2" width="5.42578125" style="1" customWidth="1"/>
    <col min="3" max="3" width="26.7109375" style="3" customWidth="1"/>
    <col min="4" max="7" width="12.28515625" style="17" customWidth="1"/>
    <col min="8" max="13" width="12.28515625" style="18" customWidth="1"/>
    <col min="14" max="15" width="14" style="1" bestFit="1" customWidth="1"/>
    <col min="16" max="16384" width="9.140625" style="1"/>
  </cols>
  <sheetData>
    <row r="1" spans="1:15" ht="20.100000000000001" customHeight="1" x14ac:dyDescent="0.5">
      <c r="A1" s="25" t="s">
        <v>2</v>
      </c>
      <c r="B1" s="27" t="s">
        <v>10</v>
      </c>
      <c r="C1" s="21" t="s">
        <v>1</v>
      </c>
      <c r="D1" s="20" t="s">
        <v>3</v>
      </c>
      <c r="E1" s="20"/>
      <c r="F1" s="20" t="s">
        <v>4</v>
      </c>
      <c r="G1" s="20"/>
      <c r="H1" s="20" t="s">
        <v>5</v>
      </c>
      <c r="I1" s="20"/>
      <c r="J1" s="20" t="s">
        <v>6</v>
      </c>
      <c r="K1" s="20"/>
      <c r="L1" s="20" t="s">
        <v>7</v>
      </c>
      <c r="M1" s="20"/>
    </row>
    <row r="2" spans="1:15" s="2" customFormat="1" ht="36.75" customHeight="1" x14ac:dyDescent="0.4">
      <c r="A2" s="26"/>
      <c r="B2" s="28"/>
      <c r="C2" s="21"/>
      <c r="D2" s="8" t="s">
        <v>8</v>
      </c>
      <c r="E2" s="8" t="s">
        <v>9</v>
      </c>
      <c r="F2" s="8" t="s">
        <v>8</v>
      </c>
      <c r="G2" s="8" t="s">
        <v>9</v>
      </c>
      <c r="H2" s="8" t="s">
        <v>8</v>
      </c>
      <c r="I2" s="8" t="s">
        <v>9</v>
      </c>
      <c r="J2" s="8" t="s">
        <v>8</v>
      </c>
      <c r="K2" s="8" t="s">
        <v>9</v>
      </c>
      <c r="L2" s="8" t="s">
        <v>8</v>
      </c>
      <c r="M2" s="8" t="s">
        <v>9</v>
      </c>
    </row>
    <row r="3" spans="1:15" ht="20.100000000000001" customHeight="1" x14ac:dyDescent="0.6">
      <c r="A3" s="6">
        <v>1</v>
      </c>
      <c r="B3" s="29" t="s">
        <v>11</v>
      </c>
      <c r="C3" s="5" t="s">
        <v>13</v>
      </c>
      <c r="D3" s="9">
        <v>40161186998</v>
      </c>
      <c r="E3" s="9">
        <v>0</v>
      </c>
      <c r="F3" s="10">
        <v>624710787498</v>
      </c>
      <c r="G3" s="10">
        <v>657355848194</v>
      </c>
      <c r="H3" s="10">
        <v>132352340173</v>
      </c>
      <c r="I3" s="10">
        <v>104122703893</v>
      </c>
      <c r="J3" s="11">
        <f>D3+F3+H3</f>
        <v>797224314669</v>
      </c>
      <c r="K3" s="11">
        <f>E3+G3+I3</f>
        <v>761478552087</v>
      </c>
      <c r="L3" s="12">
        <f>J3-K3</f>
        <v>35745762582</v>
      </c>
      <c r="M3" s="13"/>
      <c r="N3" s="19">
        <f>F3+H3</f>
        <v>757063127671</v>
      </c>
      <c r="O3" s="19">
        <f>G3+I3</f>
        <v>761478552087</v>
      </c>
    </row>
    <row r="4" spans="1:15" ht="20.100000000000001" customHeight="1" x14ac:dyDescent="0.5">
      <c r="A4" s="6">
        <v>2</v>
      </c>
      <c r="B4" s="30"/>
      <c r="C4" s="4" t="s">
        <v>14</v>
      </c>
      <c r="D4" s="9">
        <v>79847857130</v>
      </c>
      <c r="E4" s="9">
        <v>0</v>
      </c>
      <c r="F4" s="10">
        <v>94753903475</v>
      </c>
      <c r="G4" s="10">
        <v>100333527069</v>
      </c>
      <c r="H4" s="10">
        <v>17916241510</v>
      </c>
      <c r="I4" s="10">
        <v>34556206195</v>
      </c>
      <c r="J4" s="11">
        <f t="shared" ref="J4:J15" si="0">D4+F4+H4</f>
        <v>192518002115</v>
      </c>
      <c r="K4" s="11">
        <f t="shared" ref="K4:K15" si="1">E4+G4+I4</f>
        <v>134889733264</v>
      </c>
      <c r="L4" s="12">
        <f>J4-K4</f>
        <v>57628268851</v>
      </c>
      <c r="M4" s="13"/>
      <c r="N4" s="19">
        <f t="shared" ref="N4:N15" si="2">F4+H4</f>
        <v>112670144985</v>
      </c>
      <c r="O4" s="19">
        <f t="shared" ref="O4:O15" si="3">G4+I4</f>
        <v>134889733264</v>
      </c>
    </row>
    <row r="5" spans="1:15" ht="20.100000000000001" customHeight="1" x14ac:dyDescent="0.5">
      <c r="A5" s="6">
        <v>3</v>
      </c>
      <c r="B5" s="31"/>
      <c r="C5" s="4" t="s">
        <v>15</v>
      </c>
      <c r="D5" s="9">
        <v>260107493368</v>
      </c>
      <c r="E5" s="9">
        <v>0</v>
      </c>
      <c r="F5" s="10">
        <v>126099919817</v>
      </c>
      <c r="G5" s="10">
        <v>150735317816</v>
      </c>
      <c r="H5" s="10">
        <v>19406573364</v>
      </c>
      <c r="I5" s="10">
        <v>6617059414</v>
      </c>
      <c r="J5" s="11">
        <f t="shared" si="0"/>
        <v>405613986549</v>
      </c>
      <c r="K5" s="11">
        <f t="shared" si="1"/>
        <v>157352377230</v>
      </c>
      <c r="L5" s="12">
        <f>J5-K5</f>
        <v>248261609319</v>
      </c>
      <c r="M5" s="13"/>
      <c r="N5" s="19">
        <f t="shared" si="2"/>
        <v>145506493181</v>
      </c>
      <c r="O5" s="19">
        <f t="shared" si="3"/>
        <v>157352377230</v>
      </c>
    </row>
    <row r="6" spans="1:15" ht="20.100000000000001" customHeight="1" x14ac:dyDescent="0.5">
      <c r="A6" s="6">
        <v>4</v>
      </c>
      <c r="B6" s="29" t="s">
        <v>12</v>
      </c>
      <c r="C6" s="4" t="s">
        <v>16</v>
      </c>
      <c r="D6" s="9">
        <v>0</v>
      </c>
      <c r="E6" s="9">
        <v>81396160001</v>
      </c>
      <c r="F6" s="10">
        <v>646186728265</v>
      </c>
      <c r="G6" s="10">
        <v>803835992500</v>
      </c>
      <c r="H6" s="10">
        <v>95225833333</v>
      </c>
      <c r="I6" s="10">
        <v>123529411764</v>
      </c>
      <c r="J6" s="11">
        <f t="shared" si="0"/>
        <v>741412561598</v>
      </c>
      <c r="K6" s="11">
        <f t="shared" si="1"/>
        <v>1008761564265</v>
      </c>
      <c r="L6" s="14"/>
      <c r="M6" s="12">
        <f>K6-J6</f>
        <v>267349002667</v>
      </c>
      <c r="N6" s="19">
        <f t="shared" si="2"/>
        <v>741412561598</v>
      </c>
      <c r="O6" s="19">
        <f t="shared" si="3"/>
        <v>927365404264</v>
      </c>
    </row>
    <row r="7" spans="1:15" ht="20.100000000000001" customHeight="1" x14ac:dyDescent="0.5">
      <c r="A7" s="6">
        <v>5</v>
      </c>
      <c r="B7" s="30"/>
      <c r="C7" s="4" t="s">
        <v>17</v>
      </c>
      <c r="D7" s="9">
        <v>0</v>
      </c>
      <c r="E7" s="9">
        <v>225928854122</v>
      </c>
      <c r="F7" s="10">
        <v>737330999412</v>
      </c>
      <c r="G7" s="10">
        <v>618953220045</v>
      </c>
      <c r="H7" s="10">
        <v>113161813000</v>
      </c>
      <c r="I7" s="10">
        <v>89730308993</v>
      </c>
      <c r="J7" s="11">
        <f t="shared" si="0"/>
        <v>850492812412</v>
      </c>
      <c r="K7" s="11">
        <f t="shared" si="1"/>
        <v>934612383160</v>
      </c>
      <c r="L7" s="14"/>
      <c r="M7" s="12">
        <f t="shared" ref="M7:M15" si="4">K7-J7</f>
        <v>84119570748</v>
      </c>
      <c r="N7" s="19">
        <f t="shared" si="2"/>
        <v>850492812412</v>
      </c>
      <c r="O7" s="19">
        <f t="shared" si="3"/>
        <v>708683529038</v>
      </c>
    </row>
    <row r="8" spans="1:15" ht="20.100000000000001" customHeight="1" x14ac:dyDescent="0.5">
      <c r="A8" s="6">
        <v>6</v>
      </c>
      <c r="B8" s="30"/>
      <c r="C8" s="4" t="s">
        <v>18</v>
      </c>
      <c r="D8" s="9">
        <v>0</v>
      </c>
      <c r="E8" s="9">
        <v>0</v>
      </c>
      <c r="F8" s="10">
        <v>10699617024</v>
      </c>
      <c r="G8" s="10">
        <v>47036432105</v>
      </c>
      <c r="H8" s="10"/>
      <c r="I8" s="10"/>
      <c r="J8" s="11">
        <f t="shared" si="0"/>
        <v>10699617024</v>
      </c>
      <c r="K8" s="11">
        <f t="shared" si="1"/>
        <v>47036432105</v>
      </c>
      <c r="L8" s="14"/>
      <c r="M8" s="12">
        <f t="shared" si="4"/>
        <v>36336815081</v>
      </c>
      <c r="N8" s="19">
        <f t="shared" si="2"/>
        <v>10699617024</v>
      </c>
      <c r="O8" s="19">
        <f t="shared" si="3"/>
        <v>47036432105</v>
      </c>
    </row>
    <row r="9" spans="1:15" ht="20.100000000000001" customHeight="1" x14ac:dyDescent="0.5">
      <c r="A9" s="6">
        <v>7</v>
      </c>
      <c r="B9" s="30"/>
      <c r="C9" s="4" t="s">
        <v>19</v>
      </c>
      <c r="D9" s="9">
        <v>0</v>
      </c>
      <c r="E9" s="9">
        <v>10715026162</v>
      </c>
      <c r="F9" s="10">
        <v>0</v>
      </c>
      <c r="G9" s="10">
        <v>0</v>
      </c>
      <c r="H9" s="10"/>
      <c r="I9" s="10"/>
      <c r="J9" s="11">
        <f t="shared" si="0"/>
        <v>0</v>
      </c>
      <c r="K9" s="11">
        <f t="shared" si="1"/>
        <v>10715026162</v>
      </c>
      <c r="L9" s="14"/>
      <c r="M9" s="12">
        <f t="shared" si="4"/>
        <v>10715026162</v>
      </c>
      <c r="N9" s="19">
        <f t="shared" si="2"/>
        <v>0</v>
      </c>
      <c r="O9" s="19">
        <f t="shared" si="3"/>
        <v>0</v>
      </c>
    </row>
    <row r="10" spans="1:15" ht="20.100000000000001" customHeight="1" x14ac:dyDescent="0.5">
      <c r="A10" s="6">
        <v>8</v>
      </c>
      <c r="B10" s="30"/>
      <c r="C10" s="4" t="s">
        <v>20</v>
      </c>
      <c r="D10" s="9">
        <v>0</v>
      </c>
      <c r="E10" s="9">
        <v>0</v>
      </c>
      <c r="F10" s="10">
        <v>0</v>
      </c>
      <c r="G10" s="10">
        <v>0</v>
      </c>
      <c r="H10" s="10"/>
      <c r="I10" s="10"/>
      <c r="J10" s="11">
        <f t="shared" si="0"/>
        <v>0</v>
      </c>
      <c r="K10" s="11">
        <f t="shared" si="1"/>
        <v>0</v>
      </c>
      <c r="L10" s="14"/>
      <c r="M10" s="12">
        <f t="shared" si="4"/>
        <v>0</v>
      </c>
      <c r="N10" s="19">
        <f t="shared" si="2"/>
        <v>0</v>
      </c>
      <c r="O10" s="19">
        <f t="shared" si="3"/>
        <v>0</v>
      </c>
    </row>
    <row r="11" spans="1:15" ht="20.100000000000001" customHeight="1" x14ac:dyDescent="0.5">
      <c r="A11" s="6">
        <v>9</v>
      </c>
      <c r="B11" s="30"/>
      <c r="C11" s="4" t="s">
        <v>21</v>
      </c>
      <c r="D11" s="9">
        <v>0</v>
      </c>
      <c r="E11" s="9">
        <v>0</v>
      </c>
      <c r="F11" s="10">
        <v>0</v>
      </c>
      <c r="G11" s="10">
        <v>0</v>
      </c>
      <c r="H11" s="10"/>
      <c r="I11" s="10"/>
      <c r="J11" s="11">
        <f t="shared" si="0"/>
        <v>0</v>
      </c>
      <c r="K11" s="11">
        <f t="shared" si="1"/>
        <v>0</v>
      </c>
      <c r="L11" s="14"/>
      <c r="M11" s="12">
        <f t="shared" si="4"/>
        <v>0</v>
      </c>
      <c r="N11" s="19">
        <f t="shared" si="2"/>
        <v>0</v>
      </c>
      <c r="O11" s="19">
        <f t="shared" si="3"/>
        <v>0</v>
      </c>
    </row>
    <row r="12" spans="1:15" ht="20.100000000000001" customHeight="1" x14ac:dyDescent="0.5">
      <c r="A12" s="6">
        <v>10</v>
      </c>
      <c r="B12" s="30"/>
      <c r="C12" s="4" t="s">
        <v>22</v>
      </c>
      <c r="D12" s="9">
        <v>0</v>
      </c>
      <c r="E12" s="9">
        <v>0</v>
      </c>
      <c r="F12" s="10">
        <v>0</v>
      </c>
      <c r="G12" s="10">
        <v>0</v>
      </c>
      <c r="H12" s="10"/>
      <c r="I12" s="10"/>
      <c r="J12" s="11">
        <f t="shared" si="0"/>
        <v>0</v>
      </c>
      <c r="K12" s="11">
        <f t="shared" si="1"/>
        <v>0</v>
      </c>
      <c r="L12" s="14"/>
      <c r="M12" s="12">
        <f t="shared" si="4"/>
        <v>0</v>
      </c>
      <c r="N12" s="19">
        <f t="shared" si="2"/>
        <v>0</v>
      </c>
      <c r="O12" s="19">
        <f t="shared" si="3"/>
        <v>0</v>
      </c>
    </row>
    <row r="13" spans="1:15" ht="20.100000000000001" customHeight="1" x14ac:dyDescent="0.5">
      <c r="A13" s="6">
        <v>11</v>
      </c>
      <c r="B13" s="30"/>
      <c r="C13" s="4" t="s">
        <v>23</v>
      </c>
      <c r="D13" s="9">
        <v>0</v>
      </c>
      <c r="E13" s="9">
        <v>0</v>
      </c>
      <c r="F13" s="10">
        <v>0</v>
      </c>
      <c r="G13" s="10">
        <v>0</v>
      </c>
      <c r="H13" s="10"/>
      <c r="I13" s="10"/>
      <c r="J13" s="11">
        <f t="shared" si="0"/>
        <v>0</v>
      </c>
      <c r="K13" s="11">
        <f t="shared" si="1"/>
        <v>0</v>
      </c>
      <c r="L13" s="14"/>
      <c r="M13" s="12">
        <f t="shared" si="4"/>
        <v>0</v>
      </c>
      <c r="N13" s="19">
        <f t="shared" si="2"/>
        <v>0</v>
      </c>
      <c r="O13" s="19">
        <f t="shared" si="3"/>
        <v>0</v>
      </c>
    </row>
    <row r="14" spans="1:15" ht="20.100000000000001" customHeight="1" x14ac:dyDescent="0.5">
      <c r="A14" s="6">
        <v>12</v>
      </c>
      <c r="B14" s="30"/>
      <c r="C14" s="4" t="s">
        <v>24</v>
      </c>
      <c r="D14" s="9">
        <v>0</v>
      </c>
      <c r="E14" s="9">
        <v>770162908676</v>
      </c>
      <c r="F14" s="10">
        <v>4550124477</v>
      </c>
      <c r="G14" s="10">
        <v>822481819</v>
      </c>
      <c r="H14" s="10"/>
      <c r="I14" s="10"/>
      <c r="J14" s="11">
        <f t="shared" si="0"/>
        <v>4550124477</v>
      </c>
      <c r="K14" s="11">
        <f t="shared" si="1"/>
        <v>770985390495</v>
      </c>
      <c r="L14" s="14"/>
      <c r="M14" s="12">
        <f t="shared" si="4"/>
        <v>766435266018</v>
      </c>
      <c r="N14" s="19">
        <f t="shared" si="2"/>
        <v>4550124477</v>
      </c>
      <c r="O14" s="19">
        <f t="shared" si="3"/>
        <v>822481819</v>
      </c>
    </row>
    <row r="15" spans="1:15" ht="20.100000000000001" customHeight="1" x14ac:dyDescent="0.5">
      <c r="A15" s="6">
        <v>13</v>
      </c>
      <c r="B15" s="31"/>
      <c r="C15" s="4" t="s">
        <v>25</v>
      </c>
      <c r="D15" s="9"/>
      <c r="E15" s="9">
        <v>18721607111</v>
      </c>
      <c r="F15" s="10">
        <v>16012926404</v>
      </c>
      <c r="G15" s="10">
        <v>14845029677</v>
      </c>
      <c r="H15" s="10">
        <v>2745730608</v>
      </c>
      <c r="I15" s="10">
        <v>2116143366</v>
      </c>
      <c r="J15" s="11">
        <f t="shared" si="0"/>
        <v>18758657012</v>
      </c>
      <c r="K15" s="11">
        <f t="shared" si="1"/>
        <v>35682780154</v>
      </c>
      <c r="L15" s="14"/>
      <c r="M15" s="12">
        <f t="shared" si="4"/>
        <v>16924123142</v>
      </c>
      <c r="N15" s="19">
        <f t="shared" si="2"/>
        <v>18758657012</v>
      </c>
      <c r="O15" s="19">
        <f t="shared" si="3"/>
        <v>16961173043</v>
      </c>
    </row>
    <row r="16" spans="1:15" ht="20.100000000000001" customHeight="1" x14ac:dyDescent="0.5">
      <c r="A16" s="22" t="s">
        <v>0</v>
      </c>
      <c r="B16" s="23"/>
      <c r="C16" s="24"/>
      <c r="D16" s="15">
        <f t="shared" ref="D16:M16" si="5">SUM(D3:D15)</f>
        <v>380116537496</v>
      </c>
      <c r="E16" s="15">
        <f t="shared" si="5"/>
        <v>1106924556072</v>
      </c>
      <c r="F16" s="15">
        <f t="shared" si="5"/>
        <v>2260345006372</v>
      </c>
      <c r="G16" s="15">
        <f t="shared" si="5"/>
        <v>2393917849225</v>
      </c>
      <c r="H16" s="15">
        <f t="shared" si="5"/>
        <v>380808531988</v>
      </c>
      <c r="I16" s="15">
        <f t="shared" si="5"/>
        <v>360671833625</v>
      </c>
      <c r="J16" s="16">
        <f t="shared" si="5"/>
        <v>3021270075856</v>
      </c>
      <c r="K16" s="16">
        <f t="shared" si="5"/>
        <v>3861514238922</v>
      </c>
      <c r="L16" s="16">
        <f t="shared" si="5"/>
        <v>341635640752</v>
      </c>
      <c r="M16" s="16">
        <f t="shared" si="5"/>
        <v>1181879803818</v>
      </c>
      <c r="N16" s="19">
        <f>F16+H16</f>
        <v>2641153538360</v>
      </c>
      <c r="O16" s="19">
        <f>G16+I16</f>
        <v>2754589682850</v>
      </c>
    </row>
  </sheetData>
  <mergeCells count="11">
    <mergeCell ref="A16:C16"/>
    <mergeCell ref="A1:A2"/>
    <mergeCell ref="B1:B2"/>
    <mergeCell ref="B3:B5"/>
    <mergeCell ref="B6:B15"/>
    <mergeCell ref="F1:G1"/>
    <mergeCell ref="H1:I1"/>
    <mergeCell ref="J1:K1"/>
    <mergeCell ref="L1:M1"/>
    <mergeCell ref="C1:C2"/>
    <mergeCell ref="D1:E1"/>
  </mergeCells>
  <pageMargins left="0.25" right="0.25" top="0.75" bottom="0.75" header="0.3" footer="0.3"/>
  <pageSetup paperSize="9" scale="94" fitToHeight="0" orientation="landscape" r:id="rId1"/>
  <headerFooter alignWithMargins="0">
    <oddHeader>&amp;C&amp;"B Lotus,Bold"&amp;14تراز آزمایشی بر اساس استانداردهای حسابداری ( منابع داخلی )</oddHeader>
    <oddFooter>&amp;Lاداره حسابرسی مصطفایی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تراز مطالبات و بدهی ها</vt:lpstr>
      <vt:lpstr>'تراز مطالبات و بدهی ها'!Print_Area</vt:lpstr>
    </vt:vector>
  </TitlesOfParts>
  <Company>Yademan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Shahabi, Abolfazl</cp:lastModifiedBy>
  <cp:lastPrinted>2016-12-06T06:32:43Z</cp:lastPrinted>
  <dcterms:created xsi:type="dcterms:W3CDTF">2004-05-24T10:37:03Z</dcterms:created>
  <dcterms:modified xsi:type="dcterms:W3CDTF">2016-12-21T10:38:22Z</dcterms:modified>
</cp:coreProperties>
</file>