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hosein khani.NEWPARSIAN.000\Desktop\صورت وضعیت\شرکت تولید توسعه انرژی اتمی (دارخوین)\"/>
    </mc:Choice>
  </mc:AlternateContent>
  <bookViews>
    <workbookView xWindow="0" yWindow="0" windowWidth="20400" windowHeight="9900" activeTab="2"/>
  </bookViews>
  <sheets>
    <sheet name="شهریور دارخوین" sheetId="5" r:id="rId1"/>
    <sheet name="عیدی سنوات " sheetId="6" r:id="rId2"/>
    <sheet name="جدول " sheetId="4" r:id="rId3"/>
  </sheets>
  <definedNames>
    <definedName name="_xlnm.Print_Area" localSheetId="2">'جدول '!$B$1:$J$14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H5" i="4"/>
  <c r="F5" i="4"/>
  <c r="E5" i="4"/>
  <c r="AO28" i="6"/>
  <c r="AO3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" i="6"/>
  <c r="AN28" i="6"/>
  <c r="AN3" i="6"/>
  <c r="AN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M3" i="6"/>
  <c r="AM4" i="6"/>
  <c r="AM5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" i="6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D28" i="5"/>
  <c r="F6" i="4" l="1"/>
  <c r="E6" i="4"/>
  <c r="I6" i="4" l="1"/>
  <c r="H6" i="4"/>
  <c r="G6" i="4" l="1"/>
  <c r="J5" i="4"/>
  <c r="J6" i="4" s="1"/>
  <c r="J7" i="4" s="1"/>
  <c r="J8" i="4" l="1"/>
  <c r="J9" i="4" s="1"/>
</calcChain>
</file>

<file path=xl/sharedStrings.xml><?xml version="1.0" encoding="utf-8"?>
<sst xmlns="http://schemas.openxmlformats.org/spreadsheetml/2006/main" count="553" uniqueCount="344">
  <si>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</si>
  <si>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</si>
  <si>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</si>
  <si>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</si>
  <si>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</si>
  <si>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</si>
  <si>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</si>
  <si>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</si>
  <si>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</si>
  <si>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</si>
  <si>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</si>
  <si>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مزد شغل</t>
  </si>
  <si>
    <t>مزد رتبه</t>
  </si>
  <si>
    <t>مزد سنوات</t>
  </si>
  <si>
    <t>مزد پست</t>
  </si>
  <si>
    <t>مزاياي ماندگاري پست</t>
  </si>
  <si>
    <t>بيمه تامين اجتماعي - سهم كارمند</t>
  </si>
  <si>
    <t>جمع اقساط وام</t>
  </si>
  <si>
    <t>عضويت رفاه پارسيان</t>
  </si>
  <si>
    <t>کسور اصلاح حقوق</t>
  </si>
  <si>
    <t>مساعده غيرستادي</t>
  </si>
  <si>
    <t>بيمه تامين اجتماعي سهم كارفرما</t>
  </si>
  <si>
    <t>بيمه بيكاري</t>
  </si>
  <si>
    <t>کنترل انباشت</t>
  </si>
  <si>
    <t>جمع مزايا قبل از بدهي</t>
  </si>
  <si>
    <t>جمع كسور قبل از روند</t>
  </si>
  <si>
    <t>كاركرد موثر</t>
  </si>
  <si>
    <t>مبلغ قابل پرداخت</t>
  </si>
  <si>
    <t>خالص پرداختي</t>
  </si>
  <si>
    <t>جمع حقوق و مزايا</t>
  </si>
  <si>
    <t>جمع كسور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</si>
  <si>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</si>
  <si>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</si>
  <si>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</si>
  <si>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 xml:space="preserve"> مبلغ قسط وام صندوق رفاه و پس انداز کارکنان</t>
  </si>
  <si>
    <t>توليد توسعه - دارخوين</t>
  </si>
  <si>
    <t>9157041</t>
  </si>
  <si>
    <t>عيد آسماني</t>
  </si>
  <si>
    <t>9157043</t>
  </si>
  <si>
    <t>عبداله البوبالد</t>
  </si>
  <si>
    <t>9157044</t>
  </si>
  <si>
    <t>سعيد ال بوبالدي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</si>
  <si>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</si>
  <si>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</si>
  <si>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</si>
  <si>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</si>
  <si>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</si>
  <si>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</si>
  <si>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</si>
  <si>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</si>
  <si>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9157050</t>
  </si>
  <si>
    <t>حسين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</si>
  <si>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</si>
  <si>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</si>
  <si>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</si>
  <si>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</si>
  <si>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</si>
  <si>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</si>
  <si>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9157057</t>
  </si>
  <si>
    <t>عباس بدوي</t>
  </si>
  <si>
    <t>9157058</t>
  </si>
  <si>
    <t>طاهر پورحزبه</t>
  </si>
  <si>
    <t>9157059</t>
  </si>
  <si>
    <t>رحيم سياحي</t>
  </si>
  <si>
    <t>9157060</t>
  </si>
  <si>
    <t>مرد سياحي</t>
  </si>
  <si>
    <t>9157065</t>
  </si>
  <si>
    <t>رحيم عقباوي</t>
  </si>
  <si>
    <t>9157066</t>
  </si>
  <si>
    <t>جمشيد فرحانيان</t>
  </si>
  <si>
    <t>9157068</t>
  </si>
  <si>
    <t>مجتبي قنواتي زاده</t>
  </si>
  <si>
    <t>9157070</t>
  </si>
  <si>
    <t>فاضل مقدم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</si>
  <si>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</si>
  <si>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</si>
  <si>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</si>
  <si>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</si>
  <si>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</si>
  <si>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</si>
  <si>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9157081</t>
  </si>
  <si>
    <t>فهد چاملي</t>
  </si>
  <si>
    <t>9157089</t>
  </si>
  <si>
    <t>منصور خنفري راد</t>
  </si>
  <si>
    <t>9157090</t>
  </si>
  <si>
    <t>جميل زرگاني</t>
  </si>
  <si>
    <t>9157091</t>
  </si>
  <si>
    <t>علي ساري</t>
  </si>
  <si>
    <t xml:space="preserve"> مبلغ در حكم مزد شغل</t>
  </si>
  <si>
    <t xml:space="preserve"> مبلغ در حكم مزد سنوات</t>
  </si>
  <si>
    <t xml:space="preserve"> مبلغ در حكم مزد رتبه</t>
  </si>
  <si>
    <t xml:space="preserve"> مبلغ در حكم مزاياي ماندگاري پست</t>
  </si>
  <si>
    <t xml:space="preserve"> مبلغ در حكم حق مسكن</t>
  </si>
  <si>
    <t xml:space="preserve"> مبلغ در حكم حق اولأد</t>
  </si>
  <si>
    <t xml:space="preserve"> مبلغ در حكم بن کارگري</t>
  </si>
  <si>
    <t xml:space="preserve">سنوات </t>
  </si>
  <si>
    <t xml:space="preserve">عیدی 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</si>
  <si>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</si>
  <si>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</si>
  <si>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</si>
  <si>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</si>
  <si>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</si>
  <si>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رفاهیات و یارانه ورزشی </t>
  </si>
  <si>
    <t xml:space="preserve">عیدی و پاداش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</si>
  <si>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</si>
  <si>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</si>
  <si>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</si>
  <si>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</si>
  <si>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</si>
  <si>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</si>
  <si>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>كاركرد ماموريت</t>
  </si>
  <si>
    <t>حق ماموريت</t>
  </si>
  <si>
    <t>حقوق ثابت</t>
  </si>
  <si>
    <t>بدهي ماه جاري</t>
  </si>
  <si>
    <t>مساعده</t>
  </si>
  <si>
    <t>ماليات</t>
  </si>
  <si>
    <t>شعبه شادگان</t>
  </si>
  <si>
    <t>50575808</t>
  </si>
  <si>
    <t>57951654</t>
  </si>
  <si>
    <t>56004180</t>
  </si>
  <si>
    <t>52544320</t>
  </si>
  <si>
    <t>52545284</t>
  </si>
  <si>
    <t>57958412</t>
  </si>
  <si>
    <t>50135194</t>
  </si>
  <si>
    <t>57952049</t>
  </si>
  <si>
    <t>57962120</t>
  </si>
  <si>
    <t>52703310</t>
  </si>
  <si>
    <t>52554911</t>
  </si>
  <si>
    <t>50546913</t>
  </si>
  <si>
    <t>52537454</t>
  </si>
  <si>
    <t>57963719</t>
  </si>
  <si>
    <t>57787686</t>
  </si>
  <si>
    <t>57950611</t>
  </si>
  <si>
    <t>57951656</t>
  </si>
  <si>
    <t>57964338</t>
  </si>
  <si>
    <t>76306655</t>
  </si>
  <si>
    <t>57959895</t>
  </si>
  <si>
    <t>52551779</t>
  </si>
  <si>
    <t>57963718</t>
  </si>
  <si>
    <t>57961939</t>
  </si>
  <si>
    <t>57962868</t>
  </si>
  <si>
    <t>57959541</t>
  </si>
  <si>
    <t>52564961</t>
  </si>
  <si>
    <t>کارکرد شب کاري</t>
  </si>
  <si>
    <t>نوبت کاري 10%</t>
  </si>
  <si>
    <t>نوبت کاري 15%</t>
  </si>
  <si>
    <t>نوبت کاري 22.5%</t>
  </si>
  <si>
    <t>مرخصي ساعتي بدون حقوق</t>
  </si>
  <si>
    <t>غيبت</t>
  </si>
  <si>
    <t>تعطيل کاري</t>
  </si>
  <si>
    <t>کارکرد بيماري</t>
  </si>
  <si>
    <t>کمک هاي مردمي</t>
  </si>
  <si>
    <t>اياب و ذهاب</t>
  </si>
  <si>
    <t>حق سرپرستي</t>
  </si>
  <si>
    <t>مزاياي شغل</t>
  </si>
  <si>
    <t>فوق العاده جذب</t>
  </si>
  <si>
    <t>فوق العاده خاص</t>
  </si>
  <si>
    <t>فوق العاده کارگاهي</t>
  </si>
  <si>
    <t>پرداخت معوقه</t>
  </si>
  <si>
    <t>يارانه موبايل</t>
  </si>
  <si>
    <t>فوق العاده ويژه</t>
  </si>
  <si>
    <t>ساير مزايا</t>
  </si>
  <si>
    <t>حق پرتو کاري</t>
  </si>
  <si>
    <t>افزايش قانون کار</t>
  </si>
  <si>
    <t>حق نهار پرسنل</t>
  </si>
  <si>
    <t>هزينه ماموريت</t>
  </si>
  <si>
    <t>ساير</t>
  </si>
  <si>
    <t>شب کاري</t>
  </si>
  <si>
    <t>نوبت کاري 22.5درصد</t>
  </si>
  <si>
    <t>نوبت کاري 10درصد</t>
  </si>
  <si>
    <t>ساير مزايا بدون بيمه وماليات</t>
  </si>
  <si>
    <t>نوبت کاري 15درصد</t>
  </si>
  <si>
    <t>محروميت</t>
  </si>
  <si>
    <t>سختي کار</t>
  </si>
  <si>
    <t>بدي آب وهوا</t>
  </si>
  <si>
    <t>شرايط محيط کار</t>
  </si>
  <si>
    <t>تعطيل کاري روزانه</t>
  </si>
  <si>
    <t>معافيت جانبازي</t>
  </si>
  <si>
    <t>فوق العاده ايثارگري</t>
  </si>
  <si>
    <t>فوق العاده مهد کودک</t>
  </si>
  <si>
    <t>تفاوت تطبيق</t>
  </si>
  <si>
    <t>فوق العاده حفاظتي</t>
  </si>
  <si>
    <t>حق جذب</t>
  </si>
  <si>
    <t>يارانه ورزشي</t>
  </si>
  <si>
    <t>معوقه پرتوکاري</t>
  </si>
  <si>
    <t>مطالبات ايام بيماري</t>
  </si>
  <si>
    <t>مزاياي باکسرماليات</t>
  </si>
  <si>
    <t>ساير كسور</t>
  </si>
  <si>
    <t>بدهي ماه قبل</t>
  </si>
  <si>
    <t>بدهي سهم غذا</t>
  </si>
  <si>
    <t>کسر کار</t>
  </si>
  <si>
    <t>عضويت صندوق متصا</t>
  </si>
  <si>
    <t>عضويت صندوق کريم اهل بيت</t>
  </si>
  <si>
    <t>عضويت پس انداز سازمان</t>
  </si>
  <si>
    <t>کسور صدورکارت</t>
  </si>
  <si>
    <t>مبناي روند جاري</t>
  </si>
  <si>
    <t>ماخذ بيمه تامين اجتماعي</t>
  </si>
  <si>
    <t>كاركرد موثر بيمه</t>
  </si>
  <si>
    <t>سقف بيمه</t>
  </si>
  <si>
    <t>مزاياي مشمول بيمه</t>
  </si>
  <si>
    <t>مبناي مزد ماهانه</t>
  </si>
  <si>
    <t>مبناي مزد روزانه</t>
  </si>
  <si>
    <t>درآمد مستمر محاسبه شده</t>
  </si>
  <si>
    <t>درآمد مستمر سال تا بحال</t>
  </si>
  <si>
    <t>ميانگين درآمد مستمر ماه</t>
  </si>
  <si>
    <t>ماليات كل مستمر</t>
  </si>
  <si>
    <t>ماليات  مستمر ماه</t>
  </si>
  <si>
    <t>ساير پرداختهاي معوقه سنوات قبل در ماه جاري</t>
  </si>
  <si>
    <t>مبلغ پرداختي يا تخصيصي غيرنقدي</t>
  </si>
  <si>
    <t>مبلغ قابل احتساب بابت مسكن</t>
  </si>
  <si>
    <t>مبلغ قابل احتساب بابت اتومبيل</t>
  </si>
  <si>
    <t>جمع كل مبالغ پرداختي يا تخصيصي غيرنقدي</t>
  </si>
  <si>
    <t>مانده پرداختي يا تخصيصي غيرنقدي پس ازكسرمعافيت 13</t>
  </si>
  <si>
    <t>ماليات قابل پرداخت ماه جاري</t>
  </si>
  <si>
    <t>ماليات قابل پرداخت پس از كسر معافيت موضوع ماده 92</t>
  </si>
  <si>
    <t>معافيت مالياتي ماهانه</t>
  </si>
  <si>
    <t>سقف معافيت مالياتي سال</t>
  </si>
  <si>
    <t>سنوات خدمت</t>
  </si>
  <si>
    <t>جمع حقوق پرداختي تاماه گذشته</t>
  </si>
  <si>
    <t>جمع حقوق ومزاياي نقدي و غيرنقدي مشمول ماليات گذشته</t>
  </si>
  <si>
    <t>جمع ماليات متعلقه تا ماه گذشته</t>
  </si>
  <si>
    <t>معادل ريالي پرداختهاي غير نقدي ماه جاري</t>
  </si>
  <si>
    <t>درآمدغيرنقدي مشمول ماليات</t>
  </si>
  <si>
    <t>ماليات غيرنقدي</t>
  </si>
  <si>
    <t>بيمه سهم کارمند عمراني</t>
  </si>
  <si>
    <t>بيمه سهم کارمند غير عمراني</t>
  </si>
  <si>
    <t>2/7 بيمه</t>
  </si>
  <si>
    <t>حقوق و مزاياي مستمر غيرنقدي</t>
  </si>
  <si>
    <t>جمع مزاياي غيرنقدي مشمول ماه</t>
  </si>
  <si>
    <t>كد معافيت حقوق بگير</t>
  </si>
  <si>
    <t>جمع مزاياي غيرنقدي سال</t>
  </si>
  <si>
    <t>جمع مزاياي مستمر غيرنقدي سالانه (پس از كسر معافيت)</t>
  </si>
  <si>
    <t>ذخيره صندوق رفاه و پسنداز</t>
  </si>
  <si>
    <t>مجموع حق عضويت صندوق سال قبل</t>
  </si>
  <si>
    <t>انباشت صندوق پارسيان</t>
  </si>
  <si>
    <t>افزايش صندوق پارسيان</t>
  </si>
  <si>
    <t>کاهش صندوق پارسيان</t>
  </si>
  <si>
    <t>عامل1</t>
  </si>
  <si>
    <t>عامل2</t>
  </si>
  <si>
    <t>روزهاي خدمت ماه</t>
  </si>
  <si>
    <t>نسبت خدمت در ماه</t>
  </si>
  <si>
    <t>انباشت ماه قبل صندوق</t>
  </si>
  <si>
    <t>حقوق و مزاياي مستمر نقدي</t>
  </si>
  <si>
    <t>جمع حقوق و مزاياي مستمر غيرنقدي سالانه</t>
  </si>
  <si>
    <t>جمع حقوق و مزاياي مستمر نقدي سالانه</t>
  </si>
  <si>
    <t>حقوق و مزاياي غيرمستمر غيرنقدي</t>
  </si>
  <si>
    <t>جمع حقوق و مزاياي غيرمستمر غيرنقدي سالانه</t>
  </si>
  <si>
    <t>حقوق و مزاياي غيرمستمر نقدي</t>
  </si>
  <si>
    <t>جمع حقوق و مزاياي غيرمستمر نقدي سالانه</t>
  </si>
  <si>
    <t>جمع حقوق و مزاياي مستمر نقدي و غيرنقدي سالانه</t>
  </si>
  <si>
    <t>مجموع مزاياي غيرنقدي</t>
  </si>
  <si>
    <t>جمع حقوق و مزايا مستمرنقدي وغيرنقدي،غيرمستمرنقدي</t>
  </si>
  <si>
    <t>كل ماليات متعلقه سالانه</t>
  </si>
  <si>
    <t>ماليات حقوق و مزاياي مستمر نقدي و غير نقدي سالانه</t>
  </si>
  <si>
    <t>ماليات حقوق و مزاياي مستمر نقدي و غيرنقدي</t>
  </si>
  <si>
    <t>ماليات مزاياي غير مستمر نقدي و غير نقدي</t>
  </si>
  <si>
    <t>هزينه هاي درماني موضوع ماده 137</t>
  </si>
  <si>
    <t>معافيت بند 5 ماده 91</t>
  </si>
  <si>
    <t>معافيت مربوط به مناطق آزاد تجاري</t>
  </si>
  <si>
    <t>معافيت قانون اجتناب از اخذ ماليات مضاعف</t>
  </si>
  <si>
    <t>مبلغ پرداختي غير نقدي غير مستمر</t>
  </si>
  <si>
    <t>ساير معافيت ها</t>
  </si>
  <si>
    <t>سنوات پرداختي دارايي</t>
  </si>
  <si>
    <t>تعداد ماه هاي كاركرد واقعي از ابتداي سال جاري</t>
  </si>
  <si>
    <t>معافيت موضوع بند 13 ماده 91</t>
  </si>
  <si>
    <t>مبناي سنواتي_ساير</t>
  </si>
  <si>
    <t>جمع عوامل پاداش(ديسكت)</t>
  </si>
  <si>
    <t>جمع عوامل اضافه كاري (ديسكت)</t>
  </si>
  <si>
    <t>خالص سنوات پرداختي(ديسكت)</t>
  </si>
  <si>
    <t>معافيت غيرمستمر نقدي (بند 6 ماده 91)</t>
  </si>
  <si>
    <t>معافيت بيمه تکميلي</t>
  </si>
  <si>
    <t>سقف عيدي</t>
  </si>
  <si>
    <t>معافيت عيدي</t>
  </si>
  <si>
    <t>تعداد روزهاي سال</t>
  </si>
  <si>
    <t>كاركرد موثر عيدي</t>
  </si>
  <si>
    <t>مبناي محاسبه عيدي</t>
  </si>
  <si>
    <t>مزاياي عيدي</t>
  </si>
  <si>
    <t>مبلغ عيدي پس از كسر معافيت</t>
  </si>
  <si>
    <t>جمع درآمد مستمر سال و مشمول ماليات عيدي</t>
  </si>
  <si>
    <t>ميانگين عيدي و درآمد سال</t>
  </si>
  <si>
    <t>ماليات كل درآمد و عيدي</t>
  </si>
  <si>
    <t>ماليات عيدي</t>
  </si>
  <si>
    <t>علي الحساب عيدي</t>
  </si>
  <si>
    <t>قابل پرداخت عيدي</t>
  </si>
  <si>
    <t>خالص عيدي</t>
  </si>
  <si>
    <t>روند عيدي</t>
  </si>
  <si>
    <t>مانده منفي عيدي</t>
  </si>
  <si>
    <t>مابه التفاوت هزينه و ذخيره عيدي</t>
  </si>
  <si>
    <t>كل ماليات متعلقه سالانه عيدي</t>
  </si>
  <si>
    <t>ماليات مزاياي غير مستمر نقدي و غير نقدي عيدي</t>
  </si>
  <si>
    <t>سقف ذخيره عيدي</t>
  </si>
  <si>
    <t>تعداد روزهاي سال ذخيره عيدي</t>
  </si>
  <si>
    <t>كاركرد موثر ذخيره عيدي</t>
  </si>
  <si>
    <t>مبناي محاسبه ذخيره عيدي</t>
  </si>
  <si>
    <t>مزاياي ذخيره عيدي</t>
  </si>
  <si>
    <t>سال تا ماه قبل مزاياي ذخيره عيدي</t>
  </si>
  <si>
    <t>كل مزاياي ذخيره عيدي</t>
  </si>
  <si>
    <t>شماره شناسنامه حكم</t>
  </si>
  <si>
    <t>شعبات وزارت دارائي</t>
  </si>
  <si>
    <t>گروه مالياتي وزارت دارائي</t>
  </si>
  <si>
    <t xml:space="preserve"> مبلغ قسط وام مهر ميعاد کالا</t>
  </si>
  <si>
    <t xml:space="preserve"> مبلغ قسط وام مسکن کالا الکتريک</t>
  </si>
  <si>
    <t xml:space="preserve"> مبلغ قسط وام مسکن</t>
  </si>
  <si>
    <t xml:space="preserve"> مبلغ قسط وام کارگشايي پيشرو</t>
  </si>
  <si>
    <t xml:space="preserve"> مبلغ قسط وام ضروري</t>
  </si>
  <si>
    <t xml:space="preserve"> مبلغ قسط وام صندوق کريم اهل بيت</t>
  </si>
  <si>
    <t xml:space="preserve"> مبلغ قسط وام صندوق قرض الحسنه وليعصر(عج)</t>
  </si>
  <si>
    <t xml:space="preserve"> مبلغ قسط وام صندوق قرض الحسنه قائم (عج)</t>
  </si>
  <si>
    <t xml:space="preserve"> مبلغ قسط وام صندوق قرض الحسنه علوم وفنون ليزر</t>
  </si>
  <si>
    <t xml:space="preserve"> مبلغ قسط وام صندوق قرض الحسنه انجمن اسلامي</t>
  </si>
  <si>
    <t/>
  </si>
  <si>
    <t>موديان بزرگ</t>
  </si>
  <si>
    <t>گروه مالياتي 50 درصدي خدماتي</t>
  </si>
  <si>
    <t xml:space="preserve"> مبلغ در حكم معافيت مسکن</t>
  </si>
  <si>
    <t xml:space="preserve"> مبلغ در حكم مزد پست</t>
  </si>
  <si>
    <t xml:space="preserve"> مبلغ در حكم مزاياي شغل</t>
  </si>
  <si>
    <t xml:space="preserve"> مبلغ در حكم محروميت</t>
  </si>
  <si>
    <t xml:space="preserve"> مبلغ در حكم مبناي جانبازي</t>
  </si>
  <si>
    <t xml:space="preserve"> مبلغ در حكم كنترل صندوق سه درصدي</t>
  </si>
  <si>
    <t xml:space="preserve"> مبلغ در حكم كنترل صندوق پنج درصدي</t>
  </si>
  <si>
    <t xml:space="preserve"> مبلغ در حكم كدشخص معاف</t>
  </si>
  <si>
    <t xml:space="preserve"> مبلغ در حكم کنترل سنوات بالاي سي سال</t>
  </si>
  <si>
    <t xml:space="preserve"> مبلغ در حكم کنترل بيمه</t>
  </si>
  <si>
    <t xml:space="preserve"> مبلغ در حكم کنترل انباشت</t>
  </si>
  <si>
    <t xml:space="preserve"> مبلغ در حكم کسور صدورکارت</t>
  </si>
  <si>
    <t xml:space="preserve"> مبلغ در حكم فوق العاده کارگاهي</t>
  </si>
  <si>
    <t xml:space="preserve"> مبلغ در حكم فوق العاده خاص</t>
  </si>
  <si>
    <t xml:space="preserve"> مبلغ در حكم فوق العاده حفاظتي</t>
  </si>
  <si>
    <t xml:space="preserve"> مبلغ در حكم فوق العاده جذب</t>
  </si>
  <si>
    <t xml:space="preserve"> مبلغ در حكم فوق العاده ايثارگري</t>
  </si>
  <si>
    <t xml:space="preserve"> مبلغ در حكم عضويت صندوق متصا</t>
  </si>
  <si>
    <t xml:space="preserve"> مبلغ در حكم شرايط محيط کار</t>
  </si>
  <si>
    <t xml:space="preserve"> مبلغ در حكم سختي کار</t>
  </si>
  <si>
    <t xml:space="preserve"> مبلغ در حكم ساير</t>
  </si>
  <si>
    <t xml:space="preserve"> مبلغ در حكم حقوق ثابت</t>
  </si>
  <si>
    <t xml:space="preserve"> مبلغ در حكم حق سرپرستي</t>
  </si>
  <si>
    <t xml:space="preserve"> مبلغ در حكم حق جلسه</t>
  </si>
  <si>
    <t xml:space="preserve"> مبلغ در حكم حق جذب</t>
  </si>
  <si>
    <t xml:space="preserve"> مبلغ در حكم حق پرتو کاري</t>
  </si>
  <si>
    <t xml:space="preserve"> مبلغ در حكم تفاوت تطبيق</t>
  </si>
  <si>
    <t xml:space="preserve"> مبلغ در حكم تعداد افراد</t>
  </si>
  <si>
    <t>حکم</t>
  </si>
  <si>
    <t>شهریور</t>
  </si>
  <si>
    <t xml:space="preserve">گزارش صورت وضعیت شهریور ماه 96 پرسنل شرکت تولید توسعه انرژی اتمی (دارخوین)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</si>
</sst>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18">
    <font>
      <sz val="11"/>
      <color theme="1"/>
      <name val="Calibri"/>
      <family val="2"/>
      <charset val="178"/>
      <scheme val="minor"/>
    </font>
    <font>
      <sz val="11"/>
      <color theme="1"/>
      <name val="B Zar"/>
      <family val="2"/>
      <charset val="178"/>
    </font>
    <font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b/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6"/>
      <color theme="1"/>
      <name val="B Zar"/>
      <charset val="178"/>
    </font>
    <font>
      <sz val="14"/>
      <color theme="1"/>
      <name val="Calibri"/>
      <family val="2"/>
      <charset val="178"/>
      <scheme val="minor"/>
    </font>
    <font>
      <b/>
      <sz val="14"/>
      <name val="B Zar"/>
      <charset val="178"/>
    </font>
    <font>
      <sz val="14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1"/>
      <color rgb="FF0000FF"/>
      <name val="B Zar"/>
      <charset val="178"/>
    </font>
    <font>
      <sz val="11"/>
      <color theme="1"/>
      <name val="B Zar"/>
      <charset val="178"/>
    </font>
    <font>
      <b/>
      <sz val="11"/>
      <color rgb="FFFF000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1" applyFont="1" applyAlignment="1">
      <alignment horizontal="center" vertical="center"/>
    </xf>
    <xf numFmtId="0" fontId="7" fillId="0" borderId="0" xfId="1" applyFont="1"/>
    <xf numFmtId="165" fontId="3" fillId="0" borderId="0" xfId="3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10" fillId="0" borderId="0" xfId="1" applyNumberFormat="1" applyFont="1" applyBorder="1" applyAlignment="1">
      <alignment horizontal="left" vertical="center"/>
    </xf>
    <xf numFmtId="3" fontId="5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0" fontId="11" fillId="0" borderId="0" xfId="1" applyFont="1"/>
    <xf numFmtId="3" fontId="11" fillId="0" borderId="0" xfId="1" applyNumberFormat="1" applyFont="1"/>
    <xf numFmtId="164" fontId="12" fillId="0" borderId="0" xfId="3" applyNumberFormat="1" applyFont="1"/>
    <xf numFmtId="0" fontId="13" fillId="0" borderId="0" xfId="1" applyFont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164" fontId="7" fillId="0" borderId="0" xfId="3" applyNumberFormat="1" applyFont="1"/>
    <xf numFmtId="3" fontId="3" fillId="2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Border="1" applyAlignment="1">
      <alignment vertical="center"/>
    </xf>
    <xf numFmtId="43" fontId="3" fillId="0" borderId="0" xfId="3" applyNumberFormat="1" applyFont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164" fontId="13" fillId="2" borderId="0" xfId="3" applyNumberFormat="1" applyFont="1" applyFill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4" fillId="2" borderId="4" xfId="1" applyNumberFormat="1" applyFont="1" applyFill="1" applyBorder="1" applyAlignment="1">
      <alignment horizontal="right" vertical="top" wrapText="1"/>
    </xf>
    <xf numFmtId="3" fontId="4" fillId="2" borderId="6" xfId="1" applyNumberFormat="1" applyFont="1" applyFill="1" applyBorder="1" applyAlignment="1">
      <alignment horizontal="right" vertical="top" wrapText="1"/>
    </xf>
    <xf numFmtId="0" fontId="4" fillId="2" borderId="4" xfId="1" applyFont="1" applyFill="1" applyBorder="1" applyAlignment="1">
      <alignment horizontal="right" vertical="top" wrapText="1"/>
    </xf>
    <xf numFmtId="0" fontId="4" fillId="2" borderId="5" xfId="1" applyFont="1" applyFill="1" applyBorder="1" applyAlignment="1">
      <alignment horizontal="right" vertical="top" wrapText="1"/>
    </xf>
    <xf numFmtId="0" fontId="4" fillId="2" borderId="6" xfId="1" applyFont="1" applyFill="1" applyBorder="1" applyAlignment="1">
      <alignment horizontal="right" vertical="top" wrapText="1"/>
    </xf>
    <xf numFmtId="3" fontId="15" fillId="0" borderId="0" xfId="4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0" xfId="4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4" applyNumberFormat="1" applyFont="1" applyAlignment="1">
      <alignment horizontal="center" vertical="center"/>
    </xf>
  </cellXfs>
  <cellStyles count="5">
    <cellStyle name="Comma 2" xfId="2"/>
    <cellStyle name="Comma 2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28"/>
  <sheetViews>
    <sheetView rightToLeft="1" topLeftCell="BX1" workbookViewId="0">
      <selection activeCell="S1" sqref="S1:S1048576"/>
    </sheetView>
  </sheetViews>
  <sheetFormatPr defaultRowHeight="19.5"/>
  <cols>
    <col min="1" max="1" width="9.28515625" style="45" bestFit="1" customWidth="1"/>
    <col min="2" max="2" width="15.42578125" style="45" bestFit="1" customWidth="1"/>
    <col min="3" max="3" width="15.85546875" style="45" bestFit="1" customWidth="1"/>
    <col min="4" max="4" width="16.140625" style="45" bestFit="1" customWidth="1"/>
    <col min="5" max="5" width="11.28515625" style="45" bestFit="1" customWidth="1"/>
    <col min="6" max="6" width="14" style="45" bestFit="1" customWidth="1"/>
    <col min="7" max="7" width="15.140625" style="45" bestFit="1" customWidth="1"/>
    <col min="8" max="9" width="13.42578125" style="45" bestFit="1" customWidth="1"/>
    <col min="10" max="10" width="15" style="45" bestFit="1" customWidth="1"/>
    <col min="11" max="11" width="22.140625" style="45" bestFit="1" customWidth="1"/>
    <col min="12" max="12" width="5.140625" style="45" bestFit="1" customWidth="1"/>
    <col min="13" max="13" width="10.42578125" style="45" bestFit="1" customWidth="1"/>
    <col min="14" max="14" width="12.28515625" style="45" bestFit="1" customWidth="1"/>
    <col min="15" max="15" width="15" style="45" bestFit="1" customWidth="1"/>
    <col min="16" max="16" width="9.85546875" style="45" bestFit="1" customWidth="1"/>
    <col min="17" max="17" width="11.140625" style="45" bestFit="1" customWidth="1"/>
    <col min="18" max="18" width="9.7109375" style="45" bestFit="1" customWidth="1"/>
    <col min="19" max="19" width="13.28515625" style="45" bestFit="1" customWidth="1"/>
    <col min="20" max="21" width="10.140625" style="45" bestFit="1" customWidth="1"/>
    <col min="22" max="22" width="10.85546875" style="45" bestFit="1" customWidth="1"/>
    <col min="23" max="23" width="11.28515625" style="45" bestFit="1" customWidth="1"/>
    <col min="24" max="24" width="9.85546875" style="45" bestFit="1" customWidth="1"/>
    <col min="25" max="25" width="14" style="45" bestFit="1" customWidth="1"/>
    <col min="26" max="26" width="13.85546875" style="45" bestFit="1" customWidth="1"/>
    <col min="27" max="27" width="16.7109375" style="45" bestFit="1" customWidth="1"/>
    <col min="28" max="29" width="10.140625" style="45" bestFit="1" customWidth="1"/>
    <col min="30" max="30" width="12.28515625" style="45" bestFit="1" customWidth="1"/>
    <col min="31" max="31" width="10.42578125" style="45" bestFit="1" customWidth="1"/>
    <col min="32" max="32" width="12.85546875" style="45" bestFit="1" customWidth="1"/>
    <col min="33" max="33" width="8" style="45" bestFit="1" customWidth="1"/>
    <col min="34" max="34" width="12.42578125" style="45" bestFit="1" customWidth="1"/>
    <col min="35" max="35" width="14.5703125" style="45" bestFit="1" customWidth="1"/>
    <col min="36" max="36" width="12.28515625" style="45" bestFit="1" customWidth="1"/>
    <col min="37" max="37" width="12.42578125" style="45" bestFit="1" customWidth="1"/>
    <col min="38" max="38" width="4.140625" style="45" bestFit="1" customWidth="1"/>
    <col min="39" max="39" width="8.85546875" style="45" bestFit="1" customWidth="1"/>
    <col min="40" max="40" width="18.5703125" style="45" bestFit="1" customWidth="1"/>
    <col min="41" max="41" width="16.85546875" style="45" bestFit="1" customWidth="1"/>
    <col min="42" max="42" width="22.28515625" style="45" bestFit="1" customWidth="1"/>
    <col min="43" max="43" width="16.85546875" style="45" bestFit="1" customWidth="1"/>
    <col min="44" max="44" width="8.42578125" style="45" bestFit="1" customWidth="1"/>
    <col min="45" max="45" width="8.7109375" style="45" bestFit="1" customWidth="1"/>
    <col min="46" max="46" width="11.7109375" style="45" bestFit="1" customWidth="1"/>
    <col min="47" max="47" width="13.85546875" style="45" bestFit="1" customWidth="1"/>
    <col min="48" max="48" width="15.5703125" style="45" bestFit="1" customWidth="1"/>
    <col min="49" max="49" width="12.85546875" style="45" bestFit="1" customWidth="1"/>
    <col min="50" max="50" width="16.5703125" style="45" bestFit="1" customWidth="1"/>
    <col min="51" max="51" width="10.42578125" style="45" bestFit="1" customWidth="1"/>
    <col min="52" max="52" width="18.7109375" style="45" bestFit="1" customWidth="1"/>
    <col min="53" max="53" width="10.7109375" style="45" bestFit="1" customWidth="1"/>
    <col min="54" max="54" width="15.5703125" style="45" bestFit="1" customWidth="1"/>
    <col min="55" max="55" width="8.85546875" style="45" bestFit="1" customWidth="1"/>
    <col min="56" max="56" width="10.7109375" style="45" bestFit="1" customWidth="1"/>
    <col min="57" max="57" width="11.140625" style="45" bestFit="1" customWidth="1"/>
    <col min="58" max="58" width="7.5703125" style="45" bestFit="1" customWidth="1"/>
    <col min="59" max="59" width="10.140625" style="45" bestFit="1" customWidth="1"/>
    <col min="60" max="60" width="7.85546875" style="45" bestFit="1" customWidth="1"/>
    <col min="61" max="61" width="18.28515625" style="45" bestFit="1" customWidth="1"/>
    <col min="62" max="62" width="13.42578125" style="45" bestFit="1" customWidth="1"/>
    <col min="63" max="63" width="16" style="45" bestFit="1" customWidth="1"/>
    <col min="64" max="64" width="15.5703125" style="45" bestFit="1" customWidth="1"/>
    <col min="65" max="65" width="8.7109375" style="45" bestFit="1" customWidth="1"/>
    <col min="66" max="66" width="11.5703125" style="45" bestFit="1" customWidth="1"/>
    <col min="67" max="67" width="26.5703125" style="45" bestFit="1" customWidth="1"/>
    <col min="68" max="68" width="6.42578125" style="45" bestFit="1" customWidth="1"/>
    <col min="69" max="69" width="5.7109375" style="45" bestFit="1" customWidth="1"/>
    <col min="70" max="70" width="12.7109375" style="45" bestFit="1" customWidth="1"/>
    <col min="71" max="71" width="12.28515625" style="45" bestFit="1" customWidth="1"/>
    <col min="72" max="72" width="7.140625" style="45" bestFit="1" customWidth="1"/>
    <col min="73" max="73" width="16.85546875" style="45" bestFit="1" customWidth="1"/>
    <col min="74" max="74" width="25.140625" style="45" bestFit="1" customWidth="1"/>
    <col min="75" max="75" width="20.42578125" style="45" bestFit="1" customWidth="1"/>
    <col min="76" max="76" width="14.42578125" style="45" bestFit="1" customWidth="1"/>
    <col min="77" max="77" width="16.85546875" style="45" bestFit="1" customWidth="1"/>
    <col min="78" max="78" width="15.42578125" style="45" bestFit="1" customWidth="1"/>
    <col min="79" max="79" width="14.28515625" style="45" bestFit="1" customWidth="1"/>
    <col min="80" max="80" width="25.5703125" style="45" bestFit="1" customWidth="1"/>
    <col min="81" max="81" width="10.140625" style="45" bestFit="1" customWidth="1"/>
    <col min="82" max="82" width="11.5703125" style="45" bestFit="1" customWidth="1"/>
    <col min="83" max="83" width="19" style="45" bestFit="1" customWidth="1"/>
    <col min="84" max="84" width="18.5703125" style="45" bestFit="1" customWidth="1"/>
    <col min="85" max="85" width="10.5703125" style="45" bestFit="1" customWidth="1"/>
    <col min="86" max="86" width="15.140625" style="45" bestFit="1" customWidth="1"/>
    <col min="87" max="87" width="12.85546875" style="45" bestFit="1" customWidth="1"/>
    <col min="88" max="88" width="15" style="45" bestFit="1" customWidth="1"/>
    <col min="89" max="89" width="10.140625" style="45" bestFit="1" customWidth="1"/>
    <col min="90" max="90" width="14" style="45" bestFit="1" customWidth="1"/>
    <col min="91" max="91" width="20" style="45" bestFit="1" customWidth="1"/>
    <col min="92" max="92" width="14.140625" style="45" bestFit="1" customWidth="1"/>
    <col min="93" max="93" width="10.140625" style="45" bestFit="1" customWidth="1"/>
    <col min="94" max="94" width="15.5703125" style="45" bestFit="1" customWidth="1"/>
    <col min="95" max="95" width="13.28515625" style="45" bestFit="1" customWidth="1"/>
    <col min="96" max="96" width="13.42578125" style="45" bestFit="1" customWidth="1"/>
    <col min="97" max="97" width="20.140625" style="45" bestFit="1" customWidth="1"/>
    <col min="98" max="98" width="20.28515625" style="45" bestFit="1" customWidth="1"/>
    <col min="99" max="99" width="19.28515625" style="45" bestFit="1" customWidth="1"/>
    <col min="100" max="101" width="13.7109375" style="45" bestFit="1" customWidth="1"/>
    <col min="102" max="102" width="37" style="45" bestFit="1" customWidth="1"/>
    <col min="103" max="103" width="28.140625" style="45" bestFit="1" customWidth="1"/>
    <col min="104" max="104" width="23.42578125" style="45" bestFit="1" customWidth="1"/>
    <col min="105" max="105" width="24.85546875" style="45" bestFit="1" customWidth="1"/>
    <col min="106" max="106" width="36.140625" style="45" bestFit="1" customWidth="1"/>
    <col min="107" max="107" width="45.5703125" style="45" bestFit="1" customWidth="1"/>
    <col min="108" max="108" width="24.42578125" style="45" bestFit="1" customWidth="1"/>
    <col min="109" max="109" width="44.42578125" style="45" bestFit="1" customWidth="1"/>
    <col min="110" max="110" width="17" style="45" bestFit="1" customWidth="1"/>
    <col min="111" max="111" width="20" style="45" bestFit="1" customWidth="1"/>
    <col min="112" max="112" width="12" style="45" bestFit="1" customWidth="1"/>
    <col min="113" max="113" width="26.7109375" style="45" bestFit="1" customWidth="1"/>
    <col min="114" max="114" width="46.7109375" style="45" bestFit="1" customWidth="1"/>
    <col min="115" max="115" width="24.7109375" style="45" bestFit="1" customWidth="1"/>
    <col min="116" max="116" width="34.5703125" style="45" bestFit="1" customWidth="1"/>
    <col min="117" max="117" width="23.7109375" style="45" bestFit="1" customWidth="1"/>
    <col min="118" max="118" width="12.7109375" style="45" bestFit="1" customWidth="1"/>
    <col min="119" max="119" width="19.42578125" style="45" bestFit="1" customWidth="1"/>
    <col min="120" max="120" width="22.42578125" style="45" bestFit="1" customWidth="1"/>
    <col min="121" max="121" width="9.140625" style="45" bestFit="1" customWidth="1"/>
    <col min="122" max="122" width="24.5703125" style="45" bestFit="1" customWidth="1"/>
    <col min="123" max="123" width="26.42578125" style="45" bestFit="1" customWidth="1"/>
    <col min="124" max="124" width="18" style="45" bestFit="1" customWidth="1"/>
    <col min="125" max="125" width="21.140625" style="45" bestFit="1" customWidth="1"/>
    <col min="126" max="126" width="43.7109375" style="45" bestFit="1" customWidth="1"/>
    <col min="127" max="127" width="22.28515625" style="45" bestFit="1" customWidth="1"/>
    <col min="128" max="128" width="30.140625" style="45" bestFit="1" customWidth="1"/>
    <col min="129" max="129" width="18.42578125" style="45" bestFit="1" customWidth="1"/>
    <col min="130" max="130" width="18.85546875" style="45" bestFit="1" customWidth="1"/>
    <col min="131" max="131" width="18.28515625" style="45" bestFit="1" customWidth="1"/>
    <col min="132" max="132" width="10.140625" style="45" bestFit="1" customWidth="1"/>
    <col min="133" max="133" width="5.7109375" style="45" bestFit="1" customWidth="1"/>
    <col min="134" max="134" width="15.7109375" style="45" bestFit="1" customWidth="1"/>
    <col min="135" max="135" width="16.140625" style="45" bestFit="1" customWidth="1"/>
    <col min="136" max="136" width="18.42578125" style="45" bestFit="1" customWidth="1"/>
    <col min="137" max="137" width="22.140625" style="45" bestFit="1" customWidth="1"/>
    <col min="138" max="138" width="33.5703125" style="45" bestFit="1" customWidth="1"/>
    <col min="139" max="139" width="31.140625" style="45" bestFit="1" customWidth="1"/>
    <col min="140" max="140" width="27.140625" style="45" bestFit="1" customWidth="1"/>
    <col min="141" max="141" width="36.140625" style="45" bestFit="1" customWidth="1"/>
    <col min="142" max="142" width="24.5703125" style="45" bestFit="1" customWidth="1"/>
    <col min="143" max="143" width="33.5703125" style="45" bestFit="1" customWidth="1"/>
    <col min="144" max="144" width="39.7109375" style="45" bestFit="1" customWidth="1"/>
    <col min="145" max="145" width="19.5703125" style="45" bestFit="1" customWidth="1"/>
    <col min="146" max="146" width="44.140625" style="45" bestFit="1" customWidth="1"/>
    <col min="147" max="147" width="18.42578125" style="45" bestFit="1" customWidth="1"/>
    <col min="148" max="148" width="41.140625" style="45" bestFit="1" customWidth="1"/>
    <col min="149" max="149" width="36" style="45" bestFit="1" customWidth="1"/>
    <col min="150" max="150" width="32.85546875" style="45" bestFit="1" customWidth="1"/>
    <col min="151" max="151" width="28.7109375" style="45" bestFit="1" customWidth="1"/>
    <col min="152" max="152" width="16.85546875" style="45" bestFit="1" customWidth="1"/>
    <col min="153" max="153" width="28.7109375" style="45" bestFit="1" customWidth="1"/>
    <col min="154" max="154" width="34.42578125" style="45" bestFit="1" customWidth="1"/>
    <col min="155" max="155" width="27" style="45" bestFit="1" customWidth="1"/>
    <col min="156" max="156" width="12.140625" style="45" bestFit="1" customWidth="1"/>
    <col min="157" max="157" width="19.28515625" style="45" bestFit="1" customWidth="1"/>
    <col min="158" max="158" width="39.7109375" style="45" bestFit="1" customWidth="1"/>
    <col min="159" max="159" width="24.28515625" style="45" bestFit="1" customWidth="1"/>
    <col min="160" max="160" width="15.28515625" style="45" bestFit="1" customWidth="1"/>
    <col min="161" max="161" width="22.85546875" style="45" bestFit="1" customWidth="1"/>
    <col min="162" max="162" width="27.42578125" style="45" bestFit="1" customWidth="1"/>
    <col min="163" max="163" width="26.140625" style="45" bestFit="1" customWidth="1"/>
    <col min="164" max="164" width="30.5703125" style="45" bestFit="1" customWidth="1"/>
    <col min="165" max="165" width="15.85546875" style="45" bestFit="1" customWidth="1"/>
    <col min="166" max="166" width="9.5703125" style="45" bestFit="1" customWidth="1"/>
    <col min="167" max="167" width="11.28515625" style="45" bestFit="1" customWidth="1"/>
    <col min="168" max="168" width="15.28515625" style="45" bestFit="1" customWidth="1"/>
    <col min="169" max="169" width="15.5703125" style="45" bestFit="1" customWidth="1"/>
    <col min="170" max="170" width="15.85546875" style="45" bestFit="1" customWidth="1"/>
    <col min="171" max="171" width="11" style="45" bestFit="1" customWidth="1"/>
    <col min="172" max="172" width="24.140625" style="45" bestFit="1" customWidth="1"/>
    <col min="173" max="173" width="36.140625" style="45" bestFit="1" customWidth="1"/>
    <col min="174" max="174" width="21.7109375" style="45" bestFit="1" customWidth="1"/>
    <col min="175" max="175" width="20.42578125" style="45" bestFit="1" customWidth="1"/>
    <col min="176" max="176" width="10.5703125" style="45" bestFit="1" customWidth="1"/>
    <col min="177" max="177" width="15.42578125" style="45" bestFit="1" customWidth="1"/>
    <col min="178" max="178" width="16.28515625" style="45" bestFit="1" customWidth="1"/>
    <col min="179" max="179" width="10.5703125" style="45" bestFit="1" customWidth="1"/>
    <col min="180" max="180" width="9.28515625" style="45" bestFit="1" customWidth="1"/>
    <col min="181" max="181" width="14.140625" style="45" bestFit="1" customWidth="1"/>
    <col min="182" max="182" width="26.42578125" style="45" bestFit="1" customWidth="1"/>
    <col min="183" max="183" width="23.42578125" style="45" bestFit="1" customWidth="1"/>
    <col min="184" max="184" width="38" style="45" bestFit="1" customWidth="1"/>
    <col min="185" max="185" width="15" style="45" bestFit="1" customWidth="1"/>
    <col min="186" max="186" width="25.85546875" style="45" bestFit="1" customWidth="1"/>
    <col min="187" max="187" width="21" style="45" bestFit="1" customWidth="1"/>
    <col min="188" max="188" width="21.42578125" style="45" bestFit="1" customWidth="1"/>
    <col min="189" max="189" width="16.42578125" style="45" bestFit="1" customWidth="1"/>
    <col min="190" max="190" width="28" style="45" bestFit="1" customWidth="1"/>
    <col min="191" max="191" width="19.7109375" style="45" bestFit="1" customWidth="1"/>
    <col min="192" max="192" width="16" style="45" bestFit="1" customWidth="1"/>
    <col min="193" max="193" width="16.85546875" style="45" bestFit="1" customWidth="1"/>
    <col min="194" max="194" width="22.7109375" style="45" bestFit="1" customWidth="1"/>
    <col min="195" max="195" width="23.140625" style="45" bestFit="1" customWidth="1"/>
    <col min="196" max="196" width="27.28515625" style="45" bestFit="1" customWidth="1"/>
    <col min="197" max="197" width="22.28515625" style="45" bestFit="1" customWidth="1"/>
    <col min="198" max="198" width="27" style="45" bestFit="1" customWidth="1"/>
    <col min="199" max="199" width="16.42578125" style="45" bestFit="1" customWidth="1"/>
    <col min="200" max="200" width="24.42578125" style="45" bestFit="1" customWidth="1"/>
    <col min="201" max="201" width="18" style="45" bestFit="1" customWidth="1"/>
    <col min="202" max="202" width="29.85546875" style="45" bestFit="1" customWidth="1"/>
    <col min="203" max="203" width="37.5703125" style="45" bestFit="1" customWidth="1"/>
    <col min="204" max="204" width="36" style="45" bestFit="1" customWidth="1"/>
    <col min="205" max="205" width="41" style="45" bestFit="1" customWidth="1"/>
    <col min="206" max="206" width="39.5703125" style="45" bestFit="1" customWidth="1"/>
    <col min="207" max="207" width="37.28515625" style="45" bestFit="1" customWidth="1"/>
    <col min="208" max="208" width="27.140625" style="45" bestFit="1" customWidth="1"/>
    <col min="209" max="16384" width="9.140625" style="45"/>
  </cols>
  <sheetData>
    <row r="1" spans="1:208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110</v>
      </c>
      <c r="G1" s="44" t="s">
        <v>143</v>
      </c>
      <c r="H1" s="44" t="s">
        <v>144</v>
      </c>
      <c r="I1" s="44" t="s">
        <v>145</v>
      </c>
      <c r="J1" s="44" t="s">
        <v>146</v>
      </c>
      <c r="K1" s="44" t="s">
        <v>147</v>
      </c>
      <c r="L1" s="44" t="s">
        <v>148</v>
      </c>
      <c r="M1" s="44" t="s">
        <v>149</v>
      </c>
      <c r="N1" s="44" t="s">
        <v>150</v>
      </c>
      <c r="O1" s="44" t="s">
        <v>151</v>
      </c>
      <c r="P1" s="44" t="s">
        <v>5</v>
      </c>
      <c r="Q1" s="44" t="s">
        <v>111</v>
      </c>
      <c r="R1" s="44" t="s">
        <v>112</v>
      </c>
      <c r="S1" s="44" t="s">
        <v>113</v>
      </c>
      <c r="T1" s="44" t="s">
        <v>6</v>
      </c>
      <c r="U1" s="44" t="s">
        <v>7</v>
      </c>
      <c r="V1" s="44" t="s">
        <v>152</v>
      </c>
      <c r="W1" s="44" t="s">
        <v>153</v>
      </c>
      <c r="X1" s="44" t="s">
        <v>154</v>
      </c>
      <c r="Y1" s="44" t="s">
        <v>155</v>
      </c>
      <c r="Z1" s="44" t="s">
        <v>156</v>
      </c>
      <c r="AA1" s="44" t="s">
        <v>157</v>
      </c>
      <c r="AB1" s="44" t="s">
        <v>8</v>
      </c>
      <c r="AC1" s="44" t="s">
        <v>9</v>
      </c>
      <c r="AD1" s="44" t="s">
        <v>158</v>
      </c>
      <c r="AE1" s="44" t="s">
        <v>159</v>
      </c>
      <c r="AF1" s="44" t="s">
        <v>160</v>
      </c>
      <c r="AG1" s="44" t="s">
        <v>161</v>
      </c>
      <c r="AH1" s="44" t="s">
        <v>162</v>
      </c>
      <c r="AI1" s="44" t="s">
        <v>163</v>
      </c>
      <c r="AJ1" s="44" t="s">
        <v>164</v>
      </c>
      <c r="AK1" s="44" t="s">
        <v>165</v>
      </c>
      <c r="AL1" s="44" t="s">
        <v>166</v>
      </c>
      <c r="AM1" s="44" t="s">
        <v>167</v>
      </c>
      <c r="AN1" s="44" t="s">
        <v>168</v>
      </c>
      <c r="AO1" s="44" t="s">
        <v>169</v>
      </c>
      <c r="AP1" s="44" t="s">
        <v>170</v>
      </c>
      <c r="AQ1" s="44" t="s">
        <v>171</v>
      </c>
      <c r="AR1" s="44" t="s">
        <v>172</v>
      </c>
      <c r="AS1" s="44" t="s">
        <v>173</v>
      </c>
      <c r="AT1" s="44" t="s">
        <v>174</v>
      </c>
      <c r="AU1" s="44" t="s">
        <v>175</v>
      </c>
      <c r="AV1" s="44" t="s">
        <v>176</v>
      </c>
      <c r="AW1" s="44" t="s">
        <v>177</v>
      </c>
      <c r="AX1" s="44" t="s">
        <v>178</v>
      </c>
      <c r="AY1" s="44" t="s">
        <v>10</v>
      </c>
      <c r="AZ1" s="44" t="s">
        <v>179</v>
      </c>
      <c r="BA1" s="44" t="s">
        <v>180</v>
      </c>
      <c r="BB1" s="44" t="s">
        <v>181</v>
      </c>
      <c r="BC1" s="44" t="s">
        <v>182</v>
      </c>
      <c r="BD1" s="44" t="s">
        <v>183</v>
      </c>
      <c r="BE1" s="44" t="s">
        <v>11</v>
      </c>
      <c r="BF1" s="44" t="s">
        <v>12</v>
      </c>
      <c r="BG1" s="44" t="s">
        <v>13</v>
      </c>
      <c r="BH1" s="44" t="s">
        <v>14</v>
      </c>
      <c r="BI1" s="44" t="s">
        <v>15</v>
      </c>
      <c r="BJ1" s="44" t="s">
        <v>184</v>
      </c>
      <c r="BK1" s="44" t="s">
        <v>185</v>
      </c>
      <c r="BL1" s="44" t="s">
        <v>186</v>
      </c>
      <c r="BM1" s="44" t="s">
        <v>187</v>
      </c>
      <c r="BN1" s="44" t="s">
        <v>188</v>
      </c>
      <c r="BO1" s="44" t="s">
        <v>16</v>
      </c>
      <c r="BP1" s="44" t="s">
        <v>114</v>
      </c>
      <c r="BQ1" s="44" t="s">
        <v>115</v>
      </c>
      <c r="BR1" s="44" t="s">
        <v>17</v>
      </c>
      <c r="BS1" s="44" t="s">
        <v>189</v>
      </c>
      <c r="BT1" s="44" t="s">
        <v>190</v>
      </c>
      <c r="BU1" s="44" t="s">
        <v>191</v>
      </c>
      <c r="BV1" s="44" t="s">
        <v>192</v>
      </c>
      <c r="BW1" s="44" t="s">
        <v>193</v>
      </c>
      <c r="BX1" s="44" t="s">
        <v>194</v>
      </c>
      <c r="BY1" s="44" t="s">
        <v>18</v>
      </c>
      <c r="BZ1" s="44" t="s">
        <v>19</v>
      </c>
      <c r="CA1" s="44" t="s">
        <v>20</v>
      </c>
      <c r="CB1" s="44" t="s">
        <v>21</v>
      </c>
      <c r="CC1" s="44" t="s">
        <v>22</v>
      </c>
      <c r="CD1" s="44" t="s">
        <v>23</v>
      </c>
      <c r="CE1" s="44" t="s">
        <v>24</v>
      </c>
      <c r="CF1" s="44" t="s">
        <v>25</v>
      </c>
      <c r="CG1" s="44" t="s">
        <v>26</v>
      </c>
      <c r="CH1" s="44" t="s">
        <v>27</v>
      </c>
      <c r="CI1" s="44" t="s">
        <v>28</v>
      </c>
      <c r="CJ1" s="44" t="s">
        <v>29</v>
      </c>
      <c r="CK1" s="44" t="s">
        <v>30</v>
      </c>
      <c r="CL1" s="44" t="s">
        <v>195</v>
      </c>
      <c r="CM1" s="44" t="s">
        <v>196</v>
      </c>
      <c r="CN1" s="44" t="s">
        <v>197</v>
      </c>
      <c r="CO1" s="44" t="s">
        <v>198</v>
      </c>
      <c r="CP1" s="44" t="s">
        <v>199</v>
      </c>
      <c r="CQ1" s="44" t="s">
        <v>200</v>
      </c>
      <c r="CR1" s="44" t="s">
        <v>201</v>
      </c>
      <c r="CS1" s="44" t="s">
        <v>202</v>
      </c>
      <c r="CT1" s="44" t="s">
        <v>203</v>
      </c>
      <c r="CU1" s="44" t="s">
        <v>204</v>
      </c>
      <c r="CV1" s="44" t="s">
        <v>205</v>
      </c>
      <c r="CW1" s="44" t="s">
        <v>206</v>
      </c>
      <c r="CX1" s="44" t="s">
        <v>207</v>
      </c>
      <c r="CY1" s="44" t="s">
        <v>208</v>
      </c>
      <c r="CZ1" s="44" t="s">
        <v>209</v>
      </c>
      <c r="DA1" s="44" t="s">
        <v>210</v>
      </c>
      <c r="DB1" s="44" t="s">
        <v>211</v>
      </c>
      <c r="DC1" s="44" t="s">
        <v>212</v>
      </c>
      <c r="DD1" s="44" t="s">
        <v>213</v>
      </c>
      <c r="DE1" s="44" t="s">
        <v>214</v>
      </c>
      <c r="DF1" s="44" t="s">
        <v>215</v>
      </c>
      <c r="DG1" s="44" t="s">
        <v>216</v>
      </c>
      <c r="DH1" s="44" t="s">
        <v>217</v>
      </c>
      <c r="DI1" s="44" t="s">
        <v>218</v>
      </c>
      <c r="DJ1" s="44" t="s">
        <v>219</v>
      </c>
      <c r="DK1" s="44" t="s">
        <v>220</v>
      </c>
      <c r="DL1" s="44" t="s">
        <v>221</v>
      </c>
      <c r="DM1" s="44" t="s">
        <v>222</v>
      </c>
      <c r="DN1" s="44" t="s">
        <v>223</v>
      </c>
      <c r="DO1" s="44" t="s">
        <v>224</v>
      </c>
      <c r="DP1" s="44" t="s">
        <v>225</v>
      </c>
      <c r="DQ1" s="44" t="s">
        <v>226</v>
      </c>
      <c r="DR1" s="44" t="s">
        <v>227</v>
      </c>
      <c r="DS1" s="44" t="s">
        <v>228</v>
      </c>
      <c r="DT1" s="44" t="s">
        <v>229</v>
      </c>
      <c r="DU1" s="44" t="s">
        <v>230</v>
      </c>
      <c r="DV1" s="44" t="s">
        <v>231</v>
      </c>
      <c r="DW1" s="44" t="s">
        <v>232</v>
      </c>
      <c r="DX1" s="44" t="s">
        <v>233</v>
      </c>
      <c r="DY1" s="44" t="s">
        <v>234</v>
      </c>
      <c r="DZ1" s="44" t="s">
        <v>235</v>
      </c>
      <c r="EA1" s="44" t="s">
        <v>236</v>
      </c>
      <c r="EB1" s="44" t="s">
        <v>237</v>
      </c>
      <c r="EC1" s="44" t="s">
        <v>238</v>
      </c>
      <c r="ED1" s="44" t="s">
        <v>239</v>
      </c>
      <c r="EE1" s="44" t="s">
        <v>240</v>
      </c>
      <c r="EF1" s="44" t="s">
        <v>241</v>
      </c>
      <c r="EG1" s="44" t="s">
        <v>242</v>
      </c>
      <c r="EH1" s="44" t="s">
        <v>243</v>
      </c>
      <c r="EI1" s="44" t="s">
        <v>244</v>
      </c>
      <c r="EJ1" s="44" t="s">
        <v>245</v>
      </c>
      <c r="EK1" s="44" t="s">
        <v>246</v>
      </c>
      <c r="EL1" s="44" t="s">
        <v>247</v>
      </c>
      <c r="EM1" s="44" t="s">
        <v>248</v>
      </c>
      <c r="EN1" s="44" t="s">
        <v>249</v>
      </c>
      <c r="EO1" s="44" t="s">
        <v>250</v>
      </c>
      <c r="EP1" s="44" t="s">
        <v>251</v>
      </c>
      <c r="EQ1" s="44" t="s">
        <v>252</v>
      </c>
      <c r="ER1" s="44" t="s">
        <v>253</v>
      </c>
      <c r="ES1" s="44" t="s">
        <v>254</v>
      </c>
      <c r="ET1" s="44" t="s">
        <v>255</v>
      </c>
      <c r="EU1" s="44" t="s">
        <v>256</v>
      </c>
      <c r="EV1" s="44" t="s">
        <v>257</v>
      </c>
      <c r="EW1" s="44" t="s">
        <v>258</v>
      </c>
      <c r="EX1" s="44" t="s">
        <v>259</v>
      </c>
      <c r="EY1" s="44" t="s">
        <v>260</v>
      </c>
      <c r="EZ1" s="44" t="s">
        <v>261</v>
      </c>
      <c r="FA1" s="44" t="s">
        <v>262</v>
      </c>
      <c r="FB1" s="44" t="s">
        <v>263</v>
      </c>
      <c r="FC1" s="44" t="s">
        <v>264</v>
      </c>
      <c r="FD1" s="44" t="s">
        <v>265</v>
      </c>
      <c r="FE1" s="44" t="s">
        <v>266</v>
      </c>
      <c r="FF1" s="44" t="s">
        <v>267</v>
      </c>
      <c r="FG1" s="44" t="s">
        <v>268</v>
      </c>
      <c r="FH1" s="44" t="s">
        <v>269</v>
      </c>
      <c r="FI1" s="44" t="s">
        <v>270</v>
      </c>
      <c r="FJ1" s="44" t="s">
        <v>271</v>
      </c>
      <c r="FK1" s="44" t="s">
        <v>272</v>
      </c>
      <c r="FL1" s="44" t="s">
        <v>273</v>
      </c>
      <c r="FM1" s="44" t="s">
        <v>274</v>
      </c>
      <c r="FN1" s="44" t="s">
        <v>275</v>
      </c>
      <c r="FO1" s="44" t="s">
        <v>276</v>
      </c>
      <c r="FP1" s="44" t="s">
        <v>277</v>
      </c>
      <c r="FQ1" s="44" t="s">
        <v>278</v>
      </c>
      <c r="FR1" s="44" t="s">
        <v>279</v>
      </c>
      <c r="FS1" s="44" t="s">
        <v>280</v>
      </c>
      <c r="FT1" s="44" t="s">
        <v>281</v>
      </c>
      <c r="FU1" s="44" t="s">
        <v>282</v>
      </c>
      <c r="FV1" s="44" t="s">
        <v>283</v>
      </c>
      <c r="FW1" s="44" t="s">
        <v>284</v>
      </c>
      <c r="FX1" s="44" t="s">
        <v>285</v>
      </c>
      <c r="FY1" s="44" t="s">
        <v>286</v>
      </c>
      <c r="FZ1" s="44" t="s">
        <v>287</v>
      </c>
      <c r="GA1" s="44" t="s">
        <v>288</v>
      </c>
      <c r="GB1" s="44" t="s">
        <v>289</v>
      </c>
      <c r="GC1" s="44" t="s">
        <v>290</v>
      </c>
      <c r="GD1" s="44" t="s">
        <v>291</v>
      </c>
      <c r="GE1" s="44" t="s">
        <v>292</v>
      </c>
      <c r="GF1" s="44" t="s">
        <v>293</v>
      </c>
      <c r="GG1" s="44" t="s">
        <v>294</v>
      </c>
      <c r="GH1" s="44" t="s">
        <v>295</v>
      </c>
      <c r="GI1" s="44" t="s">
        <v>296</v>
      </c>
      <c r="GJ1" s="44" t="s">
        <v>297</v>
      </c>
      <c r="GK1" s="44" t="s">
        <v>298</v>
      </c>
      <c r="GL1" s="44" t="s">
        <v>299</v>
      </c>
      <c r="GM1" s="44" t="s">
        <v>31</v>
      </c>
      <c r="GN1" s="44" t="s">
        <v>32</v>
      </c>
      <c r="GO1" s="44" t="s">
        <v>300</v>
      </c>
      <c r="GP1" s="44" t="s">
        <v>301</v>
      </c>
      <c r="GQ1" s="44" t="s">
        <v>302</v>
      </c>
      <c r="GR1" s="44" t="s">
        <v>303</v>
      </c>
      <c r="GS1" s="44" t="s">
        <v>304</v>
      </c>
      <c r="GT1" s="44" t="s">
        <v>305</v>
      </c>
      <c r="GU1" s="44" t="s">
        <v>306</v>
      </c>
      <c r="GV1" s="44" t="s">
        <v>307</v>
      </c>
      <c r="GW1" s="44" t="s">
        <v>308</v>
      </c>
      <c r="GX1" s="44" t="s">
        <v>309</v>
      </c>
      <c r="GY1" s="44" t="s">
        <v>34</v>
      </c>
      <c r="GZ1" s="44" t="s">
        <v>33</v>
      </c>
    </row>
    <row r="2" spans="1:208">
      <c r="A2" s="46" t="s">
        <v>36</v>
      </c>
      <c r="B2" s="46" t="s">
        <v>37</v>
      </c>
      <c r="C2" s="46" t="s">
        <v>35</v>
      </c>
      <c r="D2" s="46">
        <v>0</v>
      </c>
      <c r="E2" s="46">
        <v>31</v>
      </c>
      <c r="F2" s="46">
        <v>0</v>
      </c>
      <c r="G2" s="46">
        <v>0</v>
      </c>
      <c r="H2" s="46">
        <v>0</v>
      </c>
      <c r="I2" s="46">
        <v>0</v>
      </c>
      <c r="J2" s="46">
        <v>0</v>
      </c>
      <c r="K2" s="46">
        <v>0</v>
      </c>
      <c r="L2" s="46">
        <v>0</v>
      </c>
      <c r="M2" s="46">
        <v>0</v>
      </c>
      <c r="N2" s="46">
        <v>0</v>
      </c>
      <c r="O2" s="46">
        <v>0</v>
      </c>
      <c r="P2" s="46">
        <v>0</v>
      </c>
      <c r="Q2" s="46">
        <v>0</v>
      </c>
      <c r="R2" s="46">
        <v>0</v>
      </c>
      <c r="S2" s="46">
        <v>0</v>
      </c>
      <c r="T2" s="46">
        <v>0</v>
      </c>
      <c r="U2" s="46">
        <v>400000</v>
      </c>
      <c r="V2" s="46">
        <v>0</v>
      </c>
      <c r="W2" s="46">
        <v>0</v>
      </c>
      <c r="X2" s="46">
        <v>0</v>
      </c>
      <c r="Y2" s="46">
        <v>0</v>
      </c>
      <c r="Z2" s="46">
        <v>0</v>
      </c>
      <c r="AA2" s="46">
        <v>0</v>
      </c>
      <c r="AB2" s="46">
        <v>1100000</v>
      </c>
      <c r="AC2" s="46">
        <v>1012000</v>
      </c>
      <c r="AD2" s="46">
        <v>0</v>
      </c>
      <c r="AE2" s="46">
        <v>0</v>
      </c>
      <c r="AF2" s="46">
        <v>0</v>
      </c>
      <c r="AG2" s="46">
        <v>0</v>
      </c>
      <c r="AH2" s="46">
        <v>0</v>
      </c>
      <c r="AI2" s="46">
        <v>0</v>
      </c>
      <c r="AJ2" s="46">
        <v>0</v>
      </c>
      <c r="AK2" s="46">
        <v>0</v>
      </c>
      <c r="AL2" s="46">
        <v>0</v>
      </c>
      <c r="AM2" s="46">
        <v>0</v>
      </c>
      <c r="AN2" s="46">
        <v>0</v>
      </c>
      <c r="AO2" s="46">
        <v>0</v>
      </c>
      <c r="AP2" s="46">
        <v>0</v>
      </c>
      <c r="AQ2" s="46">
        <v>0</v>
      </c>
      <c r="AR2" s="46">
        <v>0</v>
      </c>
      <c r="AS2" s="46">
        <v>0</v>
      </c>
      <c r="AT2" s="46">
        <v>0</v>
      </c>
      <c r="AU2" s="46">
        <v>0</v>
      </c>
      <c r="AV2" s="46">
        <v>0</v>
      </c>
      <c r="AW2" s="46">
        <v>0</v>
      </c>
      <c r="AX2" s="46">
        <v>0</v>
      </c>
      <c r="AY2" s="46">
        <v>960000</v>
      </c>
      <c r="AZ2" s="46">
        <v>0</v>
      </c>
      <c r="BA2" s="46">
        <v>0</v>
      </c>
      <c r="BB2" s="46">
        <v>0</v>
      </c>
      <c r="BC2" s="46">
        <v>0</v>
      </c>
      <c r="BD2" s="46">
        <v>0</v>
      </c>
      <c r="BE2" s="46">
        <v>11792369</v>
      </c>
      <c r="BF2" s="46">
        <v>0</v>
      </c>
      <c r="BG2" s="46">
        <v>1702496</v>
      </c>
      <c r="BH2" s="46">
        <v>0</v>
      </c>
      <c r="BI2" s="46">
        <v>0</v>
      </c>
      <c r="BJ2" s="46">
        <v>0</v>
      </c>
      <c r="BK2" s="46">
        <v>0</v>
      </c>
      <c r="BL2" s="46">
        <v>0</v>
      </c>
      <c r="BM2" s="46">
        <v>0</v>
      </c>
      <c r="BN2" s="46">
        <v>0</v>
      </c>
      <c r="BO2" s="46">
        <v>1187681</v>
      </c>
      <c r="BP2" s="46">
        <v>0</v>
      </c>
      <c r="BQ2" s="46">
        <v>0</v>
      </c>
      <c r="BR2" s="46">
        <v>0</v>
      </c>
      <c r="BS2" s="46">
        <v>0</v>
      </c>
      <c r="BT2" s="46">
        <v>0</v>
      </c>
      <c r="BU2" s="46">
        <v>0</v>
      </c>
      <c r="BV2" s="46">
        <v>0</v>
      </c>
      <c r="BW2" s="46">
        <v>0</v>
      </c>
      <c r="BX2" s="46">
        <v>0</v>
      </c>
      <c r="BY2" s="46">
        <v>0</v>
      </c>
      <c r="BZ2" s="46">
        <v>0</v>
      </c>
      <c r="CA2" s="46">
        <v>0</v>
      </c>
      <c r="CB2" s="46">
        <v>3393373</v>
      </c>
      <c r="CC2" s="46">
        <v>509006</v>
      </c>
      <c r="CD2" s="46">
        <v>1</v>
      </c>
      <c r="CE2" s="46">
        <v>16966865</v>
      </c>
      <c r="CF2" s="46">
        <v>1187681</v>
      </c>
      <c r="CG2" s="46">
        <v>31</v>
      </c>
      <c r="CH2" s="46">
        <v>15779184</v>
      </c>
      <c r="CI2" s="46">
        <v>15779184</v>
      </c>
      <c r="CJ2" s="46">
        <v>16966865</v>
      </c>
      <c r="CK2" s="46">
        <v>1187681</v>
      </c>
      <c r="CL2" s="46">
        <v>0</v>
      </c>
      <c r="CM2" s="46">
        <v>16966865</v>
      </c>
      <c r="CN2" s="46">
        <v>13640</v>
      </c>
      <c r="CO2" s="46">
        <v>2169839</v>
      </c>
      <c r="CP2" s="46">
        <v>16966865</v>
      </c>
      <c r="CQ2" s="46">
        <v>13494865</v>
      </c>
      <c r="CR2" s="46">
        <v>435318</v>
      </c>
      <c r="CS2" s="46">
        <v>0</v>
      </c>
      <c r="CT2" s="46">
        <v>0</v>
      </c>
      <c r="CU2" s="46">
        <v>0</v>
      </c>
      <c r="CV2" s="46">
        <v>0</v>
      </c>
      <c r="CW2" s="46">
        <v>0</v>
      </c>
      <c r="CX2" s="46">
        <v>0</v>
      </c>
      <c r="CY2" s="46">
        <v>0</v>
      </c>
      <c r="CZ2" s="46">
        <v>0</v>
      </c>
      <c r="DA2" s="46">
        <v>0</v>
      </c>
      <c r="DB2" s="46">
        <v>0</v>
      </c>
      <c r="DC2" s="46">
        <v>0</v>
      </c>
      <c r="DD2" s="46">
        <v>0</v>
      </c>
      <c r="DE2" s="46">
        <v>0</v>
      </c>
      <c r="DF2" s="46">
        <v>0</v>
      </c>
      <c r="DG2" s="46">
        <v>240000000</v>
      </c>
      <c r="DH2" s="46">
        <v>5</v>
      </c>
      <c r="DI2" s="46">
        <v>82794923</v>
      </c>
      <c r="DJ2" s="46">
        <v>0</v>
      </c>
      <c r="DK2" s="46">
        <v>0</v>
      </c>
      <c r="DL2" s="46">
        <v>0</v>
      </c>
      <c r="DM2" s="46">
        <v>0</v>
      </c>
      <c r="DN2" s="46">
        <v>0</v>
      </c>
      <c r="DO2" s="46">
        <v>0</v>
      </c>
      <c r="DP2" s="46">
        <v>1187681</v>
      </c>
      <c r="DQ2" s="46">
        <v>339337</v>
      </c>
      <c r="DR2" s="46">
        <v>0</v>
      </c>
      <c r="DS2" s="46">
        <v>0</v>
      </c>
      <c r="DT2" s="46">
        <v>0</v>
      </c>
      <c r="DU2" s="46">
        <v>0</v>
      </c>
      <c r="DV2" s="46">
        <v>-40000000</v>
      </c>
      <c r="DW2" s="46">
        <v>3842781</v>
      </c>
      <c r="DX2" s="46">
        <v>0</v>
      </c>
      <c r="DY2" s="46">
        <v>0</v>
      </c>
      <c r="DZ2" s="46">
        <v>0</v>
      </c>
      <c r="EA2" s="46">
        <v>0</v>
      </c>
      <c r="EB2" s="46">
        <v>0</v>
      </c>
      <c r="EC2" s="46">
        <v>0</v>
      </c>
      <c r="ED2" s="46">
        <v>13640</v>
      </c>
      <c r="EE2" s="46">
        <v>1000000</v>
      </c>
      <c r="EF2" s="46">
        <v>0</v>
      </c>
      <c r="EG2" s="46">
        <v>13555528</v>
      </c>
      <c r="EH2" s="46">
        <v>0</v>
      </c>
      <c r="EI2" s="46">
        <v>158155588</v>
      </c>
      <c r="EJ2" s="46">
        <v>0</v>
      </c>
      <c r="EK2" s="46">
        <v>0</v>
      </c>
      <c r="EL2" s="46">
        <v>0</v>
      </c>
      <c r="EM2" s="46">
        <v>0</v>
      </c>
      <c r="EN2" s="46">
        <v>158155588</v>
      </c>
      <c r="EO2" s="46">
        <v>0</v>
      </c>
      <c r="EP2" s="46">
        <v>158155588</v>
      </c>
      <c r="EQ2" s="46">
        <v>0</v>
      </c>
      <c r="ER2" s="46">
        <v>0</v>
      </c>
      <c r="ES2" s="46">
        <v>0</v>
      </c>
      <c r="ET2" s="46">
        <v>0</v>
      </c>
      <c r="EU2" s="46">
        <v>0</v>
      </c>
      <c r="EV2" s="46">
        <v>0</v>
      </c>
      <c r="EW2" s="46">
        <v>0</v>
      </c>
      <c r="EX2" s="46">
        <v>0</v>
      </c>
      <c r="EY2" s="46">
        <v>0</v>
      </c>
      <c r="EZ2" s="46">
        <v>339337</v>
      </c>
      <c r="FA2" s="46">
        <v>0</v>
      </c>
      <c r="FB2" s="46">
        <v>6</v>
      </c>
      <c r="FC2" s="46">
        <v>40000000</v>
      </c>
      <c r="FD2" s="46">
        <v>0</v>
      </c>
      <c r="FE2" s="46">
        <v>0</v>
      </c>
      <c r="FF2" s="46">
        <v>0</v>
      </c>
      <c r="FG2" s="46">
        <v>0</v>
      </c>
      <c r="FH2" s="46">
        <v>0</v>
      </c>
      <c r="FI2" s="46">
        <v>0</v>
      </c>
      <c r="FJ2" s="46">
        <v>0</v>
      </c>
      <c r="FK2" s="46">
        <v>0</v>
      </c>
      <c r="FL2" s="46">
        <v>0</v>
      </c>
      <c r="FM2" s="46">
        <v>0</v>
      </c>
      <c r="FN2" s="46">
        <v>0</v>
      </c>
      <c r="FO2" s="46">
        <v>0</v>
      </c>
      <c r="FP2" s="46">
        <v>0</v>
      </c>
      <c r="FQ2" s="46">
        <v>0</v>
      </c>
      <c r="FR2" s="46">
        <v>0</v>
      </c>
      <c r="FS2" s="46">
        <v>0</v>
      </c>
      <c r="FT2" s="46">
        <v>0</v>
      </c>
      <c r="FU2" s="46">
        <v>0</v>
      </c>
      <c r="FV2" s="46">
        <v>0</v>
      </c>
      <c r="FW2" s="46">
        <v>0</v>
      </c>
      <c r="FX2" s="46">
        <v>0</v>
      </c>
      <c r="FY2" s="46">
        <v>0</v>
      </c>
      <c r="FZ2" s="46">
        <v>0</v>
      </c>
      <c r="GA2" s="46">
        <v>0</v>
      </c>
      <c r="GB2" s="46">
        <v>0</v>
      </c>
      <c r="GC2" s="46">
        <v>0</v>
      </c>
      <c r="GD2" s="46">
        <v>0</v>
      </c>
      <c r="GE2" s="46">
        <v>0</v>
      </c>
      <c r="GF2" s="46">
        <v>0</v>
      </c>
      <c r="GG2" s="46">
        <v>0</v>
      </c>
      <c r="GH2" s="46">
        <v>0</v>
      </c>
      <c r="GI2" s="46">
        <v>0</v>
      </c>
      <c r="GJ2" s="46" t="s">
        <v>310</v>
      </c>
      <c r="GK2" s="46" t="s">
        <v>311</v>
      </c>
      <c r="GL2" s="46" t="s">
        <v>312</v>
      </c>
      <c r="GM2" s="46" t="s">
        <v>116</v>
      </c>
      <c r="GN2" s="46" t="s">
        <v>117</v>
      </c>
      <c r="GO2" s="46">
        <v>0</v>
      </c>
      <c r="GP2" s="46">
        <v>0</v>
      </c>
      <c r="GQ2" s="46">
        <v>0</v>
      </c>
      <c r="GR2" s="46">
        <v>0</v>
      </c>
      <c r="GS2" s="46">
        <v>0</v>
      </c>
      <c r="GT2" s="46">
        <v>0</v>
      </c>
      <c r="GU2" s="46">
        <v>0</v>
      </c>
      <c r="GV2" s="46">
        <v>0</v>
      </c>
      <c r="GW2" s="46">
        <v>0</v>
      </c>
      <c r="GX2" s="46">
        <v>0</v>
      </c>
      <c r="GY2" s="46">
        <v>0</v>
      </c>
      <c r="GZ2" s="46">
        <v>0</v>
      </c>
    </row>
    <row r="3" spans="1:208">
      <c r="A3" s="46" t="s">
        <v>38</v>
      </c>
      <c r="B3" s="46" t="s">
        <v>39</v>
      </c>
      <c r="C3" s="46" t="s">
        <v>35</v>
      </c>
      <c r="D3" s="46">
        <v>0</v>
      </c>
      <c r="E3" s="46">
        <v>31</v>
      </c>
      <c r="F3" s="46">
        <v>0</v>
      </c>
      <c r="G3" s="46">
        <v>0</v>
      </c>
      <c r="H3" s="46">
        <v>0</v>
      </c>
      <c r="I3" s="46">
        <v>0</v>
      </c>
      <c r="J3" s="46">
        <v>0</v>
      </c>
      <c r="K3" s="46">
        <v>0</v>
      </c>
      <c r="L3" s="46">
        <v>0</v>
      </c>
      <c r="M3" s="46">
        <v>0</v>
      </c>
      <c r="N3" s="46">
        <v>0</v>
      </c>
      <c r="O3" s="46">
        <v>0</v>
      </c>
      <c r="P3" s="46">
        <v>0</v>
      </c>
      <c r="Q3" s="46">
        <v>0</v>
      </c>
      <c r="R3" s="46">
        <v>0</v>
      </c>
      <c r="S3" s="46">
        <v>0</v>
      </c>
      <c r="T3" s="46">
        <v>0</v>
      </c>
      <c r="U3" s="46">
        <v>400000</v>
      </c>
      <c r="V3" s="46">
        <v>0</v>
      </c>
      <c r="W3" s="46">
        <v>0</v>
      </c>
      <c r="X3" s="46">
        <v>0</v>
      </c>
      <c r="Y3" s="46">
        <v>0</v>
      </c>
      <c r="Z3" s="46">
        <v>0</v>
      </c>
      <c r="AA3" s="46">
        <v>0</v>
      </c>
      <c r="AB3" s="46">
        <v>1100000</v>
      </c>
      <c r="AC3" s="46">
        <v>1012000</v>
      </c>
      <c r="AD3" s="46">
        <v>0</v>
      </c>
      <c r="AE3" s="46">
        <v>0</v>
      </c>
      <c r="AF3" s="46">
        <v>0</v>
      </c>
      <c r="AG3" s="46">
        <v>0</v>
      </c>
      <c r="AH3" s="46">
        <v>0</v>
      </c>
      <c r="AI3" s="46">
        <v>0</v>
      </c>
      <c r="AJ3" s="46">
        <v>0</v>
      </c>
      <c r="AK3" s="46">
        <v>0</v>
      </c>
      <c r="AL3" s="46">
        <v>0</v>
      </c>
      <c r="AM3" s="46">
        <v>0</v>
      </c>
      <c r="AN3" s="46">
        <v>0</v>
      </c>
      <c r="AO3" s="46">
        <v>0</v>
      </c>
      <c r="AP3" s="46">
        <v>0</v>
      </c>
      <c r="AQ3" s="46">
        <v>0</v>
      </c>
      <c r="AR3" s="46">
        <v>0</v>
      </c>
      <c r="AS3" s="46">
        <v>0</v>
      </c>
      <c r="AT3" s="46">
        <v>0</v>
      </c>
      <c r="AU3" s="46">
        <v>0</v>
      </c>
      <c r="AV3" s="46">
        <v>0</v>
      </c>
      <c r="AW3" s="46">
        <v>0</v>
      </c>
      <c r="AX3" s="46">
        <v>0</v>
      </c>
      <c r="AY3" s="46">
        <v>960000</v>
      </c>
      <c r="AZ3" s="46">
        <v>0</v>
      </c>
      <c r="BA3" s="46">
        <v>0</v>
      </c>
      <c r="BB3" s="46">
        <v>0</v>
      </c>
      <c r="BC3" s="46">
        <v>0</v>
      </c>
      <c r="BD3" s="46">
        <v>0</v>
      </c>
      <c r="BE3" s="46">
        <v>14360750</v>
      </c>
      <c r="BF3" s="46">
        <v>0</v>
      </c>
      <c r="BG3" s="46">
        <v>1807797</v>
      </c>
      <c r="BH3" s="46">
        <v>0</v>
      </c>
      <c r="BI3" s="46">
        <v>0</v>
      </c>
      <c r="BJ3" s="46">
        <v>0</v>
      </c>
      <c r="BK3" s="46">
        <v>0</v>
      </c>
      <c r="BL3" s="46">
        <v>0</v>
      </c>
      <c r="BM3" s="46">
        <v>0</v>
      </c>
      <c r="BN3" s="46">
        <v>0</v>
      </c>
      <c r="BO3" s="46">
        <v>1374838</v>
      </c>
      <c r="BP3" s="46">
        <v>0</v>
      </c>
      <c r="BQ3" s="46">
        <v>0</v>
      </c>
      <c r="BR3" s="46">
        <v>2058888</v>
      </c>
      <c r="BS3" s="46">
        <v>0</v>
      </c>
      <c r="BT3" s="46">
        <v>0</v>
      </c>
      <c r="BU3" s="46">
        <v>0</v>
      </c>
      <c r="BV3" s="46">
        <v>0</v>
      </c>
      <c r="BW3" s="46">
        <v>0</v>
      </c>
      <c r="BX3" s="46">
        <v>0</v>
      </c>
      <c r="BY3" s="46">
        <v>900000</v>
      </c>
      <c r="BZ3" s="46">
        <v>0</v>
      </c>
      <c r="CA3" s="46">
        <v>0</v>
      </c>
      <c r="CB3" s="46">
        <v>3928109</v>
      </c>
      <c r="CC3" s="46">
        <v>589216</v>
      </c>
      <c r="CD3" s="46">
        <v>0</v>
      </c>
      <c r="CE3" s="46">
        <v>19640547</v>
      </c>
      <c r="CF3" s="46">
        <v>4333726</v>
      </c>
      <c r="CG3" s="46">
        <v>31</v>
      </c>
      <c r="CH3" s="46">
        <v>15306821</v>
      </c>
      <c r="CI3" s="46">
        <v>15306821</v>
      </c>
      <c r="CJ3" s="46">
        <v>19640547</v>
      </c>
      <c r="CK3" s="46">
        <v>4333726</v>
      </c>
      <c r="CL3" s="46">
        <v>0</v>
      </c>
      <c r="CM3" s="46">
        <v>19640547</v>
      </c>
      <c r="CN3" s="46">
        <v>13640</v>
      </c>
      <c r="CO3" s="46">
        <v>2169839</v>
      </c>
      <c r="CP3" s="46">
        <v>19640547</v>
      </c>
      <c r="CQ3" s="46">
        <v>16168547</v>
      </c>
      <c r="CR3" s="46">
        <v>521566</v>
      </c>
      <c r="CS3" s="46">
        <v>0</v>
      </c>
      <c r="CT3" s="46">
        <v>0</v>
      </c>
      <c r="CU3" s="46">
        <v>0</v>
      </c>
      <c r="CV3" s="46">
        <v>0</v>
      </c>
      <c r="CW3" s="46">
        <v>0</v>
      </c>
      <c r="CX3" s="46">
        <v>0</v>
      </c>
      <c r="CY3" s="46">
        <v>0</v>
      </c>
      <c r="CZ3" s="46">
        <v>0</v>
      </c>
      <c r="DA3" s="46">
        <v>0</v>
      </c>
      <c r="DB3" s="46">
        <v>0</v>
      </c>
      <c r="DC3" s="46">
        <v>0</v>
      </c>
      <c r="DD3" s="46">
        <v>0</v>
      </c>
      <c r="DE3" s="46">
        <v>0</v>
      </c>
      <c r="DF3" s="46">
        <v>0</v>
      </c>
      <c r="DG3" s="46">
        <v>240000000</v>
      </c>
      <c r="DH3" s="46">
        <v>5</v>
      </c>
      <c r="DI3" s="46">
        <v>97190735</v>
      </c>
      <c r="DJ3" s="46">
        <v>0</v>
      </c>
      <c r="DK3" s="46">
        <v>0</v>
      </c>
      <c r="DL3" s="46">
        <v>0</v>
      </c>
      <c r="DM3" s="46">
        <v>0</v>
      </c>
      <c r="DN3" s="46">
        <v>0</v>
      </c>
      <c r="DO3" s="46">
        <v>0</v>
      </c>
      <c r="DP3" s="46">
        <v>1374838</v>
      </c>
      <c r="DQ3" s="46">
        <v>392811</v>
      </c>
      <c r="DR3" s="46">
        <v>0</v>
      </c>
      <c r="DS3" s="46">
        <v>0</v>
      </c>
      <c r="DT3" s="46">
        <v>0</v>
      </c>
      <c r="DU3" s="46">
        <v>0</v>
      </c>
      <c r="DV3" s="46">
        <v>-40000000</v>
      </c>
      <c r="DW3" s="46">
        <v>3661495</v>
      </c>
      <c r="DX3" s="46">
        <v>0</v>
      </c>
      <c r="DY3" s="46">
        <v>35403882</v>
      </c>
      <c r="DZ3" s="46">
        <v>0</v>
      </c>
      <c r="EA3" s="46">
        <v>0</v>
      </c>
      <c r="EB3" s="46">
        <v>1388888</v>
      </c>
      <c r="EC3" s="46">
        <v>0</v>
      </c>
      <c r="ED3" s="46">
        <v>13640</v>
      </c>
      <c r="EE3" s="46">
        <v>1000000</v>
      </c>
      <c r="EF3" s="46">
        <v>0</v>
      </c>
      <c r="EG3" s="46">
        <v>15505736</v>
      </c>
      <c r="EH3" s="46">
        <v>0</v>
      </c>
      <c r="EI3" s="46">
        <v>186251792</v>
      </c>
      <c r="EJ3" s="46">
        <v>0</v>
      </c>
      <c r="EK3" s="46">
        <v>0</v>
      </c>
      <c r="EL3" s="46">
        <v>0</v>
      </c>
      <c r="EM3" s="46">
        <v>0</v>
      </c>
      <c r="EN3" s="46">
        <v>186251792</v>
      </c>
      <c r="EO3" s="46">
        <v>0</v>
      </c>
      <c r="EP3" s="46">
        <v>186251792</v>
      </c>
      <c r="EQ3" s="46">
        <v>0</v>
      </c>
      <c r="ER3" s="46">
        <v>0</v>
      </c>
      <c r="ES3" s="46">
        <v>0</v>
      </c>
      <c r="ET3" s="46">
        <v>0</v>
      </c>
      <c r="EU3" s="46">
        <v>0</v>
      </c>
      <c r="EV3" s="46">
        <v>0</v>
      </c>
      <c r="EW3" s="46">
        <v>0</v>
      </c>
      <c r="EX3" s="46">
        <v>0</v>
      </c>
      <c r="EY3" s="46">
        <v>0</v>
      </c>
      <c r="EZ3" s="46">
        <v>392811</v>
      </c>
      <c r="FA3" s="46">
        <v>0</v>
      </c>
      <c r="FB3" s="46">
        <v>6</v>
      </c>
      <c r="FC3" s="46">
        <v>40000000</v>
      </c>
      <c r="FD3" s="46">
        <v>0</v>
      </c>
      <c r="FE3" s="46">
        <v>0</v>
      </c>
      <c r="FF3" s="46">
        <v>0</v>
      </c>
      <c r="FG3" s="46">
        <v>0</v>
      </c>
      <c r="FH3" s="46">
        <v>0</v>
      </c>
      <c r="FI3" s="46">
        <v>0</v>
      </c>
      <c r="FJ3" s="46">
        <v>0</v>
      </c>
      <c r="FK3" s="46">
        <v>0</v>
      </c>
      <c r="FL3" s="46">
        <v>0</v>
      </c>
      <c r="FM3" s="46">
        <v>0</v>
      </c>
      <c r="FN3" s="46">
        <v>0</v>
      </c>
      <c r="FO3" s="46">
        <v>0</v>
      </c>
      <c r="FP3" s="46">
        <v>0</v>
      </c>
      <c r="FQ3" s="46">
        <v>0</v>
      </c>
      <c r="FR3" s="46">
        <v>0</v>
      </c>
      <c r="FS3" s="46">
        <v>0</v>
      </c>
      <c r="FT3" s="46">
        <v>0</v>
      </c>
      <c r="FU3" s="46">
        <v>0</v>
      </c>
      <c r="FV3" s="46">
        <v>0</v>
      </c>
      <c r="FW3" s="46">
        <v>0</v>
      </c>
      <c r="FX3" s="46">
        <v>0</v>
      </c>
      <c r="FY3" s="46">
        <v>0</v>
      </c>
      <c r="FZ3" s="46">
        <v>0</v>
      </c>
      <c r="GA3" s="46">
        <v>0</v>
      </c>
      <c r="GB3" s="46">
        <v>0</v>
      </c>
      <c r="GC3" s="46">
        <v>0</v>
      </c>
      <c r="GD3" s="46">
        <v>0</v>
      </c>
      <c r="GE3" s="46">
        <v>0</v>
      </c>
      <c r="GF3" s="46">
        <v>0</v>
      </c>
      <c r="GG3" s="46">
        <v>0</v>
      </c>
      <c r="GH3" s="46">
        <v>0</v>
      </c>
      <c r="GI3" s="46">
        <v>0</v>
      </c>
      <c r="GJ3" s="46" t="s">
        <v>310</v>
      </c>
      <c r="GK3" s="46" t="s">
        <v>311</v>
      </c>
      <c r="GL3" s="46" t="s">
        <v>312</v>
      </c>
      <c r="GM3" s="46" t="s">
        <v>116</v>
      </c>
      <c r="GN3" s="46" t="s">
        <v>118</v>
      </c>
      <c r="GO3" s="46">
        <v>0</v>
      </c>
      <c r="GP3" s="46">
        <v>0</v>
      </c>
      <c r="GQ3" s="46">
        <v>0</v>
      </c>
      <c r="GR3" s="46">
        <v>0</v>
      </c>
      <c r="GS3" s="46">
        <v>0</v>
      </c>
      <c r="GT3" s="46">
        <v>0</v>
      </c>
      <c r="GU3" s="46">
        <v>0</v>
      </c>
      <c r="GV3" s="46">
        <v>0</v>
      </c>
      <c r="GW3" s="46">
        <v>0</v>
      </c>
      <c r="GX3" s="46">
        <v>0</v>
      </c>
      <c r="GY3" s="46">
        <v>1388888</v>
      </c>
      <c r="GZ3" s="46">
        <v>670000</v>
      </c>
    </row>
    <row r="4" spans="1:208">
      <c r="A4" s="46" t="s">
        <v>40</v>
      </c>
      <c r="B4" s="46" t="s">
        <v>41</v>
      </c>
      <c r="C4" s="46" t="s">
        <v>35</v>
      </c>
      <c r="D4" s="46">
        <v>0</v>
      </c>
      <c r="E4" s="46">
        <v>31</v>
      </c>
      <c r="F4" s="46">
        <v>0</v>
      </c>
      <c r="G4" s="46">
        <v>0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46">
        <v>0</v>
      </c>
      <c r="N4" s="46">
        <v>0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46">
        <v>2789793</v>
      </c>
      <c r="U4" s="46">
        <v>400000</v>
      </c>
      <c r="V4" s="46">
        <v>0</v>
      </c>
      <c r="W4" s="46">
        <v>0</v>
      </c>
      <c r="X4" s="46">
        <v>0</v>
      </c>
      <c r="Y4" s="46">
        <v>0</v>
      </c>
      <c r="Z4" s="46">
        <v>0</v>
      </c>
      <c r="AA4" s="46">
        <v>0</v>
      </c>
      <c r="AB4" s="46">
        <v>1100000</v>
      </c>
      <c r="AC4" s="46">
        <v>1012000</v>
      </c>
      <c r="AD4" s="46">
        <v>0</v>
      </c>
      <c r="AE4" s="46">
        <v>0</v>
      </c>
      <c r="AF4" s="46">
        <v>0</v>
      </c>
      <c r="AG4" s="46">
        <v>0</v>
      </c>
      <c r="AH4" s="46">
        <v>0</v>
      </c>
      <c r="AI4" s="46">
        <v>0</v>
      </c>
      <c r="AJ4" s="46">
        <v>0</v>
      </c>
      <c r="AK4" s="46">
        <v>0</v>
      </c>
      <c r="AL4" s="46">
        <v>0</v>
      </c>
      <c r="AM4" s="46">
        <v>0</v>
      </c>
      <c r="AN4" s="46">
        <v>0</v>
      </c>
      <c r="AO4" s="46">
        <v>0</v>
      </c>
      <c r="AP4" s="46">
        <v>0</v>
      </c>
      <c r="AQ4" s="46">
        <v>0</v>
      </c>
      <c r="AR4" s="46">
        <v>0</v>
      </c>
      <c r="AS4" s="46">
        <v>0</v>
      </c>
      <c r="AT4" s="46">
        <v>0</v>
      </c>
      <c r="AU4" s="46">
        <v>0</v>
      </c>
      <c r="AV4" s="46">
        <v>0</v>
      </c>
      <c r="AW4" s="46">
        <v>0</v>
      </c>
      <c r="AX4" s="46">
        <v>0</v>
      </c>
      <c r="AY4" s="46">
        <v>960000</v>
      </c>
      <c r="AZ4" s="46">
        <v>0</v>
      </c>
      <c r="BA4" s="46">
        <v>0</v>
      </c>
      <c r="BB4" s="46">
        <v>0</v>
      </c>
      <c r="BC4" s="46">
        <v>0</v>
      </c>
      <c r="BD4" s="46">
        <v>0</v>
      </c>
      <c r="BE4" s="46">
        <v>12948111</v>
      </c>
      <c r="BF4" s="46">
        <v>0</v>
      </c>
      <c r="BG4" s="46">
        <v>1750816</v>
      </c>
      <c r="BH4" s="46">
        <v>0</v>
      </c>
      <c r="BI4" s="46">
        <v>0</v>
      </c>
      <c r="BJ4" s="46">
        <v>0</v>
      </c>
      <c r="BK4" s="46">
        <v>0</v>
      </c>
      <c r="BL4" s="46">
        <v>0</v>
      </c>
      <c r="BM4" s="46">
        <v>0</v>
      </c>
      <c r="BN4" s="46">
        <v>0</v>
      </c>
      <c r="BO4" s="46">
        <v>1271965</v>
      </c>
      <c r="BP4" s="46">
        <v>0</v>
      </c>
      <c r="BQ4" s="46">
        <v>0</v>
      </c>
      <c r="BR4" s="46">
        <v>0</v>
      </c>
      <c r="BS4" s="46">
        <v>0</v>
      </c>
      <c r="BT4" s="46">
        <v>0</v>
      </c>
      <c r="BU4" s="46">
        <v>0</v>
      </c>
      <c r="BV4" s="46">
        <v>0</v>
      </c>
      <c r="BW4" s="46">
        <v>0</v>
      </c>
      <c r="BX4" s="46">
        <v>0</v>
      </c>
      <c r="BY4" s="46">
        <v>0</v>
      </c>
      <c r="BZ4" s="46">
        <v>0</v>
      </c>
      <c r="CA4" s="46">
        <v>0</v>
      </c>
      <c r="CB4" s="46">
        <v>3634185</v>
      </c>
      <c r="CC4" s="46">
        <v>545128</v>
      </c>
      <c r="CD4" s="46">
        <v>0</v>
      </c>
      <c r="CE4" s="46">
        <v>20960720</v>
      </c>
      <c r="CF4" s="46">
        <v>1271965</v>
      </c>
      <c r="CG4" s="46">
        <v>31</v>
      </c>
      <c r="CH4" s="46">
        <v>19688755</v>
      </c>
      <c r="CI4" s="46">
        <v>19688755</v>
      </c>
      <c r="CJ4" s="46">
        <v>20960720</v>
      </c>
      <c r="CK4" s="46">
        <v>1271965</v>
      </c>
      <c r="CL4" s="46">
        <v>0</v>
      </c>
      <c r="CM4" s="46">
        <v>18170927</v>
      </c>
      <c r="CN4" s="46">
        <v>13640</v>
      </c>
      <c r="CO4" s="46">
        <v>2169839</v>
      </c>
      <c r="CP4" s="46">
        <v>18170927</v>
      </c>
      <c r="CQ4" s="46">
        <v>14698927</v>
      </c>
      <c r="CR4" s="46">
        <v>474159</v>
      </c>
      <c r="CS4" s="46">
        <v>0</v>
      </c>
      <c r="CT4" s="46">
        <v>0</v>
      </c>
      <c r="CU4" s="46">
        <v>0</v>
      </c>
      <c r="CV4" s="46">
        <v>0</v>
      </c>
      <c r="CW4" s="46">
        <v>0</v>
      </c>
      <c r="CX4" s="46">
        <v>0</v>
      </c>
      <c r="CY4" s="46">
        <v>0</v>
      </c>
      <c r="CZ4" s="46">
        <v>0</v>
      </c>
      <c r="DA4" s="46">
        <v>0</v>
      </c>
      <c r="DB4" s="46">
        <v>0</v>
      </c>
      <c r="DC4" s="46">
        <v>0</v>
      </c>
      <c r="DD4" s="46">
        <v>0</v>
      </c>
      <c r="DE4" s="46">
        <v>0</v>
      </c>
      <c r="DF4" s="46">
        <v>0</v>
      </c>
      <c r="DG4" s="46">
        <v>240000000</v>
      </c>
      <c r="DH4" s="46">
        <v>5</v>
      </c>
      <c r="DI4" s="46">
        <v>103791600</v>
      </c>
      <c r="DJ4" s="46">
        <v>0</v>
      </c>
      <c r="DK4" s="46">
        <v>0</v>
      </c>
      <c r="DL4" s="46">
        <v>0</v>
      </c>
      <c r="DM4" s="46">
        <v>0</v>
      </c>
      <c r="DN4" s="46">
        <v>0</v>
      </c>
      <c r="DO4" s="46">
        <v>0</v>
      </c>
      <c r="DP4" s="46">
        <v>1271965</v>
      </c>
      <c r="DQ4" s="46">
        <v>363419</v>
      </c>
      <c r="DR4" s="46">
        <v>0</v>
      </c>
      <c r="DS4" s="46">
        <v>0</v>
      </c>
      <c r="DT4" s="46">
        <v>0</v>
      </c>
      <c r="DU4" s="46">
        <v>0</v>
      </c>
      <c r="DV4" s="46">
        <v>-40000000</v>
      </c>
      <c r="DW4" s="46">
        <v>0</v>
      </c>
      <c r="DX4" s="46">
        <v>0</v>
      </c>
      <c r="DY4" s="46">
        <v>0</v>
      </c>
      <c r="DZ4" s="46">
        <v>0</v>
      </c>
      <c r="EA4" s="46">
        <v>0</v>
      </c>
      <c r="EB4" s="46">
        <v>0</v>
      </c>
      <c r="EC4" s="46">
        <v>0</v>
      </c>
      <c r="ED4" s="46">
        <v>13640</v>
      </c>
      <c r="EE4" s="46">
        <v>1000000</v>
      </c>
      <c r="EF4" s="46">
        <v>0</v>
      </c>
      <c r="EG4" s="46">
        <v>17525301</v>
      </c>
      <c r="EH4" s="46">
        <v>0</v>
      </c>
      <c r="EI4" s="46">
        <v>207806572</v>
      </c>
      <c r="EJ4" s="46">
        <v>0</v>
      </c>
      <c r="EK4" s="46">
        <v>0</v>
      </c>
      <c r="EL4" s="46">
        <v>0</v>
      </c>
      <c r="EM4" s="46">
        <v>0</v>
      </c>
      <c r="EN4" s="46">
        <v>207806572</v>
      </c>
      <c r="EO4" s="46">
        <v>0</v>
      </c>
      <c r="EP4" s="46">
        <v>207806572</v>
      </c>
      <c r="EQ4" s="46">
        <v>0</v>
      </c>
      <c r="ER4" s="46">
        <v>0</v>
      </c>
      <c r="ES4" s="46">
        <v>0</v>
      </c>
      <c r="ET4" s="46">
        <v>0</v>
      </c>
      <c r="EU4" s="46">
        <v>0</v>
      </c>
      <c r="EV4" s="46">
        <v>0</v>
      </c>
      <c r="EW4" s="46">
        <v>0</v>
      </c>
      <c r="EX4" s="46">
        <v>0</v>
      </c>
      <c r="EY4" s="46">
        <v>0</v>
      </c>
      <c r="EZ4" s="46">
        <v>363419</v>
      </c>
      <c r="FA4" s="46">
        <v>0</v>
      </c>
      <c r="FB4" s="46">
        <v>6</v>
      </c>
      <c r="FC4" s="46">
        <v>40000000</v>
      </c>
      <c r="FD4" s="46">
        <v>0</v>
      </c>
      <c r="FE4" s="46">
        <v>0</v>
      </c>
      <c r="FF4" s="46">
        <v>0</v>
      </c>
      <c r="FG4" s="46">
        <v>0</v>
      </c>
      <c r="FH4" s="46">
        <v>0</v>
      </c>
      <c r="FI4" s="46">
        <v>0</v>
      </c>
      <c r="FJ4" s="46">
        <v>0</v>
      </c>
      <c r="FK4" s="46">
        <v>0</v>
      </c>
      <c r="FL4" s="46">
        <v>0</v>
      </c>
      <c r="FM4" s="46">
        <v>0</v>
      </c>
      <c r="FN4" s="46">
        <v>0</v>
      </c>
      <c r="FO4" s="46">
        <v>0</v>
      </c>
      <c r="FP4" s="46">
        <v>0</v>
      </c>
      <c r="FQ4" s="46">
        <v>0</v>
      </c>
      <c r="FR4" s="46">
        <v>0</v>
      </c>
      <c r="FS4" s="46">
        <v>0</v>
      </c>
      <c r="FT4" s="46">
        <v>0</v>
      </c>
      <c r="FU4" s="46">
        <v>0</v>
      </c>
      <c r="FV4" s="46">
        <v>0</v>
      </c>
      <c r="FW4" s="46">
        <v>0</v>
      </c>
      <c r="FX4" s="46">
        <v>0</v>
      </c>
      <c r="FY4" s="46">
        <v>0</v>
      </c>
      <c r="FZ4" s="46">
        <v>0</v>
      </c>
      <c r="GA4" s="46">
        <v>0</v>
      </c>
      <c r="GB4" s="46">
        <v>0</v>
      </c>
      <c r="GC4" s="46">
        <v>0</v>
      </c>
      <c r="GD4" s="46">
        <v>0</v>
      </c>
      <c r="GE4" s="46">
        <v>0</v>
      </c>
      <c r="GF4" s="46">
        <v>0</v>
      </c>
      <c r="GG4" s="46">
        <v>0</v>
      </c>
      <c r="GH4" s="46">
        <v>0</v>
      </c>
      <c r="GI4" s="46">
        <v>0</v>
      </c>
      <c r="GJ4" s="46" t="s">
        <v>310</v>
      </c>
      <c r="GK4" s="46" t="s">
        <v>311</v>
      </c>
      <c r="GL4" s="46" t="s">
        <v>312</v>
      </c>
      <c r="GM4" s="46" t="s">
        <v>116</v>
      </c>
      <c r="GN4" s="46" t="s">
        <v>119</v>
      </c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</row>
    <row r="5" spans="1:208">
      <c r="A5" s="46" t="s">
        <v>42</v>
      </c>
      <c r="B5" s="46" t="s">
        <v>43</v>
      </c>
      <c r="C5" s="46" t="s">
        <v>35</v>
      </c>
      <c r="D5" s="46">
        <v>0</v>
      </c>
      <c r="E5" s="46">
        <v>31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929931</v>
      </c>
      <c r="U5" s="46">
        <v>400000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46">
        <v>1100000</v>
      </c>
      <c r="AC5" s="46">
        <v>1012000</v>
      </c>
      <c r="AD5" s="46">
        <v>0</v>
      </c>
      <c r="AE5" s="46">
        <v>0</v>
      </c>
      <c r="AF5" s="46">
        <v>0</v>
      </c>
      <c r="AG5" s="46">
        <v>0</v>
      </c>
      <c r="AH5" s="46">
        <v>0</v>
      </c>
      <c r="AI5" s="46">
        <v>0</v>
      </c>
      <c r="AJ5" s="46">
        <v>0</v>
      </c>
      <c r="AK5" s="46">
        <v>0</v>
      </c>
      <c r="AL5" s="46">
        <v>0</v>
      </c>
      <c r="AM5" s="46">
        <v>0</v>
      </c>
      <c r="AN5" s="46">
        <v>0</v>
      </c>
      <c r="AO5" s="46">
        <v>0</v>
      </c>
      <c r="AP5" s="46">
        <v>0</v>
      </c>
      <c r="AQ5" s="46">
        <v>0</v>
      </c>
      <c r="AR5" s="46">
        <v>0</v>
      </c>
      <c r="AS5" s="46">
        <v>0</v>
      </c>
      <c r="AT5" s="46">
        <v>0</v>
      </c>
      <c r="AU5" s="46">
        <v>0</v>
      </c>
      <c r="AV5" s="46">
        <v>0</v>
      </c>
      <c r="AW5" s="46">
        <v>0</v>
      </c>
      <c r="AX5" s="46">
        <v>0</v>
      </c>
      <c r="AY5" s="46">
        <v>960000</v>
      </c>
      <c r="AZ5" s="46">
        <v>0</v>
      </c>
      <c r="BA5" s="46">
        <v>0</v>
      </c>
      <c r="BB5" s="46">
        <v>0</v>
      </c>
      <c r="BC5" s="46">
        <v>0</v>
      </c>
      <c r="BD5" s="46">
        <v>0</v>
      </c>
      <c r="BE5" s="46">
        <v>12948111</v>
      </c>
      <c r="BF5" s="46">
        <v>0</v>
      </c>
      <c r="BG5" s="46">
        <v>1750816</v>
      </c>
      <c r="BH5" s="46">
        <v>0</v>
      </c>
      <c r="BI5" s="46">
        <v>0</v>
      </c>
      <c r="BJ5" s="46">
        <v>0</v>
      </c>
      <c r="BK5" s="46">
        <v>0</v>
      </c>
      <c r="BL5" s="46">
        <v>0</v>
      </c>
      <c r="BM5" s="46">
        <v>0</v>
      </c>
      <c r="BN5" s="46">
        <v>0</v>
      </c>
      <c r="BO5" s="46">
        <v>1271965</v>
      </c>
      <c r="BP5" s="46">
        <v>0</v>
      </c>
      <c r="BQ5" s="46">
        <v>0</v>
      </c>
      <c r="BR5" s="46">
        <v>1388888</v>
      </c>
      <c r="BS5" s="46">
        <v>0</v>
      </c>
      <c r="BT5" s="46">
        <v>0</v>
      </c>
      <c r="BU5" s="46">
        <v>0</v>
      </c>
      <c r="BV5" s="46">
        <v>0</v>
      </c>
      <c r="BW5" s="46">
        <v>0</v>
      </c>
      <c r="BX5" s="46">
        <v>0</v>
      </c>
      <c r="BY5" s="46">
        <v>900000</v>
      </c>
      <c r="BZ5" s="46">
        <v>0</v>
      </c>
      <c r="CA5" s="46">
        <v>0</v>
      </c>
      <c r="CB5" s="46">
        <v>3634185</v>
      </c>
      <c r="CC5" s="46">
        <v>545128</v>
      </c>
      <c r="CD5" s="46">
        <v>0</v>
      </c>
      <c r="CE5" s="46">
        <v>19100858</v>
      </c>
      <c r="CF5" s="46">
        <v>3560853</v>
      </c>
      <c r="CG5" s="46">
        <v>31</v>
      </c>
      <c r="CH5" s="46">
        <v>15540005</v>
      </c>
      <c r="CI5" s="46">
        <v>15540005</v>
      </c>
      <c r="CJ5" s="46">
        <v>19100858</v>
      </c>
      <c r="CK5" s="46">
        <v>3560853</v>
      </c>
      <c r="CL5" s="46">
        <v>0</v>
      </c>
      <c r="CM5" s="46">
        <v>18170927</v>
      </c>
      <c r="CN5" s="46">
        <v>13640</v>
      </c>
      <c r="CO5" s="46">
        <v>2169839</v>
      </c>
      <c r="CP5" s="46">
        <v>18170927</v>
      </c>
      <c r="CQ5" s="46">
        <v>14698927</v>
      </c>
      <c r="CR5" s="46">
        <v>474159</v>
      </c>
      <c r="CS5" s="46">
        <v>0</v>
      </c>
      <c r="CT5" s="46">
        <v>0</v>
      </c>
      <c r="CU5" s="46">
        <v>0</v>
      </c>
      <c r="CV5" s="46">
        <v>0</v>
      </c>
      <c r="CW5" s="46">
        <v>0</v>
      </c>
      <c r="CX5" s="46">
        <v>0</v>
      </c>
      <c r="CY5" s="46">
        <v>0</v>
      </c>
      <c r="CZ5" s="46">
        <v>0</v>
      </c>
      <c r="DA5" s="46">
        <v>0</v>
      </c>
      <c r="DB5" s="46">
        <v>0</v>
      </c>
      <c r="DC5" s="46">
        <v>0</v>
      </c>
      <c r="DD5" s="46">
        <v>0</v>
      </c>
      <c r="DE5" s="46">
        <v>0</v>
      </c>
      <c r="DF5" s="46">
        <v>0</v>
      </c>
      <c r="DG5" s="46">
        <v>240000000</v>
      </c>
      <c r="DH5" s="46">
        <v>5</v>
      </c>
      <c r="DI5" s="46">
        <v>94492290</v>
      </c>
      <c r="DJ5" s="46">
        <v>0</v>
      </c>
      <c r="DK5" s="46">
        <v>0</v>
      </c>
      <c r="DL5" s="46">
        <v>0</v>
      </c>
      <c r="DM5" s="46">
        <v>0</v>
      </c>
      <c r="DN5" s="46">
        <v>0</v>
      </c>
      <c r="DO5" s="46">
        <v>0</v>
      </c>
      <c r="DP5" s="46">
        <v>1271965</v>
      </c>
      <c r="DQ5" s="46">
        <v>363419</v>
      </c>
      <c r="DR5" s="46">
        <v>0</v>
      </c>
      <c r="DS5" s="46">
        <v>0</v>
      </c>
      <c r="DT5" s="46">
        <v>0</v>
      </c>
      <c r="DU5" s="46">
        <v>0</v>
      </c>
      <c r="DV5" s="46">
        <v>-40000000</v>
      </c>
      <c r="DW5" s="46">
        <v>0</v>
      </c>
      <c r="DX5" s="46">
        <v>0</v>
      </c>
      <c r="DY5" s="46">
        <v>24071625</v>
      </c>
      <c r="DZ5" s="46">
        <v>0</v>
      </c>
      <c r="EA5" s="46">
        <v>0</v>
      </c>
      <c r="EB5" s="46">
        <v>1388888</v>
      </c>
      <c r="EC5" s="46">
        <v>0</v>
      </c>
      <c r="ED5" s="46">
        <v>13640</v>
      </c>
      <c r="EE5" s="46">
        <v>1000000</v>
      </c>
      <c r="EF5" s="46">
        <v>0</v>
      </c>
      <c r="EG5" s="46">
        <v>15665439</v>
      </c>
      <c r="EH5" s="46">
        <v>0</v>
      </c>
      <c r="EI5" s="46">
        <v>185488228</v>
      </c>
      <c r="EJ5" s="46">
        <v>0</v>
      </c>
      <c r="EK5" s="46">
        <v>0</v>
      </c>
      <c r="EL5" s="46">
        <v>0</v>
      </c>
      <c r="EM5" s="46">
        <v>0</v>
      </c>
      <c r="EN5" s="46">
        <v>185488228</v>
      </c>
      <c r="EO5" s="46">
        <v>0</v>
      </c>
      <c r="EP5" s="46">
        <v>185488228</v>
      </c>
      <c r="EQ5" s="46">
        <v>0</v>
      </c>
      <c r="ER5" s="46">
        <v>0</v>
      </c>
      <c r="ES5" s="46">
        <v>0</v>
      </c>
      <c r="ET5" s="46">
        <v>0</v>
      </c>
      <c r="EU5" s="46">
        <v>0</v>
      </c>
      <c r="EV5" s="46">
        <v>0</v>
      </c>
      <c r="EW5" s="46">
        <v>0</v>
      </c>
      <c r="EX5" s="46">
        <v>0</v>
      </c>
      <c r="EY5" s="46">
        <v>0</v>
      </c>
      <c r="EZ5" s="46">
        <v>363419</v>
      </c>
      <c r="FA5" s="46">
        <v>0</v>
      </c>
      <c r="FB5" s="46">
        <v>6</v>
      </c>
      <c r="FC5" s="46">
        <v>40000000</v>
      </c>
      <c r="FD5" s="46">
        <v>0</v>
      </c>
      <c r="FE5" s="46">
        <v>0</v>
      </c>
      <c r="FF5" s="46">
        <v>0</v>
      </c>
      <c r="FG5" s="46">
        <v>0</v>
      </c>
      <c r="FH5" s="46">
        <v>0</v>
      </c>
      <c r="FI5" s="46">
        <v>0</v>
      </c>
      <c r="FJ5" s="46">
        <v>0</v>
      </c>
      <c r="FK5" s="46">
        <v>0</v>
      </c>
      <c r="FL5" s="46">
        <v>0</v>
      </c>
      <c r="FM5" s="46">
        <v>0</v>
      </c>
      <c r="FN5" s="46">
        <v>0</v>
      </c>
      <c r="FO5" s="46">
        <v>0</v>
      </c>
      <c r="FP5" s="46">
        <v>0</v>
      </c>
      <c r="FQ5" s="46">
        <v>0</v>
      </c>
      <c r="FR5" s="46">
        <v>0</v>
      </c>
      <c r="FS5" s="46">
        <v>0</v>
      </c>
      <c r="FT5" s="46">
        <v>0</v>
      </c>
      <c r="FU5" s="46">
        <v>0</v>
      </c>
      <c r="FV5" s="46">
        <v>0</v>
      </c>
      <c r="FW5" s="46">
        <v>0</v>
      </c>
      <c r="FX5" s="46">
        <v>0</v>
      </c>
      <c r="FY5" s="46">
        <v>0</v>
      </c>
      <c r="FZ5" s="46">
        <v>0</v>
      </c>
      <c r="GA5" s="46">
        <v>0</v>
      </c>
      <c r="GB5" s="46">
        <v>0</v>
      </c>
      <c r="GC5" s="46">
        <v>0</v>
      </c>
      <c r="GD5" s="46">
        <v>0</v>
      </c>
      <c r="GE5" s="46">
        <v>0</v>
      </c>
      <c r="GF5" s="46">
        <v>0</v>
      </c>
      <c r="GG5" s="46">
        <v>0</v>
      </c>
      <c r="GH5" s="46">
        <v>0</v>
      </c>
      <c r="GI5" s="46">
        <v>0</v>
      </c>
      <c r="GJ5" s="46" t="s">
        <v>310</v>
      </c>
      <c r="GK5" s="46" t="s">
        <v>311</v>
      </c>
      <c r="GL5" s="46" t="s">
        <v>312</v>
      </c>
      <c r="GM5" s="46" t="s">
        <v>116</v>
      </c>
      <c r="GN5" s="46" t="s">
        <v>120</v>
      </c>
      <c r="GO5" s="46">
        <v>0</v>
      </c>
      <c r="GP5" s="46">
        <v>0</v>
      </c>
      <c r="GQ5" s="46">
        <v>0</v>
      </c>
      <c r="GR5" s="46">
        <v>0</v>
      </c>
      <c r="GS5" s="46">
        <v>0</v>
      </c>
      <c r="GT5" s="46">
        <v>0</v>
      </c>
      <c r="GU5" s="46">
        <v>0</v>
      </c>
      <c r="GV5" s="46">
        <v>0</v>
      </c>
      <c r="GW5" s="46">
        <v>0</v>
      </c>
      <c r="GX5" s="46">
        <v>0</v>
      </c>
      <c r="GY5" s="46">
        <v>1388888</v>
      </c>
      <c r="GZ5" s="46">
        <v>0</v>
      </c>
    </row>
    <row r="6" spans="1:208">
      <c r="A6" s="46" t="s">
        <v>44</v>
      </c>
      <c r="B6" s="46" t="s">
        <v>45</v>
      </c>
      <c r="C6" s="46" t="s">
        <v>35</v>
      </c>
      <c r="D6" s="46">
        <v>0</v>
      </c>
      <c r="E6" s="46">
        <v>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1859862</v>
      </c>
      <c r="U6" s="46">
        <v>400000</v>
      </c>
      <c r="V6" s="46">
        <v>0</v>
      </c>
      <c r="W6" s="46">
        <v>0</v>
      </c>
      <c r="X6" s="46">
        <v>0</v>
      </c>
      <c r="Y6" s="46">
        <v>0</v>
      </c>
      <c r="Z6" s="46">
        <v>0</v>
      </c>
      <c r="AA6" s="46">
        <v>0</v>
      </c>
      <c r="AB6" s="46">
        <v>1100000</v>
      </c>
      <c r="AC6" s="46">
        <v>1012000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46">
        <v>960000</v>
      </c>
      <c r="AZ6" s="46">
        <v>0</v>
      </c>
      <c r="BA6" s="46">
        <v>0</v>
      </c>
      <c r="BB6" s="46">
        <v>0</v>
      </c>
      <c r="BC6" s="46">
        <v>0</v>
      </c>
      <c r="BD6" s="46">
        <v>0</v>
      </c>
      <c r="BE6" s="46">
        <v>15901729</v>
      </c>
      <c r="BF6" s="46">
        <v>0</v>
      </c>
      <c r="BG6" s="46">
        <v>1870977</v>
      </c>
      <c r="BH6" s="46">
        <v>0</v>
      </c>
      <c r="BI6" s="46">
        <v>0</v>
      </c>
      <c r="BJ6" s="46">
        <v>0</v>
      </c>
      <c r="BK6" s="46">
        <v>0</v>
      </c>
      <c r="BL6" s="46">
        <v>0</v>
      </c>
      <c r="BM6" s="46">
        <v>0</v>
      </c>
      <c r="BN6" s="46">
        <v>0</v>
      </c>
      <c r="BO6" s="46">
        <v>1487129</v>
      </c>
      <c r="BP6" s="46">
        <v>0</v>
      </c>
      <c r="BQ6" s="46">
        <v>0</v>
      </c>
      <c r="BR6" s="46">
        <v>1388888</v>
      </c>
      <c r="BS6" s="46">
        <v>0</v>
      </c>
      <c r="BT6" s="46">
        <v>0</v>
      </c>
      <c r="BU6" s="46">
        <v>0</v>
      </c>
      <c r="BV6" s="46">
        <v>0</v>
      </c>
      <c r="BW6" s="46">
        <v>0</v>
      </c>
      <c r="BX6" s="46">
        <v>0</v>
      </c>
      <c r="BY6" s="46">
        <v>900000</v>
      </c>
      <c r="BZ6" s="46">
        <v>0</v>
      </c>
      <c r="CA6" s="46">
        <v>0</v>
      </c>
      <c r="CB6" s="46">
        <v>4248941</v>
      </c>
      <c r="CC6" s="46">
        <v>637341</v>
      </c>
      <c r="CD6" s="46">
        <v>0</v>
      </c>
      <c r="CE6" s="46">
        <v>23104568</v>
      </c>
      <c r="CF6" s="46">
        <v>3776017</v>
      </c>
      <c r="CG6" s="46">
        <v>31</v>
      </c>
      <c r="CH6" s="46">
        <v>19328551</v>
      </c>
      <c r="CI6" s="46">
        <v>19328551</v>
      </c>
      <c r="CJ6" s="46">
        <v>23104568</v>
      </c>
      <c r="CK6" s="46">
        <v>3776017</v>
      </c>
      <c r="CL6" s="46">
        <v>0</v>
      </c>
      <c r="CM6" s="46">
        <v>21244706</v>
      </c>
      <c r="CN6" s="46">
        <v>13640</v>
      </c>
      <c r="CO6" s="46">
        <v>2169839</v>
      </c>
      <c r="CP6" s="46">
        <v>21244706</v>
      </c>
      <c r="CQ6" s="46">
        <v>17772706</v>
      </c>
      <c r="CR6" s="46">
        <v>573313</v>
      </c>
      <c r="CS6" s="46">
        <v>0</v>
      </c>
      <c r="CT6" s="46">
        <v>0</v>
      </c>
      <c r="CU6" s="46">
        <v>0</v>
      </c>
      <c r="CV6" s="46">
        <v>0</v>
      </c>
      <c r="CW6" s="46">
        <v>0</v>
      </c>
      <c r="CX6" s="46">
        <v>0</v>
      </c>
      <c r="CY6" s="46">
        <v>0</v>
      </c>
      <c r="CZ6" s="46">
        <v>0</v>
      </c>
      <c r="DA6" s="46">
        <v>0</v>
      </c>
      <c r="DB6" s="46">
        <v>0</v>
      </c>
      <c r="DC6" s="46">
        <v>0</v>
      </c>
      <c r="DD6" s="46">
        <v>0</v>
      </c>
      <c r="DE6" s="46">
        <v>0</v>
      </c>
      <c r="DF6" s="46">
        <v>0</v>
      </c>
      <c r="DG6" s="46">
        <v>240000000</v>
      </c>
      <c r="DH6" s="46">
        <v>5</v>
      </c>
      <c r="DI6" s="46">
        <v>114510840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1487129</v>
      </c>
      <c r="DQ6" s="46">
        <v>424894</v>
      </c>
      <c r="DR6" s="46">
        <v>0</v>
      </c>
      <c r="DS6" s="46">
        <v>0</v>
      </c>
      <c r="DT6" s="46">
        <v>0</v>
      </c>
      <c r="DU6" s="46">
        <v>0</v>
      </c>
      <c r="DV6" s="46">
        <v>-40000000</v>
      </c>
      <c r="DW6" s="46">
        <v>5116929</v>
      </c>
      <c r="DX6" s="46">
        <v>0</v>
      </c>
      <c r="DY6" s="46">
        <v>38701377</v>
      </c>
      <c r="DZ6" s="46">
        <v>0</v>
      </c>
      <c r="EA6" s="46">
        <v>0</v>
      </c>
      <c r="EB6" s="46">
        <v>1388888</v>
      </c>
      <c r="EC6" s="46">
        <v>0</v>
      </c>
      <c r="ED6" s="46">
        <v>13640</v>
      </c>
      <c r="EE6" s="46">
        <v>1000000</v>
      </c>
      <c r="EF6" s="46">
        <v>0</v>
      </c>
      <c r="EG6" s="46">
        <v>19607674</v>
      </c>
      <c r="EH6" s="46">
        <v>0</v>
      </c>
      <c r="EI6" s="46">
        <v>232795048</v>
      </c>
      <c r="EJ6" s="46">
        <v>0</v>
      </c>
      <c r="EK6" s="46">
        <v>0</v>
      </c>
      <c r="EL6" s="46">
        <v>0</v>
      </c>
      <c r="EM6" s="46">
        <v>0</v>
      </c>
      <c r="EN6" s="46">
        <v>232795048</v>
      </c>
      <c r="EO6" s="46">
        <v>0</v>
      </c>
      <c r="EP6" s="46">
        <v>232795048</v>
      </c>
      <c r="EQ6" s="46">
        <v>0</v>
      </c>
      <c r="ER6" s="46">
        <v>0</v>
      </c>
      <c r="ES6" s="46">
        <v>0</v>
      </c>
      <c r="ET6" s="46">
        <v>0</v>
      </c>
      <c r="EU6" s="46">
        <v>0</v>
      </c>
      <c r="EV6" s="46">
        <v>0</v>
      </c>
      <c r="EW6" s="46">
        <v>0</v>
      </c>
      <c r="EX6" s="46">
        <v>0</v>
      </c>
      <c r="EY6" s="46">
        <v>0</v>
      </c>
      <c r="EZ6" s="46">
        <v>424894</v>
      </c>
      <c r="FA6" s="46">
        <v>0</v>
      </c>
      <c r="FB6" s="46">
        <v>6</v>
      </c>
      <c r="FC6" s="46">
        <v>40000000</v>
      </c>
      <c r="FD6" s="46">
        <v>0</v>
      </c>
      <c r="FE6" s="46">
        <v>0</v>
      </c>
      <c r="FF6" s="46">
        <v>0</v>
      </c>
      <c r="FG6" s="46">
        <v>0</v>
      </c>
      <c r="FH6" s="46">
        <v>0</v>
      </c>
      <c r="FI6" s="46">
        <v>0</v>
      </c>
      <c r="FJ6" s="46">
        <v>0</v>
      </c>
      <c r="FK6" s="46">
        <v>0</v>
      </c>
      <c r="FL6" s="46">
        <v>0</v>
      </c>
      <c r="FM6" s="46">
        <v>0</v>
      </c>
      <c r="FN6" s="46">
        <v>0</v>
      </c>
      <c r="FO6" s="46">
        <v>0</v>
      </c>
      <c r="FP6" s="46">
        <v>0</v>
      </c>
      <c r="FQ6" s="46">
        <v>0</v>
      </c>
      <c r="FR6" s="46">
        <v>0</v>
      </c>
      <c r="FS6" s="46">
        <v>0</v>
      </c>
      <c r="FT6" s="46">
        <v>0</v>
      </c>
      <c r="FU6" s="46">
        <v>0</v>
      </c>
      <c r="FV6" s="46">
        <v>0</v>
      </c>
      <c r="FW6" s="46">
        <v>0</v>
      </c>
      <c r="FX6" s="46">
        <v>0</v>
      </c>
      <c r="FY6" s="46">
        <v>0</v>
      </c>
      <c r="FZ6" s="46">
        <v>0</v>
      </c>
      <c r="GA6" s="46">
        <v>0</v>
      </c>
      <c r="GB6" s="46">
        <v>0</v>
      </c>
      <c r="GC6" s="46">
        <v>0</v>
      </c>
      <c r="GD6" s="46">
        <v>0</v>
      </c>
      <c r="GE6" s="46">
        <v>0</v>
      </c>
      <c r="GF6" s="46">
        <v>0</v>
      </c>
      <c r="GG6" s="46">
        <v>0</v>
      </c>
      <c r="GH6" s="46">
        <v>0</v>
      </c>
      <c r="GI6" s="46">
        <v>0</v>
      </c>
      <c r="GJ6" s="46" t="s">
        <v>310</v>
      </c>
      <c r="GK6" s="46" t="s">
        <v>311</v>
      </c>
      <c r="GL6" s="46" t="s">
        <v>312</v>
      </c>
      <c r="GM6" s="46" t="s">
        <v>116</v>
      </c>
      <c r="GN6" s="46" t="s">
        <v>121</v>
      </c>
      <c r="GO6" s="46">
        <v>0</v>
      </c>
      <c r="GP6" s="46">
        <v>0</v>
      </c>
      <c r="GQ6" s="46">
        <v>0</v>
      </c>
      <c r="GR6" s="46">
        <v>0</v>
      </c>
      <c r="GS6" s="46">
        <v>0</v>
      </c>
      <c r="GT6" s="46">
        <v>0</v>
      </c>
      <c r="GU6" s="46">
        <v>0</v>
      </c>
      <c r="GV6" s="46">
        <v>0</v>
      </c>
      <c r="GW6" s="46">
        <v>0</v>
      </c>
      <c r="GX6" s="46">
        <v>0</v>
      </c>
      <c r="GY6" s="46">
        <v>1388888</v>
      </c>
      <c r="GZ6" s="46">
        <v>0</v>
      </c>
    </row>
    <row r="7" spans="1:208">
      <c r="A7" s="46" t="s">
        <v>46</v>
      </c>
      <c r="B7" s="46" t="s">
        <v>47</v>
      </c>
      <c r="C7" s="46" t="s">
        <v>35</v>
      </c>
      <c r="D7" s="46">
        <v>0</v>
      </c>
      <c r="E7" s="46">
        <v>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929931</v>
      </c>
      <c r="U7" s="46">
        <v>400000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1100000</v>
      </c>
      <c r="AC7" s="46">
        <v>1012000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960000</v>
      </c>
      <c r="AZ7" s="46">
        <v>0</v>
      </c>
      <c r="BA7" s="46">
        <v>0</v>
      </c>
      <c r="BB7" s="46">
        <v>0</v>
      </c>
      <c r="BC7" s="46">
        <v>0</v>
      </c>
      <c r="BD7" s="46">
        <v>0</v>
      </c>
      <c r="BE7" s="46">
        <v>16929131</v>
      </c>
      <c r="BF7" s="46">
        <v>0</v>
      </c>
      <c r="BG7" s="46">
        <v>1883377</v>
      </c>
      <c r="BH7" s="46">
        <v>0</v>
      </c>
      <c r="BI7" s="46">
        <v>0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1559916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v>0</v>
      </c>
      <c r="BZ7" s="46">
        <v>0</v>
      </c>
      <c r="CA7" s="46">
        <v>0</v>
      </c>
      <c r="CB7" s="46">
        <v>4456902</v>
      </c>
      <c r="CC7" s="46">
        <v>668535</v>
      </c>
      <c r="CD7" s="46">
        <v>0</v>
      </c>
      <c r="CE7" s="46">
        <v>23214439</v>
      </c>
      <c r="CF7" s="46">
        <v>1559916</v>
      </c>
      <c r="CG7" s="46">
        <v>31</v>
      </c>
      <c r="CH7" s="46">
        <v>21654523</v>
      </c>
      <c r="CI7" s="46">
        <v>21654523</v>
      </c>
      <c r="CJ7" s="46">
        <v>23214439</v>
      </c>
      <c r="CK7" s="46">
        <v>1559916</v>
      </c>
      <c r="CL7" s="46">
        <v>0</v>
      </c>
      <c r="CM7" s="46">
        <v>22284508</v>
      </c>
      <c r="CN7" s="46">
        <v>13640</v>
      </c>
      <c r="CO7" s="46">
        <v>2169839</v>
      </c>
      <c r="CP7" s="46">
        <v>22284508</v>
      </c>
      <c r="CQ7" s="46">
        <v>18812508</v>
      </c>
      <c r="CR7" s="46">
        <v>606855</v>
      </c>
      <c r="CS7" s="46">
        <v>0</v>
      </c>
      <c r="CT7" s="46">
        <v>0</v>
      </c>
      <c r="CU7" s="46">
        <v>0</v>
      </c>
      <c r="CV7" s="46">
        <v>0</v>
      </c>
      <c r="CW7" s="46">
        <v>0</v>
      </c>
      <c r="CX7" s="46">
        <v>0</v>
      </c>
      <c r="CY7" s="46">
        <v>0</v>
      </c>
      <c r="CZ7" s="46">
        <v>0</v>
      </c>
      <c r="DA7" s="46">
        <v>0</v>
      </c>
      <c r="DB7" s="46">
        <v>0</v>
      </c>
      <c r="DC7" s="46">
        <v>0</v>
      </c>
      <c r="DD7" s="46">
        <v>0</v>
      </c>
      <c r="DE7" s="46">
        <v>0</v>
      </c>
      <c r="DF7" s="46">
        <v>0</v>
      </c>
      <c r="DG7" s="46">
        <v>240000000</v>
      </c>
      <c r="DH7" s="46">
        <v>5</v>
      </c>
      <c r="DI7" s="46">
        <v>116387690</v>
      </c>
      <c r="DJ7" s="46">
        <v>0</v>
      </c>
      <c r="DK7" s="46">
        <v>0</v>
      </c>
      <c r="DL7" s="46">
        <v>0</v>
      </c>
      <c r="DM7" s="46">
        <v>0</v>
      </c>
      <c r="DN7" s="46">
        <v>0</v>
      </c>
      <c r="DO7" s="46">
        <v>0</v>
      </c>
      <c r="DP7" s="46">
        <v>1559916</v>
      </c>
      <c r="DQ7" s="46">
        <v>445690</v>
      </c>
      <c r="DR7" s="46">
        <v>0</v>
      </c>
      <c r="DS7" s="46">
        <v>0</v>
      </c>
      <c r="DT7" s="46">
        <v>0</v>
      </c>
      <c r="DU7" s="46">
        <v>0</v>
      </c>
      <c r="DV7" s="46">
        <v>-40000000</v>
      </c>
      <c r="DW7" s="46">
        <v>3914627</v>
      </c>
      <c r="DX7" s="46">
        <v>0</v>
      </c>
      <c r="DY7" s="46">
        <v>0</v>
      </c>
      <c r="DZ7" s="46">
        <v>0</v>
      </c>
      <c r="EA7" s="46">
        <v>0</v>
      </c>
      <c r="EB7" s="46">
        <v>0</v>
      </c>
      <c r="EC7" s="46">
        <v>0</v>
      </c>
      <c r="ED7" s="46">
        <v>13640</v>
      </c>
      <c r="EE7" s="46">
        <v>1000000</v>
      </c>
      <c r="EF7" s="46">
        <v>0</v>
      </c>
      <c r="EG7" s="46">
        <v>19696749</v>
      </c>
      <c r="EH7" s="46">
        <v>0</v>
      </c>
      <c r="EI7" s="46">
        <v>233810848</v>
      </c>
      <c r="EJ7" s="46">
        <v>0</v>
      </c>
      <c r="EK7" s="46">
        <v>0</v>
      </c>
      <c r="EL7" s="46">
        <v>0</v>
      </c>
      <c r="EM7" s="46">
        <v>1327495</v>
      </c>
      <c r="EN7" s="46">
        <v>233810848</v>
      </c>
      <c r="EO7" s="46">
        <v>0</v>
      </c>
      <c r="EP7" s="46">
        <v>235138343</v>
      </c>
      <c r="EQ7" s="46">
        <v>0</v>
      </c>
      <c r="ER7" s="46">
        <v>0</v>
      </c>
      <c r="ES7" s="46">
        <v>0</v>
      </c>
      <c r="ET7" s="46">
        <v>0</v>
      </c>
      <c r="EU7" s="46">
        <v>0</v>
      </c>
      <c r="EV7" s="46">
        <v>0</v>
      </c>
      <c r="EW7" s="46">
        <v>0</v>
      </c>
      <c r="EX7" s="46">
        <v>0</v>
      </c>
      <c r="EY7" s="46">
        <v>0</v>
      </c>
      <c r="EZ7" s="46">
        <v>445690</v>
      </c>
      <c r="FA7" s="46">
        <v>0</v>
      </c>
      <c r="FB7" s="46">
        <v>6</v>
      </c>
      <c r="FC7" s="46">
        <v>40000000</v>
      </c>
      <c r="FD7" s="46">
        <v>0</v>
      </c>
      <c r="FE7" s="46">
        <v>0</v>
      </c>
      <c r="FF7" s="46">
        <v>0</v>
      </c>
      <c r="FG7" s="46">
        <v>0</v>
      </c>
      <c r="FH7" s="46">
        <v>0</v>
      </c>
      <c r="FI7" s="46">
        <v>0</v>
      </c>
      <c r="FJ7" s="46">
        <v>0</v>
      </c>
      <c r="FK7" s="46">
        <v>0</v>
      </c>
      <c r="FL7" s="46">
        <v>0</v>
      </c>
      <c r="FM7" s="46">
        <v>0</v>
      </c>
      <c r="FN7" s="46">
        <v>0</v>
      </c>
      <c r="FO7" s="46">
        <v>0</v>
      </c>
      <c r="FP7" s="46">
        <v>0</v>
      </c>
      <c r="FQ7" s="46">
        <v>0</v>
      </c>
      <c r="FR7" s="46">
        <v>0</v>
      </c>
      <c r="FS7" s="46">
        <v>0</v>
      </c>
      <c r="FT7" s="46">
        <v>0</v>
      </c>
      <c r="FU7" s="46">
        <v>0</v>
      </c>
      <c r="FV7" s="46">
        <v>0</v>
      </c>
      <c r="FW7" s="46">
        <v>0</v>
      </c>
      <c r="FX7" s="46">
        <v>0</v>
      </c>
      <c r="FY7" s="46">
        <v>0</v>
      </c>
      <c r="FZ7" s="46">
        <v>0</v>
      </c>
      <c r="GA7" s="46">
        <v>0</v>
      </c>
      <c r="GB7" s="46">
        <v>0</v>
      </c>
      <c r="GC7" s="46">
        <v>0</v>
      </c>
      <c r="GD7" s="46">
        <v>0</v>
      </c>
      <c r="GE7" s="46">
        <v>0</v>
      </c>
      <c r="GF7" s="46">
        <v>0</v>
      </c>
      <c r="GG7" s="46">
        <v>0</v>
      </c>
      <c r="GH7" s="46">
        <v>0</v>
      </c>
      <c r="GI7" s="46">
        <v>0</v>
      </c>
      <c r="GJ7" s="46" t="s">
        <v>310</v>
      </c>
      <c r="GK7" s="46" t="s">
        <v>311</v>
      </c>
      <c r="GL7" s="46" t="s">
        <v>312</v>
      </c>
      <c r="GM7" s="46" t="s">
        <v>116</v>
      </c>
      <c r="GN7" s="46" t="s">
        <v>122</v>
      </c>
      <c r="GO7" s="46">
        <v>0</v>
      </c>
      <c r="GP7" s="46">
        <v>0</v>
      </c>
      <c r="GQ7" s="46">
        <v>0</v>
      </c>
      <c r="GR7" s="46">
        <v>0</v>
      </c>
      <c r="GS7" s="46">
        <v>0</v>
      </c>
      <c r="GT7" s="46">
        <v>0</v>
      </c>
      <c r="GU7" s="46">
        <v>0</v>
      </c>
      <c r="GV7" s="46">
        <v>0</v>
      </c>
      <c r="GW7" s="46">
        <v>0</v>
      </c>
      <c r="GX7" s="46">
        <v>0</v>
      </c>
      <c r="GY7" s="46">
        <v>0</v>
      </c>
      <c r="GZ7" s="46">
        <v>0</v>
      </c>
    </row>
    <row r="8" spans="1:208">
      <c r="A8" s="46" t="s">
        <v>48</v>
      </c>
      <c r="B8" s="46" t="s">
        <v>49</v>
      </c>
      <c r="C8" s="46" t="s">
        <v>35</v>
      </c>
      <c r="D8" s="46">
        <v>0</v>
      </c>
      <c r="E8" s="46">
        <v>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400000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1100000</v>
      </c>
      <c r="AC8" s="46">
        <v>1012000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6">
        <v>960000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17956440</v>
      </c>
      <c r="BF8" s="46">
        <v>0</v>
      </c>
      <c r="BG8" s="46">
        <v>1851197</v>
      </c>
      <c r="BH8" s="46">
        <v>0</v>
      </c>
      <c r="BI8" s="46">
        <v>98240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1636451</v>
      </c>
      <c r="BP8" s="46">
        <v>0</v>
      </c>
      <c r="BQ8" s="46">
        <v>0</v>
      </c>
      <c r="BR8" s="46">
        <v>1340000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v>0</v>
      </c>
      <c r="BZ8" s="46">
        <v>0</v>
      </c>
      <c r="CA8" s="46">
        <v>0</v>
      </c>
      <c r="CB8" s="46">
        <v>4675575</v>
      </c>
      <c r="CC8" s="46">
        <v>701336</v>
      </c>
      <c r="CD8" s="46">
        <v>1</v>
      </c>
      <c r="CE8" s="46">
        <v>23377877</v>
      </c>
      <c r="CF8" s="46">
        <v>2976451</v>
      </c>
      <c r="CG8" s="46">
        <v>31</v>
      </c>
      <c r="CH8" s="46">
        <v>20401426</v>
      </c>
      <c r="CI8" s="46">
        <v>20401426</v>
      </c>
      <c r="CJ8" s="46">
        <v>23377877</v>
      </c>
      <c r="CK8" s="46">
        <v>2976451</v>
      </c>
      <c r="CL8" s="46">
        <v>0</v>
      </c>
      <c r="CM8" s="46">
        <v>23377877</v>
      </c>
      <c r="CN8" s="46">
        <v>13640</v>
      </c>
      <c r="CO8" s="46">
        <v>2169839</v>
      </c>
      <c r="CP8" s="46">
        <v>23377877</v>
      </c>
      <c r="CQ8" s="46">
        <v>19905877</v>
      </c>
      <c r="CR8" s="46">
        <v>642125</v>
      </c>
      <c r="CS8" s="46">
        <v>0</v>
      </c>
      <c r="CT8" s="46">
        <v>0</v>
      </c>
      <c r="CU8" s="46">
        <v>0</v>
      </c>
      <c r="CV8" s="46">
        <v>0</v>
      </c>
      <c r="CW8" s="46">
        <v>0</v>
      </c>
      <c r="CX8" s="46">
        <v>0</v>
      </c>
      <c r="CY8" s="46">
        <v>0</v>
      </c>
      <c r="CZ8" s="46">
        <v>0</v>
      </c>
      <c r="DA8" s="46">
        <v>0</v>
      </c>
      <c r="DB8" s="46">
        <v>0</v>
      </c>
      <c r="DC8" s="46">
        <v>0</v>
      </c>
      <c r="DD8" s="46">
        <v>0</v>
      </c>
      <c r="DE8" s="46">
        <v>0</v>
      </c>
      <c r="DF8" s="46">
        <v>0</v>
      </c>
      <c r="DG8" s="46">
        <v>240000000</v>
      </c>
      <c r="DH8" s="46">
        <v>5</v>
      </c>
      <c r="DI8" s="46">
        <v>116720174</v>
      </c>
      <c r="DJ8" s="46">
        <v>0</v>
      </c>
      <c r="DK8" s="46">
        <v>0</v>
      </c>
      <c r="DL8" s="46">
        <v>0</v>
      </c>
      <c r="DM8" s="46">
        <v>0</v>
      </c>
      <c r="DN8" s="46">
        <v>0</v>
      </c>
      <c r="DO8" s="46">
        <v>0</v>
      </c>
      <c r="DP8" s="46">
        <v>1636451</v>
      </c>
      <c r="DQ8" s="46">
        <v>467557</v>
      </c>
      <c r="DR8" s="46">
        <v>0</v>
      </c>
      <c r="DS8" s="46">
        <v>0</v>
      </c>
      <c r="DT8" s="46">
        <v>0</v>
      </c>
      <c r="DU8" s="46">
        <v>0</v>
      </c>
      <c r="DV8" s="46">
        <v>-40000000</v>
      </c>
      <c r="DW8" s="46">
        <v>4414638</v>
      </c>
      <c r="DX8" s="46">
        <v>0</v>
      </c>
      <c r="DY8" s="46">
        <v>0</v>
      </c>
      <c r="DZ8" s="46">
        <v>0</v>
      </c>
      <c r="EA8" s="46">
        <v>0</v>
      </c>
      <c r="EB8" s="46">
        <v>0</v>
      </c>
      <c r="EC8" s="46">
        <v>0</v>
      </c>
      <c r="ED8" s="46">
        <v>13640</v>
      </c>
      <c r="EE8" s="46">
        <v>1000000</v>
      </c>
      <c r="EF8" s="46">
        <v>0</v>
      </c>
      <c r="EG8" s="46">
        <v>18498320</v>
      </c>
      <c r="EH8" s="46">
        <v>0</v>
      </c>
      <c r="EI8" s="46">
        <v>217009088</v>
      </c>
      <c r="EJ8" s="46">
        <v>0</v>
      </c>
      <c r="EK8" s="46">
        <v>0</v>
      </c>
      <c r="EL8" s="46">
        <v>0</v>
      </c>
      <c r="EM8" s="46">
        <v>842789</v>
      </c>
      <c r="EN8" s="46">
        <v>217009088</v>
      </c>
      <c r="EO8" s="46">
        <v>0</v>
      </c>
      <c r="EP8" s="46">
        <v>217851877</v>
      </c>
      <c r="EQ8" s="46">
        <v>0</v>
      </c>
      <c r="ER8" s="46">
        <v>0</v>
      </c>
      <c r="ES8" s="46">
        <v>0</v>
      </c>
      <c r="ET8" s="46">
        <v>0</v>
      </c>
      <c r="EU8" s="46">
        <v>0</v>
      </c>
      <c r="EV8" s="46">
        <v>0</v>
      </c>
      <c r="EW8" s="46">
        <v>0</v>
      </c>
      <c r="EX8" s="46">
        <v>0</v>
      </c>
      <c r="EY8" s="46">
        <v>0</v>
      </c>
      <c r="EZ8" s="46">
        <v>467557</v>
      </c>
      <c r="FA8" s="46">
        <v>0</v>
      </c>
      <c r="FB8" s="46">
        <v>6</v>
      </c>
      <c r="FC8" s="46">
        <v>40000000</v>
      </c>
      <c r="FD8" s="46">
        <v>0</v>
      </c>
      <c r="FE8" s="46">
        <v>0</v>
      </c>
      <c r="FF8" s="46">
        <v>0</v>
      </c>
      <c r="FG8" s="46">
        <v>0</v>
      </c>
      <c r="FH8" s="46">
        <v>0</v>
      </c>
      <c r="FI8" s="46">
        <v>0</v>
      </c>
      <c r="FJ8" s="46">
        <v>0</v>
      </c>
      <c r="FK8" s="46">
        <v>0</v>
      </c>
      <c r="FL8" s="46">
        <v>0</v>
      </c>
      <c r="FM8" s="46">
        <v>0</v>
      </c>
      <c r="FN8" s="46">
        <v>0</v>
      </c>
      <c r="FO8" s="46">
        <v>0</v>
      </c>
      <c r="FP8" s="46">
        <v>0</v>
      </c>
      <c r="FQ8" s="46">
        <v>0</v>
      </c>
      <c r="FR8" s="46">
        <v>0</v>
      </c>
      <c r="FS8" s="46">
        <v>0</v>
      </c>
      <c r="FT8" s="46">
        <v>0</v>
      </c>
      <c r="FU8" s="46">
        <v>0</v>
      </c>
      <c r="FV8" s="46">
        <v>0</v>
      </c>
      <c r="FW8" s="46">
        <v>0</v>
      </c>
      <c r="FX8" s="46">
        <v>0</v>
      </c>
      <c r="FY8" s="46">
        <v>0</v>
      </c>
      <c r="FZ8" s="46">
        <v>0</v>
      </c>
      <c r="GA8" s="46">
        <v>0</v>
      </c>
      <c r="GB8" s="46">
        <v>0</v>
      </c>
      <c r="GC8" s="46">
        <v>0</v>
      </c>
      <c r="GD8" s="46">
        <v>0</v>
      </c>
      <c r="GE8" s="46">
        <v>0</v>
      </c>
      <c r="GF8" s="46">
        <v>0</v>
      </c>
      <c r="GG8" s="46">
        <v>0</v>
      </c>
      <c r="GH8" s="46">
        <v>0</v>
      </c>
      <c r="GI8" s="46">
        <v>0</v>
      </c>
      <c r="GJ8" s="46" t="s">
        <v>310</v>
      </c>
      <c r="GK8" s="46" t="s">
        <v>311</v>
      </c>
      <c r="GL8" s="46" t="s">
        <v>312</v>
      </c>
      <c r="GM8" s="46" t="s">
        <v>116</v>
      </c>
      <c r="GN8" s="46" t="s">
        <v>123</v>
      </c>
      <c r="GO8" s="46">
        <v>0</v>
      </c>
      <c r="GP8" s="46">
        <v>0</v>
      </c>
      <c r="GQ8" s="46">
        <v>0</v>
      </c>
      <c r="GR8" s="46">
        <v>0</v>
      </c>
      <c r="GS8" s="46">
        <v>0</v>
      </c>
      <c r="GT8" s="46">
        <v>0</v>
      </c>
      <c r="GU8" s="46">
        <v>0</v>
      </c>
      <c r="GV8" s="46">
        <v>0</v>
      </c>
      <c r="GW8" s="46">
        <v>0</v>
      </c>
      <c r="GX8" s="46">
        <v>0</v>
      </c>
      <c r="GY8" s="46">
        <v>0</v>
      </c>
      <c r="GZ8" s="46">
        <v>1340000</v>
      </c>
    </row>
    <row r="9" spans="1:208">
      <c r="A9" s="46" t="s">
        <v>50</v>
      </c>
      <c r="B9" s="46" t="s">
        <v>51</v>
      </c>
      <c r="C9" s="46" t="s">
        <v>35</v>
      </c>
      <c r="D9" s="46">
        <v>0</v>
      </c>
      <c r="E9" s="46">
        <v>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3719724</v>
      </c>
      <c r="U9" s="46">
        <v>400000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1100000</v>
      </c>
      <c r="AC9" s="46">
        <v>1012000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6">
        <v>960000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14360750</v>
      </c>
      <c r="BF9" s="46">
        <v>0</v>
      </c>
      <c r="BG9" s="46">
        <v>1786737</v>
      </c>
      <c r="BH9" s="46">
        <v>0</v>
      </c>
      <c r="BI9" s="46">
        <v>0</v>
      </c>
      <c r="BJ9" s="46">
        <v>0</v>
      </c>
      <c r="BK9" s="46">
        <v>0</v>
      </c>
      <c r="BL9" s="46">
        <v>0</v>
      </c>
      <c r="BM9" s="46">
        <v>0</v>
      </c>
      <c r="BN9" s="46">
        <v>0</v>
      </c>
      <c r="BO9" s="46">
        <v>1373364</v>
      </c>
      <c r="BP9" s="46">
        <v>0</v>
      </c>
      <c r="BQ9" s="46">
        <v>0</v>
      </c>
      <c r="BR9" s="46">
        <v>1388888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v>900000</v>
      </c>
      <c r="BZ9" s="46">
        <v>0</v>
      </c>
      <c r="CA9" s="46">
        <v>0</v>
      </c>
      <c r="CB9" s="46">
        <v>3923897</v>
      </c>
      <c r="CC9" s="46">
        <v>588585</v>
      </c>
      <c r="CD9" s="46">
        <v>0</v>
      </c>
      <c r="CE9" s="46">
        <v>23339211</v>
      </c>
      <c r="CF9" s="46">
        <v>3662252</v>
      </c>
      <c r="CG9" s="46">
        <v>31</v>
      </c>
      <c r="CH9" s="46">
        <v>19676959</v>
      </c>
      <c r="CI9" s="46">
        <v>19676959</v>
      </c>
      <c r="CJ9" s="46">
        <v>23339211</v>
      </c>
      <c r="CK9" s="46">
        <v>3662252</v>
      </c>
      <c r="CL9" s="46">
        <v>0</v>
      </c>
      <c r="CM9" s="46">
        <v>19619487</v>
      </c>
      <c r="CN9" s="46">
        <v>13640</v>
      </c>
      <c r="CO9" s="46">
        <v>2169839</v>
      </c>
      <c r="CP9" s="46">
        <v>19619487</v>
      </c>
      <c r="CQ9" s="46">
        <v>16147487</v>
      </c>
      <c r="CR9" s="46">
        <v>520887</v>
      </c>
      <c r="CS9" s="46">
        <v>0</v>
      </c>
      <c r="CT9" s="46">
        <v>0</v>
      </c>
      <c r="CU9" s="46">
        <v>0</v>
      </c>
      <c r="CV9" s="46">
        <v>0</v>
      </c>
      <c r="CW9" s="46">
        <v>0</v>
      </c>
      <c r="CX9" s="46">
        <v>0</v>
      </c>
      <c r="CY9" s="46">
        <v>0</v>
      </c>
      <c r="CZ9" s="46">
        <v>0</v>
      </c>
      <c r="DA9" s="46">
        <v>0</v>
      </c>
      <c r="DB9" s="46">
        <v>0</v>
      </c>
      <c r="DC9" s="46">
        <v>0</v>
      </c>
      <c r="DD9" s="46">
        <v>0</v>
      </c>
      <c r="DE9" s="46">
        <v>0</v>
      </c>
      <c r="DF9" s="46">
        <v>0</v>
      </c>
      <c r="DG9" s="46">
        <v>240000000</v>
      </c>
      <c r="DH9" s="46">
        <v>5</v>
      </c>
      <c r="DI9" s="46">
        <v>112602159</v>
      </c>
      <c r="DJ9" s="46">
        <v>0</v>
      </c>
      <c r="DK9" s="46">
        <v>0</v>
      </c>
      <c r="DL9" s="46">
        <v>0</v>
      </c>
      <c r="DM9" s="46">
        <v>0</v>
      </c>
      <c r="DN9" s="46">
        <v>0</v>
      </c>
      <c r="DO9" s="46">
        <v>0</v>
      </c>
      <c r="DP9" s="46">
        <v>1373364</v>
      </c>
      <c r="DQ9" s="46">
        <v>392390</v>
      </c>
      <c r="DR9" s="46">
        <v>0</v>
      </c>
      <c r="DS9" s="46">
        <v>0</v>
      </c>
      <c r="DT9" s="46">
        <v>0</v>
      </c>
      <c r="DU9" s="46">
        <v>0</v>
      </c>
      <c r="DV9" s="46">
        <v>-40000000</v>
      </c>
      <c r="DW9" s="46">
        <v>0</v>
      </c>
      <c r="DX9" s="46">
        <v>0</v>
      </c>
      <c r="DY9" s="46">
        <v>19670748</v>
      </c>
      <c r="DZ9" s="46">
        <v>0</v>
      </c>
      <c r="EA9" s="46">
        <v>0</v>
      </c>
      <c r="EB9" s="46">
        <v>1388888</v>
      </c>
      <c r="EC9" s="46">
        <v>0</v>
      </c>
      <c r="ED9" s="46">
        <v>13640</v>
      </c>
      <c r="EE9" s="46">
        <v>1000000</v>
      </c>
      <c r="EF9" s="46">
        <v>0</v>
      </c>
      <c r="EG9" s="46">
        <v>19874821</v>
      </c>
      <c r="EH9" s="46">
        <v>0</v>
      </c>
      <c r="EI9" s="46">
        <v>229960300</v>
      </c>
      <c r="EJ9" s="46">
        <v>0</v>
      </c>
      <c r="EK9" s="46">
        <v>0</v>
      </c>
      <c r="EL9" s="46">
        <v>0</v>
      </c>
      <c r="EM9" s="46">
        <v>0</v>
      </c>
      <c r="EN9" s="46">
        <v>229960300</v>
      </c>
      <c r="EO9" s="46">
        <v>0</v>
      </c>
      <c r="EP9" s="46">
        <v>229960300</v>
      </c>
      <c r="EQ9" s="46">
        <v>0</v>
      </c>
      <c r="ER9" s="46">
        <v>0</v>
      </c>
      <c r="ES9" s="46">
        <v>0</v>
      </c>
      <c r="ET9" s="46">
        <v>0</v>
      </c>
      <c r="EU9" s="46">
        <v>0</v>
      </c>
      <c r="EV9" s="46">
        <v>0</v>
      </c>
      <c r="EW9" s="46">
        <v>0</v>
      </c>
      <c r="EX9" s="46">
        <v>0</v>
      </c>
      <c r="EY9" s="46">
        <v>0</v>
      </c>
      <c r="EZ9" s="46">
        <v>392390</v>
      </c>
      <c r="FA9" s="46">
        <v>0</v>
      </c>
      <c r="FB9" s="46">
        <v>6</v>
      </c>
      <c r="FC9" s="46">
        <v>40000000</v>
      </c>
      <c r="FD9" s="46">
        <v>0</v>
      </c>
      <c r="FE9" s="46">
        <v>0</v>
      </c>
      <c r="FF9" s="46">
        <v>0</v>
      </c>
      <c r="FG9" s="46">
        <v>0</v>
      </c>
      <c r="FH9" s="46">
        <v>0</v>
      </c>
      <c r="FI9" s="46">
        <v>0</v>
      </c>
      <c r="FJ9" s="46">
        <v>0</v>
      </c>
      <c r="FK9" s="46">
        <v>0</v>
      </c>
      <c r="FL9" s="46">
        <v>0</v>
      </c>
      <c r="FM9" s="46">
        <v>0</v>
      </c>
      <c r="FN9" s="46">
        <v>0</v>
      </c>
      <c r="FO9" s="46">
        <v>0</v>
      </c>
      <c r="FP9" s="46">
        <v>0</v>
      </c>
      <c r="FQ9" s="46">
        <v>0</v>
      </c>
      <c r="FR9" s="46">
        <v>0</v>
      </c>
      <c r="FS9" s="46">
        <v>0</v>
      </c>
      <c r="FT9" s="46">
        <v>0</v>
      </c>
      <c r="FU9" s="46">
        <v>0</v>
      </c>
      <c r="FV9" s="46">
        <v>0</v>
      </c>
      <c r="FW9" s="46">
        <v>0</v>
      </c>
      <c r="FX9" s="46">
        <v>0</v>
      </c>
      <c r="FY9" s="46">
        <v>0</v>
      </c>
      <c r="FZ9" s="46">
        <v>0</v>
      </c>
      <c r="GA9" s="46">
        <v>0</v>
      </c>
      <c r="GB9" s="46">
        <v>0</v>
      </c>
      <c r="GC9" s="46">
        <v>0</v>
      </c>
      <c r="GD9" s="46">
        <v>0</v>
      </c>
      <c r="GE9" s="46">
        <v>0</v>
      </c>
      <c r="GF9" s="46">
        <v>0</v>
      </c>
      <c r="GG9" s="46">
        <v>0</v>
      </c>
      <c r="GH9" s="46">
        <v>0</v>
      </c>
      <c r="GI9" s="46">
        <v>0</v>
      </c>
      <c r="GJ9" s="46" t="s">
        <v>310</v>
      </c>
      <c r="GK9" s="46" t="s">
        <v>311</v>
      </c>
      <c r="GL9" s="46" t="s">
        <v>312</v>
      </c>
      <c r="GM9" s="46" t="s">
        <v>116</v>
      </c>
      <c r="GN9" s="46" t="s">
        <v>124</v>
      </c>
      <c r="GO9" s="46">
        <v>0</v>
      </c>
      <c r="GP9" s="46">
        <v>0</v>
      </c>
      <c r="GQ9" s="46">
        <v>0</v>
      </c>
      <c r="GR9" s="46">
        <v>0</v>
      </c>
      <c r="GS9" s="46">
        <v>0</v>
      </c>
      <c r="GT9" s="46">
        <v>0</v>
      </c>
      <c r="GU9" s="46">
        <v>0</v>
      </c>
      <c r="GV9" s="46">
        <v>0</v>
      </c>
      <c r="GW9" s="46">
        <v>0</v>
      </c>
      <c r="GX9" s="46">
        <v>0</v>
      </c>
      <c r="GY9" s="46">
        <v>1388888</v>
      </c>
      <c r="GZ9" s="46">
        <v>0</v>
      </c>
    </row>
    <row r="10" spans="1:208">
      <c r="A10" s="46" t="s">
        <v>52</v>
      </c>
      <c r="B10" s="46" t="s">
        <v>53</v>
      </c>
      <c r="C10" s="46" t="s">
        <v>35</v>
      </c>
      <c r="D10" s="46">
        <v>0</v>
      </c>
      <c r="E10" s="46">
        <v>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929931</v>
      </c>
      <c r="U10" s="46">
        <v>400000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1100000</v>
      </c>
      <c r="AC10" s="46">
        <v>1012000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6">
        <v>960000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11278668</v>
      </c>
      <c r="BF10" s="46">
        <v>0</v>
      </c>
      <c r="BG10" s="46">
        <v>1681436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1150247</v>
      </c>
      <c r="BP10" s="46">
        <v>0</v>
      </c>
      <c r="BQ10" s="46">
        <v>0</v>
      </c>
      <c r="BR10" s="46">
        <v>2638888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v>900000</v>
      </c>
      <c r="BZ10" s="46">
        <v>0</v>
      </c>
      <c r="CA10" s="46">
        <v>0</v>
      </c>
      <c r="CB10" s="46">
        <v>3286421</v>
      </c>
      <c r="CC10" s="46">
        <v>492963</v>
      </c>
      <c r="CD10" s="46">
        <v>0</v>
      </c>
      <c r="CE10" s="46">
        <v>17362035</v>
      </c>
      <c r="CF10" s="46">
        <v>4689135</v>
      </c>
      <c r="CG10" s="46">
        <v>31</v>
      </c>
      <c r="CH10" s="46">
        <v>12672900</v>
      </c>
      <c r="CI10" s="46">
        <v>12672900</v>
      </c>
      <c r="CJ10" s="46">
        <v>17362035</v>
      </c>
      <c r="CK10" s="46">
        <v>4689135</v>
      </c>
      <c r="CL10" s="46">
        <v>0</v>
      </c>
      <c r="CM10" s="46">
        <v>16432104</v>
      </c>
      <c r="CN10" s="46">
        <v>13640</v>
      </c>
      <c r="CO10" s="46">
        <v>2169839</v>
      </c>
      <c r="CP10" s="46">
        <v>16432104</v>
      </c>
      <c r="CQ10" s="46">
        <v>12960104</v>
      </c>
      <c r="CR10" s="46">
        <v>418068</v>
      </c>
      <c r="CS10" s="46">
        <v>0</v>
      </c>
      <c r="CT10" s="46">
        <v>0</v>
      </c>
      <c r="CU10" s="46">
        <v>0</v>
      </c>
      <c r="CV10" s="46">
        <v>0</v>
      </c>
      <c r="CW10" s="46">
        <v>0</v>
      </c>
      <c r="CX10" s="46">
        <v>0</v>
      </c>
      <c r="CY10" s="46">
        <v>0</v>
      </c>
      <c r="CZ10" s="46">
        <v>0</v>
      </c>
      <c r="DA10" s="46">
        <v>0</v>
      </c>
      <c r="DB10" s="46">
        <v>0</v>
      </c>
      <c r="DC10" s="46">
        <v>0</v>
      </c>
      <c r="DD10" s="46">
        <v>0</v>
      </c>
      <c r="DE10" s="46">
        <v>0</v>
      </c>
      <c r="DF10" s="46">
        <v>0</v>
      </c>
      <c r="DG10" s="46">
        <v>240000000</v>
      </c>
      <c r="DH10" s="46">
        <v>5</v>
      </c>
      <c r="DI10" s="46">
        <v>85669804</v>
      </c>
      <c r="DJ10" s="46">
        <v>0</v>
      </c>
      <c r="DK10" s="46">
        <v>0</v>
      </c>
      <c r="DL10" s="46">
        <v>0</v>
      </c>
      <c r="DM10" s="46">
        <v>0</v>
      </c>
      <c r="DN10" s="46">
        <v>0</v>
      </c>
      <c r="DO10" s="46">
        <v>0</v>
      </c>
      <c r="DP10" s="46">
        <v>1150247</v>
      </c>
      <c r="DQ10" s="46">
        <v>328642</v>
      </c>
      <c r="DR10" s="46">
        <v>0</v>
      </c>
      <c r="DS10" s="46">
        <v>0</v>
      </c>
      <c r="DT10" s="46">
        <v>0</v>
      </c>
      <c r="DU10" s="46">
        <v>0</v>
      </c>
      <c r="DV10" s="46">
        <v>-40000000</v>
      </c>
      <c r="DW10" s="46">
        <v>3806127</v>
      </c>
      <c r="DX10" s="46">
        <v>0</v>
      </c>
      <c r="DY10" s="46">
        <v>36694655</v>
      </c>
      <c r="DZ10" s="46">
        <v>0</v>
      </c>
      <c r="EA10" s="46">
        <v>0</v>
      </c>
      <c r="EB10" s="46">
        <v>2638888</v>
      </c>
      <c r="EC10" s="46">
        <v>0</v>
      </c>
      <c r="ED10" s="46">
        <v>13640</v>
      </c>
      <c r="EE10" s="46">
        <v>1000000</v>
      </c>
      <c r="EF10" s="46">
        <v>0</v>
      </c>
      <c r="EG10" s="46">
        <v>13961393</v>
      </c>
      <c r="EH10" s="46">
        <v>0</v>
      </c>
      <c r="EI10" s="46">
        <v>164788068</v>
      </c>
      <c r="EJ10" s="46">
        <v>0</v>
      </c>
      <c r="EK10" s="46">
        <v>0</v>
      </c>
      <c r="EL10" s="46">
        <v>0</v>
      </c>
      <c r="EM10" s="46">
        <v>0</v>
      </c>
      <c r="EN10" s="46">
        <v>164788068</v>
      </c>
      <c r="EO10" s="46">
        <v>0</v>
      </c>
      <c r="EP10" s="46">
        <v>164788068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328642</v>
      </c>
      <c r="FA10" s="46">
        <v>0</v>
      </c>
      <c r="FB10" s="46">
        <v>6</v>
      </c>
      <c r="FC10" s="46">
        <v>40000000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 t="s">
        <v>310</v>
      </c>
      <c r="GK10" s="46" t="s">
        <v>311</v>
      </c>
      <c r="GL10" s="46" t="s">
        <v>312</v>
      </c>
      <c r="GM10" s="46" t="s">
        <v>116</v>
      </c>
      <c r="GN10" s="46" t="s">
        <v>125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2638888</v>
      </c>
      <c r="GZ10" s="46">
        <v>0</v>
      </c>
    </row>
    <row r="11" spans="1:208">
      <c r="A11" s="46" t="s">
        <v>54</v>
      </c>
      <c r="B11" s="46" t="s">
        <v>55</v>
      </c>
      <c r="C11" s="46" t="s">
        <v>35</v>
      </c>
      <c r="D11" s="46">
        <v>0</v>
      </c>
      <c r="E11" s="46">
        <v>31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400000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1100000</v>
      </c>
      <c r="AC11" s="46">
        <v>1012000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960000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12306039</v>
      </c>
      <c r="BF11" s="46">
        <v>0</v>
      </c>
      <c r="BG11" s="46">
        <v>1723557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1225112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6">
        <v>0</v>
      </c>
      <c r="BY11" s="46">
        <v>0</v>
      </c>
      <c r="BZ11" s="46">
        <v>0</v>
      </c>
      <c r="CA11" s="46">
        <v>0</v>
      </c>
      <c r="CB11" s="46">
        <v>3500319</v>
      </c>
      <c r="CC11" s="46">
        <v>525048</v>
      </c>
      <c r="CD11" s="46">
        <v>1</v>
      </c>
      <c r="CE11" s="46">
        <v>17501596</v>
      </c>
      <c r="CF11" s="46">
        <v>1225112</v>
      </c>
      <c r="CG11" s="46">
        <v>31</v>
      </c>
      <c r="CH11" s="46">
        <v>16276484</v>
      </c>
      <c r="CI11" s="46">
        <v>16276484</v>
      </c>
      <c r="CJ11" s="46">
        <v>17501596</v>
      </c>
      <c r="CK11" s="46">
        <v>1225112</v>
      </c>
      <c r="CL11" s="46">
        <v>0</v>
      </c>
      <c r="CM11" s="46">
        <v>17501596</v>
      </c>
      <c r="CN11" s="46">
        <v>13640</v>
      </c>
      <c r="CO11" s="46">
        <v>2169839</v>
      </c>
      <c r="CP11" s="46">
        <v>17501596</v>
      </c>
      <c r="CQ11" s="46">
        <v>14029596</v>
      </c>
      <c r="CR11" s="46">
        <v>452568</v>
      </c>
      <c r="CS11" s="46">
        <v>0</v>
      </c>
      <c r="CT11" s="46">
        <v>0</v>
      </c>
      <c r="CU11" s="46">
        <v>0</v>
      </c>
      <c r="CV11" s="46">
        <v>0</v>
      </c>
      <c r="CW11" s="46">
        <v>0</v>
      </c>
      <c r="CX11" s="46">
        <v>0</v>
      </c>
      <c r="CY11" s="46">
        <v>0</v>
      </c>
      <c r="CZ11" s="46">
        <v>0</v>
      </c>
      <c r="DA11" s="46">
        <v>0</v>
      </c>
      <c r="DB11" s="46">
        <v>0</v>
      </c>
      <c r="DC11" s="46">
        <v>0</v>
      </c>
      <c r="DD11" s="46">
        <v>0</v>
      </c>
      <c r="DE11" s="46">
        <v>0</v>
      </c>
      <c r="DF11" s="46">
        <v>0</v>
      </c>
      <c r="DG11" s="46">
        <v>240000000</v>
      </c>
      <c r="DH11" s="46">
        <v>5</v>
      </c>
      <c r="DI11" s="46">
        <v>86495980</v>
      </c>
      <c r="DJ11" s="46">
        <v>0</v>
      </c>
      <c r="DK11" s="46">
        <v>0</v>
      </c>
      <c r="DL11" s="46">
        <v>0</v>
      </c>
      <c r="DM11" s="46">
        <v>0</v>
      </c>
      <c r="DN11" s="46">
        <v>0</v>
      </c>
      <c r="DO11" s="46">
        <v>0</v>
      </c>
      <c r="DP11" s="46">
        <v>1225112</v>
      </c>
      <c r="DQ11" s="46">
        <v>350032</v>
      </c>
      <c r="DR11" s="46">
        <v>0</v>
      </c>
      <c r="DS11" s="46">
        <v>0</v>
      </c>
      <c r="DT11" s="46">
        <v>0</v>
      </c>
      <c r="DU11" s="46">
        <v>0</v>
      </c>
      <c r="DV11" s="46">
        <v>-40000000</v>
      </c>
      <c r="DW11" s="46">
        <v>3342169</v>
      </c>
      <c r="DX11" s="46">
        <v>0</v>
      </c>
      <c r="DY11" s="46">
        <v>0</v>
      </c>
      <c r="DZ11" s="46">
        <v>0</v>
      </c>
      <c r="EA11" s="46">
        <v>0</v>
      </c>
      <c r="EB11" s="46">
        <v>0</v>
      </c>
      <c r="EC11" s="46">
        <v>0</v>
      </c>
      <c r="ED11" s="46">
        <v>13640</v>
      </c>
      <c r="EE11" s="46">
        <v>1000000</v>
      </c>
      <c r="EF11" s="46">
        <v>0</v>
      </c>
      <c r="EG11" s="46">
        <v>14079564</v>
      </c>
      <c r="EH11" s="46">
        <v>0</v>
      </c>
      <c r="EI11" s="46">
        <v>166457728</v>
      </c>
      <c r="EJ11" s="46">
        <v>0</v>
      </c>
      <c r="EK11" s="46">
        <v>0</v>
      </c>
      <c r="EL11" s="46">
        <v>0</v>
      </c>
      <c r="EM11" s="46">
        <v>0</v>
      </c>
      <c r="EN11" s="46">
        <v>166457728</v>
      </c>
      <c r="EO11" s="46">
        <v>0</v>
      </c>
      <c r="EP11" s="46">
        <v>166457728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350032</v>
      </c>
      <c r="FA11" s="46">
        <v>0</v>
      </c>
      <c r="FB11" s="46">
        <v>6</v>
      </c>
      <c r="FC11" s="46">
        <v>40000000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 t="s">
        <v>310</v>
      </c>
      <c r="GK11" s="46" t="s">
        <v>311</v>
      </c>
      <c r="GL11" s="46" t="s">
        <v>312</v>
      </c>
      <c r="GM11" s="46" t="s">
        <v>116</v>
      </c>
      <c r="GN11" s="46" t="s">
        <v>126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</row>
    <row r="12" spans="1:208">
      <c r="A12" s="46" t="s">
        <v>56</v>
      </c>
      <c r="B12" s="46" t="s">
        <v>57</v>
      </c>
      <c r="C12" s="46" t="s">
        <v>35</v>
      </c>
      <c r="D12" s="46">
        <v>0</v>
      </c>
      <c r="E12" s="46">
        <v>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1859862</v>
      </c>
      <c r="U12" s="46">
        <v>400000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1100000</v>
      </c>
      <c r="AC12" s="46">
        <v>1012000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960000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12306039</v>
      </c>
      <c r="BF12" s="46">
        <v>0</v>
      </c>
      <c r="BG12" s="46">
        <v>1744616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1226586</v>
      </c>
      <c r="BP12" s="46">
        <v>0</v>
      </c>
      <c r="BQ12" s="46">
        <v>0</v>
      </c>
      <c r="BR12" s="46">
        <v>2638888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v>900000</v>
      </c>
      <c r="BZ12" s="46">
        <v>0</v>
      </c>
      <c r="CA12" s="46">
        <v>0</v>
      </c>
      <c r="CB12" s="46">
        <v>3504531</v>
      </c>
      <c r="CC12" s="46">
        <v>525680</v>
      </c>
      <c r="CD12" s="46">
        <v>0</v>
      </c>
      <c r="CE12" s="46">
        <v>19382517</v>
      </c>
      <c r="CF12" s="46">
        <v>4765474</v>
      </c>
      <c r="CG12" s="46">
        <v>31</v>
      </c>
      <c r="CH12" s="46">
        <v>14617043</v>
      </c>
      <c r="CI12" s="46">
        <v>14617043</v>
      </c>
      <c r="CJ12" s="46">
        <v>19382517</v>
      </c>
      <c r="CK12" s="46">
        <v>4765474</v>
      </c>
      <c r="CL12" s="46">
        <v>0</v>
      </c>
      <c r="CM12" s="46">
        <v>17522655</v>
      </c>
      <c r="CN12" s="46">
        <v>13640</v>
      </c>
      <c r="CO12" s="46">
        <v>2169839</v>
      </c>
      <c r="CP12" s="46">
        <v>17522655</v>
      </c>
      <c r="CQ12" s="46">
        <v>14050655</v>
      </c>
      <c r="CR12" s="46">
        <v>453247</v>
      </c>
      <c r="CS12" s="46">
        <v>0</v>
      </c>
      <c r="CT12" s="46">
        <v>0</v>
      </c>
      <c r="CU12" s="46">
        <v>0</v>
      </c>
      <c r="CV12" s="46">
        <v>0</v>
      </c>
      <c r="CW12" s="46">
        <v>0</v>
      </c>
      <c r="CX12" s="46">
        <v>0</v>
      </c>
      <c r="CY12" s="46">
        <v>0</v>
      </c>
      <c r="CZ12" s="46">
        <v>0</v>
      </c>
      <c r="DA12" s="46">
        <v>0</v>
      </c>
      <c r="DB12" s="46">
        <v>0</v>
      </c>
      <c r="DC12" s="46">
        <v>0</v>
      </c>
      <c r="DD12" s="46">
        <v>0</v>
      </c>
      <c r="DE12" s="46">
        <v>0</v>
      </c>
      <c r="DF12" s="46">
        <v>0</v>
      </c>
      <c r="DG12" s="46">
        <v>240000000</v>
      </c>
      <c r="DH12" s="46">
        <v>5</v>
      </c>
      <c r="DI12" s="46">
        <v>95900585</v>
      </c>
      <c r="DJ12" s="46">
        <v>0</v>
      </c>
      <c r="DK12" s="46">
        <v>0</v>
      </c>
      <c r="DL12" s="46">
        <v>0</v>
      </c>
      <c r="DM12" s="46">
        <v>0</v>
      </c>
      <c r="DN12" s="46">
        <v>0</v>
      </c>
      <c r="DO12" s="46">
        <v>0</v>
      </c>
      <c r="DP12" s="46">
        <v>1226586</v>
      </c>
      <c r="DQ12" s="46">
        <v>350453</v>
      </c>
      <c r="DR12" s="46">
        <v>0</v>
      </c>
      <c r="DS12" s="46">
        <v>0</v>
      </c>
      <c r="DT12" s="46">
        <v>0</v>
      </c>
      <c r="DU12" s="46">
        <v>0</v>
      </c>
      <c r="DV12" s="46">
        <v>-40000000</v>
      </c>
      <c r="DW12" s="46">
        <v>3448692</v>
      </c>
      <c r="DX12" s="46">
        <v>0</v>
      </c>
      <c r="DY12" s="46">
        <v>35181136</v>
      </c>
      <c r="DZ12" s="46">
        <v>0</v>
      </c>
      <c r="EA12" s="46">
        <v>0</v>
      </c>
      <c r="EB12" s="46">
        <v>2638888</v>
      </c>
      <c r="EC12" s="46">
        <v>0</v>
      </c>
      <c r="ED12" s="46">
        <v>13640</v>
      </c>
      <c r="EE12" s="46">
        <v>1000000</v>
      </c>
      <c r="EF12" s="46">
        <v>0</v>
      </c>
      <c r="EG12" s="46">
        <v>15960064</v>
      </c>
      <c r="EH12" s="46">
        <v>0</v>
      </c>
      <c r="EI12" s="46">
        <v>189023728</v>
      </c>
      <c r="EJ12" s="46">
        <v>0</v>
      </c>
      <c r="EK12" s="46">
        <v>0</v>
      </c>
      <c r="EL12" s="46">
        <v>0</v>
      </c>
      <c r="EM12" s="46">
        <v>0</v>
      </c>
      <c r="EN12" s="46">
        <v>189023728</v>
      </c>
      <c r="EO12" s="46">
        <v>0</v>
      </c>
      <c r="EP12" s="46">
        <v>189023728</v>
      </c>
      <c r="EQ12" s="46">
        <v>0</v>
      </c>
      <c r="ER12" s="46">
        <v>0</v>
      </c>
      <c r="ES12" s="46">
        <v>0</v>
      </c>
      <c r="ET12" s="46">
        <v>0</v>
      </c>
      <c r="EU12" s="46">
        <v>0</v>
      </c>
      <c r="EV12" s="46">
        <v>0</v>
      </c>
      <c r="EW12" s="46">
        <v>0</v>
      </c>
      <c r="EX12" s="46">
        <v>0</v>
      </c>
      <c r="EY12" s="46">
        <v>0</v>
      </c>
      <c r="EZ12" s="46">
        <v>350453</v>
      </c>
      <c r="FA12" s="46">
        <v>0</v>
      </c>
      <c r="FB12" s="46">
        <v>6</v>
      </c>
      <c r="FC12" s="46">
        <v>40000000</v>
      </c>
      <c r="FD12" s="46">
        <v>0</v>
      </c>
      <c r="FE12" s="46">
        <v>0</v>
      </c>
      <c r="FF12" s="46">
        <v>0</v>
      </c>
      <c r="FG12" s="46">
        <v>0</v>
      </c>
      <c r="FH12" s="46">
        <v>0</v>
      </c>
      <c r="FI12" s="46">
        <v>0</v>
      </c>
      <c r="FJ12" s="46">
        <v>0</v>
      </c>
      <c r="FK12" s="46">
        <v>0</v>
      </c>
      <c r="FL12" s="46">
        <v>0</v>
      </c>
      <c r="FM12" s="46">
        <v>0</v>
      </c>
      <c r="FN12" s="46">
        <v>0</v>
      </c>
      <c r="FO12" s="46">
        <v>0</v>
      </c>
      <c r="FP12" s="46">
        <v>0</v>
      </c>
      <c r="FQ12" s="46">
        <v>0</v>
      </c>
      <c r="FR12" s="46">
        <v>0</v>
      </c>
      <c r="FS12" s="46">
        <v>0</v>
      </c>
      <c r="FT12" s="46">
        <v>0</v>
      </c>
      <c r="FU12" s="46">
        <v>0</v>
      </c>
      <c r="FV12" s="46">
        <v>0</v>
      </c>
      <c r="FW12" s="46">
        <v>0</v>
      </c>
      <c r="FX12" s="46">
        <v>0</v>
      </c>
      <c r="FY12" s="46">
        <v>0</v>
      </c>
      <c r="FZ12" s="46">
        <v>0</v>
      </c>
      <c r="GA12" s="46">
        <v>0</v>
      </c>
      <c r="GB12" s="46">
        <v>0</v>
      </c>
      <c r="GC12" s="46">
        <v>0</v>
      </c>
      <c r="GD12" s="46">
        <v>0</v>
      </c>
      <c r="GE12" s="46">
        <v>0</v>
      </c>
      <c r="GF12" s="46">
        <v>0</v>
      </c>
      <c r="GG12" s="46">
        <v>0</v>
      </c>
      <c r="GH12" s="46">
        <v>0</v>
      </c>
      <c r="GI12" s="46">
        <v>0</v>
      </c>
      <c r="GJ12" s="46" t="s">
        <v>310</v>
      </c>
      <c r="GK12" s="46" t="s">
        <v>311</v>
      </c>
      <c r="GL12" s="46" t="s">
        <v>312</v>
      </c>
      <c r="GM12" s="46" t="s">
        <v>116</v>
      </c>
      <c r="GN12" s="46" t="s">
        <v>127</v>
      </c>
      <c r="GO12" s="46">
        <v>0</v>
      </c>
      <c r="GP12" s="46">
        <v>0</v>
      </c>
      <c r="GQ12" s="46">
        <v>0</v>
      </c>
      <c r="GR12" s="46">
        <v>0</v>
      </c>
      <c r="GS12" s="46">
        <v>0</v>
      </c>
      <c r="GT12" s="46">
        <v>0</v>
      </c>
      <c r="GU12" s="46">
        <v>0</v>
      </c>
      <c r="GV12" s="46">
        <v>0</v>
      </c>
      <c r="GW12" s="46">
        <v>0</v>
      </c>
      <c r="GX12" s="46">
        <v>0</v>
      </c>
      <c r="GY12" s="46">
        <v>2638888</v>
      </c>
      <c r="GZ12" s="46">
        <v>0</v>
      </c>
    </row>
    <row r="13" spans="1:208">
      <c r="A13" s="46" t="s">
        <v>58</v>
      </c>
      <c r="B13" s="46" t="s">
        <v>59</v>
      </c>
      <c r="C13" s="46" t="s">
        <v>35</v>
      </c>
      <c r="D13" s="46">
        <v>0</v>
      </c>
      <c r="E13" s="46">
        <v>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3719724</v>
      </c>
      <c r="U13" s="46">
        <v>400000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1100000</v>
      </c>
      <c r="AC13" s="46">
        <v>1012000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960000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14360750</v>
      </c>
      <c r="BF13" s="46">
        <v>0</v>
      </c>
      <c r="BG13" s="46">
        <v>1792937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1373798</v>
      </c>
      <c r="BP13" s="46">
        <v>0</v>
      </c>
      <c r="BQ13" s="46">
        <v>0</v>
      </c>
      <c r="BR13" s="46">
        <v>2638888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v>900000</v>
      </c>
      <c r="BZ13" s="46">
        <v>0</v>
      </c>
      <c r="CA13" s="46">
        <v>0</v>
      </c>
      <c r="CB13" s="46">
        <v>3925137</v>
      </c>
      <c r="CC13" s="46">
        <v>588771</v>
      </c>
      <c r="CD13" s="46">
        <v>0</v>
      </c>
      <c r="CE13" s="46">
        <v>23345411</v>
      </c>
      <c r="CF13" s="46">
        <v>4912686</v>
      </c>
      <c r="CG13" s="46">
        <v>31</v>
      </c>
      <c r="CH13" s="46">
        <v>18432725</v>
      </c>
      <c r="CI13" s="46">
        <v>18432725</v>
      </c>
      <c r="CJ13" s="46">
        <v>23345411</v>
      </c>
      <c r="CK13" s="46">
        <v>4912686</v>
      </c>
      <c r="CL13" s="46">
        <v>0</v>
      </c>
      <c r="CM13" s="46">
        <v>19625687</v>
      </c>
      <c r="CN13" s="46">
        <v>13640</v>
      </c>
      <c r="CO13" s="46">
        <v>2169839</v>
      </c>
      <c r="CP13" s="46">
        <v>19625687</v>
      </c>
      <c r="CQ13" s="46">
        <v>16153687</v>
      </c>
      <c r="CR13" s="46">
        <v>521087</v>
      </c>
      <c r="CS13" s="46">
        <v>0</v>
      </c>
      <c r="CT13" s="46">
        <v>0</v>
      </c>
      <c r="CU13" s="46">
        <v>0</v>
      </c>
      <c r="CV13" s="46">
        <v>0</v>
      </c>
      <c r="CW13" s="46">
        <v>0</v>
      </c>
      <c r="CX13" s="46">
        <v>0</v>
      </c>
      <c r="CY13" s="46">
        <v>0</v>
      </c>
      <c r="CZ13" s="46">
        <v>0</v>
      </c>
      <c r="DA13" s="46">
        <v>0</v>
      </c>
      <c r="DB13" s="46">
        <v>0</v>
      </c>
      <c r="DC13" s="46">
        <v>0</v>
      </c>
      <c r="DD13" s="46">
        <v>0</v>
      </c>
      <c r="DE13" s="46">
        <v>0</v>
      </c>
      <c r="DF13" s="46">
        <v>0</v>
      </c>
      <c r="DG13" s="46">
        <v>240000000</v>
      </c>
      <c r="DH13" s="46">
        <v>5</v>
      </c>
      <c r="DI13" s="46">
        <v>115715055</v>
      </c>
      <c r="DJ13" s="46">
        <v>0</v>
      </c>
      <c r="DK13" s="46">
        <v>0</v>
      </c>
      <c r="DL13" s="46">
        <v>0</v>
      </c>
      <c r="DM13" s="46">
        <v>0</v>
      </c>
      <c r="DN13" s="46">
        <v>0</v>
      </c>
      <c r="DO13" s="46">
        <v>0</v>
      </c>
      <c r="DP13" s="46">
        <v>1373798</v>
      </c>
      <c r="DQ13" s="46">
        <v>392514</v>
      </c>
      <c r="DR13" s="46">
        <v>0</v>
      </c>
      <c r="DS13" s="46">
        <v>0</v>
      </c>
      <c r="DT13" s="46">
        <v>0</v>
      </c>
      <c r="DU13" s="46">
        <v>0</v>
      </c>
      <c r="DV13" s="46">
        <v>-40000000</v>
      </c>
      <c r="DW13" s="46">
        <v>4655727</v>
      </c>
      <c r="DX13" s="46">
        <v>0</v>
      </c>
      <c r="DY13" s="46">
        <v>37312911</v>
      </c>
      <c r="DZ13" s="46">
        <v>0</v>
      </c>
      <c r="EA13" s="46">
        <v>0</v>
      </c>
      <c r="EB13" s="46">
        <v>2638888</v>
      </c>
      <c r="EC13" s="46">
        <v>0</v>
      </c>
      <c r="ED13" s="46">
        <v>13640</v>
      </c>
      <c r="EE13" s="46">
        <v>1000000</v>
      </c>
      <c r="EF13" s="46">
        <v>0</v>
      </c>
      <c r="EG13" s="46">
        <v>19880897</v>
      </c>
      <c r="EH13" s="46">
        <v>0</v>
      </c>
      <c r="EI13" s="46">
        <v>236073724</v>
      </c>
      <c r="EJ13" s="46">
        <v>0</v>
      </c>
      <c r="EK13" s="46">
        <v>0</v>
      </c>
      <c r="EL13" s="46">
        <v>0</v>
      </c>
      <c r="EM13" s="46">
        <v>0</v>
      </c>
      <c r="EN13" s="46">
        <v>236073724</v>
      </c>
      <c r="EO13" s="46">
        <v>0</v>
      </c>
      <c r="EP13" s="46">
        <v>236073724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392514</v>
      </c>
      <c r="FA13" s="46">
        <v>0</v>
      </c>
      <c r="FB13" s="46">
        <v>6</v>
      </c>
      <c r="FC13" s="46">
        <v>40000000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 t="s">
        <v>310</v>
      </c>
      <c r="GK13" s="46" t="s">
        <v>311</v>
      </c>
      <c r="GL13" s="46" t="s">
        <v>312</v>
      </c>
      <c r="GM13" s="46" t="s">
        <v>116</v>
      </c>
      <c r="GN13" s="46" t="s">
        <v>128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2638888</v>
      </c>
      <c r="GZ13" s="46">
        <v>0</v>
      </c>
    </row>
    <row r="14" spans="1:208">
      <c r="A14" s="46" t="s">
        <v>60</v>
      </c>
      <c r="B14" s="46" t="s">
        <v>61</v>
      </c>
      <c r="C14" s="46" t="s">
        <v>35</v>
      </c>
      <c r="D14" s="46">
        <v>0</v>
      </c>
      <c r="E14" s="46">
        <v>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400000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1100000</v>
      </c>
      <c r="AC14" s="46">
        <v>1012000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960000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13590276</v>
      </c>
      <c r="BF14" s="46">
        <v>0</v>
      </c>
      <c r="BG14" s="46">
        <v>1786737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1319431</v>
      </c>
      <c r="BP14" s="46">
        <v>0</v>
      </c>
      <c r="BQ14" s="46">
        <v>0</v>
      </c>
      <c r="BR14" s="46">
        <v>1340000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v>0</v>
      </c>
      <c r="BZ14" s="46">
        <v>0</v>
      </c>
      <c r="CA14" s="46">
        <v>0</v>
      </c>
      <c r="CB14" s="46">
        <v>3769803</v>
      </c>
      <c r="CC14" s="46">
        <v>565470</v>
      </c>
      <c r="CD14" s="46">
        <v>0</v>
      </c>
      <c r="CE14" s="46">
        <v>18849013</v>
      </c>
      <c r="CF14" s="46">
        <v>2659431</v>
      </c>
      <c r="CG14" s="46">
        <v>31</v>
      </c>
      <c r="CH14" s="46">
        <v>16189582</v>
      </c>
      <c r="CI14" s="46">
        <v>16189582</v>
      </c>
      <c r="CJ14" s="46">
        <v>18849013</v>
      </c>
      <c r="CK14" s="46">
        <v>2659431</v>
      </c>
      <c r="CL14" s="46">
        <v>0</v>
      </c>
      <c r="CM14" s="46">
        <v>18849013</v>
      </c>
      <c r="CN14" s="46">
        <v>13640</v>
      </c>
      <c r="CO14" s="46">
        <v>2169839</v>
      </c>
      <c r="CP14" s="46">
        <v>18849013</v>
      </c>
      <c r="CQ14" s="46">
        <v>15377013</v>
      </c>
      <c r="CR14" s="46">
        <v>496033</v>
      </c>
      <c r="CS14" s="46">
        <v>0</v>
      </c>
      <c r="CT14" s="46">
        <v>0</v>
      </c>
      <c r="CU14" s="46">
        <v>0</v>
      </c>
      <c r="CV14" s="46">
        <v>0</v>
      </c>
      <c r="CW14" s="46">
        <v>0</v>
      </c>
      <c r="CX14" s="46">
        <v>0</v>
      </c>
      <c r="CY14" s="46">
        <v>0</v>
      </c>
      <c r="CZ14" s="46">
        <v>0</v>
      </c>
      <c r="DA14" s="46">
        <v>0</v>
      </c>
      <c r="DB14" s="46">
        <v>0</v>
      </c>
      <c r="DC14" s="46">
        <v>0</v>
      </c>
      <c r="DD14" s="46">
        <v>0</v>
      </c>
      <c r="DE14" s="46">
        <v>0</v>
      </c>
      <c r="DF14" s="46">
        <v>0</v>
      </c>
      <c r="DG14" s="46">
        <v>240000000</v>
      </c>
      <c r="DH14" s="46">
        <v>5</v>
      </c>
      <c r="DI14" s="46">
        <v>93233065</v>
      </c>
      <c r="DJ14" s="46">
        <v>0</v>
      </c>
      <c r="DK14" s="46">
        <v>0</v>
      </c>
      <c r="DL14" s="46">
        <v>0</v>
      </c>
      <c r="DM14" s="46">
        <v>0</v>
      </c>
      <c r="DN14" s="46">
        <v>0</v>
      </c>
      <c r="DO14" s="46">
        <v>0</v>
      </c>
      <c r="DP14" s="46">
        <v>1319431</v>
      </c>
      <c r="DQ14" s="46">
        <v>376980</v>
      </c>
      <c r="DR14" s="46">
        <v>0</v>
      </c>
      <c r="DS14" s="46">
        <v>0</v>
      </c>
      <c r="DT14" s="46">
        <v>0</v>
      </c>
      <c r="DU14" s="46">
        <v>0</v>
      </c>
      <c r="DV14" s="46">
        <v>-40000000</v>
      </c>
      <c r="DW14" s="46">
        <v>0</v>
      </c>
      <c r="DX14" s="46">
        <v>0</v>
      </c>
      <c r="DY14" s="46">
        <v>0</v>
      </c>
      <c r="DZ14" s="46">
        <v>0</v>
      </c>
      <c r="EA14" s="46">
        <v>0</v>
      </c>
      <c r="EB14" s="46">
        <v>0</v>
      </c>
      <c r="EC14" s="46">
        <v>0</v>
      </c>
      <c r="ED14" s="46">
        <v>13640</v>
      </c>
      <c r="EE14" s="46">
        <v>1000000</v>
      </c>
      <c r="EF14" s="46">
        <v>0</v>
      </c>
      <c r="EG14" s="46">
        <v>14060033</v>
      </c>
      <c r="EH14" s="46">
        <v>0</v>
      </c>
      <c r="EI14" s="46">
        <v>171583356</v>
      </c>
      <c r="EJ14" s="46">
        <v>0</v>
      </c>
      <c r="EK14" s="46">
        <v>0</v>
      </c>
      <c r="EL14" s="46">
        <v>0</v>
      </c>
      <c r="EM14" s="46">
        <v>0</v>
      </c>
      <c r="EN14" s="46">
        <v>171583356</v>
      </c>
      <c r="EO14" s="46">
        <v>0</v>
      </c>
      <c r="EP14" s="46">
        <v>171583356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376980</v>
      </c>
      <c r="FA14" s="46">
        <v>0</v>
      </c>
      <c r="FB14" s="46">
        <v>6</v>
      </c>
      <c r="FC14" s="46">
        <v>40000000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 t="s">
        <v>310</v>
      </c>
      <c r="GK14" s="46" t="s">
        <v>311</v>
      </c>
      <c r="GL14" s="46" t="s">
        <v>312</v>
      </c>
      <c r="GM14" s="46" t="s">
        <v>116</v>
      </c>
      <c r="GN14" s="46" t="s">
        <v>129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1340000</v>
      </c>
    </row>
    <row r="15" spans="1:208">
      <c r="A15" s="46" t="s">
        <v>62</v>
      </c>
      <c r="B15" s="46" t="s">
        <v>63</v>
      </c>
      <c r="C15" s="46" t="s">
        <v>35</v>
      </c>
      <c r="D15" s="46">
        <v>0</v>
      </c>
      <c r="E15" s="46">
        <v>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1859862</v>
      </c>
      <c r="U15" s="46">
        <v>400000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1100000</v>
      </c>
      <c r="AC15" s="46">
        <v>1012000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960000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11278668</v>
      </c>
      <c r="BF15" s="46">
        <v>0</v>
      </c>
      <c r="BG15" s="46">
        <v>1681436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1150247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v>0</v>
      </c>
      <c r="BZ15" s="46">
        <v>0</v>
      </c>
      <c r="CA15" s="46">
        <v>0</v>
      </c>
      <c r="CB15" s="46">
        <v>3286421</v>
      </c>
      <c r="CC15" s="46">
        <v>492963</v>
      </c>
      <c r="CD15" s="46">
        <v>0</v>
      </c>
      <c r="CE15" s="46">
        <v>18291966</v>
      </c>
      <c r="CF15" s="46">
        <v>1150247</v>
      </c>
      <c r="CG15" s="46">
        <v>31</v>
      </c>
      <c r="CH15" s="46">
        <v>17141719</v>
      </c>
      <c r="CI15" s="46">
        <v>17141719</v>
      </c>
      <c r="CJ15" s="46">
        <v>18291966</v>
      </c>
      <c r="CK15" s="46">
        <v>1150247</v>
      </c>
      <c r="CL15" s="46">
        <v>0</v>
      </c>
      <c r="CM15" s="46">
        <v>16432104</v>
      </c>
      <c r="CN15" s="46">
        <v>13640</v>
      </c>
      <c r="CO15" s="46">
        <v>2169839</v>
      </c>
      <c r="CP15" s="46">
        <v>16432104</v>
      </c>
      <c r="CQ15" s="46">
        <v>12960104</v>
      </c>
      <c r="CR15" s="46">
        <v>418068</v>
      </c>
      <c r="CS15" s="46">
        <v>0</v>
      </c>
      <c r="CT15" s="46">
        <v>0</v>
      </c>
      <c r="CU15" s="46">
        <v>0</v>
      </c>
      <c r="CV15" s="46">
        <v>0</v>
      </c>
      <c r="CW15" s="46">
        <v>0</v>
      </c>
      <c r="CX15" s="46">
        <v>0</v>
      </c>
      <c r="CY15" s="46">
        <v>0</v>
      </c>
      <c r="CZ15" s="46">
        <v>0</v>
      </c>
      <c r="DA15" s="46">
        <v>0</v>
      </c>
      <c r="DB15" s="46">
        <v>0</v>
      </c>
      <c r="DC15" s="46">
        <v>0</v>
      </c>
      <c r="DD15" s="46">
        <v>0</v>
      </c>
      <c r="DE15" s="46">
        <v>0</v>
      </c>
      <c r="DF15" s="46">
        <v>0</v>
      </c>
      <c r="DG15" s="46">
        <v>240000000</v>
      </c>
      <c r="DH15" s="46">
        <v>5</v>
      </c>
      <c r="DI15" s="46">
        <v>91087997</v>
      </c>
      <c r="DJ15" s="46">
        <v>0</v>
      </c>
      <c r="DK15" s="46">
        <v>0</v>
      </c>
      <c r="DL15" s="46">
        <v>0</v>
      </c>
      <c r="DM15" s="46">
        <v>0</v>
      </c>
      <c r="DN15" s="46">
        <v>0</v>
      </c>
      <c r="DO15" s="46">
        <v>0</v>
      </c>
      <c r="DP15" s="46">
        <v>1150247</v>
      </c>
      <c r="DQ15" s="46">
        <v>328642</v>
      </c>
      <c r="DR15" s="46">
        <v>0</v>
      </c>
      <c r="DS15" s="46">
        <v>0</v>
      </c>
      <c r="DT15" s="46">
        <v>0</v>
      </c>
      <c r="DU15" s="46">
        <v>0</v>
      </c>
      <c r="DV15" s="46">
        <v>-40000000</v>
      </c>
      <c r="DW15" s="46">
        <v>4569175</v>
      </c>
      <c r="DX15" s="46">
        <v>0</v>
      </c>
      <c r="DY15" s="46">
        <v>0</v>
      </c>
      <c r="DZ15" s="46">
        <v>0</v>
      </c>
      <c r="EA15" s="46">
        <v>0</v>
      </c>
      <c r="EB15" s="46">
        <v>0</v>
      </c>
      <c r="EC15" s="46">
        <v>0</v>
      </c>
      <c r="ED15" s="46">
        <v>13640</v>
      </c>
      <c r="EE15" s="46">
        <v>1000000</v>
      </c>
      <c r="EF15" s="46">
        <v>0</v>
      </c>
      <c r="EG15" s="46">
        <v>14891324</v>
      </c>
      <c r="EH15" s="46">
        <v>0</v>
      </c>
      <c r="EI15" s="46">
        <v>176173242</v>
      </c>
      <c r="EJ15" s="46">
        <v>0</v>
      </c>
      <c r="EK15" s="46">
        <v>0</v>
      </c>
      <c r="EL15" s="46">
        <v>0</v>
      </c>
      <c r="EM15" s="46">
        <v>640167</v>
      </c>
      <c r="EN15" s="46">
        <v>176173242</v>
      </c>
      <c r="EO15" s="46">
        <v>0</v>
      </c>
      <c r="EP15" s="46">
        <v>176813409</v>
      </c>
      <c r="EQ15" s="46">
        <v>0</v>
      </c>
      <c r="ER15" s="46">
        <v>0</v>
      </c>
      <c r="ES15" s="46">
        <v>0</v>
      </c>
      <c r="ET15" s="46">
        <v>0</v>
      </c>
      <c r="EU15" s="46">
        <v>0</v>
      </c>
      <c r="EV15" s="46">
        <v>0</v>
      </c>
      <c r="EW15" s="46">
        <v>0</v>
      </c>
      <c r="EX15" s="46">
        <v>0</v>
      </c>
      <c r="EY15" s="46">
        <v>0</v>
      </c>
      <c r="EZ15" s="46">
        <v>328642</v>
      </c>
      <c r="FA15" s="46">
        <v>0</v>
      </c>
      <c r="FB15" s="46">
        <v>6</v>
      </c>
      <c r="FC15" s="46">
        <v>40000000</v>
      </c>
      <c r="FD15" s="46">
        <v>0</v>
      </c>
      <c r="FE15" s="46">
        <v>0</v>
      </c>
      <c r="FF15" s="46">
        <v>0</v>
      </c>
      <c r="FG15" s="46">
        <v>0</v>
      </c>
      <c r="FH15" s="46">
        <v>0</v>
      </c>
      <c r="FI15" s="46">
        <v>0</v>
      </c>
      <c r="FJ15" s="46">
        <v>0</v>
      </c>
      <c r="FK15" s="46">
        <v>0</v>
      </c>
      <c r="FL15" s="46">
        <v>0</v>
      </c>
      <c r="FM15" s="46">
        <v>0</v>
      </c>
      <c r="FN15" s="46">
        <v>0</v>
      </c>
      <c r="FO15" s="46">
        <v>0</v>
      </c>
      <c r="FP15" s="46">
        <v>0</v>
      </c>
      <c r="FQ15" s="46">
        <v>0</v>
      </c>
      <c r="FR15" s="46">
        <v>0</v>
      </c>
      <c r="FS15" s="46">
        <v>0</v>
      </c>
      <c r="FT15" s="46">
        <v>0</v>
      </c>
      <c r="FU15" s="46">
        <v>0</v>
      </c>
      <c r="FV15" s="46">
        <v>0</v>
      </c>
      <c r="FW15" s="46">
        <v>0</v>
      </c>
      <c r="FX15" s="46">
        <v>0</v>
      </c>
      <c r="FY15" s="46">
        <v>0</v>
      </c>
      <c r="FZ15" s="46">
        <v>0</v>
      </c>
      <c r="GA15" s="46">
        <v>0</v>
      </c>
      <c r="GB15" s="46">
        <v>0</v>
      </c>
      <c r="GC15" s="46">
        <v>0</v>
      </c>
      <c r="GD15" s="46">
        <v>0</v>
      </c>
      <c r="GE15" s="46">
        <v>0</v>
      </c>
      <c r="GF15" s="46">
        <v>0</v>
      </c>
      <c r="GG15" s="46">
        <v>0</v>
      </c>
      <c r="GH15" s="46">
        <v>0</v>
      </c>
      <c r="GI15" s="46">
        <v>0</v>
      </c>
      <c r="GJ15" s="46" t="s">
        <v>310</v>
      </c>
      <c r="GK15" s="46" t="s">
        <v>311</v>
      </c>
      <c r="GL15" s="46" t="s">
        <v>312</v>
      </c>
      <c r="GM15" s="46" t="s">
        <v>116</v>
      </c>
      <c r="GN15" s="46" t="s">
        <v>130</v>
      </c>
      <c r="GO15" s="46">
        <v>0</v>
      </c>
      <c r="GP15" s="46">
        <v>0</v>
      </c>
      <c r="GQ15" s="46">
        <v>0</v>
      </c>
      <c r="GR15" s="46">
        <v>0</v>
      </c>
      <c r="GS15" s="46">
        <v>0</v>
      </c>
      <c r="GT15" s="46">
        <v>0</v>
      </c>
      <c r="GU15" s="46">
        <v>0</v>
      </c>
      <c r="GV15" s="46">
        <v>0</v>
      </c>
      <c r="GW15" s="46">
        <v>0</v>
      </c>
      <c r="GX15" s="46">
        <v>0</v>
      </c>
      <c r="GY15" s="46">
        <v>0</v>
      </c>
      <c r="GZ15" s="46">
        <v>0</v>
      </c>
    </row>
    <row r="16" spans="1:208">
      <c r="A16" s="46" t="s">
        <v>64</v>
      </c>
      <c r="B16" s="46" t="s">
        <v>65</v>
      </c>
      <c r="C16" s="46" t="s">
        <v>35</v>
      </c>
      <c r="D16" s="46">
        <v>0</v>
      </c>
      <c r="E16" s="46">
        <v>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1859862</v>
      </c>
      <c r="U16" s="46">
        <v>400000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1100000</v>
      </c>
      <c r="AC16" s="46">
        <v>1012000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6">
        <v>960000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10765029</v>
      </c>
      <c r="BF16" s="46">
        <v>0</v>
      </c>
      <c r="BG16" s="46">
        <v>1681436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1114293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46">
        <v>0</v>
      </c>
      <c r="BY16" s="46">
        <v>0</v>
      </c>
      <c r="BZ16" s="46">
        <v>0</v>
      </c>
      <c r="CA16" s="46">
        <v>0</v>
      </c>
      <c r="CB16" s="46">
        <v>3183693</v>
      </c>
      <c r="CC16" s="46">
        <v>477554</v>
      </c>
      <c r="CD16" s="46">
        <v>1</v>
      </c>
      <c r="CE16" s="46">
        <v>17778327</v>
      </c>
      <c r="CF16" s="46">
        <v>1114293</v>
      </c>
      <c r="CG16" s="46">
        <v>31</v>
      </c>
      <c r="CH16" s="46">
        <v>16664034</v>
      </c>
      <c r="CI16" s="46">
        <v>16664034</v>
      </c>
      <c r="CJ16" s="46">
        <v>17778327</v>
      </c>
      <c r="CK16" s="46">
        <v>1114293</v>
      </c>
      <c r="CL16" s="46">
        <v>0</v>
      </c>
      <c r="CM16" s="46">
        <v>15918465</v>
      </c>
      <c r="CN16" s="46">
        <v>13640</v>
      </c>
      <c r="CO16" s="46">
        <v>2169839</v>
      </c>
      <c r="CP16" s="46">
        <v>15918465</v>
      </c>
      <c r="CQ16" s="46">
        <v>12446465</v>
      </c>
      <c r="CR16" s="46">
        <v>401499</v>
      </c>
      <c r="CS16" s="46">
        <v>0</v>
      </c>
      <c r="CT16" s="46">
        <v>0</v>
      </c>
      <c r="CU16" s="46">
        <v>0</v>
      </c>
      <c r="CV16" s="46">
        <v>0</v>
      </c>
      <c r="CW16" s="46">
        <v>0</v>
      </c>
      <c r="CX16" s="46">
        <v>0</v>
      </c>
      <c r="CY16" s="46">
        <v>0</v>
      </c>
      <c r="CZ16" s="46">
        <v>0</v>
      </c>
      <c r="DA16" s="46">
        <v>0</v>
      </c>
      <c r="DB16" s="46">
        <v>0</v>
      </c>
      <c r="DC16" s="46">
        <v>0</v>
      </c>
      <c r="DD16" s="46">
        <v>0</v>
      </c>
      <c r="DE16" s="46">
        <v>0</v>
      </c>
      <c r="DF16" s="46">
        <v>0</v>
      </c>
      <c r="DG16" s="46">
        <v>240000000</v>
      </c>
      <c r="DH16" s="46">
        <v>5</v>
      </c>
      <c r="DI16" s="46">
        <v>87879635</v>
      </c>
      <c r="DJ16" s="46">
        <v>0</v>
      </c>
      <c r="DK16" s="46">
        <v>0</v>
      </c>
      <c r="DL16" s="46">
        <v>0</v>
      </c>
      <c r="DM16" s="46">
        <v>0</v>
      </c>
      <c r="DN16" s="46">
        <v>0</v>
      </c>
      <c r="DO16" s="46">
        <v>0</v>
      </c>
      <c r="DP16" s="46">
        <v>1114293</v>
      </c>
      <c r="DQ16" s="46">
        <v>318369</v>
      </c>
      <c r="DR16" s="46">
        <v>0</v>
      </c>
      <c r="DS16" s="46">
        <v>0</v>
      </c>
      <c r="DT16" s="46">
        <v>0</v>
      </c>
      <c r="DU16" s="46">
        <v>0</v>
      </c>
      <c r="DV16" s="46">
        <v>-40000000</v>
      </c>
      <c r="DW16" s="46">
        <v>4301206</v>
      </c>
      <c r="DX16" s="46">
        <v>0</v>
      </c>
      <c r="DY16" s="46">
        <v>0</v>
      </c>
      <c r="DZ16" s="46">
        <v>0</v>
      </c>
      <c r="EA16" s="46">
        <v>0</v>
      </c>
      <c r="EB16" s="46">
        <v>0</v>
      </c>
      <c r="EC16" s="46">
        <v>0</v>
      </c>
      <c r="ED16" s="46">
        <v>13640</v>
      </c>
      <c r="EE16" s="46">
        <v>1000000</v>
      </c>
      <c r="EF16" s="46">
        <v>0</v>
      </c>
      <c r="EG16" s="46">
        <v>14387958</v>
      </c>
      <c r="EH16" s="46">
        <v>0</v>
      </c>
      <c r="EI16" s="46">
        <v>170158456</v>
      </c>
      <c r="EJ16" s="46">
        <v>0</v>
      </c>
      <c r="EK16" s="46">
        <v>0</v>
      </c>
      <c r="EL16" s="46">
        <v>0</v>
      </c>
      <c r="EM16" s="46">
        <v>0</v>
      </c>
      <c r="EN16" s="46">
        <v>170158456</v>
      </c>
      <c r="EO16" s="46">
        <v>0</v>
      </c>
      <c r="EP16" s="46">
        <v>170158456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318369</v>
      </c>
      <c r="FA16" s="46">
        <v>0</v>
      </c>
      <c r="FB16" s="46">
        <v>6</v>
      </c>
      <c r="FC16" s="46">
        <v>40000000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 t="s">
        <v>310</v>
      </c>
      <c r="GK16" s="46" t="s">
        <v>311</v>
      </c>
      <c r="GL16" s="46" t="s">
        <v>312</v>
      </c>
      <c r="GM16" s="46" t="s">
        <v>116</v>
      </c>
      <c r="GN16" s="46" t="s">
        <v>131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</row>
    <row r="17" spans="1:208">
      <c r="A17" s="46" t="s">
        <v>66</v>
      </c>
      <c r="B17" s="46" t="s">
        <v>67</v>
      </c>
      <c r="C17" s="46" t="s">
        <v>35</v>
      </c>
      <c r="D17" s="46">
        <v>25</v>
      </c>
      <c r="E17" s="46">
        <v>31</v>
      </c>
      <c r="F17" s="46">
        <v>2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2478694</v>
      </c>
      <c r="Q17" s="46">
        <v>906494</v>
      </c>
      <c r="R17" s="46">
        <v>0</v>
      </c>
      <c r="S17" s="46">
        <v>0</v>
      </c>
      <c r="T17" s="46">
        <v>2789793</v>
      </c>
      <c r="U17" s="46">
        <v>400000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1100000</v>
      </c>
      <c r="AC17" s="46">
        <v>1012000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960000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12306039</v>
      </c>
      <c r="BF17" s="46">
        <v>0</v>
      </c>
      <c r="BG17" s="46">
        <v>1744616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1400094</v>
      </c>
      <c r="BP17" s="46">
        <v>0</v>
      </c>
      <c r="BQ17" s="46">
        <v>0</v>
      </c>
      <c r="BR17" s="46">
        <v>1388888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900000</v>
      </c>
      <c r="BZ17" s="46">
        <v>0</v>
      </c>
      <c r="CA17" s="46">
        <v>0</v>
      </c>
      <c r="CB17" s="46">
        <v>4000270</v>
      </c>
      <c r="CC17" s="46">
        <v>600040</v>
      </c>
      <c r="CD17" s="46">
        <v>0</v>
      </c>
      <c r="CE17" s="46">
        <v>23697636</v>
      </c>
      <c r="CF17" s="46">
        <v>3688982</v>
      </c>
      <c r="CG17" s="46">
        <v>31</v>
      </c>
      <c r="CH17" s="46">
        <v>20008654</v>
      </c>
      <c r="CI17" s="46">
        <v>20008654</v>
      </c>
      <c r="CJ17" s="46">
        <v>23697636</v>
      </c>
      <c r="CK17" s="46">
        <v>3688982</v>
      </c>
      <c r="CL17" s="46">
        <v>0</v>
      </c>
      <c r="CM17" s="46">
        <v>20001349</v>
      </c>
      <c r="CN17" s="46">
        <v>13640</v>
      </c>
      <c r="CO17" s="46">
        <v>2169839</v>
      </c>
      <c r="CP17" s="46">
        <v>20001349</v>
      </c>
      <c r="CQ17" s="46">
        <v>14050655</v>
      </c>
      <c r="CR17" s="46">
        <v>453247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240000000</v>
      </c>
      <c r="DH17" s="46">
        <v>5</v>
      </c>
      <c r="DI17" s="46">
        <v>118311855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1400094</v>
      </c>
      <c r="DQ17" s="46">
        <v>400027</v>
      </c>
      <c r="DR17" s="46">
        <v>0</v>
      </c>
      <c r="DS17" s="46">
        <v>0</v>
      </c>
      <c r="DT17" s="46">
        <v>0</v>
      </c>
      <c r="DU17" s="46">
        <v>0</v>
      </c>
      <c r="DV17" s="46">
        <v>-40000000</v>
      </c>
      <c r="DW17" s="46">
        <v>5718312</v>
      </c>
      <c r="DX17" s="46">
        <v>0</v>
      </c>
      <c r="DY17" s="46">
        <v>39277626</v>
      </c>
      <c r="DZ17" s="46">
        <v>0</v>
      </c>
      <c r="EA17" s="46">
        <v>0</v>
      </c>
      <c r="EB17" s="46">
        <v>1388888</v>
      </c>
      <c r="EC17" s="46">
        <v>0</v>
      </c>
      <c r="ED17" s="46">
        <v>13640</v>
      </c>
      <c r="EE17" s="46">
        <v>1000000</v>
      </c>
      <c r="EF17" s="46">
        <v>0</v>
      </c>
      <c r="EG17" s="46">
        <v>16840421</v>
      </c>
      <c r="EH17" s="46">
        <v>0</v>
      </c>
      <c r="EI17" s="46">
        <v>199409546</v>
      </c>
      <c r="EJ17" s="46">
        <v>0</v>
      </c>
      <c r="EK17" s="46">
        <v>0</v>
      </c>
      <c r="EL17" s="46">
        <v>2478694</v>
      </c>
      <c r="EM17" s="46">
        <v>19333815</v>
      </c>
      <c r="EN17" s="46">
        <v>199409546</v>
      </c>
      <c r="EO17" s="46">
        <v>0</v>
      </c>
      <c r="EP17" s="46">
        <v>218743361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400027</v>
      </c>
      <c r="FA17" s="46">
        <v>0</v>
      </c>
      <c r="FB17" s="46">
        <v>6</v>
      </c>
      <c r="FC17" s="46">
        <v>40000000</v>
      </c>
      <c r="FD17" s="46">
        <v>0</v>
      </c>
      <c r="FE17" s="46">
        <v>0</v>
      </c>
      <c r="FF17" s="46">
        <v>2478694</v>
      </c>
      <c r="FG17" s="46">
        <v>0</v>
      </c>
      <c r="FH17" s="46">
        <v>906494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 t="s">
        <v>310</v>
      </c>
      <c r="GK17" s="46" t="s">
        <v>311</v>
      </c>
      <c r="GL17" s="46" t="s">
        <v>312</v>
      </c>
      <c r="GM17" s="46" t="s">
        <v>116</v>
      </c>
      <c r="GN17" s="46" t="s">
        <v>132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1388888</v>
      </c>
      <c r="GZ17" s="46">
        <v>0</v>
      </c>
    </row>
    <row r="18" spans="1:208">
      <c r="A18" s="46" t="s">
        <v>68</v>
      </c>
      <c r="B18" s="46" t="s">
        <v>69</v>
      </c>
      <c r="C18" s="46" t="s">
        <v>35</v>
      </c>
      <c r="D18" s="46">
        <v>0</v>
      </c>
      <c r="E18" s="46">
        <v>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3719724</v>
      </c>
      <c r="U18" s="46">
        <v>400000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1100000</v>
      </c>
      <c r="AC18" s="46">
        <v>1012000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960000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12948111</v>
      </c>
      <c r="BF18" s="46">
        <v>0</v>
      </c>
      <c r="BG18" s="46">
        <v>1765676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1273005</v>
      </c>
      <c r="BP18" s="46">
        <v>0</v>
      </c>
      <c r="BQ18" s="46">
        <v>0</v>
      </c>
      <c r="BR18" s="46">
        <v>1388888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900000</v>
      </c>
      <c r="BZ18" s="46">
        <v>0</v>
      </c>
      <c r="CA18" s="46">
        <v>0</v>
      </c>
      <c r="CB18" s="46">
        <v>3637157</v>
      </c>
      <c r="CC18" s="46">
        <v>545574</v>
      </c>
      <c r="CD18" s="46">
        <v>0</v>
      </c>
      <c r="CE18" s="46">
        <v>21905511</v>
      </c>
      <c r="CF18" s="46">
        <v>3561893</v>
      </c>
      <c r="CG18" s="46">
        <v>31</v>
      </c>
      <c r="CH18" s="46">
        <v>18343618</v>
      </c>
      <c r="CI18" s="46">
        <v>18343618</v>
      </c>
      <c r="CJ18" s="46">
        <v>21905511</v>
      </c>
      <c r="CK18" s="46">
        <v>3561893</v>
      </c>
      <c r="CL18" s="46">
        <v>0</v>
      </c>
      <c r="CM18" s="46">
        <v>18185787</v>
      </c>
      <c r="CN18" s="46">
        <v>13640</v>
      </c>
      <c r="CO18" s="46">
        <v>2169839</v>
      </c>
      <c r="CP18" s="46">
        <v>18185787</v>
      </c>
      <c r="CQ18" s="46">
        <v>14713787</v>
      </c>
      <c r="CR18" s="46">
        <v>474638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240000000</v>
      </c>
      <c r="DH18" s="46">
        <v>5</v>
      </c>
      <c r="DI18" s="46">
        <v>108515555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1273005</v>
      </c>
      <c r="DQ18" s="46">
        <v>363716</v>
      </c>
      <c r="DR18" s="46">
        <v>0</v>
      </c>
      <c r="DS18" s="46">
        <v>0</v>
      </c>
      <c r="DT18" s="46">
        <v>0</v>
      </c>
      <c r="DU18" s="46">
        <v>0</v>
      </c>
      <c r="DV18" s="46">
        <v>-40000000</v>
      </c>
      <c r="DW18" s="46">
        <v>0</v>
      </c>
      <c r="DX18" s="46">
        <v>0</v>
      </c>
      <c r="DY18" s="46">
        <v>19670748</v>
      </c>
      <c r="DZ18" s="46">
        <v>0</v>
      </c>
      <c r="EA18" s="46">
        <v>0</v>
      </c>
      <c r="EB18" s="46">
        <v>1388888</v>
      </c>
      <c r="EC18" s="46">
        <v>0</v>
      </c>
      <c r="ED18" s="46">
        <v>13640</v>
      </c>
      <c r="EE18" s="46">
        <v>1000000</v>
      </c>
      <c r="EF18" s="46">
        <v>0</v>
      </c>
      <c r="EG18" s="46">
        <v>18469795</v>
      </c>
      <c r="EH18" s="46">
        <v>0</v>
      </c>
      <c r="EI18" s="46">
        <v>219140500</v>
      </c>
      <c r="EJ18" s="46">
        <v>0</v>
      </c>
      <c r="EK18" s="46">
        <v>0</v>
      </c>
      <c r="EL18" s="46">
        <v>0</v>
      </c>
      <c r="EM18" s="46">
        <v>0</v>
      </c>
      <c r="EN18" s="46">
        <v>219140500</v>
      </c>
      <c r="EO18" s="46">
        <v>0</v>
      </c>
      <c r="EP18" s="46">
        <v>219140500</v>
      </c>
      <c r="EQ18" s="46">
        <v>0</v>
      </c>
      <c r="ER18" s="46">
        <v>0</v>
      </c>
      <c r="ES18" s="46">
        <v>0</v>
      </c>
      <c r="ET18" s="46">
        <v>0</v>
      </c>
      <c r="EU18" s="46">
        <v>0</v>
      </c>
      <c r="EV18" s="46">
        <v>0</v>
      </c>
      <c r="EW18" s="46">
        <v>0</v>
      </c>
      <c r="EX18" s="46">
        <v>0</v>
      </c>
      <c r="EY18" s="46">
        <v>0</v>
      </c>
      <c r="EZ18" s="46">
        <v>363716</v>
      </c>
      <c r="FA18" s="46">
        <v>0</v>
      </c>
      <c r="FB18" s="46">
        <v>6</v>
      </c>
      <c r="FC18" s="46">
        <v>40000000</v>
      </c>
      <c r="FD18" s="46">
        <v>0</v>
      </c>
      <c r="FE18" s="46">
        <v>0</v>
      </c>
      <c r="FF18" s="46">
        <v>0</v>
      </c>
      <c r="FG18" s="46">
        <v>0</v>
      </c>
      <c r="FH18" s="46">
        <v>0</v>
      </c>
      <c r="FI18" s="46">
        <v>0</v>
      </c>
      <c r="FJ18" s="46">
        <v>0</v>
      </c>
      <c r="FK18" s="46">
        <v>0</v>
      </c>
      <c r="FL18" s="46">
        <v>0</v>
      </c>
      <c r="FM18" s="46">
        <v>0</v>
      </c>
      <c r="FN18" s="46">
        <v>0</v>
      </c>
      <c r="FO18" s="46">
        <v>0</v>
      </c>
      <c r="FP18" s="46">
        <v>0</v>
      </c>
      <c r="FQ18" s="46">
        <v>0</v>
      </c>
      <c r="FR18" s="46">
        <v>0</v>
      </c>
      <c r="FS18" s="46">
        <v>0</v>
      </c>
      <c r="FT18" s="46">
        <v>0</v>
      </c>
      <c r="FU18" s="46">
        <v>0</v>
      </c>
      <c r="FV18" s="46">
        <v>0</v>
      </c>
      <c r="FW18" s="46">
        <v>0</v>
      </c>
      <c r="FX18" s="46">
        <v>0</v>
      </c>
      <c r="FY18" s="46">
        <v>0</v>
      </c>
      <c r="FZ18" s="46">
        <v>0</v>
      </c>
      <c r="GA18" s="46">
        <v>0</v>
      </c>
      <c r="GB18" s="46">
        <v>0</v>
      </c>
      <c r="GC18" s="46">
        <v>0</v>
      </c>
      <c r="GD18" s="46">
        <v>0</v>
      </c>
      <c r="GE18" s="46">
        <v>0</v>
      </c>
      <c r="GF18" s="46">
        <v>0</v>
      </c>
      <c r="GG18" s="46">
        <v>0</v>
      </c>
      <c r="GH18" s="46">
        <v>0</v>
      </c>
      <c r="GI18" s="46">
        <v>0</v>
      </c>
      <c r="GJ18" s="46" t="s">
        <v>310</v>
      </c>
      <c r="GK18" s="46" t="s">
        <v>311</v>
      </c>
      <c r="GL18" s="46" t="s">
        <v>312</v>
      </c>
      <c r="GM18" s="46" t="s">
        <v>116</v>
      </c>
      <c r="GN18" s="46" t="s">
        <v>133</v>
      </c>
      <c r="GO18" s="46">
        <v>0</v>
      </c>
      <c r="GP18" s="46">
        <v>0</v>
      </c>
      <c r="GQ18" s="46">
        <v>0</v>
      </c>
      <c r="GR18" s="46">
        <v>0</v>
      </c>
      <c r="GS18" s="46">
        <v>0</v>
      </c>
      <c r="GT18" s="46">
        <v>0</v>
      </c>
      <c r="GU18" s="46">
        <v>0</v>
      </c>
      <c r="GV18" s="46">
        <v>0</v>
      </c>
      <c r="GW18" s="46">
        <v>0</v>
      </c>
      <c r="GX18" s="46">
        <v>0</v>
      </c>
      <c r="GY18" s="46">
        <v>1388888</v>
      </c>
      <c r="GZ18" s="46">
        <v>0</v>
      </c>
    </row>
    <row r="19" spans="1:208">
      <c r="A19" s="46" t="s">
        <v>70</v>
      </c>
      <c r="B19" s="46" t="s">
        <v>71</v>
      </c>
      <c r="C19" s="46" t="s">
        <v>35</v>
      </c>
      <c r="D19" s="46">
        <v>20</v>
      </c>
      <c r="E19" s="46">
        <v>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1982955</v>
      </c>
      <c r="Q19" s="46">
        <v>0</v>
      </c>
      <c r="R19" s="46">
        <v>0</v>
      </c>
      <c r="S19" s="46">
        <v>0</v>
      </c>
      <c r="T19" s="46">
        <v>1859862</v>
      </c>
      <c r="U19" s="46">
        <v>400000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1100000</v>
      </c>
      <c r="AC19" s="46">
        <v>1012000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960000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12306039</v>
      </c>
      <c r="BF19" s="46">
        <v>0</v>
      </c>
      <c r="BG19" s="46">
        <v>1744616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1365393</v>
      </c>
      <c r="BP19" s="46">
        <v>0</v>
      </c>
      <c r="BQ19" s="46">
        <v>0</v>
      </c>
      <c r="BR19" s="46">
        <v>1340000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v>0</v>
      </c>
      <c r="BZ19" s="46">
        <v>0</v>
      </c>
      <c r="CA19" s="46">
        <v>0</v>
      </c>
      <c r="CB19" s="46">
        <v>3901122</v>
      </c>
      <c r="CC19" s="46">
        <v>585168</v>
      </c>
      <c r="CD19" s="46">
        <v>1</v>
      </c>
      <c r="CE19" s="46">
        <v>21365472</v>
      </c>
      <c r="CF19" s="46">
        <v>2705393</v>
      </c>
      <c r="CG19" s="46">
        <v>31</v>
      </c>
      <c r="CH19" s="46">
        <v>18660079</v>
      </c>
      <c r="CI19" s="46">
        <v>18660079</v>
      </c>
      <c r="CJ19" s="46">
        <v>21365472</v>
      </c>
      <c r="CK19" s="46">
        <v>2705393</v>
      </c>
      <c r="CL19" s="46">
        <v>0</v>
      </c>
      <c r="CM19" s="46">
        <v>19505610</v>
      </c>
      <c r="CN19" s="46">
        <v>13640</v>
      </c>
      <c r="CO19" s="46">
        <v>2169839</v>
      </c>
      <c r="CP19" s="46">
        <v>19505610</v>
      </c>
      <c r="CQ19" s="46">
        <v>14050655</v>
      </c>
      <c r="CR19" s="46">
        <v>453247</v>
      </c>
      <c r="CS19" s="46">
        <v>0</v>
      </c>
      <c r="CT19" s="46">
        <v>0</v>
      </c>
      <c r="CU19" s="46">
        <v>0</v>
      </c>
      <c r="CV19" s="46">
        <v>0</v>
      </c>
      <c r="CW19" s="46">
        <v>0</v>
      </c>
      <c r="CX19" s="46">
        <v>0</v>
      </c>
      <c r="CY19" s="46">
        <v>0</v>
      </c>
      <c r="CZ19" s="46">
        <v>0</v>
      </c>
      <c r="DA19" s="46">
        <v>0</v>
      </c>
      <c r="DB19" s="46">
        <v>0</v>
      </c>
      <c r="DC19" s="46">
        <v>0</v>
      </c>
      <c r="DD19" s="46">
        <v>0</v>
      </c>
      <c r="DE19" s="46">
        <v>0</v>
      </c>
      <c r="DF19" s="46">
        <v>0</v>
      </c>
      <c r="DG19" s="46">
        <v>240000000</v>
      </c>
      <c r="DH19" s="46">
        <v>5</v>
      </c>
      <c r="DI19" s="46">
        <v>98875018</v>
      </c>
      <c r="DJ19" s="46">
        <v>0</v>
      </c>
      <c r="DK19" s="46">
        <v>0</v>
      </c>
      <c r="DL19" s="46">
        <v>0</v>
      </c>
      <c r="DM19" s="46">
        <v>0</v>
      </c>
      <c r="DN19" s="46">
        <v>0</v>
      </c>
      <c r="DO19" s="46">
        <v>0</v>
      </c>
      <c r="DP19" s="46">
        <v>1365393</v>
      </c>
      <c r="DQ19" s="46">
        <v>390112</v>
      </c>
      <c r="DR19" s="46">
        <v>0</v>
      </c>
      <c r="DS19" s="46">
        <v>0</v>
      </c>
      <c r="DT19" s="46">
        <v>0</v>
      </c>
      <c r="DU19" s="46">
        <v>0</v>
      </c>
      <c r="DV19" s="46">
        <v>-40000000</v>
      </c>
      <c r="DW19" s="46">
        <v>3465364</v>
      </c>
      <c r="DX19" s="46">
        <v>0</v>
      </c>
      <c r="DY19" s="46">
        <v>0</v>
      </c>
      <c r="DZ19" s="46">
        <v>0</v>
      </c>
      <c r="EA19" s="46">
        <v>0</v>
      </c>
      <c r="EB19" s="46">
        <v>0</v>
      </c>
      <c r="EC19" s="46">
        <v>0</v>
      </c>
      <c r="ED19" s="46">
        <v>13640</v>
      </c>
      <c r="EE19" s="46">
        <v>1000000</v>
      </c>
      <c r="EF19" s="46">
        <v>0</v>
      </c>
      <c r="EG19" s="46">
        <v>14580405</v>
      </c>
      <c r="EH19" s="46">
        <v>0</v>
      </c>
      <c r="EI19" s="46">
        <v>174205432</v>
      </c>
      <c r="EJ19" s="46">
        <v>0</v>
      </c>
      <c r="EK19" s="46">
        <v>0</v>
      </c>
      <c r="EL19" s="46">
        <v>1982955</v>
      </c>
      <c r="EM19" s="46">
        <v>4957388</v>
      </c>
      <c r="EN19" s="46">
        <v>174205432</v>
      </c>
      <c r="EO19" s="46">
        <v>0</v>
      </c>
      <c r="EP19" s="46">
        <v>179162820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390112</v>
      </c>
      <c r="FA19" s="46">
        <v>0</v>
      </c>
      <c r="FB19" s="46">
        <v>6</v>
      </c>
      <c r="FC19" s="46">
        <v>40000000</v>
      </c>
      <c r="FD19" s="46">
        <v>0</v>
      </c>
      <c r="FE19" s="46">
        <v>0</v>
      </c>
      <c r="FF19" s="46">
        <v>1982955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 t="s">
        <v>310</v>
      </c>
      <c r="GK19" s="46" t="s">
        <v>311</v>
      </c>
      <c r="GL19" s="46" t="s">
        <v>312</v>
      </c>
      <c r="GM19" s="46" t="s">
        <v>116</v>
      </c>
      <c r="GN19" s="46" t="s">
        <v>134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1340000</v>
      </c>
    </row>
    <row r="20" spans="1:208">
      <c r="A20" s="46" t="s">
        <v>72</v>
      </c>
      <c r="B20" s="46" t="s">
        <v>73</v>
      </c>
      <c r="C20" s="46" t="s">
        <v>35</v>
      </c>
      <c r="D20" s="46">
        <v>0</v>
      </c>
      <c r="E20" s="46">
        <v>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1859862</v>
      </c>
      <c r="U20" s="46">
        <v>400000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1100000</v>
      </c>
      <c r="AC20" s="46">
        <v>1012000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6">
        <v>960000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12948111</v>
      </c>
      <c r="BF20" s="46">
        <v>0</v>
      </c>
      <c r="BG20" s="46">
        <v>1765676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1273005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3637157</v>
      </c>
      <c r="CC20" s="46">
        <v>545574</v>
      </c>
      <c r="CD20" s="46">
        <v>0</v>
      </c>
      <c r="CE20" s="46">
        <v>20045649</v>
      </c>
      <c r="CF20" s="46">
        <v>1273005</v>
      </c>
      <c r="CG20" s="46">
        <v>31</v>
      </c>
      <c r="CH20" s="46">
        <v>18772644</v>
      </c>
      <c r="CI20" s="46">
        <v>18772644</v>
      </c>
      <c r="CJ20" s="46">
        <v>20045649</v>
      </c>
      <c r="CK20" s="46">
        <v>1273005</v>
      </c>
      <c r="CL20" s="46">
        <v>0</v>
      </c>
      <c r="CM20" s="46">
        <v>18185787</v>
      </c>
      <c r="CN20" s="46">
        <v>13640</v>
      </c>
      <c r="CO20" s="46">
        <v>2169839</v>
      </c>
      <c r="CP20" s="46">
        <v>18185787</v>
      </c>
      <c r="CQ20" s="46">
        <v>14713787</v>
      </c>
      <c r="CR20" s="46">
        <v>474638</v>
      </c>
      <c r="CS20" s="46">
        <v>0</v>
      </c>
      <c r="CT20" s="46">
        <v>0</v>
      </c>
      <c r="CU20" s="46">
        <v>0</v>
      </c>
      <c r="CV20" s="46">
        <v>0</v>
      </c>
      <c r="CW20" s="46">
        <v>0</v>
      </c>
      <c r="CX20" s="46">
        <v>0</v>
      </c>
      <c r="CY20" s="46">
        <v>0</v>
      </c>
      <c r="CZ20" s="46">
        <v>0</v>
      </c>
      <c r="DA20" s="46">
        <v>0</v>
      </c>
      <c r="DB20" s="46">
        <v>0</v>
      </c>
      <c r="DC20" s="46">
        <v>0</v>
      </c>
      <c r="DD20" s="46">
        <v>0</v>
      </c>
      <c r="DE20" s="46">
        <v>0</v>
      </c>
      <c r="DF20" s="46">
        <v>0</v>
      </c>
      <c r="DG20" s="46">
        <v>240000000</v>
      </c>
      <c r="DH20" s="46">
        <v>5</v>
      </c>
      <c r="DI20" s="46">
        <v>99216245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1273005</v>
      </c>
      <c r="DQ20" s="46">
        <v>363716</v>
      </c>
      <c r="DR20" s="46">
        <v>0</v>
      </c>
      <c r="DS20" s="46">
        <v>0</v>
      </c>
      <c r="DT20" s="46">
        <v>0</v>
      </c>
      <c r="DU20" s="46">
        <v>0</v>
      </c>
      <c r="DV20" s="46">
        <v>-40000000</v>
      </c>
      <c r="DW20" s="46">
        <v>0</v>
      </c>
      <c r="DX20" s="46">
        <v>0</v>
      </c>
      <c r="DY20" s="46">
        <v>0</v>
      </c>
      <c r="DZ20" s="46">
        <v>0</v>
      </c>
      <c r="EA20" s="46">
        <v>0</v>
      </c>
      <c r="EB20" s="46">
        <v>0</v>
      </c>
      <c r="EC20" s="46">
        <v>0</v>
      </c>
      <c r="ED20" s="46">
        <v>13640</v>
      </c>
      <c r="EE20" s="46">
        <v>1000000</v>
      </c>
      <c r="EF20" s="46">
        <v>0</v>
      </c>
      <c r="EG20" s="46">
        <v>16609933</v>
      </c>
      <c r="EH20" s="46">
        <v>0</v>
      </c>
      <c r="EI20" s="46">
        <v>196822156</v>
      </c>
      <c r="EJ20" s="46">
        <v>0</v>
      </c>
      <c r="EK20" s="46">
        <v>0</v>
      </c>
      <c r="EL20" s="46">
        <v>0</v>
      </c>
      <c r="EM20" s="46">
        <v>0</v>
      </c>
      <c r="EN20" s="46">
        <v>196822156</v>
      </c>
      <c r="EO20" s="46">
        <v>0</v>
      </c>
      <c r="EP20" s="46">
        <v>196822156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363716</v>
      </c>
      <c r="FA20" s="46">
        <v>0</v>
      </c>
      <c r="FB20" s="46">
        <v>6</v>
      </c>
      <c r="FC20" s="46">
        <v>40000000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 t="s">
        <v>310</v>
      </c>
      <c r="GK20" s="46" t="s">
        <v>311</v>
      </c>
      <c r="GL20" s="46" t="s">
        <v>312</v>
      </c>
      <c r="GM20" s="46" t="s">
        <v>116</v>
      </c>
      <c r="GN20" s="46" t="s">
        <v>135</v>
      </c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</row>
    <row r="21" spans="1:208">
      <c r="A21" s="46" t="s">
        <v>74</v>
      </c>
      <c r="B21" s="46" t="s">
        <v>75</v>
      </c>
      <c r="C21" s="46" t="s">
        <v>35</v>
      </c>
      <c r="D21" s="46">
        <v>0</v>
      </c>
      <c r="E21" s="46">
        <v>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1859862</v>
      </c>
      <c r="U21" s="46">
        <v>400000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1100000</v>
      </c>
      <c r="AC21" s="46">
        <v>1012000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960000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11792369</v>
      </c>
      <c r="BF21" s="46">
        <v>0</v>
      </c>
      <c r="BG21" s="46">
        <v>1731472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1189709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3399168</v>
      </c>
      <c r="CC21" s="46">
        <v>509875</v>
      </c>
      <c r="CD21" s="46">
        <v>0</v>
      </c>
      <c r="CE21" s="46">
        <v>18855703</v>
      </c>
      <c r="CF21" s="46">
        <v>1189709</v>
      </c>
      <c r="CG21" s="46">
        <v>31</v>
      </c>
      <c r="CH21" s="46">
        <v>17665994</v>
      </c>
      <c r="CI21" s="46">
        <v>17665994</v>
      </c>
      <c r="CJ21" s="46">
        <v>18855703</v>
      </c>
      <c r="CK21" s="46">
        <v>1189709</v>
      </c>
      <c r="CL21" s="46">
        <v>0</v>
      </c>
      <c r="CM21" s="46">
        <v>16995841</v>
      </c>
      <c r="CN21" s="46">
        <v>13640</v>
      </c>
      <c r="CO21" s="46">
        <v>2169839</v>
      </c>
      <c r="CP21" s="46">
        <v>16995841</v>
      </c>
      <c r="CQ21" s="46">
        <v>13523841</v>
      </c>
      <c r="CR21" s="46">
        <v>436253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240000000</v>
      </c>
      <c r="DH21" s="46">
        <v>5</v>
      </c>
      <c r="DI21" s="46">
        <v>93266515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1189709</v>
      </c>
      <c r="DQ21" s="46">
        <v>339917</v>
      </c>
      <c r="DR21" s="46">
        <v>0</v>
      </c>
      <c r="DS21" s="46">
        <v>0</v>
      </c>
      <c r="DT21" s="46">
        <v>0</v>
      </c>
      <c r="DU21" s="46">
        <v>0</v>
      </c>
      <c r="DV21" s="46">
        <v>-40000000</v>
      </c>
      <c r="DW21" s="46">
        <v>4190336</v>
      </c>
      <c r="DX21" s="46">
        <v>0</v>
      </c>
      <c r="DY21" s="46">
        <v>0</v>
      </c>
      <c r="DZ21" s="46">
        <v>0</v>
      </c>
      <c r="EA21" s="46">
        <v>0</v>
      </c>
      <c r="EB21" s="46">
        <v>0</v>
      </c>
      <c r="EC21" s="46">
        <v>0</v>
      </c>
      <c r="ED21" s="46">
        <v>13640</v>
      </c>
      <c r="EE21" s="46">
        <v>1000000</v>
      </c>
      <c r="EF21" s="46">
        <v>0</v>
      </c>
      <c r="EG21" s="46">
        <v>15443786</v>
      </c>
      <c r="EH21" s="46">
        <v>0</v>
      </c>
      <c r="EI21" s="46">
        <v>182828392</v>
      </c>
      <c r="EJ21" s="46">
        <v>0</v>
      </c>
      <c r="EK21" s="46">
        <v>0</v>
      </c>
      <c r="EL21" s="46">
        <v>0</v>
      </c>
      <c r="EM21" s="46">
        <v>0</v>
      </c>
      <c r="EN21" s="46">
        <v>182828392</v>
      </c>
      <c r="EO21" s="46">
        <v>0</v>
      </c>
      <c r="EP21" s="46">
        <v>182828392</v>
      </c>
      <c r="EQ21" s="46">
        <v>0</v>
      </c>
      <c r="ER21" s="46">
        <v>0</v>
      </c>
      <c r="ES21" s="46">
        <v>0</v>
      </c>
      <c r="ET21" s="46">
        <v>0</v>
      </c>
      <c r="EU21" s="46">
        <v>0</v>
      </c>
      <c r="EV21" s="46">
        <v>0</v>
      </c>
      <c r="EW21" s="46">
        <v>0</v>
      </c>
      <c r="EX21" s="46">
        <v>0</v>
      </c>
      <c r="EY21" s="46">
        <v>0</v>
      </c>
      <c r="EZ21" s="46">
        <v>339917</v>
      </c>
      <c r="FA21" s="46">
        <v>0</v>
      </c>
      <c r="FB21" s="46">
        <v>6</v>
      </c>
      <c r="FC21" s="46">
        <v>40000000</v>
      </c>
      <c r="FD21" s="46">
        <v>0</v>
      </c>
      <c r="FE21" s="46">
        <v>0</v>
      </c>
      <c r="FF21" s="46">
        <v>0</v>
      </c>
      <c r="FG21" s="46">
        <v>0</v>
      </c>
      <c r="FH21" s="46">
        <v>0</v>
      </c>
      <c r="FI21" s="46">
        <v>0</v>
      </c>
      <c r="FJ21" s="46">
        <v>0</v>
      </c>
      <c r="FK21" s="46">
        <v>0</v>
      </c>
      <c r="FL21" s="46">
        <v>0</v>
      </c>
      <c r="FM21" s="46">
        <v>0</v>
      </c>
      <c r="FN21" s="46">
        <v>0</v>
      </c>
      <c r="FO21" s="46">
        <v>0</v>
      </c>
      <c r="FP21" s="46">
        <v>0</v>
      </c>
      <c r="FQ21" s="46">
        <v>0</v>
      </c>
      <c r="FR21" s="46">
        <v>0</v>
      </c>
      <c r="FS21" s="46">
        <v>0</v>
      </c>
      <c r="FT21" s="46">
        <v>0</v>
      </c>
      <c r="FU21" s="46">
        <v>0</v>
      </c>
      <c r="FV21" s="46">
        <v>0</v>
      </c>
      <c r="FW21" s="46">
        <v>0</v>
      </c>
      <c r="FX21" s="46">
        <v>0</v>
      </c>
      <c r="FY21" s="46">
        <v>0</v>
      </c>
      <c r="FZ21" s="46">
        <v>0</v>
      </c>
      <c r="GA21" s="46">
        <v>0</v>
      </c>
      <c r="GB21" s="46">
        <v>0</v>
      </c>
      <c r="GC21" s="46">
        <v>0</v>
      </c>
      <c r="GD21" s="46">
        <v>0</v>
      </c>
      <c r="GE21" s="46">
        <v>0</v>
      </c>
      <c r="GF21" s="46">
        <v>0</v>
      </c>
      <c r="GG21" s="46">
        <v>0</v>
      </c>
      <c r="GH21" s="46">
        <v>0</v>
      </c>
      <c r="GI21" s="46">
        <v>0</v>
      </c>
      <c r="GJ21" s="46" t="s">
        <v>310</v>
      </c>
      <c r="GK21" s="46" t="s">
        <v>311</v>
      </c>
      <c r="GL21" s="46" t="s">
        <v>312</v>
      </c>
      <c r="GM21" s="46" t="s">
        <v>116</v>
      </c>
      <c r="GN21" s="46" t="s">
        <v>136</v>
      </c>
      <c r="GO21" s="46">
        <v>0</v>
      </c>
      <c r="GP21" s="46">
        <v>0</v>
      </c>
      <c r="GQ21" s="46">
        <v>0</v>
      </c>
      <c r="GR21" s="46">
        <v>0</v>
      </c>
      <c r="GS21" s="46">
        <v>0</v>
      </c>
      <c r="GT21" s="46">
        <v>0</v>
      </c>
      <c r="GU21" s="46">
        <v>0</v>
      </c>
      <c r="GV21" s="46">
        <v>0</v>
      </c>
      <c r="GW21" s="46">
        <v>0</v>
      </c>
      <c r="GX21" s="46">
        <v>0</v>
      </c>
      <c r="GY21" s="46">
        <v>0</v>
      </c>
      <c r="GZ21" s="46">
        <v>0</v>
      </c>
    </row>
    <row r="22" spans="1:208">
      <c r="A22" s="46" t="s">
        <v>76</v>
      </c>
      <c r="B22" s="46" t="s">
        <v>77</v>
      </c>
      <c r="C22" s="46" t="s">
        <v>35</v>
      </c>
      <c r="D22" s="46">
        <v>0</v>
      </c>
      <c r="E22" s="46">
        <v>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929931</v>
      </c>
      <c r="U22" s="46">
        <v>400000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1100000</v>
      </c>
      <c r="AC22" s="46">
        <v>1012000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960000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12306039</v>
      </c>
      <c r="BF22" s="46">
        <v>0</v>
      </c>
      <c r="BG22" s="46">
        <v>1736701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1226032</v>
      </c>
      <c r="BP22" s="46">
        <v>0</v>
      </c>
      <c r="BQ22" s="46">
        <v>0</v>
      </c>
      <c r="BR22" s="46">
        <v>1340000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6">
        <v>3502948</v>
      </c>
      <c r="CC22" s="46">
        <v>525442</v>
      </c>
      <c r="CD22" s="46">
        <v>1</v>
      </c>
      <c r="CE22" s="46">
        <v>18444671</v>
      </c>
      <c r="CF22" s="46">
        <v>2566032</v>
      </c>
      <c r="CG22" s="46">
        <v>31</v>
      </c>
      <c r="CH22" s="46">
        <v>15878639</v>
      </c>
      <c r="CI22" s="46">
        <v>15878639</v>
      </c>
      <c r="CJ22" s="46">
        <v>18444671</v>
      </c>
      <c r="CK22" s="46">
        <v>2566032</v>
      </c>
      <c r="CL22" s="46">
        <v>0</v>
      </c>
      <c r="CM22" s="46">
        <v>17514740</v>
      </c>
      <c r="CN22" s="46">
        <v>13640</v>
      </c>
      <c r="CO22" s="46">
        <v>2169839</v>
      </c>
      <c r="CP22" s="46">
        <v>17514740</v>
      </c>
      <c r="CQ22" s="46">
        <v>14042740</v>
      </c>
      <c r="CR22" s="46">
        <v>452992</v>
      </c>
      <c r="CS22" s="46">
        <v>0</v>
      </c>
      <c r="CT22" s="46">
        <v>0</v>
      </c>
      <c r="CU22" s="46">
        <v>0</v>
      </c>
      <c r="CV22" s="46">
        <v>0</v>
      </c>
      <c r="CW22" s="46">
        <v>0</v>
      </c>
      <c r="CX22" s="46">
        <v>0</v>
      </c>
      <c r="CY22" s="46">
        <v>0</v>
      </c>
      <c r="CZ22" s="46">
        <v>0</v>
      </c>
      <c r="DA22" s="46">
        <v>0</v>
      </c>
      <c r="DB22" s="46">
        <v>0</v>
      </c>
      <c r="DC22" s="46">
        <v>0</v>
      </c>
      <c r="DD22" s="46">
        <v>0</v>
      </c>
      <c r="DE22" s="46">
        <v>0</v>
      </c>
      <c r="DF22" s="46">
        <v>0</v>
      </c>
      <c r="DG22" s="46">
        <v>240000000</v>
      </c>
      <c r="DH22" s="46">
        <v>5</v>
      </c>
      <c r="DI22" s="46">
        <v>91211355</v>
      </c>
      <c r="DJ22" s="46">
        <v>0</v>
      </c>
      <c r="DK22" s="46">
        <v>0</v>
      </c>
      <c r="DL22" s="46">
        <v>0</v>
      </c>
      <c r="DM22" s="46">
        <v>0</v>
      </c>
      <c r="DN22" s="46">
        <v>0</v>
      </c>
      <c r="DO22" s="46">
        <v>0</v>
      </c>
      <c r="DP22" s="46">
        <v>1226032</v>
      </c>
      <c r="DQ22" s="46">
        <v>350295</v>
      </c>
      <c r="DR22" s="46">
        <v>0</v>
      </c>
      <c r="DS22" s="46">
        <v>0</v>
      </c>
      <c r="DT22" s="46">
        <v>0</v>
      </c>
      <c r="DU22" s="46">
        <v>0</v>
      </c>
      <c r="DV22" s="46">
        <v>-40000000</v>
      </c>
      <c r="DW22" s="46">
        <v>5821665</v>
      </c>
      <c r="DX22" s="46">
        <v>0</v>
      </c>
      <c r="DY22" s="46">
        <v>0</v>
      </c>
      <c r="DZ22" s="46">
        <v>0</v>
      </c>
      <c r="EA22" s="46">
        <v>0</v>
      </c>
      <c r="EB22" s="46">
        <v>0</v>
      </c>
      <c r="EC22" s="46">
        <v>0</v>
      </c>
      <c r="ED22" s="46">
        <v>13640</v>
      </c>
      <c r="EE22" s="46">
        <v>1000000</v>
      </c>
      <c r="EF22" s="46">
        <v>0</v>
      </c>
      <c r="EG22" s="46">
        <v>13682376</v>
      </c>
      <c r="EH22" s="46">
        <v>0</v>
      </c>
      <c r="EI22" s="46">
        <v>167051472</v>
      </c>
      <c r="EJ22" s="46">
        <v>0</v>
      </c>
      <c r="EK22" s="46">
        <v>0</v>
      </c>
      <c r="EL22" s="46">
        <v>0</v>
      </c>
      <c r="EM22" s="46">
        <v>0</v>
      </c>
      <c r="EN22" s="46">
        <v>167051472</v>
      </c>
      <c r="EO22" s="46">
        <v>0</v>
      </c>
      <c r="EP22" s="46">
        <v>167051472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350295</v>
      </c>
      <c r="FA22" s="46">
        <v>0</v>
      </c>
      <c r="FB22" s="46">
        <v>6</v>
      </c>
      <c r="FC22" s="46">
        <v>40000000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 t="s">
        <v>310</v>
      </c>
      <c r="GK22" s="46" t="s">
        <v>311</v>
      </c>
      <c r="GL22" s="46" t="s">
        <v>312</v>
      </c>
      <c r="GM22" s="46" t="s">
        <v>116</v>
      </c>
      <c r="GN22" s="46" t="s">
        <v>137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1340000</v>
      </c>
    </row>
    <row r="23" spans="1:208">
      <c r="A23" s="46" t="s">
        <v>78</v>
      </c>
      <c r="B23" s="46" t="s">
        <v>79</v>
      </c>
      <c r="C23" s="46" t="s">
        <v>35</v>
      </c>
      <c r="D23" s="46">
        <v>0</v>
      </c>
      <c r="E23" s="46">
        <v>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2789793</v>
      </c>
      <c r="U23" s="46">
        <v>400000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1100000</v>
      </c>
      <c r="AC23" s="46">
        <v>1012000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960000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12306039</v>
      </c>
      <c r="BF23" s="46">
        <v>513670</v>
      </c>
      <c r="BG23" s="46">
        <v>1723557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1261069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3603053</v>
      </c>
      <c r="CC23" s="46">
        <v>540458</v>
      </c>
      <c r="CD23" s="46">
        <v>1</v>
      </c>
      <c r="CE23" s="46">
        <v>20805059</v>
      </c>
      <c r="CF23" s="46">
        <v>1261069</v>
      </c>
      <c r="CG23" s="46">
        <v>31</v>
      </c>
      <c r="CH23" s="46">
        <v>19543990</v>
      </c>
      <c r="CI23" s="46">
        <v>19543990</v>
      </c>
      <c r="CJ23" s="46">
        <v>20805059</v>
      </c>
      <c r="CK23" s="46">
        <v>1261069</v>
      </c>
      <c r="CL23" s="46">
        <v>0</v>
      </c>
      <c r="CM23" s="46">
        <v>18015266</v>
      </c>
      <c r="CN23" s="46">
        <v>13640</v>
      </c>
      <c r="CO23" s="46">
        <v>2169839</v>
      </c>
      <c r="CP23" s="46">
        <v>18015266</v>
      </c>
      <c r="CQ23" s="46">
        <v>14543266</v>
      </c>
      <c r="CR23" s="46">
        <v>469138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240000000</v>
      </c>
      <c r="DH23" s="46">
        <v>5</v>
      </c>
      <c r="DI23" s="46">
        <v>104707415</v>
      </c>
      <c r="DJ23" s="46">
        <v>0</v>
      </c>
      <c r="DK23" s="46">
        <v>0</v>
      </c>
      <c r="DL23" s="46">
        <v>0</v>
      </c>
      <c r="DM23" s="46">
        <v>0</v>
      </c>
      <c r="DN23" s="46">
        <v>0</v>
      </c>
      <c r="DO23" s="46">
        <v>0</v>
      </c>
      <c r="DP23" s="46">
        <v>1261069</v>
      </c>
      <c r="DQ23" s="46">
        <v>360305</v>
      </c>
      <c r="DR23" s="46">
        <v>0</v>
      </c>
      <c r="DS23" s="46">
        <v>0</v>
      </c>
      <c r="DT23" s="46">
        <v>0</v>
      </c>
      <c r="DU23" s="46">
        <v>0</v>
      </c>
      <c r="DV23" s="46">
        <v>-40000000</v>
      </c>
      <c r="DW23" s="46">
        <v>4749232</v>
      </c>
      <c r="DX23" s="46">
        <v>0</v>
      </c>
      <c r="DY23" s="46">
        <v>0</v>
      </c>
      <c r="DZ23" s="46">
        <v>0</v>
      </c>
      <c r="EA23" s="46">
        <v>0</v>
      </c>
      <c r="EB23" s="46">
        <v>0</v>
      </c>
      <c r="EC23" s="46">
        <v>0</v>
      </c>
      <c r="ED23" s="46">
        <v>13640</v>
      </c>
      <c r="EE23" s="46">
        <v>1000000</v>
      </c>
      <c r="EF23" s="46">
        <v>0</v>
      </c>
      <c r="EG23" s="46">
        <v>17372754</v>
      </c>
      <c r="EH23" s="46">
        <v>0</v>
      </c>
      <c r="EI23" s="46">
        <v>204903534</v>
      </c>
      <c r="EJ23" s="46">
        <v>0</v>
      </c>
      <c r="EK23" s="46">
        <v>0</v>
      </c>
      <c r="EL23" s="46">
        <v>0</v>
      </c>
      <c r="EM23" s="46">
        <v>1641982</v>
      </c>
      <c r="EN23" s="46">
        <v>204903534</v>
      </c>
      <c r="EO23" s="46">
        <v>0</v>
      </c>
      <c r="EP23" s="46">
        <v>206545516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360305</v>
      </c>
      <c r="FA23" s="46">
        <v>0</v>
      </c>
      <c r="FB23" s="46">
        <v>6</v>
      </c>
      <c r="FC23" s="46">
        <v>40000000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 t="s">
        <v>310</v>
      </c>
      <c r="GK23" s="46" t="s">
        <v>311</v>
      </c>
      <c r="GL23" s="46" t="s">
        <v>312</v>
      </c>
      <c r="GM23" s="46" t="s">
        <v>116</v>
      </c>
      <c r="GN23" s="46" t="s">
        <v>138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</row>
    <row r="24" spans="1:208">
      <c r="A24" s="46" t="s">
        <v>80</v>
      </c>
      <c r="B24" s="46" t="s">
        <v>81</v>
      </c>
      <c r="C24" s="46" t="s">
        <v>35</v>
      </c>
      <c r="D24" s="46">
        <v>0</v>
      </c>
      <c r="E24" s="46">
        <v>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1859862</v>
      </c>
      <c r="U24" s="46">
        <v>400000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1100000</v>
      </c>
      <c r="AC24" s="46">
        <v>1012000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960000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12306039</v>
      </c>
      <c r="BF24" s="46">
        <v>0</v>
      </c>
      <c r="BG24" s="46">
        <v>1731472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1225666</v>
      </c>
      <c r="BP24" s="46">
        <v>0</v>
      </c>
      <c r="BQ24" s="46">
        <v>0</v>
      </c>
      <c r="BR24" s="46">
        <v>2728888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900000</v>
      </c>
      <c r="BZ24" s="46">
        <v>0</v>
      </c>
      <c r="CA24" s="46">
        <v>0</v>
      </c>
      <c r="CB24" s="46">
        <v>3501902</v>
      </c>
      <c r="CC24" s="46">
        <v>525285</v>
      </c>
      <c r="CD24" s="46">
        <v>0</v>
      </c>
      <c r="CE24" s="46">
        <v>19369373</v>
      </c>
      <c r="CF24" s="46">
        <v>4854554</v>
      </c>
      <c r="CG24" s="46">
        <v>31</v>
      </c>
      <c r="CH24" s="46">
        <v>14514819</v>
      </c>
      <c r="CI24" s="46">
        <v>14514819</v>
      </c>
      <c r="CJ24" s="46">
        <v>19369373</v>
      </c>
      <c r="CK24" s="46">
        <v>4854554</v>
      </c>
      <c r="CL24" s="46">
        <v>0</v>
      </c>
      <c r="CM24" s="46">
        <v>17509511</v>
      </c>
      <c r="CN24" s="46">
        <v>13640</v>
      </c>
      <c r="CO24" s="46">
        <v>2169839</v>
      </c>
      <c r="CP24" s="46">
        <v>17509511</v>
      </c>
      <c r="CQ24" s="46">
        <v>14037511</v>
      </c>
      <c r="CR24" s="46">
        <v>452823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240000000</v>
      </c>
      <c r="DH24" s="46">
        <v>5</v>
      </c>
      <c r="DI24" s="46">
        <v>95834865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1225666</v>
      </c>
      <c r="DQ24" s="46">
        <v>350190</v>
      </c>
      <c r="DR24" s="46">
        <v>0</v>
      </c>
      <c r="DS24" s="46">
        <v>0</v>
      </c>
      <c r="DT24" s="46">
        <v>0</v>
      </c>
      <c r="DU24" s="46">
        <v>0</v>
      </c>
      <c r="DV24" s="46">
        <v>-40000000</v>
      </c>
      <c r="DW24" s="46">
        <v>0</v>
      </c>
      <c r="DX24" s="46">
        <v>0</v>
      </c>
      <c r="DY24" s="46">
        <v>17411856</v>
      </c>
      <c r="DZ24" s="46">
        <v>0</v>
      </c>
      <c r="EA24" s="46">
        <v>0</v>
      </c>
      <c r="EB24" s="46">
        <v>1388888</v>
      </c>
      <c r="EC24" s="46">
        <v>0</v>
      </c>
      <c r="ED24" s="46">
        <v>13640</v>
      </c>
      <c r="EE24" s="46">
        <v>1000000</v>
      </c>
      <c r="EF24" s="46">
        <v>0</v>
      </c>
      <c r="EG24" s="46">
        <v>14607183</v>
      </c>
      <c r="EH24" s="46">
        <v>0</v>
      </c>
      <c r="EI24" s="46">
        <v>174249156</v>
      </c>
      <c r="EJ24" s="46">
        <v>0</v>
      </c>
      <c r="EK24" s="46">
        <v>0</v>
      </c>
      <c r="EL24" s="46">
        <v>0</v>
      </c>
      <c r="EM24" s="46">
        <v>0</v>
      </c>
      <c r="EN24" s="46">
        <v>174249156</v>
      </c>
      <c r="EO24" s="46">
        <v>0</v>
      </c>
      <c r="EP24" s="46">
        <v>174249156</v>
      </c>
      <c r="EQ24" s="46">
        <v>0</v>
      </c>
      <c r="ER24" s="46">
        <v>0</v>
      </c>
      <c r="ES24" s="46">
        <v>0</v>
      </c>
      <c r="ET24" s="46">
        <v>0</v>
      </c>
      <c r="EU24" s="46">
        <v>0</v>
      </c>
      <c r="EV24" s="46">
        <v>0</v>
      </c>
      <c r="EW24" s="46">
        <v>0</v>
      </c>
      <c r="EX24" s="46">
        <v>0</v>
      </c>
      <c r="EY24" s="46">
        <v>0</v>
      </c>
      <c r="EZ24" s="46">
        <v>350190</v>
      </c>
      <c r="FA24" s="46">
        <v>0</v>
      </c>
      <c r="FB24" s="46">
        <v>6</v>
      </c>
      <c r="FC24" s="46">
        <v>40000000</v>
      </c>
      <c r="FD24" s="46">
        <v>0</v>
      </c>
      <c r="FE24" s="46">
        <v>0</v>
      </c>
      <c r="FF24" s="46">
        <v>0</v>
      </c>
      <c r="FG24" s="46">
        <v>0</v>
      </c>
      <c r="FH24" s="46">
        <v>0</v>
      </c>
      <c r="FI24" s="46">
        <v>0</v>
      </c>
      <c r="FJ24" s="46">
        <v>0</v>
      </c>
      <c r="FK24" s="46">
        <v>0</v>
      </c>
      <c r="FL24" s="46">
        <v>0</v>
      </c>
      <c r="FM24" s="46">
        <v>0</v>
      </c>
      <c r="FN24" s="46">
        <v>0</v>
      </c>
      <c r="FO24" s="46">
        <v>0</v>
      </c>
      <c r="FP24" s="46">
        <v>0</v>
      </c>
      <c r="FQ24" s="46">
        <v>0</v>
      </c>
      <c r="FR24" s="46">
        <v>0</v>
      </c>
      <c r="FS24" s="46">
        <v>0</v>
      </c>
      <c r="FT24" s="46">
        <v>0</v>
      </c>
      <c r="FU24" s="46">
        <v>0</v>
      </c>
      <c r="FV24" s="46">
        <v>0</v>
      </c>
      <c r="FW24" s="46">
        <v>0</v>
      </c>
      <c r="FX24" s="46">
        <v>0</v>
      </c>
      <c r="FY24" s="46">
        <v>0</v>
      </c>
      <c r="FZ24" s="46">
        <v>0</v>
      </c>
      <c r="GA24" s="46">
        <v>0</v>
      </c>
      <c r="GB24" s="46">
        <v>0</v>
      </c>
      <c r="GC24" s="46">
        <v>0</v>
      </c>
      <c r="GD24" s="46">
        <v>0</v>
      </c>
      <c r="GE24" s="46">
        <v>0</v>
      </c>
      <c r="GF24" s="46">
        <v>0</v>
      </c>
      <c r="GG24" s="46">
        <v>0</v>
      </c>
      <c r="GH24" s="46">
        <v>0</v>
      </c>
      <c r="GI24" s="46">
        <v>0</v>
      </c>
      <c r="GJ24" s="46" t="s">
        <v>310</v>
      </c>
      <c r="GK24" s="46" t="s">
        <v>311</v>
      </c>
      <c r="GL24" s="46" t="s">
        <v>312</v>
      </c>
      <c r="GM24" s="46" t="s">
        <v>116</v>
      </c>
      <c r="GN24" s="46" t="s">
        <v>139</v>
      </c>
      <c r="GO24" s="46">
        <v>0</v>
      </c>
      <c r="GP24" s="46">
        <v>0</v>
      </c>
      <c r="GQ24" s="46">
        <v>0</v>
      </c>
      <c r="GR24" s="46">
        <v>0</v>
      </c>
      <c r="GS24" s="46">
        <v>0</v>
      </c>
      <c r="GT24" s="46">
        <v>0</v>
      </c>
      <c r="GU24" s="46">
        <v>0</v>
      </c>
      <c r="GV24" s="46">
        <v>0</v>
      </c>
      <c r="GW24" s="46">
        <v>0</v>
      </c>
      <c r="GX24" s="46">
        <v>0</v>
      </c>
      <c r="GY24" s="46">
        <v>1388888</v>
      </c>
      <c r="GZ24" s="46">
        <v>1340000</v>
      </c>
    </row>
    <row r="25" spans="1:208">
      <c r="A25" s="46" t="s">
        <v>82</v>
      </c>
      <c r="B25" s="46" t="s">
        <v>83</v>
      </c>
      <c r="C25" s="46" t="s">
        <v>35</v>
      </c>
      <c r="D25" s="46">
        <v>0</v>
      </c>
      <c r="E25" s="46">
        <v>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1859862</v>
      </c>
      <c r="U25" s="46">
        <v>400000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1100000</v>
      </c>
      <c r="AC25" s="46">
        <v>1012000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960000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17956440</v>
      </c>
      <c r="BF25" s="46">
        <v>0</v>
      </c>
      <c r="BG25" s="46">
        <v>1807797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1626537</v>
      </c>
      <c r="BP25" s="46">
        <v>0</v>
      </c>
      <c r="BQ25" s="46">
        <v>0</v>
      </c>
      <c r="BR25" s="46">
        <v>2010000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4647247</v>
      </c>
      <c r="CC25" s="46">
        <v>697087</v>
      </c>
      <c r="CD25" s="46">
        <v>0</v>
      </c>
      <c r="CE25" s="46">
        <v>25096099</v>
      </c>
      <c r="CF25" s="46">
        <v>3636537</v>
      </c>
      <c r="CG25" s="46">
        <v>31</v>
      </c>
      <c r="CH25" s="46">
        <v>21459562</v>
      </c>
      <c r="CI25" s="46">
        <v>21459562</v>
      </c>
      <c r="CJ25" s="46">
        <v>25096099</v>
      </c>
      <c r="CK25" s="46">
        <v>3636537</v>
      </c>
      <c r="CL25" s="46">
        <v>0</v>
      </c>
      <c r="CM25" s="46">
        <v>23236237</v>
      </c>
      <c r="CN25" s="46">
        <v>13640</v>
      </c>
      <c r="CO25" s="46">
        <v>2169839</v>
      </c>
      <c r="CP25" s="46">
        <v>23236237</v>
      </c>
      <c r="CQ25" s="46">
        <v>19764237</v>
      </c>
      <c r="CR25" s="46">
        <v>637556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46">
        <v>0</v>
      </c>
      <c r="DF25" s="46">
        <v>0</v>
      </c>
      <c r="DG25" s="46">
        <v>240000000</v>
      </c>
      <c r="DH25" s="46">
        <v>5</v>
      </c>
      <c r="DI25" s="46">
        <v>114142833</v>
      </c>
      <c r="DJ25" s="46">
        <v>0</v>
      </c>
      <c r="DK25" s="46">
        <v>0</v>
      </c>
      <c r="DL25" s="46">
        <v>0</v>
      </c>
      <c r="DM25" s="46">
        <v>0</v>
      </c>
      <c r="DN25" s="46">
        <v>0</v>
      </c>
      <c r="DO25" s="46">
        <v>0</v>
      </c>
      <c r="DP25" s="46">
        <v>1626537</v>
      </c>
      <c r="DQ25" s="46">
        <v>464725</v>
      </c>
      <c r="DR25" s="46">
        <v>0</v>
      </c>
      <c r="DS25" s="46">
        <v>0</v>
      </c>
      <c r="DT25" s="46">
        <v>0</v>
      </c>
      <c r="DU25" s="46">
        <v>0</v>
      </c>
      <c r="DV25" s="46">
        <v>-40000000</v>
      </c>
      <c r="DW25" s="46">
        <v>4596666</v>
      </c>
      <c r="DX25" s="46">
        <v>0</v>
      </c>
      <c r="DY25" s="46">
        <v>0</v>
      </c>
      <c r="DZ25" s="46">
        <v>0</v>
      </c>
      <c r="EA25" s="46">
        <v>0</v>
      </c>
      <c r="EB25" s="46">
        <v>0</v>
      </c>
      <c r="EC25" s="46">
        <v>0</v>
      </c>
      <c r="ED25" s="46">
        <v>13640</v>
      </c>
      <c r="EE25" s="46">
        <v>1000000</v>
      </c>
      <c r="EF25" s="46">
        <v>0</v>
      </c>
      <c r="EG25" s="46">
        <v>19549374</v>
      </c>
      <c r="EH25" s="46">
        <v>0</v>
      </c>
      <c r="EI25" s="46">
        <v>200082958</v>
      </c>
      <c r="EJ25" s="46">
        <v>0</v>
      </c>
      <c r="EK25" s="46">
        <v>0</v>
      </c>
      <c r="EL25" s="46">
        <v>0</v>
      </c>
      <c r="EM25" s="46">
        <v>4057098</v>
      </c>
      <c r="EN25" s="46">
        <v>200082958</v>
      </c>
      <c r="EO25" s="46">
        <v>0</v>
      </c>
      <c r="EP25" s="46">
        <v>204140056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464725</v>
      </c>
      <c r="FA25" s="46">
        <v>0</v>
      </c>
      <c r="FB25" s="46">
        <v>6</v>
      </c>
      <c r="FC25" s="46">
        <v>40000000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 t="s">
        <v>310</v>
      </c>
      <c r="GK25" s="46" t="s">
        <v>311</v>
      </c>
      <c r="GL25" s="46" t="s">
        <v>312</v>
      </c>
      <c r="GM25" s="46" t="s">
        <v>116</v>
      </c>
      <c r="GN25" s="46" t="s">
        <v>140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2010000</v>
      </c>
    </row>
    <row r="26" spans="1:208">
      <c r="A26" s="46" t="s">
        <v>84</v>
      </c>
      <c r="B26" s="46" t="s">
        <v>85</v>
      </c>
      <c r="C26" s="46" t="s">
        <v>35</v>
      </c>
      <c r="D26" s="46">
        <v>0</v>
      </c>
      <c r="E26" s="46">
        <v>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1859862</v>
      </c>
      <c r="U26" s="46">
        <v>400000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1100000</v>
      </c>
      <c r="AC26" s="46">
        <v>1012000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960000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14360750</v>
      </c>
      <c r="BF26" s="46">
        <v>0</v>
      </c>
      <c r="BG26" s="46">
        <v>1807797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1374838</v>
      </c>
      <c r="BP26" s="46">
        <v>0</v>
      </c>
      <c r="BQ26" s="46">
        <v>0</v>
      </c>
      <c r="BR26" s="46">
        <v>2728888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900000</v>
      </c>
      <c r="BZ26" s="46">
        <v>0</v>
      </c>
      <c r="CA26" s="46">
        <v>0</v>
      </c>
      <c r="CB26" s="46">
        <v>3928109</v>
      </c>
      <c r="CC26" s="46">
        <v>589216</v>
      </c>
      <c r="CD26" s="46">
        <v>0</v>
      </c>
      <c r="CE26" s="46">
        <v>21500409</v>
      </c>
      <c r="CF26" s="46">
        <v>5003726</v>
      </c>
      <c r="CG26" s="46">
        <v>31</v>
      </c>
      <c r="CH26" s="46">
        <v>16496683</v>
      </c>
      <c r="CI26" s="46">
        <v>16496683</v>
      </c>
      <c r="CJ26" s="46">
        <v>21500409</v>
      </c>
      <c r="CK26" s="46">
        <v>5003726</v>
      </c>
      <c r="CL26" s="46">
        <v>0</v>
      </c>
      <c r="CM26" s="46">
        <v>19640547</v>
      </c>
      <c r="CN26" s="46">
        <v>13640</v>
      </c>
      <c r="CO26" s="46">
        <v>2169839</v>
      </c>
      <c r="CP26" s="46">
        <v>19640547</v>
      </c>
      <c r="CQ26" s="46">
        <v>16168547</v>
      </c>
      <c r="CR26" s="46">
        <v>521566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240000000</v>
      </c>
      <c r="DH26" s="46">
        <v>5</v>
      </c>
      <c r="DI26" s="46">
        <v>106490045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1374838</v>
      </c>
      <c r="DQ26" s="46">
        <v>392811</v>
      </c>
      <c r="DR26" s="46">
        <v>0</v>
      </c>
      <c r="DS26" s="46">
        <v>0</v>
      </c>
      <c r="DT26" s="46">
        <v>0</v>
      </c>
      <c r="DU26" s="46">
        <v>0</v>
      </c>
      <c r="DV26" s="46">
        <v>-40000000</v>
      </c>
      <c r="DW26" s="46">
        <v>4624699</v>
      </c>
      <c r="DX26" s="46">
        <v>0</v>
      </c>
      <c r="DY26" s="46">
        <v>36607292</v>
      </c>
      <c r="DZ26" s="46">
        <v>0</v>
      </c>
      <c r="EA26" s="46">
        <v>0</v>
      </c>
      <c r="EB26" s="46">
        <v>1388888</v>
      </c>
      <c r="EC26" s="46">
        <v>0</v>
      </c>
      <c r="ED26" s="46">
        <v>13640</v>
      </c>
      <c r="EE26" s="46">
        <v>1000000</v>
      </c>
      <c r="EF26" s="46">
        <v>0</v>
      </c>
      <c r="EG26" s="46">
        <v>16695598</v>
      </c>
      <c r="EH26" s="46">
        <v>0</v>
      </c>
      <c r="EI26" s="46">
        <v>203210136</v>
      </c>
      <c r="EJ26" s="46">
        <v>0</v>
      </c>
      <c r="EK26" s="46">
        <v>0</v>
      </c>
      <c r="EL26" s="46">
        <v>0</v>
      </c>
      <c r="EM26" s="46">
        <v>0</v>
      </c>
      <c r="EN26" s="46">
        <v>203210136</v>
      </c>
      <c r="EO26" s="46">
        <v>0</v>
      </c>
      <c r="EP26" s="46">
        <v>203210136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392811</v>
      </c>
      <c r="FA26" s="46">
        <v>0</v>
      </c>
      <c r="FB26" s="46">
        <v>6</v>
      </c>
      <c r="FC26" s="46">
        <v>40000000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 t="s">
        <v>310</v>
      </c>
      <c r="GK26" s="46" t="s">
        <v>311</v>
      </c>
      <c r="GL26" s="46" t="s">
        <v>312</v>
      </c>
      <c r="GM26" s="46" t="s">
        <v>116</v>
      </c>
      <c r="GN26" s="46" t="s">
        <v>141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1388888</v>
      </c>
      <c r="GZ26" s="46">
        <v>1340000</v>
      </c>
    </row>
    <row r="27" spans="1:208">
      <c r="A27" s="46" t="s">
        <v>86</v>
      </c>
      <c r="B27" s="46" t="s">
        <v>87</v>
      </c>
      <c r="C27" s="46" t="s">
        <v>35</v>
      </c>
      <c r="D27" s="46">
        <v>0</v>
      </c>
      <c r="E27" s="46">
        <v>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929931</v>
      </c>
      <c r="U27" s="46">
        <v>400000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1100000</v>
      </c>
      <c r="AC27" s="46">
        <v>1012000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960000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11792369</v>
      </c>
      <c r="BF27" s="46">
        <v>0</v>
      </c>
      <c r="BG27" s="46">
        <v>1723557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1189155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3397585</v>
      </c>
      <c r="CC27" s="46">
        <v>509638</v>
      </c>
      <c r="CD27" s="46">
        <v>1</v>
      </c>
      <c r="CE27" s="46">
        <v>17917857</v>
      </c>
      <c r="CF27" s="46">
        <v>1189155</v>
      </c>
      <c r="CG27" s="46">
        <v>31</v>
      </c>
      <c r="CH27" s="46">
        <v>16728702</v>
      </c>
      <c r="CI27" s="46">
        <v>16728702</v>
      </c>
      <c r="CJ27" s="46">
        <v>17917857</v>
      </c>
      <c r="CK27" s="46">
        <v>1189155</v>
      </c>
      <c r="CL27" s="46">
        <v>0</v>
      </c>
      <c r="CM27" s="46">
        <v>16987926</v>
      </c>
      <c r="CN27" s="46">
        <v>13640</v>
      </c>
      <c r="CO27" s="46">
        <v>2169839</v>
      </c>
      <c r="CP27" s="46">
        <v>16987926</v>
      </c>
      <c r="CQ27" s="46">
        <v>13515926</v>
      </c>
      <c r="CR27" s="46">
        <v>435998</v>
      </c>
      <c r="CS27" s="46">
        <v>0</v>
      </c>
      <c r="CT27" s="46">
        <v>0</v>
      </c>
      <c r="CU27" s="46">
        <v>0</v>
      </c>
      <c r="CV27" s="46">
        <v>0</v>
      </c>
      <c r="CW27" s="46">
        <v>0</v>
      </c>
      <c r="CX27" s="46">
        <v>0</v>
      </c>
      <c r="CY27" s="46">
        <v>0</v>
      </c>
      <c r="CZ27" s="46">
        <v>0</v>
      </c>
      <c r="DA27" s="46">
        <v>0</v>
      </c>
      <c r="DB27" s="46">
        <v>0</v>
      </c>
      <c r="DC27" s="46">
        <v>0</v>
      </c>
      <c r="DD27" s="46">
        <v>0</v>
      </c>
      <c r="DE27" s="46">
        <v>0</v>
      </c>
      <c r="DF27" s="46">
        <v>0</v>
      </c>
      <c r="DG27" s="46">
        <v>240000000</v>
      </c>
      <c r="DH27" s="46">
        <v>5</v>
      </c>
      <c r="DI27" s="46">
        <v>88577285</v>
      </c>
      <c r="DJ27" s="46">
        <v>0</v>
      </c>
      <c r="DK27" s="46">
        <v>0</v>
      </c>
      <c r="DL27" s="46">
        <v>0</v>
      </c>
      <c r="DM27" s="46">
        <v>0</v>
      </c>
      <c r="DN27" s="46">
        <v>0</v>
      </c>
      <c r="DO27" s="46">
        <v>0</v>
      </c>
      <c r="DP27" s="46">
        <v>1189155</v>
      </c>
      <c r="DQ27" s="46">
        <v>339759</v>
      </c>
      <c r="DR27" s="46">
        <v>0</v>
      </c>
      <c r="DS27" s="46">
        <v>0</v>
      </c>
      <c r="DT27" s="46">
        <v>0</v>
      </c>
      <c r="DU27" s="46">
        <v>0</v>
      </c>
      <c r="DV27" s="46">
        <v>-40000000</v>
      </c>
      <c r="DW27" s="46">
        <v>4005320</v>
      </c>
      <c r="DX27" s="46">
        <v>0</v>
      </c>
      <c r="DY27" s="46">
        <v>0</v>
      </c>
      <c r="DZ27" s="46">
        <v>0</v>
      </c>
      <c r="EA27" s="46">
        <v>0</v>
      </c>
      <c r="EB27" s="46">
        <v>0</v>
      </c>
      <c r="EC27" s="46">
        <v>0</v>
      </c>
      <c r="ED27" s="46">
        <v>13640</v>
      </c>
      <c r="EE27" s="46">
        <v>1000000</v>
      </c>
      <c r="EF27" s="46">
        <v>0</v>
      </c>
      <c r="EG27" s="46">
        <v>14506098</v>
      </c>
      <c r="EH27" s="46">
        <v>0</v>
      </c>
      <c r="EI27" s="46">
        <v>171576136</v>
      </c>
      <c r="EJ27" s="46">
        <v>0</v>
      </c>
      <c r="EK27" s="46">
        <v>0</v>
      </c>
      <c r="EL27" s="46">
        <v>0</v>
      </c>
      <c r="EM27" s="46">
        <v>0</v>
      </c>
      <c r="EN27" s="46">
        <v>171576136</v>
      </c>
      <c r="EO27" s="46">
        <v>0</v>
      </c>
      <c r="EP27" s="46">
        <v>171576136</v>
      </c>
      <c r="EQ27" s="46">
        <v>0</v>
      </c>
      <c r="ER27" s="46">
        <v>0</v>
      </c>
      <c r="ES27" s="46">
        <v>0</v>
      </c>
      <c r="ET27" s="46">
        <v>0</v>
      </c>
      <c r="EU27" s="46">
        <v>0</v>
      </c>
      <c r="EV27" s="46">
        <v>0</v>
      </c>
      <c r="EW27" s="46">
        <v>0</v>
      </c>
      <c r="EX27" s="46">
        <v>0</v>
      </c>
      <c r="EY27" s="46">
        <v>0</v>
      </c>
      <c r="EZ27" s="46">
        <v>339759</v>
      </c>
      <c r="FA27" s="46">
        <v>0</v>
      </c>
      <c r="FB27" s="46">
        <v>6</v>
      </c>
      <c r="FC27" s="46">
        <v>40000000</v>
      </c>
      <c r="FD27" s="46">
        <v>0</v>
      </c>
      <c r="FE27" s="46">
        <v>0</v>
      </c>
      <c r="FF27" s="46">
        <v>0</v>
      </c>
      <c r="FG27" s="46">
        <v>0</v>
      </c>
      <c r="FH27" s="46">
        <v>0</v>
      </c>
      <c r="FI27" s="46">
        <v>0</v>
      </c>
      <c r="FJ27" s="46">
        <v>0</v>
      </c>
      <c r="FK27" s="46">
        <v>0</v>
      </c>
      <c r="FL27" s="46">
        <v>0</v>
      </c>
      <c r="FM27" s="46">
        <v>0</v>
      </c>
      <c r="FN27" s="46">
        <v>0</v>
      </c>
      <c r="FO27" s="46">
        <v>0</v>
      </c>
      <c r="FP27" s="46">
        <v>0</v>
      </c>
      <c r="FQ27" s="46">
        <v>0</v>
      </c>
      <c r="FR27" s="46">
        <v>0</v>
      </c>
      <c r="FS27" s="46">
        <v>0</v>
      </c>
      <c r="FT27" s="46">
        <v>0</v>
      </c>
      <c r="FU27" s="46">
        <v>0</v>
      </c>
      <c r="FV27" s="46">
        <v>0</v>
      </c>
      <c r="FW27" s="46">
        <v>0</v>
      </c>
      <c r="FX27" s="46">
        <v>0</v>
      </c>
      <c r="FY27" s="46">
        <v>0</v>
      </c>
      <c r="FZ27" s="46">
        <v>0</v>
      </c>
      <c r="GA27" s="46">
        <v>0</v>
      </c>
      <c r="GB27" s="46">
        <v>0</v>
      </c>
      <c r="GC27" s="46">
        <v>0</v>
      </c>
      <c r="GD27" s="46">
        <v>0</v>
      </c>
      <c r="GE27" s="46">
        <v>0</v>
      </c>
      <c r="GF27" s="46">
        <v>0</v>
      </c>
      <c r="GG27" s="46">
        <v>0</v>
      </c>
      <c r="GH27" s="46">
        <v>0</v>
      </c>
      <c r="GI27" s="46">
        <v>0</v>
      </c>
      <c r="GJ27" s="46" t="s">
        <v>310</v>
      </c>
      <c r="GK27" s="46" t="s">
        <v>311</v>
      </c>
      <c r="GL27" s="46" t="s">
        <v>312</v>
      </c>
      <c r="GM27" s="46" t="s">
        <v>116</v>
      </c>
      <c r="GN27" s="46" t="s">
        <v>142</v>
      </c>
      <c r="GO27" s="46">
        <v>0</v>
      </c>
      <c r="GP27" s="46">
        <v>0</v>
      </c>
      <c r="GQ27" s="46">
        <v>0</v>
      </c>
      <c r="GR27" s="46">
        <v>0</v>
      </c>
      <c r="GS27" s="46">
        <v>0</v>
      </c>
      <c r="GT27" s="46">
        <v>0</v>
      </c>
      <c r="GU27" s="46">
        <v>0</v>
      </c>
      <c r="GV27" s="46">
        <v>0</v>
      </c>
      <c r="GW27" s="46">
        <v>0</v>
      </c>
      <c r="GX27" s="46">
        <v>0</v>
      </c>
      <c r="GY27" s="46">
        <v>0</v>
      </c>
      <c r="GZ27" s="46">
        <v>0</v>
      </c>
    </row>
    <row r="28" spans="1:208" s="47" customFormat="1">
      <c r="D28" s="47">
        <f>SUM(D2:D27)</f>
        <v>45</v>
      </c>
      <c r="E28" s="47">
        <f t="shared" ref="E28:BP28" si="0">SUM(E2:E27)</f>
        <v>806</v>
      </c>
      <c r="F28" s="47">
        <f t="shared" si="0"/>
        <v>2</v>
      </c>
      <c r="G28" s="47">
        <f t="shared" si="0"/>
        <v>0</v>
      </c>
      <c r="H28" s="47">
        <f t="shared" si="0"/>
        <v>0</v>
      </c>
      <c r="I28" s="47">
        <f t="shared" si="0"/>
        <v>0</v>
      </c>
      <c r="J28" s="47">
        <f t="shared" si="0"/>
        <v>0</v>
      </c>
      <c r="K28" s="47">
        <f t="shared" si="0"/>
        <v>0</v>
      </c>
      <c r="L28" s="47">
        <f t="shared" si="0"/>
        <v>0</v>
      </c>
      <c r="M28" s="47">
        <f t="shared" si="0"/>
        <v>0</v>
      </c>
      <c r="N28" s="47">
        <f t="shared" si="0"/>
        <v>0</v>
      </c>
      <c r="O28" s="47">
        <f t="shared" si="0"/>
        <v>0</v>
      </c>
      <c r="P28" s="47">
        <f t="shared" si="0"/>
        <v>4461649</v>
      </c>
      <c r="Q28" s="47">
        <f t="shared" si="0"/>
        <v>906494</v>
      </c>
      <c r="R28" s="47">
        <f t="shared" si="0"/>
        <v>0</v>
      </c>
      <c r="S28" s="47">
        <f t="shared" si="0"/>
        <v>0</v>
      </c>
      <c r="T28" s="47">
        <f t="shared" si="0"/>
        <v>42776826</v>
      </c>
      <c r="U28" s="47">
        <f t="shared" si="0"/>
        <v>10400000</v>
      </c>
      <c r="V28" s="47">
        <f t="shared" si="0"/>
        <v>0</v>
      </c>
      <c r="W28" s="47">
        <f t="shared" si="0"/>
        <v>0</v>
      </c>
      <c r="X28" s="47">
        <f t="shared" si="0"/>
        <v>0</v>
      </c>
      <c r="Y28" s="47">
        <f t="shared" si="0"/>
        <v>0</v>
      </c>
      <c r="Z28" s="47">
        <f t="shared" si="0"/>
        <v>0</v>
      </c>
      <c r="AA28" s="47">
        <f t="shared" si="0"/>
        <v>0</v>
      </c>
      <c r="AB28" s="47">
        <f t="shared" si="0"/>
        <v>28600000</v>
      </c>
      <c r="AC28" s="47">
        <f t="shared" si="0"/>
        <v>26312000</v>
      </c>
      <c r="AD28" s="47">
        <f t="shared" si="0"/>
        <v>0</v>
      </c>
      <c r="AE28" s="47">
        <f t="shared" si="0"/>
        <v>0</v>
      </c>
      <c r="AF28" s="47">
        <f t="shared" si="0"/>
        <v>0</v>
      </c>
      <c r="AG28" s="47">
        <f t="shared" si="0"/>
        <v>0</v>
      </c>
      <c r="AH28" s="47">
        <f t="shared" si="0"/>
        <v>0</v>
      </c>
      <c r="AI28" s="47">
        <f t="shared" si="0"/>
        <v>0</v>
      </c>
      <c r="AJ28" s="47">
        <f t="shared" si="0"/>
        <v>0</v>
      </c>
      <c r="AK28" s="47">
        <f t="shared" si="0"/>
        <v>0</v>
      </c>
      <c r="AL28" s="47">
        <f t="shared" si="0"/>
        <v>0</v>
      </c>
      <c r="AM28" s="47">
        <f t="shared" si="0"/>
        <v>0</v>
      </c>
      <c r="AN28" s="47">
        <f t="shared" si="0"/>
        <v>0</v>
      </c>
      <c r="AO28" s="47">
        <f t="shared" si="0"/>
        <v>0</v>
      </c>
      <c r="AP28" s="47">
        <f t="shared" si="0"/>
        <v>0</v>
      </c>
      <c r="AQ28" s="47">
        <f t="shared" si="0"/>
        <v>0</v>
      </c>
      <c r="AR28" s="47">
        <f t="shared" si="0"/>
        <v>0</v>
      </c>
      <c r="AS28" s="47">
        <f t="shared" si="0"/>
        <v>0</v>
      </c>
      <c r="AT28" s="47">
        <f t="shared" si="0"/>
        <v>0</v>
      </c>
      <c r="AU28" s="47">
        <f t="shared" si="0"/>
        <v>0</v>
      </c>
      <c r="AV28" s="47">
        <f t="shared" si="0"/>
        <v>0</v>
      </c>
      <c r="AW28" s="47">
        <f t="shared" si="0"/>
        <v>0</v>
      </c>
      <c r="AX28" s="47">
        <f t="shared" si="0"/>
        <v>0</v>
      </c>
      <c r="AY28" s="47">
        <f t="shared" si="0"/>
        <v>24960000</v>
      </c>
      <c r="AZ28" s="47">
        <f t="shared" si="0"/>
        <v>0</v>
      </c>
      <c r="BA28" s="47">
        <f t="shared" si="0"/>
        <v>0</v>
      </c>
      <c r="BB28" s="47">
        <f t="shared" si="0"/>
        <v>0</v>
      </c>
      <c r="BC28" s="47">
        <f t="shared" si="0"/>
        <v>0</v>
      </c>
      <c r="BD28" s="47">
        <f t="shared" si="0"/>
        <v>0</v>
      </c>
      <c r="BE28" s="47">
        <f t="shared" si="0"/>
        <v>346411205</v>
      </c>
      <c r="BF28" s="47">
        <f t="shared" si="0"/>
        <v>513670</v>
      </c>
      <c r="BG28" s="47">
        <f t="shared" si="0"/>
        <v>45779305</v>
      </c>
      <c r="BH28" s="47">
        <f t="shared" si="0"/>
        <v>0</v>
      </c>
      <c r="BI28" s="47">
        <f t="shared" si="0"/>
        <v>98240</v>
      </c>
      <c r="BJ28" s="47">
        <f t="shared" si="0"/>
        <v>0</v>
      </c>
      <c r="BK28" s="47">
        <f t="shared" si="0"/>
        <v>0</v>
      </c>
      <c r="BL28" s="47">
        <f t="shared" si="0"/>
        <v>0</v>
      </c>
      <c r="BM28" s="47">
        <f t="shared" si="0"/>
        <v>0</v>
      </c>
      <c r="BN28" s="47">
        <f t="shared" si="0"/>
        <v>0</v>
      </c>
      <c r="BO28" s="47">
        <f t="shared" si="0"/>
        <v>34127526</v>
      </c>
      <c r="BP28" s="47">
        <f t="shared" si="0"/>
        <v>0</v>
      </c>
      <c r="BQ28" s="47">
        <f t="shared" ref="BQ28:EB28" si="1">SUM(BQ2:BQ27)</f>
        <v>0</v>
      </c>
      <c r="BR28" s="47">
        <f t="shared" si="1"/>
        <v>29747768</v>
      </c>
      <c r="BS28" s="47">
        <f t="shared" si="1"/>
        <v>0</v>
      </c>
      <c r="BT28" s="47">
        <f t="shared" si="1"/>
        <v>0</v>
      </c>
      <c r="BU28" s="47">
        <f t="shared" si="1"/>
        <v>0</v>
      </c>
      <c r="BV28" s="47">
        <f t="shared" si="1"/>
        <v>0</v>
      </c>
      <c r="BW28" s="47">
        <f t="shared" si="1"/>
        <v>0</v>
      </c>
      <c r="BX28" s="47">
        <f t="shared" si="1"/>
        <v>0</v>
      </c>
      <c r="BY28" s="47">
        <f t="shared" si="1"/>
        <v>9900000</v>
      </c>
      <c r="BZ28" s="47">
        <f t="shared" si="1"/>
        <v>0</v>
      </c>
      <c r="CA28" s="47">
        <f t="shared" si="1"/>
        <v>0</v>
      </c>
      <c r="CB28" s="47">
        <f t="shared" si="1"/>
        <v>97507210</v>
      </c>
      <c r="CC28" s="47">
        <f t="shared" si="1"/>
        <v>14626081</v>
      </c>
      <c r="CD28" s="47">
        <f t="shared" si="1"/>
        <v>8</v>
      </c>
      <c r="CE28" s="47">
        <f t="shared" si="1"/>
        <v>531219389</v>
      </c>
      <c r="CF28" s="47">
        <f t="shared" si="1"/>
        <v>73775294</v>
      </c>
      <c r="CG28" s="47">
        <f t="shared" si="1"/>
        <v>806</v>
      </c>
      <c r="CH28" s="47">
        <f t="shared" si="1"/>
        <v>457444095</v>
      </c>
      <c r="CI28" s="47">
        <f t="shared" si="1"/>
        <v>457444095</v>
      </c>
      <c r="CJ28" s="47">
        <f t="shared" si="1"/>
        <v>531219389</v>
      </c>
      <c r="CK28" s="47">
        <f t="shared" si="1"/>
        <v>73775294</v>
      </c>
      <c r="CL28" s="47">
        <f t="shared" si="1"/>
        <v>0</v>
      </c>
      <c r="CM28" s="47">
        <f t="shared" si="1"/>
        <v>487536069</v>
      </c>
      <c r="CN28" s="47">
        <f t="shared" si="1"/>
        <v>354640</v>
      </c>
      <c r="CO28" s="47">
        <f t="shared" si="1"/>
        <v>56415814</v>
      </c>
      <c r="CP28" s="47">
        <f t="shared" si="1"/>
        <v>487536069</v>
      </c>
      <c r="CQ28" s="47">
        <f t="shared" si="1"/>
        <v>392802420</v>
      </c>
      <c r="CR28" s="47">
        <f t="shared" si="1"/>
        <v>12671048</v>
      </c>
      <c r="CS28" s="47">
        <f t="shared" si="1"/>
        <v>0</v>
      </c>
      <c r="CT28" s="47">
        <f t="shared" si="1"/>
        <v>0</v>
      </c>
      <c r="CU28" s="47">
        <f t="shared" si="1"/>
        <v>0</v>
      </c>
      <c r="CV28" s="47">
        <f t="shared" si="1"/>
        <v>0</v>
      </c>
      <c r="CW28" s="47">
        <f t="shared" si="1"/>
        <v>0</v>
      </c>
      <c r="CX28" s="47">
        <f t="shared" si="1"/>
        <v>0</v>
      </c>
      <c r="CY28" s="47">
        <f t="shared" si="1"/>
        <v>0</v>
      </c>
      <c r="CZ28" s="47">
        <f t="shared" si="1"/>
        <v>0</v>
      </c>
      <c r="DA28" s="47">
        <f t="shared" si="1"/>
        <v>0</v>
      </c>
      <c r="DB28" s="47">
        <f t="shared" si="1"/>
        <v>0</v>
      </c>
      <c r="DC28" s="47">
        <f t="shared" si="1"/>
        <v>0</v>
      </c>
      <c r="DD28" s="47">
        <f t="shared" si="1"/>
        <v>0</v>
      </c>
      <c r="DE28" s="47">
        <f t="shared" si="1"/>
        <v>0</v>
      </c>
      <c r="DF28" s="47">
        <f t="shared" si="1"/>
        <v>0</v>
      </c>
      <c r="DG28" s="47">
        <f t="shared" si="1"/>
        <v>6240000000</v>
      </c>
      <c r="DH28" s="47">
        <f t="shared" si="1"/>
        <v>130</v>
      </c>
      <c r="DI28" s="47">
        <f t="shared" si="1"/>
        <v>2613621518</v>
      </c>
      <c r="DJ28" s="47">
        <f t="shared" si="1"/>
        <v>0</v>
      </c>
      <c r="DK28" s="47">
        <f t="shared" si="1"/>
        <v>0</v>
      </c>
      <c r="DL28" s="47">
        <f t="shared" si="1"/>
        <v>0</v>
      </c>
      <c r="DM28" s="47">
        <f t="shared" si="1"/>
        <v>0</v>
      </c>
      <c r="DN28" s="47">
        <f t="shared" si="1"/>
        <v>0</v>
      </c>
      <c r="DO28" s="47">
        <f t="shared" si="1"/>
        <v>0</v>
      </c>
      <c r="DP28" s="47">
        <f t="shared" si="1"/>
        <v>34127526</v>
      </c>
      <c r="DQ28" s="47">
        <f t="shared" si="1"/>
        <v>9750722</v>
      </c>
      <c r="DR28" s="47">
        <f t="shared" si="1"/>
        <v>0</v>
      </c>
      <c r="DS28" s="47">
        <f t="shared" si="1"/>
        <v>0</v>
      </c>
      <c r="DT28" s="47">
        <f t="shared" si="1"/>
        <v>0</v>
      </c>
      <c r="DU28" s="47">
        <f t="shared" si="1"/>
        <v>0</v>
      </c>
      <c r="DV28" s="47">
        <f t="shared" si="1"/>
        <v>-1040000000</v>
      </c>
      <c r="DW28" s="47">
        <f t="shared" si="1"/>
        <v>82245160</v>
      </c>
      <c r="DX28" s="47">
        <f t="shared" si="1"/>
        <v>0</v>
      </c>
      <c r="DY28" s="47">
        <f t="shared" si="1"/>
        <v>340003856</v>
      </c>
      <c r="DZ28" s="47">
        <f t="shared" si="1"/>
        <v>0</v>
      </c>
      <c r="EA28" s="47">
        <f t="shared" si="1"/>
        <v>0</v>
      </c>
      <c r="EB28" s="47">
        <f t="shared" si="1"/>
        <v>19027768</v>
      </c>
      <c r="EC28" s="47">
        <f t="shared" ref="EC28:GN28" si="2">SUM(EC2:EC27)</f>
        <v>0</v>
      </c>
      <c r="ED28" s="47">
        <f t="shared" si="2"/>
        <v>354640</v>
      </c>
      <c r="EE28" s="47">
        <f t="shared" si="2"/>
        <v>26000000</v>
      </c>
      <c r="EF28" s="47">
        <f t="shared" si="2"/>
        <v>0</v>
      </c>
      <c r="EG28" s="47">
        <f t="shared" si="2"/>
        <v>425508524</v>
      </c>
      <c r="EH28" s="47">
        <f t="shared" si="2"/>
        <v>0</v>
      </c>
      <c r="EI28" s="47">
        <f t="shared" si="2"/>
        <v>5019015184</v>
      </c>
      <c r="EJ28" s="47">
        <f t="shared" si="2"/>
        <v>0</v>
      </c>
      <c r="EK28" s="47">
        <f t="shared" si="2"/>
        <v>0</v>
      </c>
      <c r="EL28" s="47">
        <f t="shared" si="2"/>
        <v>4461649</v>
      </c>
      <c r="EM28" s="47">
        <f t="shared" si="2"/>
        <v>32800734</v>
      </c>
      <c r="EN28" s="47">
        <f t="shared" si="2"/>
        <v>5019015184</v>
      </c>
      <c r="EO28" s="47">
        <f t="shared" si="2"/>
        <v>0</v>
      </c>
      <c r="EP28" s="47">
        <f t="shared" si="2"/>
        <v>5051815918</v>
      </c>
      <c r="EQ28" s="47">
        <f t="shared" si="2"/>
        <v>0</v>
      </c>
      <c r="ER28" s="47">
        <f t="shared" si="2"/>
        <v>0</v>
      </c>
      <c r="ES28" s="47">
        <f t="shared" si="2"/>
        <v>0</v>
      </c>
      <c r="ET28" s="47">
        <f t="shared" si="2"/>
        <v>0</v>
      </c>
      <c r="EU28" s="47">
        <f t="shared" si="2"/>
        <v>0</v>
      </c>
      <c r="EV28" s="47">
        <f t="shared" si="2"/>
        <v>0</v>
      </c>
      <c r="EW28" s="47">
        <f t="shared" si="2"/>
        <v>0</v>
      </c>
      <c r="EX28" s="47">
        <f t="shared" si="2"/>
        <v>0</v>
      </c>
      <c r="EY28" s="47">
        <f t="shared" si="2"/>
        <v>0</v>
      </c>
      <c r="EZ28" s="47">
        <f t="shared" si="2"/>
        <v>9750722</v>
      </c>
      <c r="FA28" s="47">
        <f t="shared" si="2"/>
        <v>0</v>
      </c>
      <c r="FB28" s="47">
        <f t="shared" si="2"/>
        <v>156</v>
      </c>
      <c r="FC28" s="47">
        <f t="shared" si="2"/>
        <v>1040000000</v>
      </c>
      <c r="FD28" s="47">
        <f t="shared" si="2"/>
        <v>0</v>
      </c>
      <c r="FE28" s="47">
        <f t="shared" si="2"/>
        <v>0</v>
      </c>
      <c r="FF28" s="47">
        <f t="shared" si="2"/>
        <v>4461649</v>
      </c>
      <c r="FG28" s="47">
        <f t="shared" si="2"/>
        <v>0</v>
      </c>
      <c r="FH28" s="47">
        <f t="shared" si="2"/>
        <v>906494</v>
      </c>
      <c r="FI28" s="47">
        <f t="shared" si="2"/>
        <v>0</v>
      </c>
      <c r="FJ28" s="47">
        <f t="shared" si="2"/>
        <v>0</v>
      </c>
      <c r="FK28" s="47">
        <f t="shared" si="2"/>
        <v>0</v>
      </c>
      <c r="FL28" s="47">
        <f t="shared" si="2"/>
        <v>0</v>
      </c>
      <c r="FM28" s="47">
        <f t="shared" si="2"/>
        <v>0</v>
      </c>
      <c r="FN28" s="47">
        <f t="shared" si="2"/>
        <v>0</v>
      </c>
      <c r="FO28" s="47">
        <f t="shared" si="2"/>
        <v>0</v>
      </c>
      <c r="FP28" s="47">
        <f t="shared" si="2"/>
        <v>0</v>
      </c>
      <c r="FQ28" s="47">
        <f t="shared" si="2"/>
        <v>0</v>
      </c>
      <c r="FR28" s="47">
        <f t="shared" si="2"/>
        <v>0</v>
      </c>
      <c r="FS28" s="47">
        <f t="shared" si="2"/>
        <v>0</v>
      </c>
      <c r="FT28" s="47">
        <f t="shared" si="2"/>
        <v>0</v>
      </c>
      <c r="FU28" s="47">
        <f t="shared" si="2"/>
        <v>0</v>
      </c>
      <c r="FV28" s="47">
        <f t="shared" si="2"/>
        <v>0</v>
      </c>
      <c r="FW28" s="47">
        <f t="shared" si="2"/>
        <v>0</v>
      </c>
      <c r="FX28" s="47">
        <f t="shared" si="2"/>
        <v>0</v>
      </c>
      <c r="FY28" s="47">
        <f t="shared" si="2"/>
        <v>0</v>
      </c>
      <c r="FZ28" s="47">
        <f t="shared" si="2"/>
        <v>0</v>
      </c>
      <c r="GA28" s="47">
        <f t="shared" si="2"/>
        <v>0</v>
      </c>
      <c r="GB28" s="47">
        <f t="shared" si="2"/>
        <v>0</v>
      </c>
      <c r="GC28" s="47">
        <f t="shared" si="2"/>
        <v>0</v>
      </c>
      <c r="GD28" s="47">
        <f t="shared" si="2"/>
        <v>0</v>
      </c>
      <c r="GE28" s="47">
        <f t="shared" si="2"/>
        <v>0</v>
      </c>
      <c r="GF28" s="47">
        <f t="shared" si="2"/>
        <v>0</v>
      </c>
      <c r="GG28" s="47">
        <f t="shared" si="2"/>
        <v>0</v>
      </c>
      <c r="GH28" s="47">
        <f t="shared" si="2"/>
        <v>0</v>
      </c>
      <c r="GI28" s="47">
        <f t="shared" si="2"/>
        <v>0</v>
      </c>
      <c r="GJ28" s="47">
        <f t="shared" si="2"/>
        <v>0</v>
      </c>
      <c r="GK28" s="47">
        <f t="shared" si="2"/>
        <v>0</v>
      </c>
      <c r="GL28" s="47">
        <f t="shared" si="2"/>
        <v>0</v>
      </c>
      <c r="GM28" s="47">
        <f t="shared" si="2"/>
        <v>0</v>
      </c>
      <c r="GN28" s="47">
        <f t="shared" si="2"/>
        <v>0</v>
      </c>
      <c r="GO28" s="47">
        <f t="shared" ref="GO28:GZ28" si="3">SUM(GO2:GO27)</f>
        <v>0</v>
      </c>
      <c r="GP28" s="47">
        <f t="shared" si="3"/>
        <v>0</v>
      </c>
      <c r="GQ28" s="47">
        <f t="shared" si="3"/>
        <v>0</v>
      </c>
      <c r="GR28" s="47">
        <f t="shared" si="3"/>
        <v>0</v>
      </c>
      <c r="GS28" s="47">
        <f t="shared" si="3"/>
        <v>0</v>
      </c>
      <c r="GT28" s="47">
        <f t="shared" si="3"/>
        <v>0</v>
      </c>
      <c r="GU28" s="47">
        <f t="shared" si="3"/>
        <v>0</v>
      </c>
      <c r="GV28" s="47">
        <f t="shared" si="3"/>
        <v>0</v>
      </c>
      <c r="GW28" s="47">
        <f t="shared" si="3"/>
        <v>0</v>
      </c>
      <c r="GX28" s="47">
        <f t="shared" si="3"/>
        <v>0</v>
      </c>
      <c r="GY28" s="47">
        <f t="shared" si="3"/>
        <v>19027768</v>
      </c>
      <c r="GZ28" s="47">
        <f t="shared" si="3"/>
        <v>10720000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rightToLeft="1" topLeftCell="AF22" workbookViewId="0">
      <selection activeCell="AN1" sqref="AN1"/>
    </sheetView>
  </sheetViews>
  <sheetFormatPr defaultRowHeight="19.5"/>
  <cols>
    <col min="1" max="1" width="9.28515625" style="45" bestFit="1" customWidth="1"/>
    <col min="2" max="2" width="15.42578125" style="45" bestFit="1" customWidth="1"/>
    <col min="3" max="3" width="15.85546875" style="45" bestFit="1" customWidth="1"/>
    <col min="4" max="4" width="22" style="45" bestFit="1" customWidth="1"/>
    <col min="5" max="5" width="18.140625" style="45" bestFit="1" customWidth="1"/>
    <col min="6" max="6" width="20" style="45" bestFit="1" customWidth="1"/>
    <col min="7" max="7" width="17.85546875" style="45" bestFit="1" customWidth="1"/>
    <col min="8" max="8" width="18.5703125" style="45" bestFit="1" customWidth="1"/>
    <col min="9" max="9" width="29" style="45" bestFit="1" customWidth="1"/>
    <col min="10" max="10" width="20.5703125" style="45" bestFit="1" customWidth="1"/>
    <col min="11" max="11" width="19.140625" style="45" bestFit="1" customWidth="1"/>
    <col min="12" max="12" width="22.42578125" style="45" bestFit="1" customWidth="1"/>
    <col min="13" max="13" width="31.85546875" style="45" bestFit="1" customWidth="1"/>
    <col min="14" max="14" width="32.5703125" style="45" bestFit="1" customWidth="1"/>
    <col min="15" max="15" width="23.42578125" style="45" bestFit="1" customWidth="1"/>
    <col min="16" max="16" width="33.5703125" style="45" bestFit="1" customWidth="1"/>
    <col min="17" max="17" width="20" style="45" bestFit="1" customWidth="1"/>
    <col min="18" max="18" width="22.42578125" style="45" bestFit="1" customWidth="1"/>
    <col min="19" max="19" width="25.140625" style="45" bestFit="1" customWidth="1"/>
    <col min="20" max="20" width="27.5703125" style="45" bestFit="1" customWidth="1"/>
    <col min="21" max="21" width="24.5703125" style="45" bestFit="1" customWidth="1"/>
    <col min="22" max="22" width="26.42578125" style="45" bestFit="1" customWidth="1"/>
    <col min="23" max="23" width="24.7109375" style="45" bestFit="1" customWidth="1"/>
    <col min="24" max="24" width="27.42578125" style="45" bestFit="1" customWidth="1"/>
    <col min="25" max="25" width="27.7109375" style="45" bestFit="1" customWidth="1"/>
    <col min="26" max="26" width="24.5703125" style="45" bestFit="1" customWidth="1"/>
    <col min="27" max="27" width="19.42578125" style="45" bestFit="1" customWidth="1"/>
    <col min="28" max="28" width="14.7109375" style="45" bestFit="1" customWidth="1"/>
    <col min="29" max="29" width="20.42578125" style="45" bestFit="1" customWidth="1"/>
    <col min="30" max="30" width="19.42578125" style="45" bestFit="1" customWidth="1"/>
    <col min="31" max="31" width="22.140625" style="45" bestFit="1" customWidth="1"/>
    <col min="32" max="32" width="19" style="45" bestFit="1" customWidth="1"/>
    <col min="33" max="33" width="19.5703125" style="45" bestFit="1" customWidth="1"/>
    <col min="34" max="34" width="23.28515625" style="45" bestFit="1" customWidth="1"/>
    <col min="35" max="35" width="18.7109375" style="45" bestFit="1" customWidth="1"/>
    <col min="36" max="36" width="21.5703125" style="45" bestFit="1" customWidth="1"/>
    <col min="37" max="37" width="20.140625" style="45" bestFit="1" customWidth="1"/>
    <col min="38" max="38" width="20.5703125" style="45" bestFit="1" customWidth="1"/>
    <col min="39" max="39" width="11.140625" style="45" bestFit="1" customWidth="1"/>
    <col min="40" max="41" width="10.140625" style="45" bestFit="1" customWidth="1"/>
    <col min="42" max="16384" width="9.140625" style="45"/>
  </cols>
  <sheetData>
    <row r="1" spans="1:41">
      <c r="A1" s="44" t="s">
        <v>0</v>
      </c>
      <c r="B1" s="44" t="s">
        <v>1</v>
      </c>
      <c r="C1" s="44" t="s">
        <v>2</v>
      </c>
      <c r="D1" s="44" t="s">
        <v>313</v>
      </c>
      <c r="E1" s="44" t="s">
        <v>88</v>
      </c>
      <c r="F1" s="44" t="s">
        <v>89</v>
      </c>
      <c r="G1" s="44" t="s">
        <v>90</v>
      </c>
      <c r="H1" s="44" t="s">
        <v>314</v>
      </c>
      <c r="I1" s="44" t="s">
        <v>91</v>
      </c>
      <c r="J1" s="44" t="s">
        <v>315</v>
      </c>
      <c r="K1" s="44" t="s">
        <v>316</v>
      </c>
      <c r="L1" s="44" t="s">
        <v>317</v>
      </c>
      <c r="M1" s="44" t="s">
        <v>318</v>
      </c>
      <c r="N1" s="44" t="s">
        <v>319</v>
      </c>
      <c r="O1" s="44" t="s">
        <v>320</v>
      </c>
      <c r="P1" s="44" t="s">
        <v>321</v>
      </c>
      <c r="Q1" s="44" t="s">
        <v>322</v>
      </c>
      <c r="R1" s="44" t="s">
        <v>323</v>
      </c>
      <c r="S1" s="44" t="s">
        <v>324</v>
      </c>
      <c r="T1" s="44" t="s">
        <v>325</v>
      </c>
      <c r="U1" s="44" t="s">
        <v>326</v>
      </c>
      <c r="V1" s="44" t="s">
        <v>327</v>
      </c>
      <c r="W1" s="44" t="s">
        <v>328</v>
      </c>
      <c r="X1" s="44" t="s">
        <v>329</v>
      </c>
      <c r="Y1" s="44" t="s">
        <v>330</v>
      </c>
      <c r="Z1" s="44" t="s">
        <v>331</v>
      </c>
      <c r="AA1" s="44" t="s">
        <v>332</v>
      </c>
      <c r="AB1" s="44" t="s">
        <v>333</v>
      </c>
      <c r="AC1" s="44" t="s">
        <v>334</v>
      </c>
      <c r="AD1" s="44" t="s">
        <v>92</v>
      </c>
      <c r="AE1" s="44" t="s">
        <v>335</v>
      </c>
      <c r="AF1" s="44" t="s">
        <v>336</v>
      </c>
      <c r="AG1" s="44" t="s">
        <v>337</v>
      </c>
      <c r="AH1" s="44" t="s">
        <v>338</v>
      </c>
      <c r="AI1" s="44" t="s">
        <v>93</v>
      </c>
      <c r="AJ1" s="44" t="s">
        <v>339</v>
      </c>
      <c r="AK1" s="44" t="s">
        <v>340</v>
      </c>
      <c r="AL1" s="44" t="s">
        <v>94</v>
      </c>
      <c r="AM1" s="44" t="s">
        <v>341</v>
      </c>
      <c r="AN1" s="44" t="s">
        <v>95</v>
      </c>
      <c r="AO1" s="44" t="s">
        <v>96</v>
      </c>
    </row>
    <row r="2" spans="1:41">
      <c r="A2" s="46" t="s">
        <v>36</v>
      </c>
      <c r="B2" s="46" t="s">
        <v>37</v>
      </c>
      <c r="C2" s="46" t="s">
        <v>35</v>
      </c>
      <c r="D2" s="46">
        <v>0</v>
      </c>
      <c r="E2" s="46">
        <v>11411970</v>
      </c>
      <c r="F2" s="46">
        <v>1647577</v>
      </c>
      <c r="G2" s="46">
        <v>0</v>
      </c>
      <c r="H2" s="46">
        <v>0</v>
      </c>
      <c r="I2" s="46">
        <v>0</v>
      </c>
      <c r="J2" s="46">
        <v>0</v>
      </c>
      <c r="K2" s="46">
        <v>0</v>
      </c>
      <c r="L2" s="46">
        <v>0</v>
      </c>
      <c r="M2" s="46">
        <v>0</v>
      </c>
      <c r="N2" s="46">
        <v>0</v>
      </c>
      <c r="O2" s="46">
        <v>0</v>
      </c>
      <c r="P2" s="46">
        <v>0</v>
      </c>
      <c r="Q2" s="46">
        <v>0</v>
      </c>
      <c r="R2" s="46">
        <v>1</v>
      </c>
      <c r="S2" s="46">
        <v>0</v>
      </c>
      <c r="T2" s="46">
        <v>0</v>
      </c>
      <c r="U2" s="46">
        <v>0</v>
      </c>
      <c r="V2" s="46">
        <v>0</v>
      </c>
      <c r="W2" s="46">
        <v>0</v>
      </c>
      <c r="X2" s="46">
        <v>0</v>
      </c>
      <c r="Y2" s="46">
        <v>0</v>
      </c>
      <c r="Z2" s="46">
        <v>0</v>
      </c>
      <c r="AA2" s="46">
        <v>0</v>
      </c>
      <c r="AB2" s="46">
        <v>0</v>
      </c>
      <c r="AC2" s="46">
        <v>0</v>
      </c>
      <c r="AD2" s="46">
        <v>400000</v>
      </c>
      <c r="AE2" s="46">
        <v>0</v>
      </c>
      <c r="AF2" s="46">
        <v>0</v>
      </c>
      <c r="AG2" s="46">
        <v>0</v>
      </c>
      <c r="AH2" s="46">
        <v>0</v>
      </c>
      <c r="AI2" s="46">
        <v>0</v>
      </c>
      <c r="AJ2" s="46">
        <v>0</v>
      </c>
      <c r="AK2" s="46">
        <v>0</v>
      </c>
      <c r="AL2" s="46">
        <v>1100000</v>
      </c>
      <c r="AM2" s="46">
        <f>SUM(D2:AL2)</f>
        <v>14559548</v>
      </c>
      <c r="AN2" s="45">
        <f>(AM2-AD2-AI2-AL2)/12</f>
        <v>1088295.6666666667</v>
      </c>
      <c r="AO2" s="45">
        <f>IF(AM2*2&gt;=27897930,27897930,AM2*2)/12</f>
        <v>2324827.5</v>
      </c>
    </row>
    <row r="3" spans="1:41">
      <c r="A3" s="46" t="s">
        <v>38</v>
      </c>
      <c r="B3" s="46" t="s">
        <v>39</v>
      </c>
      <c r="C3" s="46" t="s">
        <v>35</v>
      </c>
      <c r="D3" s="46"/>
      <c r="E3" s="46">
        <v>13897500</v>
      </c>
      <c r="F3" s="46">
        <v>1749481</v>
      </c>
      <c r="G3" s="46">
        <v>0</v>
      </c>
      <c r="H3" s="46">
        <v>0</v>
      </c>
      <c r="I3" s="46">
        <v>0</v>
      </c>
      <c r="J3" s="46">
        <v>0</v>
      </c>
      <c r="K3" s="46">
        <v>0</v>
      </c>
      <c r="L3" s="46"/>
      <c r="M3" s="46"/>
      <c r="N3" s="46"/>
      <c r="O3" s="46"/>
      <c r="P3" s="46"/>
      <c r="Q3" s="46"/>
      <c r="R3" s="46"/>
      <c r="S3" s="46"/>
      <c r="T3" s="46">
        <v>0</v>
      </c>
      <c r="U3" s="46">
        <v>0</v>
      </c>
      <c r="V3" s="46">
        <v>0</v>
      </c>
      <c r="W3" s="46">
        <v>0</v>
      </c>
      <c r="X3" s="46">
        <v>0</v>
      </c>
      <c r="Y3" s="46"/>
      <c r="Z3" s="46">
        <v>0</v>
      </c>
      <c r="AA3" s="46">
        <v>0</v>
      </c>
      <c r="AB3" s="46">
        <v>0</v>
      </c>
      <c r="AC3" s="46">
        <v>0</v>
      </c>
      <c r="AD3" s="46">
        <v>400000</v>
      </c>
      <c r="AE3" s="46">
        <v>0</v>
      </c>
      <c r="AF3" s="46">
        <v>0</v>
      </c>
      <c r="AG3" s="46">
        <v>0</v>
      </c>
      <c r="AH3" s="46">
        <v>0</v>
      </c>
      <c r="AI3" s="46">
        <v>0</v>
      </c>
      <c r="AJ3" s="46">
        <v>0</v>
      </c>
      <c r="AK3" s="46"/>
      <c r="AL3" s="46">
        <v>1100000</v>
      </c>
      <c r="AM3" s="46">
        <f t="shared" ref="AM3:AM27" si="0">SUM(D3:AL3)</f>
        <v>17146981</v>
      </c>
      <c r="AN3" s="45">
        <f t="shared" ref="AN3:AN27" si="1">(AM3-AD3-AI3-AL3)/12</f>
        <v>1303915.0833333333</v>
      </c>
      <c r="AO3" s="45">
        <f t="shared" ref="AO3:AO27" si="2">IF(AM3*2&gt;=27897930,27897930,AM3*2)/12</f>
        <v>2324827.5</v>
      </c>
    </row>
    <row r="4" spans="1:41">
      <c r="A4" s="46" t="s">
        <v>40</v>
      </c>
      <c r="B4" s="46" t="s">
        <v>41</v>
      </c>
      <c r="C4" s="46" t="s">
        <v>35</v>
      </c>
      <c r="D4" s="46"/>
      <c r="E4" s="46">
        <v>12530430</v>
      </c>
      <c r="F4" s="46">
        <v>1694338</v>
      </c>
      <c r="G4" s="46">
        <v>0</v>
      </c>
      <c r="H4" s="46">
        <v>0</v>
      </c>
      <c r="I4" s="46">
        <v>0</v>
      </c>
      <c r="J4" s="46">
        <v>0</v>
      </c>
      <c r="K4" s="46">
        <v>0</v>
      </c>
      <c r="L4" s="46"/>
      <c r="M4" s="46"/>
      <c r="N4" s="46"/>
      <c r="O4" s="46"/>
      <c r="P4" s="46"/>
      <c r="Q4" s="46"/>
      <c r="R4" s="46"/>
      <c r="S4" s="46"/>
      <c r="T4" s="46">
        <v>0</v>
      </c>
      <c r="U4" s="46">
        <v>0</v>
      </c>
      <c r="V4" s="46">
        <v>0</v>
      </c>
      <c r="W4" s="46">
        <v>0</v>
      </c>
      <c r="X4" s="46">
        <v>0</v>
      </c>
      <c r="Y4" s="46"/>
      <c r="Z4" s="46">
        <v>0</v>
      </c>
      <c r="AA4" s="46">
        <v>0</v>
      </c>
      <c r="AB4" s="46">
        <v>0</v>
      </c>
      <c r="AC4" s="46">
        <v>0</v>
      </c>
      <c r="AD4" s="46">
        <v>400000</v>
      </c>
      <c r="AE4" s="46">
        <v>0</v>
      </c>
      <c r="AF4" s="46">
        <v>0</v>
      </c>
      <c r="AG4" s="46">
        <v>0</v>
      </c>
      <c r="AH4" s="46">
        <v>0</v>
      </c>
      <c r="AI4" s="46">
        <v>2789793</v>
      </c>
      <c r="AJ4" s="46">
        <v>0</v>
      </c>
      <c r="AK4" s="46"/>
      <c r="AL4" s="46">
        <v>1100000</v>
      </c>
      <c r="AM4" s="46">
        <f t="shared" si="0"/>
        <v>18514561</v>
      </c>
      <c r="AN4" s="45">
        <f t="shared" si="1"/>
        <v>1185397.3333333333</v>
      </c>
      <c r="AO4" s="45">
        <f t="shared" si="2"/>
        <v>2324827.5</v>
      </c>
    </row>
    <row r="5" spans="1:41">
      <c r="A5" s="46" t="s">
        <v>42</v>
      </c>
      <c r="B5" s="46" t="s">
        <v>43</v>
      </c>
      <c r="C5" s="46" t="s">
        <v>35</v>
      </c>
      <c r="D5" s="46"/>
      <c r="E5" s="46">
        <v>12530430</v>
      </c>
      <c r="F5" s="46">
        <v>1694338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/>
      <c r="M5" s="46"/>
      <c r="N5" s="46"/>
      <c r="O5" s="46"/>
      <c r="P5" s="46"/>
      <c r="Q5" s="46"/>
      <c r="R5" s="46"/>
      <c r="S5" s="46"/>
      <c r="T5" s="46">
        <v>0</v>
      </c>
      <c r="U5" s="46">
        <v>0</v>
      </c>
      <c r="V5" s="46">
        <v>0</v>
      </c>
      <c r="W5" s="46">
        <v>0</v>
      </c>
      <c r="X5" s="46">
        <v>0</v>
      </c>
      <c r="Y5" s="46"/>
      <c r="Z5" s="46">
        <v>0</v>
      </c>
      <c r="AA5" s="46">
        <v>0</v>
      </c>
      <c r="AB5" s="46">
        <v>0</v>
      </c>
      <c r="AC5" s="46">
        <v>0</v>
      </c>
      <c r="AD5" s="46">
        <v>400000</v>
      </c>
      <c r="AE5" s="46">
        <v>0</v>
      </c>
      <c r="AF5" s="46">
        <v>0</v>
      </c>
      <c r="AG5" s="46">
        <v>0</v>
      </c>
      <c r="AH5" s="46">
        <v>0</v>
      </c>
      <c r="AI5" s="46">
        <v>929931</v>
      </c>
      <c r="AJ5" s="46">
        <v>0</v>
      </c>
      <c r="AK5" s="46"/>
      <c r="AL5" s="46">
        <v>1100000</v>
      </c>
      <c r="AM5" s="46">
        <f t="shared" si="0"/>
        <v>16654699</v>
      </c>
      <c r="AN5" s="45">
        <f t="shared" si="1"/>
        <v>1185397.3333333333</v>
      </c>
      <c r="AO5" s="45">
        <f t="shared" si="2"/>
        <v>2324827.5</v>
      </c>
    </row>
    <row r="6" spans="1:41">
      <c r="A6" s="46" t="s">
        <v>44</v>
      </c>
      <c r="B6" s="46" t="s">
        <v>45</v>
      </c>
      <c r="C6" s="46" t="s">
        <v>35</v>
      </c>
      <c r="D6" s="46"/>
      <c r="E6" s="46">
        <v>15388770</v>
      </c>
      <c r="F6" s="46">
        <v>1810623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/>
      <c r="M6" s="46"/>
      <c r="N6" s="46"/>
      <c r="O6" s="46"/>
      <c r="P6" s="46"/>
      <c r="Q6" s="46"/>
      <c r="R6" s="46"/>
      <c r="S6" s="46"/>
      <c r="T6" s="46">
        <v>0</v>
      </c>
      <c r="U6" s="46">
        <v>0</v>
      </c>
      <c r="V6" s="46">
        <v>0</v>
      </c>
      <c r="W6" s="46">
        <v>0</v>
      </c>
      <c r="X6" s="46">
        <v>0</v>
      </c>
      <c r="Y6" s="46"/>
      <c r="Z6" s="46">
        <v>0</v>
      </c>
      <c r="AA6" s="46">
        <v>0</v>
      </c>
      <c r="AB6" s="46">
        <v>0</v>
      </c>
      <c r="AC6" s="46">
        <v>0</v>
      </c>
      <c r="AD6" s="46">
        <v>400000</v>
      </c>
      <c r="AE6" s="46">
        <v>0</v>
      </c>
      <c r="AF6" s="46">
        <v>0</v>
      </c>
      <c r="AG6" s="46">
        <v>0</v>
      </c>
      <c r="AH6" s="46">
        <v>0</v>
      </c>
      <c r="AI6" s="46">
        <v>1859862</v>
      </c>
      <c r="AJ6" s="46">
        <v>0</v>
      </c>
      <c r="AK6" s="46"/>
      <c r="AL6" s="46">
        <v>1100000</v>
      </c>
      <c r="AM6" s="46">
        <f t="shared" si="0"/>
        <v>20559255</v>
      </c>
      <c r="AN6" s="45">
        <f t="shared" si="1"/>
        <v>1433282.75</v>
      </c>
      <c r="AO6" s="45">
        <f t="shared" si="2"/>
        <v>2324827.5</v>
      </c>
    </row>
    <row r="7" spans="1:41">
      <c r="A7" s="46" t="s">
        <v>46</v>
      </c>
      <c r="B7" s="46" t="s">
        <v>47</v>
      </c>
      <c r="C7" s="46" t="s">
        <v>35</v>
      </c>
      <c r="D7" s="46">
        <v>0</v>
      </c>
      <c r="E7" s="46">
        <v>16383030</v>
      </c>
      <c r="F7" s="46">
        <v>1822623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400000</v>
      </c>
      <c r="AE7" s="46">
        <v>0</v>
      </c>
      <c r="AF7" s="46">
        <v>0</v>
      </c>
      <c r="AG7" s="46">
        <v>0</v>
      </c>
      <c r="AH7" s="46">
        <v>0</v>
      </c>
      <c r="AI7" s="46">
        <v>929931</v>
      </c>
      <c r="AJ7" s="46">
        <v>0</v>
      </c>
      <c r="AK7" s="46">
        <v>0</v>
      </c>
      <c r="AL7" s="46">
        <v>1100000</v>
      </c>
      <c r="AM7" s="46">
        <f t="shared" si="0"/>
        <v>20635584</v>
      </c>
      <c r="AN7" s="45">
        <f t="shared" si="1"/>
        <v>1517137.75</v>
      </c>
      <c r="AO7" s="45">
        <f t="shared" si="2"/>
        <v>2324827.5</v>
      </c>
    </row>
    <row r="8" spans="1:41">
      <c r="A8" s="46" t="s">
        <v>48</v>
      </c>
      <c r="B8" s="46" t="s">
        <v>49</v>
      </c>
      <c r="C8" s="46" t="s">
        <v>35</v>
      </c>
      <c r="D8" s="46">
        <v>0</v>
      </c>
      <c r="E8" s="46">
        <v>17377200</v>
      </c>
      <c r="F8" s="46">
        <v>1791481</v>
      </c>
      <c r="G8" s="46">
        <v>0</v>
      </c>
      <c r="H8" s="46">
        <v>0</v>
      </c>
      <c r="I8" s="46">
        <v>95071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1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400000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1100000</v>
      </c>
      <c r="AM8" s="46">
        <f t="shared" si="0"/>
        <v>20763753</v>
      </c>
      <c r="AN8" s="45">
        <f t="shared" si="1"/>
        <v>1605312.75</v>
      </c>
      <c r="AO8" s="45">
        <f t="shared" si="2"/>
        <v>2324827.5</v>
      </c>
    </row>
    <row r="9" spans="1:41">
      <c r="A9" s="46" t="s">
        <v>50</v>
      </c>
      <c r="B9" s="46" t="s">
        <v>51</v>
      </c>
      <c r="C9" s="46" t="s">
        <v>35</v>
      </c>
      <c r="D9" s="46"/>
      <c r="E9" s="46">
        <v>13897500</v>
      </c>
      <c r="F9" s="46">
        <v>1729100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/>
      <c r="M9" s="46"/>
      <c r="N9" s="46"/>
      <c r="O9" s="46"/>
      <c r="P9" s="46"/>
      <c r="Q9" s="46"/>
      <c r="R9" s="46"/>
      <c r="S9" s="46"/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/>
      <c r="Z9" s="46">
        <v>0</v>
      </c>
      <c r="AA9" s="46">
        <v>0</v>
      </c>
      <c r="AB9" s="46">
        <v>0</v>
      </c>
      <c r="AC9" s="46">
        <v>0</v>
      </c>
      <c r="AD9" s="46">
        <v>400000</v>
      </c>
      <c r="AE9" s="46">
        <v>0</v>
      </c>
      <c r="AF9" s="46">
        <v>0</v>
      </c>
      <c r="AG9" s="46">
        <v>0</v>
      </c>
      <c r="AH9" s="46">
        <v>0</v>
      </c>
      <c r="AI9" s="46">
        <v>3719724</v>
      </c>
      <c r="AJ9" s="46">
        <v>0</v>
      </c>
      <c r="AK9" s="46"/>
      <c r="AL9" s="46">
        <v>1100000</v>
      </c>
      <c r="AM9" s="46">
        <f t="shared" si="0"/>
        <v>20846324</v>
      </c>
      <c r="AN9" s="45">
        <f t="shared" si="1"/>
        <v>1302216.6666666667</v>
      </c>
      <c r="AO9" s="45">
        <f t="shared" si="2"/>
        <v>2324827.5</v>
      </c>
    </row>
    <row r="10" spans="1:41">
      <c r="A10" s="46" t="s">
        <v>52</v>
      </c>
      <c r="B10" s="46" t="s">
        <v>53</v>
      </c>
      <c r="C10" s="46" t="s">
        <v>35</v>
      </c>
      <c r="D10" s="46"/>
      <c r="E10" s="46">
        <v>10914840</v>
      </c>
      <c r="F10" s="46">
        <v>1627196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/>
      <c r="M10" s="46"/>
      <c r="N10" s="46"/>
      <c r="O10" s="46"/>
      <c r="P10" s="46"/>
      <c r="Q10" s="46"/>
      <c r="R10" s="46"/>
      <c r="S10" s="46"/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/>
      <c r="Z10" s="46">
        <v>0</v>
      </c>
      <c r="AA10" s="46">
        <v>0</v>
      </c>
      <c r="AB10" s="46">
        <v>0</v>
      </c>
      <c r="AC10" s="46">
        <v>0</v>
      </c>
      <c r="AD10" s="46">
        <v>400000</v>
      </c>
      <c r="AE10" s="46">
        <v>0</v>
      </c>
      <c r="AF10" s="46">
        <v>0</v>
      </c>
      <c r="AG10" s="46">
        <v>0</v>
      </c>
      <c r="AH10" s="46">
        <v>0</v>
      </c>
      <c r="AI10" s="46">
        <v>929931</v>
      </c>
      <c r="AJ10" s="46">
        <v>0</v>
      </c>
      <c r="AK10" s="46"/>
      <c r="AL10" s="46">
        <v>1100000</v>
      </c>
      <c r="AM10" s="46">
        <f t="shared" si="0"/>
        <v>14971967</v>
      </c>
      <c r="AN10" s="45">
        <f t="shared" si="1"/>
        <v>1045169.6666666666</v>
      </c>
      <c r="AO10" s="45">
        <f t="shared" si="2"/>
        <v>2324827.5</v>
      </c>
    </row>
    <row r="11" spans="1:41">
      <c r="A11" s="46" t="s">
        <v>54</v>
      </c>
      <c r="B11" s="46" t="s">
        <v>55</v>
      </c>
      <c r="C11" s="46" t="s">
        <v>35</v>
      </c>
      <c r="D11" s="46">
        <v>0</v>
      </c>
      <c r="E11" s="46">
        <v>11909070</v>
      </c>
      <c r="F11" s="46">
        <v>1667958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1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400000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1100000</v>
      </c>
      <c r="AM11" s="46">
        <f t="shared" si="0"/>
        <v>15077029</v>
      </c>
      <c r="AN11" s="45">
        <f t="shared" si="1"/>
        <v>1131419.0833333333</v>
      </c>
      <c r="AO11" s="45">
        <f t="shared" si="2"/>
        <v>2324827.5</v>
      </c>
    </row>
    <row r="12" spans="1:41">
      <c r="A12" s="46" t="s">
        <v>56</v>
      </c>
      <c r="B12" s="46" t="s">
        <v>57</v>
      </c>
      <c r="C12" s="46" t="s">
        <v>35</v>
      </c>
      <c r="D12" s="46"/>
      <c r="E12" s="46">
        <v>11909070</v>
      </c>
      <c r="F12" s="46">
        <v>1688338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/>
      <c r="M12" s="46"/>
      <c r="N12" s="46"/>
      <c r="O12" s="46"/>
      <c r="P12" s="46"/>
      <c r="Q12" s="46"/>
      <c r="R12" s="46"/>
      <c r="S12" s="46"/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/>
      <c r="Z12" s="46">
        <v>0</v>
      </c>
      <c r="AA12" s="46">
        <v>0</v>
      </c>
      <c r="AB12" s="46">
        <v>0</v>
      </c>
      <c r="AC12" s="46">
        <v>0</v>
      </c>
      <c r="AD12" s="46">
        <v>400000</v>
      </c>
      <c r="AE12" s="46">
        <v>0</v>
      </c>
      <c r="AF12" s="46">
        <v>0</v>
      </c>
      <c r="AG12" s="46">
        <v>0</v>
      </c>
      <c r="AH12" s="46">
        <v>0</v>
      </c>
      <c r="AI12" s="46">
        <v>1859862</v>
      </c>
      <c r="AJ12" s="46">
        <v>0</v>
      </c>
      <c r="AK12" s="46"/>
      <c r="AL12" s="46">
        <v>1100000</v>
      </c>
      <c r="AM12" s="46">
        <f t="shared" si="0"/>
        <v>16957270</v>
      </c>
      <c r="AN12" s="45">
        <f t="shared" si="1"/>
        <v>1133117.3333333333</v>
      </c>
      <c r="AO12" s="45">
        <f t="shared" si="2"/>
        <v>2324827.5</v>
      </c>
    </row>
    <row r="13" spans="1:41">
      <c r="A13" s="46" t="s">
        <v>58</v>
      </c>
      <c r="B13" s="46" t="s">
        <v>59</v>
      </c>
      <c r="C13" s="46" t="s">
        <v>35</v>
      </c>
      <c r="D13" s="46"/>
      <c r="E13" s="46">
        <v>13897500</v>
      </c>
      <c r="F13" s="46">
        <v>1735100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/>
      <c r="M13" s="46"/>
      <c r="N13" s="46"/>
      <c r="O13" s="46"/>
      <c r="P13" s="46"/>
      <c r="Q13" s="46"/>
      <c r="R13" s="46"/>
      <c r="S13" s="46"/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/>
      <c r="Z13" s="46">
        <v>0</v>
      </c>
      <c r="AA13" s="46">
        <v>0</v>
      </c>
      <c r="AB13" s="46">
        <v>0</v>
      </c>
      <c r="AC13" s="46">
        <v>0</v>
      </c>
      <c r="AD13" s="46">
        <v>400000</v>
      </c>
      <c r="AE13" s="46">
        <v>0</v>
      </c>
      <c r="AF13" s="46">
        <v>0</v>
      </c>
      <c r="AG13" s="46">
        <v>0</v>
      </c>
      <c r="AH13" s="46">
        <v>0</v>
      </c>
      <c r="AI13" s="46">
        <v>3719724</v>
      </c>
      <c r="AJ13" s="46">
        <v>0</v>
      </c>
      <c r="AK13" s="46"/>
      <c r="AL13" s="46">
        <v>1100000</v>
      </c>
      <c r="AM13" s="46">
        <f t="shared" si="0"/>
        <v>20852324</v>
      </c>
      <c r="AN13" s="45">
        <f t="shared" si="1"/>
        <v>1302716.6666666667</v>
      </c>
      <c r="AO13" s="45">
        <f t="shared" si="2"/>
        <v>2324827.5</v>
      </c>
    </row>
    <row r="14" spans="1:41">
      <c r="A14" s="46" t="s">
        <v>60</v>
      </c>
      <c r="B14" s="46" t="s">
        <v>61</v>
      </c>
      <c r="C14" s="46" t="s">
        <v>35</v>
      </c>
      <c r="D14" s="46"/>
      <c r="E14" s="46">
        <v>13151880</v>
      </c>
      <c r="F14" s="46">
        <v>1729100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/>
      <c r="M14" s="46"/>
      <c r="N14" s="46"/>
      <c r="O14" s="46"/>
      <c r="P14" s="46"/>
      <c r="Q14" s="46"/>
      <c r="R14" s="46"/>
      <c r="S14" s="46"/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/>
      <c r="Z14" s="46">
        <v>0</v>
      </c>
      <c r="AA14" s="46">
        <v>0</v>
      </c>
      <c r="AB14" s="46">
        <v>0</v>
      </c>
      <c r="AC14" s="46">
        <v>0</v>
      </c>
      <c r="AD14" s="46">
        <v>400000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/>
      <c r="AL14" s="46">
        <v>1100000</v>
      </c>
      <c r="AM14" s="46">
        <f t="shared" si="0"/>
        <v>16380980</v>
      </c>
      <c r="AN14" s="45">
        <f t="shared" si="1"/>
        <v>1240081.6666666667</v>
      </c>
      <c r="AO14" s="45">
        <f t="shared" si="2"/>
        <v>2324827.5</v>
      </c>
    </row>
    <row r="15" spans="1:41">
      <c r="A15" s="46" t="s">
        <v>62</v>
      </c>
      <c r="B15" s="46" t="s">
        <v>63</v>
      </c>
      <c r="C15" s="46" t="s">
        <v>35</v>
      </c>
      <c r="D15" s="46">
        <v>0</v>
      </c>
      <c r="E15" s="46">
        <v>10914840</v>
      </c>
      <c r="F15" s="46">
        <v>1627196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400000</v>
      </c>
      <c r="AE15" s="46">
        <v>0</v>
      </c>
      <c r="AF15" s="46">
        <v>0</v>
      </c>
      <c r="AG15" s="46">
        <v>0</v>
      </c>
      <c r="AH15" s="46">
        <v>0</v>
      </c>
      <c r="AI15" s="46">
        <v>1859862</v>
      </c>
      <c r="AJ15" s="46">
        <v>0</v>
      </c>
      <c r="AK15" s="46">
        <v>0</v>
      </c>
      <c r="AL15" s="46">
        <v>1100000</v>
      </c>
      <c r="AM15" s="46">
        <f t="shared" si="0"/>
        <v>15901898</v>
      </c>
      <c r="AN15" s="45">
        <f t="shared" si="1"/>
        <v>1045169.6666666666</v>
      </c>
      <c r="AO15" s="45">
        <f t="shared" si="2"/>
        <v>2324827.5</v>
      </c>
    </row>
    <row r="16" spans="1:41">
      <c r="A16" s="46" t="s">
        <v>64</v>
      </c>
      <c r="B16" s="46" t="s">
        <v>65</v>
      </c>
      <c r="C16" s="46" t="s">
        <v>35</v>
      </c>
      <c r="D16" s="46">
        <v>0</v>
      </c>
      <c r="E16" s="46">
        <v>10417770</v>
      </c>
      <c r="F16" s="46">
        <v>1627196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1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400000</v>
      </c>
      <c r="AE16" s="46">
        <v>0</v>
      </c>
      <c r="AF16" s="46">
        <v>0</v>
      </c>
      <c r="AG16" s="46">
        <v>0</v>
      </c>
      <c r="AH16" s="46">
        <v>0</v>
      </c>
      <c r="AI16" s="46">
        <v>1859862</v>
      </c>
      <c r="AJ16" s="46">
        <v>0</v>
      </c>
      <c r="AK16" s="46">
        <v>0</v>
      </c>
      <c r="AL16" s="46">
        <v>1100000</v>
      </c>
      <c r="AM16" s="46">
        <f t="shared" si="0"/>
        <v>15404829</v>
      </c>
      <c r="AN16" s="45">
        <f t="shared" si="1"/>
        <v>1003747.25</v>
      </c>
      <c r="AO16" s="45">
        <f t="shared" si="2"/>
        <v>2324827.5</v>
      </c>
    </row>
    <row r="17" spans="1:41">
      <c r="A17" s="46" t="s">
        <v>66</v>
      </c>
      <c r="B17" s="46" t="s">
        <v>67</v>
      </c>
      <c r="C17" s="46" t="s">
        <v>35</v>
      </c>
      <c r="D17" s="46"/>
      <c r="E17" s="46">
        <v>11909070</v>
      </c>
      <c r="F17" s="46">
        <v>1688338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/>
      <c r="M17" s="46"/>
      <c r="N17" s="46"/>
      <c r="O17" s="46"/>
      <c r="P17" s="46"/>
      <c r="Q17" s="46"/>
      <c r="R17" s="46"/>
      <c r="S17" s="46"/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/>
      <c r="Z17" s="46">
        <v>0</v>
      </c>
      <c r="AA17" s="46">
        <v>0</v>
      </c>
      <c r="AB17" s="46">
        <v>0</v>
      </c>
      <c r="AC17" s="46">
        <v>0</v>
      </c>
      <c r="AD17" s="46">
        <v>400000</v>
      </c>
      <c r="AE17" s="46">
        <v>0</v>
      </c>
      <c r="AF17" s="46">
        <v>0</v>
      </c>
      <c r="AG17" s="46">
        <v>0</v>
      </c>
      <c r="AH17" s="46">
        <v>0</v>
      </c>
      <c r="AI17" s="46">
        <v>2789793</v>
      </c>
      <c r="AJ17" s="46">
        <v>0</v>
      </c>
      <c r="AK17" s="46"/>
      <c r="AL17" s="46">
        <v>1100000</v>
      </c>
      <c r="AM17" s="46">
        <f t="shared" si="0"/>
        <v>17887201</v>
      </c>
      <c r="AN17" s="45">
        <f t="shared" si="1"/>
        <v>1133117.3333333333</v>
      </c>
      <c r="AO17" s="45">
        <f t="shared" si="2"/>
        <v>2324827.5</v>
      </c>
    </row>
    <row r="18" spans="1:41">
      <c r="A18" s="46" t="s">
        <v>68</v>
      </c>
      <c r="B18" s="46" t="s">
        <v>69</v>
      </c>
      <c r="C18" s="46" t="s">
        <v>35</v>
      </c>
      <c r="D18" s="46"/>
      <c r="E18" s="46">
        <v>12530430</v>
      </c>
      <c r="F18" s="46">
        <v>1708719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/>
      <c r="M18" s="46"/>
      <c r="N18" s="46"/>
      <c r="O18" s="46"/>
      <c r="P18" s="46"/>
      <c r="Q18" s="46"/>
      <c r="R18" s="46"/>
      <c r="S18" s="46"/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/>
      <c r="Z18" s="46">
        <v>0</v>
      </c>
      <c r="AA18" s="46">
        <v>0</v>
      </c>
      <c r="AB18" s="46">
        <v>0</v>
      </c>
      <c r="AC18" s="46">
        <v>0</v>
      </c>
      <c r="AD18" s="46">
        <v>400000</v>
      </c>
      <c r="AE18" s="46">
        <v>0</v>
      </c>
      <c r="AF18" s="46">
        <v>0</v>
      </c>
      <c r="AG18" s="46">
        <v>0</v>
      </c>
      <c r="AH18" s="46">
        <v>0</v>
      </c>
      <c r="AI18" s="46">
        <v>3719724</v>
      </c>
      <c r="AJ18" s="46">
        <v>0</v>
      </c>
      <c r="AK18" s="46"/>
      <c r="AL18" s="46">
        <v>1100000</v>
      </c>
      <c r="AM18" s="46">
        <f t="shared" si="0"/>
        <v>19458873</v>
      </c>
      <c r="AN18" s="45">
        <f t="shared" si="1"/>
        <v>1186595.75</v>
      </c>
      <c r="AO18" s="45">
        <f t="shared" si="2"/>
        <v>2324827.5</v>
      </c>
    </row>
    <row r="19" spans="1:41">
      <c r="A19" s="46" t="s">
        <v>70</v>
      </c>
      <c r="B19" s="46" t="s">
        <v>71</v>
      </c>
      <c r="C19" s="46" t="s">
        <v>35</v>
      </c>
      <c r="D19" s="46">
        <v>0</v>
      </c>
      <c r="E19" s="46">
        <v>11909070</v>
      </c>
      <c r="F19" s="46">
        <v>1688338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1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400000</v>
      </c>
      <c r="AE19" s="46">
        <v>0</v>
      </c>
      <c r="AF19" s="46">
        <v>0</v>
      </c>
      <c r="AG19" s="46">
        <v>0</v>
      </c>
      <c r="AH19" s="46">
        <v>0</v>
      </c>
      <c r="AI19" s="46">
        <v>1859862</v>
      </c>
      <c r="AJ19" s="46">
        <v>0</v>
      </c>
      <c r="AK19" s="46">
        <v>0</v>
      </c>
      <c r="AL19" s="46">
        <v>1100000</v>
      </c>
      <c r="AM19" s="46">
        <f t="shared" si="0"/>
        <v>16957271</v>
      </c>
      <c r="AN19" s="45">
        <f t="shared" si="1"/>
        <v>1133117.4166666667</v>
      </c>
      <c r="AO19" s="45">
        <f t="shared" si="2"/>
        <v>2324827.5</v>
      </c>
    </row>
    <row r="20" spans="1:41">
      <c r="A20" s="46" t="s">
        <v>72</v>
      </c>
      <c r="B20" s="46" t="s">
        <v>73</v>
      </c>
      <c r="C20" s="46" t="s">
        <v>35</v>
      </c>
      <c r="D20" s="46"/>
      <c r="E20" s="46">
        <v>12530430</v>
      </c>
      <c r="F20" s="46">
        <v>1708719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/>
      <c r="M20" s="46"/>
      <c r="N20" s="46"/>
      <c r="O20" s="46"/>
      <c r="P20" s="46"/>
      <c r="Q20" s="46"/>
      <c r="R20" s="46"/>
      <c r="S20" s="46"/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/>
      <c r="Z20" s="46">
        <v>0</v>
      </c>
      <c r="AA20" s="46">
        <v>0</v>
      </c>
      <c r="AB20" s="46">
        <v>0</v>
      </c>
      <c r="AC20" s="46">
        <v>0</v>
      </c>
      <c r="AD20" s="46">
        <v>400000</v>
      </c>
      <c r="AE20" s="46">
        <v>0</v>
      </c>
      <c r="AF20" s="46">
        <v>0</v>
      </c>
      <c r="AG20" s="46">
        <v>0</v>
      </c>
      <c r="AH20" s="46">
        <v>0</v>
      </c>
      <c r="AI20" s="46">
        <v>1859862</v>
      </c>
      <c r="AJ20" s="46">
        <v>0</v>
      </c>
      <c r="AK20" s="46"/>
      <c r="AL20" s="46">
        <v>1100000</v>
      </c>
      <c r="AM20" s="46">
        <f t="shared" si="0"/>
        <v>17599011</v>
      </c>
      <c r="AN20" s="45">
        <f t="shared" si="1"/>
        <v>1186595.75</v>
      </c>
      <c r="AO20" s="45">
        <f t="shared" si="2"/>
        <v>2324827.5</v>
      </c>
    </row>
    <row r="21" spans="1:41">
      <c r="A21" s="46" t="s">
        <v>74</v>
      </c>
      <c r="B21" s="46" t="s">
        <v>75</v>
      </c>
      <c r="C21" s="46" t="s">
        <v>35</v>
      </c>
      <c r="D21" s="46">
        <v>0</v>
      </c>
      <c r="E21" s="46">
        <v>11411970</v>
      </c>
      <c r="F21" s="46">
        <v>1675618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400000</v>
      </c>
      <c r="AE21" s="46">
        <v>0</v>
      </c>
      <c r="AF21" s="46">
        <v>0</v>
      </c>
      <c r="AG21" s="46">
        <v>0</v>
      </c>
      <c r="AH21" s="46">
        <v>0</v>
      </c>
      <c r="AI21" s="46">
        <v>1859862</v>
      </c>
      <c r="AJ21" s="46">
        <v>0</v>
      </c>
      <c r="AK21" s="46">
        <v>0</v>
      </c>
      <c r="AL21" s="46">
        <v>1100000</v>
      </c>
      <c r="AM21" s="46">
        <f t="shared" si="0"/>
        <v>16447450</v>
      </c>
      <c r="AN21" s="45">
        <f t="shared" si="1"/>
        <v>1090632.3333333333</v>
      </c>
      <c r="AO21" s="45">
        <f t="shared" si="2"/>
        <v>2324827.5</v>
      </c>
    </row>
    <row r="22" spans="1:41">
      <c r="A22" s="46" t="s">
        <v>76</v>
      </c>
      <c r="B22" s="46" t="s">
        <v>77</v>
      </c>
      <c r="C22" s="46" t="s">
        <v>35</v>
      </c>
      <c r="D22" s="46">
        <v>0</v>
      </c>
      <c r="E22" s="46">
        <v>11909070</v>
      </c>
      <c r="F22" s="46">
        <v>1680678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1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400000</v>
      </c>
      <c r="AE22" s="46">
        <v>0</v>
      </c>
      <c r="AF22" s="46">
        <v>0</v>
      </c>
      <c r="AG22" s="46">
        <v>0</v>
      </c>
      <c r="AH22" s="46">
        <v>0</v>
      </c>
      <c r="AI22" s="46">
        <v>929931</v>
      </c>
      <c r="AJ22" s="46">
        <v>0</v>
      </c>
      <c r="AK22" s="46">
        <v>0</v>
      </c>
      <c r="AL22" s="46">
        <v>1100000</v>
      </c>
      <c r="AM22" s="46">
        <f t="shared" si="0"/>
        <v>16019680</v>
      </c>
      <c r="AN22" s="45">
        <f t="shared" si="1"/>
        <v>1132479.0833333333</v>
      </c>
      <c r="AO22" s="45">
        <f t="shared" si="2"/>
        <v>2324827.5</v>
      </c>
    </row>
    <row r="23" spans="1:41">
      <c r="A23" s="46" t="s">
        <v>78</v>
      </c>
      <c r="B23" s="46" t="s">
        <v>79</v>
      </c>
      <c r="C23" s="46" t="s">
        <v>35</v>
      </c>
      <c r="D23" s="46">
        <v>0</v>
      </c>
      <c r="E23" s="46">
        <v>11909070</v>
      </c>
      <c r="F23" s="46">
        <v>1667958</v>
      </c>
      <c r="G23" s="46">
        <v>497100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1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400000</v>
      </c>
      <c r="AE23" s="46">
        <v>0</v>
      </c>
      <c r="AF23" s="46">
        <v>0</v>
      </c>
      <c r="AG23" s="46">
        <v>0</v>
      </c>
      <c r="AH23" s="46">
        <v>0</v>
      </c>
      <c r="AI23" s="46">
        <v>2789793</v>
      </c>
      <c r="AJ23" s="46">
        <v>0</v>
      </c>
      <c r="AK23" s="46">
        <v>0</v>
      </c>
      <c r="AL23" s="46">
        <v>1100000</v>
      </c>
      <c r="AM23" s="46">
        <f t="shared" si="0"/>
        <v>18363922</v>
      </c>
      <c r="AN23" s="45">
        <f t="shared" si="1"/>
        <v>1172844.0833333333</v>
      </c>
      <c r="AO23" s="45">
        <f t="shared" si="2"/>
        <v>2324827.5</v>
      </c>
    </row>
    <row r="24" spans="1:41">
      <c r="A24" s="46" t="s">
        <v>80</v>
      </c>
      <c r="B24" s="46" t="s">
        <v>81</v>
      </c>
      <c r="C24" s="46" t="s">
        <v>35</v>
      </c>
      <c r="D24" s="46"/>
      <c r="E24" s="46">
        <v>11909070</v>
      </c>
      <c r="F24" s="46">
        <v>1675618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/>
      <c r="M24" s="46"/>
      <c r="N24" s="46"/>
      <c r="O24" s="46"/>
      <c r="P24" s="46"/>
      <c r="Q24" s="46"/>
      <c r="R24" s="46"/>
      <c r="S24" s="46"/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/>
      <c r="Z24" s="46">
        <v>0</v>
      </c>
      <c r="AA24" s="46">
        <v>0</v>
      </c>
      <c r="AB24" s="46">
        <v>0</v>
      </c>
      <c r="AC24" s="46">
        <v>0</v>
      </c>
      <c r="AD24" s="46">
        <v>400000</v>
      </c>
      <c r="AE24" s="46">
        <v>0</v>
      </c>
      <c r="AF24" s="46">
        <v>0</v>
      </c>
      <c r="AG24" s="46">
        <v>0</v>
      </c>
      <c r="AH24" s="46">
        <v>0</v>
      </c>
      <c r="AI24" s="46">
        <v>1859862</v>
      </c>
      <c r="AJ24" s="46">
        <v>0</v>
      </c>
      <c r="AK24" s="46"/>
      <c r="AL24" s="46">
        <v>1100000</v>
      </c>
      <c r="AM24" s="46">
        <f t="shared" si="0"/>
        <v>16944550</v>
      </c>
      <c r="AN24" s="45">
        <f t="shared" si="1"/>
        <v>1132057.3333333333</v>
      </c>
      <c r="AO24" s="45">
        <f t="shared" si="2"/>
        <v>2324827.5</v>
      </c>
    </row>
    <row r="25" spans="1:41">
      <c r="A25" s="46" t="s">
        <v>82</v>
      </c>
      <c r="B25" s="46" t="s">
        <v>83</v>
      </c>
      <c r="C25" s="46" t="s">
        <v>35</v>
      </c>
      <c r="D25" s="46">
        <v>0</v>
      </c>
      <c r="E25" s="46">
        <v>17377200</v>
      </c>
      <c r="F25" s="46">
        <v>1749481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400000</v>
      </c>
      <c r="AE25" s="46">
        <v>0</v>
      </c>
      <c r="AF25" s="46">
        <v>0</v>
      </c>
      <c r="AG25" s="46">
        <v>0</v>
      </c>
      <c r="AH25" s="46">
        <v>0</v>
      </c>
      <c r="AI25" s="46">
        <v>1859862</v>
      </c>
      <c r="AJ25" s="46">
        <v>0</v>
      </c>
      <c r="AK25" s="46">
        <v>0</v>
      </c>
      <c r="AL25" s="46">
        <v>1100000</v>
      </c>
      <c r="AM25" s="46">
        <f t="shared" si="0"/>
        <v>22486543</v>
      </c>
      <c r="AN25" s="45">
        <f t="shared" si="1"/>
        <v>1593890.0833333333</v>
      </c>
      <c r="AO25" s="45">
        <f t="shared" si="2"/>
        <v>2324827.5</v>
      </c>
    </row>
    <row r="26" spans="1:41">
      <c r="A26" s="46" t="s">
        <v>84</v>
      </c>
      <c r="B26" s="46" t="s">
        <v>85</v>
      </c>
      <c r="C26" s="46" t="s">
        <v>35</v>
      </c>
      <c r="D26" s="46"/>
      <c r="E26" s="46">
        <v>13897500</v>
      </c>
      <c r="F26" s="46">
        <v>1749481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/>
      <c r="M26" s="46"/>
      <c r="N26" s="46"/>
      <c r="O26" s="46"/>
      <c r="P26" s="46"/>
      <c r="Q26" s="46"/>
      <c r="R26" s="46"/>
      <c r="S26" s="46"/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/>
      <c r="Z26" s="46">
        <v>0</v>
      </c>
      <c r="AA26" s="46">
        <v>0</v>
      </c>
      <c r="AB26" s="46">
        <v>0</v>
      </c>
      <c r="AC26" s="46">
        <v>0</v>
      </c>
      <c r="AD26" s="46">
        <v>400000</v>
      </c>
      <c r="AE26" s="46">
        <v>0</v>
      </c>
      <c r="AF26" s="46">
        <v>0</v>
      </c>
      <c r="AG26" s="46">
        <v>0</v>
      </c>
      <c r="AH26" s="46">
        <v>0</v>
      </c>
      <c r="AI26" s="46">
        <v>1859862</v>
      </c>
      <c r="AJ26" s="46">
        <v>0</v>
      </c>
      <c r="AK26" s="46"/>
      <c r="AL26" s="46">
        <v>1100000</v>
      </c>
      <c r="AM26" s="46">
        <f t="shared" si="0"/>
        <v>19006843</v>
      </c>
      <c r="AN26" s="45">
        <f t="shared" si="1"/>
        <v>1303915.0833333333</v>
      </c>
      <c r="AO26" s="45">
        <f t="shared" si="2"/>
        <v>2324827.5</v>
      </c>
    </row>
    <row r="27" spans="1:41">
      <c r="A27" s="46" t="s">
        <v>86</v>
      </c>
      <c r="B27" s="46" t="s">
        <v>87</v>
      </c>
      <c r="C27" s="46" t="s">
        <v>35</v>
      </c>
      <c r="D27" s="46">
        <v>0</v>
      </c>
      <c r="E27" s="46">
        <v>11411970</v>
      </c>
      <c r="F27" s="46">
        <v>1667958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1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400000</v>
      </c>
      <c r="AE27" s="46">
        <v>0</v>
      </c>
      <c r="AF27" s="46">
        <v>0</v>
      </c>
      <c r="AG27" s="46">
        <v>0</v>
      </c>
      <c r="AH27" s="46">
        <v>0</v>
      </c>
      <c r="AI27" s="46">
        <v>929931</v>
      </c>
      <c r="AJ27" s="46">
        <v>0</v>
      </c>
      <c r="AK27" s="46">
        <v>0</v>
      </c>
      <c r="AL27" s="46">
        <v>1100000</v>
      </c>
      <c r="AM27" s="46">
        <f t="shared" si="0"/>
        <v>15509860</v>
      </c>
      <c r="AN27" s="45">
        <f t="shared" si="1"/>
        <v>1089994.0833333333</v>
      </c>
      <c r="AO27" s="45">
        <f t="shared" si="2"/>
        <v>2324827.5</v>
      </c>
    </row>
    <row r="28" spans="1:41" s="47" customFormat="1">
      <c r="A28" s="48"/>
      <c r="B28" s="48"/>
      <c r="C28" s="48"/>
      <c r="D28" s="48">
        <f t="shared" ref="D28:AL28" si="3">SUM(D2:D27)</f>
        <v>0</v>
      </c>
      <c r="E28" s="48">
        <f t="shared" si="3"/>
        <v>335236650</v>
      </c>
      <c r="F28" s="48">
        <f t="shared" si="3"/>
        <v>44302551</v>
      </c>
      <c r="G28" s="48">
        <f t="shared" si="3"/>
        <v>497100</v>
      </c>
      <c r="H28" s="48">
        <f t="shared" si="3"/>
        <v>0</v>
      </c>
      <c r="I28" s="48">
        <f t="shared" si="3"/>
        <v>95071</v>
      </c>
      <c r="J28" s="48">
        <f t="shared" si="3"/>
        <v>0</v>
      </c>
      <c r="K28" s="48">
        <f t="shared" si="3"/>
        <v>0</v>
      </c>
      <c r="L28" s="48">
        <f t="shared" si="3"/>
        <v>0</v>
      </c>
      <c r="M28" s="48">
        <f t="shared" si="3"/>
        <v>0</v>
      </c>
      <c r="N28" s="48">
        <f t="shared" si="3"/>
        <v>0</v>
      </c>
      <c r="O28" s="48">
        <f t="shared" si="3"/>
        <v>0</v>
      </c>
      <c r="P28" s="48">
        <f t="shared" si="3"/>
        <v>0</v>
      </c>
      <c r="Q28" s="48">
        <f t="shared" si="3"/>
        <v>0</v>
      </c>
      <c r="R28" s="48">
        <f t="shared" si="3"/>
        <v>8</v>
      </c>
      <c r="S28" s="48">
        <f t="shared" si="3"/>
        <v>0</v>
      </c>
      <c r="T28" s="48">
        <f t="shared" si="3"/>
        <v>0</v>
      </c>
      <c r="U28" s="48">
        <f t="shared" si="3"/>
        <v>0</v>
      </c>
      <c r="V28" s="48">
        <f t="shared" si="3"/>
        <v>0</v>
      </c>
      <c r="W28" s="48">
        <f t="shared" si="3"/>
        <v>0</v>
      </c>
      <c r="X28" s="48">
        <f t="shared" si="3"/>
        <v>0</v>
      </c>
      <c r="Y28" s="48">
        <f t="shared" si="3"/>
        <v>0</v>
      </c>
      <c r="Z28" s="48">
        <f t="shared" si="3"/>
        <v>0</v>
      </c>
      <c r="AA28" s="48">
        <f t="shared" si="3"/>
        <v>0</v>
      </c>
      <c r="AB28" s="48">
        <f t="shared" si="3"/>
        <v>0</v>
      </c>
      <c r="AC28" s="48">
        <f t="shared" si="3"/>
        <v>0</v>
      </c>
      <c r="AD28" s="48">
        <f t="shared" si="3"/>
        <v>10400000</v>
      </c>
      <c r="AE28" s="48">
        <f t="shared" si="3"/>
        <v>0</v>
      </c>
      <c r="AF28" s="48">
        <f t="shared" si="3"/>
        <v>0</v>
      </c>
      <c r="AG28" s="48">
        <f t="shared" si="3"/>
        <v>0</v>
      </c>
      <c r="AH28" s="48">
        <f t="shared" si="3"/>
        <v>0</v>
      </c>
      <c r="AI28" s="48">
        <f t="shared" si="3"/>
        <v>42776826</v>
      </c>
      <c r="AJ28" s="48">
        <f t="shared" si="3"/>
        <v>0</v>
      </c>
      <c r="AK28" s="48">
        <f t="shared" si="3"/>
        <v>0</v>
      </c>
      <c r="AL28" s="48">
        <f t="shared" si="3"/>
        <v>28600000</v>
      </c>
      <c r="AM28" s="48">
        <f>SUM(AM2:AM27)</f>
        <v>461908206</v>
      </c>
      <c r="AN28" s="47">
        <f>SUM(AN2:AN27)</f>
        <v>31677614.999999989</v>
      </c>
      <c r="AO28" s="47">
        <f>SUM(AO2:AO27)</f>
        <v>60445515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rightToLeft="1" tabSelected="1" view="pageBreakPreview" zoomScaleNormal="100" zoomScaleSheetLayoutView="100" workbookViewId="0">
      <selection activeCell="I5" sqref="E5:I5"/>
    </sheetView>
  </sheetViews>
  <sheetFormatPr defaultRowHeight="24.75"/>
  <cols>
    <col min="1" max="1" width="5.5703125" style="2" customWidth="1"/>
    <col min="2" max="2" width="10" style="2" customWidth="1"/>
    <col min="3" max="3" width="16.140625" style="2" customWidth="1"/>
    <col min="4" max="4" width="16.5703125" style="2" customWidth="1"/>
    <col min="5" max="5" width="21" style="2" customWidth="1"/>
    <col min="6" max="6" width="18.7109375" style="2" customWidth="1"/>
    <col min="7" max="7" width="19.5703125" style="2" hidden="1" customWidth="1"/>
    <col min="8" max="8" width="19.28515625" style="2" customWidth="1"/>
    <col min="9" max="9" width="27.7109375" style="2" customWidth="1"/>
    <col min="10" max="10" width="30.5703125" style="2" customWidth="1"/>
    <col min="11" max="11" width="5.5703125" style="2" customWidth="1"/>
    <col min="12" max="12" width="9.140625" style="2"/>
    <col min="13" max="13" width="21.42578125" style="1" bestFit="1" customWidth="1"/>
    <col min="14" max="14" width="20.42578125" style="3" bestFit="1" customWidth="1"/>
    <col min="15" max="15" width="9.140625" style="1"/>
    <col min="16" max="16384" width="9.140625" style="2"/>
  </cols>
  <sheetData>
    <row r="1" spans="1:16" ht="41.25" customHeight="1">
      <c r="A1" s="1"/>
      <c r="B1" s="38" t="s">
        <v>343</v>
      </c>
      <c r="C1" s="38"/>
      <c r="D1" s="38"/>
      <c r="E1" s="38"/>
      <c r="F1" s="38"/>
      <c r="G1" s="38"/>
      <c r="H1" s="38"/>
      <c r="I1" s="38"/>
      <c r="J1" s="38"/>
      <c r="K1" s="1"/>
    </row>
    <row r="2" spans="1:16">
      <c r="A2" s="1"/>
      <c r="B2" s="4"/>
      <c r="C2" s="4"/>
      <c r="D2" s="4"/>
      <c r="E2" s="4"/>
      <c r="F2" s="4"/>
      <c r="G2" s="4"/>
      <c r="H2" s="4"/>
      <c r="I2" s="4"/>
      <c r="J2" s="4"/>
      <c r="K2" s="1"/>
    </row>
    <row r="3" spans="1:16">
      <c r="A3" s="1"/>
      <c r="B3" s="5"/>
      <c r="C3" s="5"/>
      <c r="D3" s="5"/>
      <c r="E3" s="6"/>
      <c r="F3" s="6"/>
      <c r="G3" s="6"/>
      <c r="H3" s="6"/>
      <c r="I3" s="6"/>
      <c r="J3" s="6"/>
      <c r="K3" s="1"/>
    </row>
    <row r="4" spans="1:16" ht="68.25" customHeight="1">
      <c r="A4" s="5"/>
      <c r="B4" s="7" t="s">
        <v>97</v>
      </c>
      <c r="C4" s="7" t="s">
        <v>98</v>
      </c>
      <c r="D4" s="7" t="s">
        <v>99</v>
      </c>
      <c r="E4" s="8" t="s">
        <v>100</v>
      </c>
      <c r="F4" s="9" t="s">
        <v>101</v>
      </c>
      <c r="G4" s="9" t="s">
        <v>102</v>
      </c>
      <c r="H4" s="9" t="s">
        <v>95</v>
      </c>
      <c r="I4" s="9" t="s">
        <v>103</v>
      </c>
      <c r="J4" s="8" t="s">
        <v>104</v>
      </c>
      <c r="K4" s="1"/>
      <c r="M4" s="2"/>
      <c r="N4" s="2"/>
    </row>
    <row r="5" spans="1:16" ht="68.25" customHeight="1">
      <c r="A5" s="5"/>
      <c r="B5" s="10">
        <v>1</v>
      </c>
      <c r="C5" s="10" t="s">
        <v>342</v>
      </c>
      <c r="D5" s="10">
        <v>26</v>
      </c>
      <c r="E5" s="11">
        <f>'شهریور دارخوین'!CJ28</f>
        <v>531219389</v>
      </c>
      <c r="F5" s="12">
        <f>'شهریور دارخوین'!CB28+'شهریور دارخوین'!CC28</f>
        <v>112133291</v>
      </c>
      <c r="G5" s="12"/>
      <c r="H5" s="12">
        <f>'عیدی سنوات '!AN28</f>
        <v>31677614.999999989</v>
      </c>
      <c r="I5" s="12">
        <f>'عیدی سنوات '!AO28</f>
        <v>60445515</v>
      </c>
      <c r="J5" s="11">
        <f>SUM(E5:I5)</f>
        <v>735475810</v>
      </c>
      <c r="K5" s="1"/>
      <c r="M5" s="2"/>
      <c r="N5" s="2"/>
    </row>
    <row r="6" spans="1:16" ht="68.25" customHeight="1">
      <c r="A6" s="5"/>
      <c r="B6" s="13"/>
      <c r="C6" s="14"/>
      <c r="D6" s="15" t="s">
        <v>104</v>
      </c>
      <c r="E6" s="16">
        <f>SUM(E5:E5)</f>
        <v>531219389</v>
      </c>
      <c r="F6" s="16">
        <f>SUM(F5:F5)</f>
        <v>112133291</v>
      </c>
      <c r="G6" s="16">
        <f t="shared" ref="G6:J6" si="0">SUM(G5:G5)</f>
        <v>0</v>
      </c>
      <c r="H6" s="16">
        <f t="shared" si="0"/>
        <v>31677614.999999989</v>
      </c>
      <c r="I6" s="16">
        <f t="shared" si="0"/>
        <v>60445515</v>
      </c>
      <c r="J6" s="16">
        <f t="shared" si="0"/>
        <v>735475810</v>
      </c>
      <c r="K6" s="4"/>
    </row>
    <row r="7" spans="1:16" ht="68.25" customHeight="1">
      <c r="A7" s="1"/>
      <c r="B7" s="5"/>
      <c r="C7" s="17"/>
      <c r="D7" s="18"/>
      <c r="E7" s="18"/>
      <c r="F7" s="19"/>
      <c r="G7" s="18"/>
      <c r="H7" s="18"/>
      <c r="I7" s="20" t="s">
        <v>105</v>
      </c>
      <c r="J7" s="15">
        <f>J6</f>
        <v>735475810</v>
      </c>
      <c r="K7" s="4"/>
    </row>
    <row r="8" spans="1:16" ht="68.25" customHeight="1">
      <c r="A8" s="1"/>
      <c r="D8" s="21"/>
      <c r="E8" s="22"/>
      <c r="F8" s="23"/>
      <c r="G8" s="21"/>
      <c r="H8" s="22"/>
      <c r="I8" s="20" t="s">
        <v>106</v>
      </c>
      <c r="J8" s="15">
        <f>J7*9%</f>
        <v>66192822.899999999</v>
      </c>
      <c r="K8" s="4"/>
    </row>
    <row r="9" spans="1:16" ht="68.25" customHeight="1">
      <c r="A9" s="24"/>
      <c r="B9" s="25"/>
      <c r="C9" s="25"/>
      <c r="D9" s="26"/>
      <c r="E9" s="27"/>
      <c r="F9" s="18"/>
      <c r="G9" s="27"/>
      <c r="H9" s="27"/>
      <c r="I9" s="28" t="s">
        <v>104</v>
      </c>
      <c r="J9" s="16">
        <f>J7+J8</f>
        <v>801668632.89999998</v>
      </c>
      <c r="K9" s="29"/>
      <c r="P9" s="30"/>
    </row>
    <row r="10" spans="1:16">
      <c r="D10" s="31"/>
      <c r="E10" s="31"/>
      <c r="I10" s="32"/>
      <c r="J10" s="33"/>
      <c r="P10" s="30"/>
    </row>
    <row r="11" spans="1:16">
      <c r="B11" s="34"/>
      <c r="C11" s="34"/>
      <c r="D11" s="34"/>
      <c r="E11" s="34"/>
      <c r="F11" s="34"/>
      <c r="G11" s="34"/>
      <c r="H11" s="34"/>
      <c r="I11" s="34"/>
      <c r="J11" s="24"/>
      <c r="K11" s="24"/>
      <c r="P11" s="35"/>
    </row>
    <row r="12" spans="1:16">
      <c r="P12" s="30"/>
    </row>
    <row r="13" spans="1:16" ht="25.5" thickBot="1">
      <c r="P13" s="30"/>
    </row>
    <row r="14" spans="1:16" ht="133.5" customHeight="1" thickBot="1">
      <c r="A14" s="36"/>
      <c r="B14" s="41" t="s">
        <v>107</v>
      </c>
      <c r="C14" s="42"/>
      <c r="D14" s="43"/>
      <c r="E14" s="41" t="s">
        <v>108</v>
      </c>
      <c r="F14" s="42"/>
      <c r="G14" s="42"/>
      <c r="H14" s="43"/>
      <c r="I14" s="39" t="s">
        <v>109</v>
      </c>
      <c r="J14" s="40"/>
      <c r="K14" s="37"/>
    </row>
  </sheetData>
  <mergeCells count="4">
    <mergeCell ref="B1:J1"/>
    <mergeCell ref="I14:J14"/>
    <mergeCell ref="B14:D14"/>
    <mergeCell ref="E14:H14"/>
  </mergeCells>
  <printOptions horizontalCentered="1" verticalCentered="1"/>
  <pageMargins left="0.11811023622047245" right="0.11811023622047245" top="1.1417322834645669" bottom="0.74803149606299213" header="0.31496062992125984" footer="0.31496062992125984"/>
  <pageSetup paperSize="9" scale="64" orientation="landscape" r:id="rId1"/>
  <colBreaks count="1" manualBreakCount="1">
    <brk id="1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شهریور دارخوین</vt:lpstr>
      <vt:lpstr>عیدی سنوات 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Hadi hosein khani</cp:lastModifiedBy>
  <cp:lastPrinted>2017-10-17T11:21:54Z</cp:lastPrinted>
  <dcterms:created xsi:type="dcterms:W3CDTF">2017-08-21T07:50:50Z</dcterms:created>
  <dcterms:modified xsi:type="dcterms:W3CDTF">2017-10-17T11:23:40Z</dcterms:modified>
</cp:coreProperties>
</file>