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MIDeynega\Desktop\Изменения Иран\26\"/>
    </mc:Choice>
  </mc:AlternateContent>
  <bookViews>
    <workbookView xWindow="0" yWindow="0" windowWidth="28800" windowHeight="12750" tabRatio="712"/>
  </bookViews>
  <sheets>
    <sheet name="2year (1.1)" sheetId="3" r:id="rId1"/>
  </sheets>
  <externalReferences>
    <externalReference r:id="rId2"/>
  </externalReferences>
  <definedNames>
    <definedName name="_xlnm._FilterDatabase" localSheetId="0" hidden="1">'2year (1.1)'!$A$6:$U$10</definedName>
    <definedName name="BU_TTN_TTN" hidden="1">[1]XLR_NoRangeSheet!$C$10</definedName>
    <definedName name="List_A">#REF!</definedName>
    <definedName name="_xlnm.Print_Titles" localSheetId="0">'2year (1.1)'!$6:$6</definedName>
    <definedName name="_xlnm.Print_Area" localSheetId="0">'2year (1.1)'!$A$1:$T$10</definedName>
  </definedNames>
  <calcPr calcId="162913"/>
</workbook>
</file>

<file path=xl/calcChain.xml><?xml version="1.0" encoding="utf-8"?>
<calcChain xmlns="http://schemas.openxmlformats.org/spreadsheetml/2006/main">
  <c r="P7" i="3" l="1"/>
  <c r="N7" i="3"/>
  <c r="R7" i="3" l="1"/>
  <c r="Q7" i="3"/>
  <c r="P8" i="3"/>
  <c r="S7" i="3" l="1"/>
  <c r="R8" i="3"/>
  <c r="Q8" i="3"/>
  <c r="S8" i="3" l="1"/>
</calcChain>
</file>

<file path=xl/sharedStrings.xml><?xml version="1.0" encoding="utf-8"?>
<sst xmlns="http://schemas.openxmlformats.org/spreadsheetml/2006/main" count="58" uniqueCount="56">
  <si>
    <t>Поставщик</t>
  </si>
  <si>
    <t>3(Ж3)/III</t>
  </si>
  <si>
    <t>26</t>
  </si>
  <si>
    <t>ЗАО "Союзнефтегаз"</t>
  </si>
  <si>
    <t>JBВ</t>
  </si>
  <si>
    <t>4N/Н
IIb/б</t>
  </si>
  <si>
    <t>Устройство дистанционного пуска</t>
  </si>
  <si>
    <t>шт./pcs.</t>
  </si>
  <si>
    <t>4a</t>
  </si>
  <si>
    <t>4b</t>
  </si>
  <si>
    <t>AKZ code of
equipment</t>
  </si>
  <si>
    <t>Safety
class</t>
  </si>
  <si>
    <t>Name of equipment/
Spare part</t>
  </si>
  <si>
    <t>Type, mark,
spare part
drawing</t>
  </si>
  <si>
    <t>Service
life
(year)</t>
  </si>
  <si>
    <t>Guaranty period (months)</t>
  </si>
  <si>
    <t>Unit
of ms.</t>
  </si>
  <si>
    <t>Quantity</t>
  </si>
  <si>
    <t>Weight (kg)</t>
  </si>
  <si>
    <t>Gross
unit
price
(Euro)</t>
  </si>
  <si>
    <t>Total
gross
amount
(Euro) DAP</t>
  </si>
  <si>
    <t>Advance payment 40%(Euro)</t>
  </si>
  <si>
    <t>Net amount
50% (Euro)</t>
  </si>
  <si>
    <t>As retention  10% (Euro)</t>
  </si>
  <si>
    <t>Supplier</t>
  </si>
  <si>
    <t>Total</t>
  </si>
  <si>
    <t>Код AKZ
оборудования</t>
  </si>
  <si>
    <t>Класс
безопас-
ности</t>
  </si>
  <si>
    <t xml:space="preserve">Тип, марка запчасти </t>
  </si>
  <si>
    <t>Срок
службы
(лет)</t>
  </si>
  <si>
    <t>Гарантийный срок  (мес.)</t>
  </si>
  <si>
    <t>Ед. измере-
ния</t>
  </si>
  <si>
    <t>Коли-
чество</t>
  </si>
  <si>
    <t>Вес (кг)</t>
  </si>
  <si>
    <t>Брутто
цена
за единицу
(Euro)</t>
  </si>
  <si>
    <t>Итого
сумма-
брутто
(Euro) DAP</t>
  </si>
  <si>
    <t>Аванс 40% (Euro)</t>
  </si>
  <si>
    <t>Сумма-
нетто 50 %
(Euro)</t>
  </si>
  <si>
    <t>Удержания 10% (Euro)</t>
  </si>
  <si>
    <t>Единицы</t>
  </si>
  <si>
    <t>Общий</t>
  </si>
  <si>
    <t>Серийный
номер платежа (UID)</t>
  </si>
  <si>
    <t>Serial No. of
payment (UID)</t>
  </si>
  <si>
    <t>shelf  life (years)</t>
  </si>
  <si>
    <t xml:space="preserve"> Срок хранения  (лет)</t>
  </si>
  <si>
    <t>Remote start-up device</t>
  </si>
  <si>
    <t xml:space="preserve">Наименование оборудования/ ЗИП </t>
  </si>
  <si>
    <t>2-C16.14-002.0048</t>
  </si>
  <si>
    <t>Условия хранения запчасти, тип атмосферы ГОСТ15150-69</t>
  </si>
  <si>
    <t>Sparе part storage
conditions, medium type  GOST15150-69</t>
  </si>
  <si>
    <t xml:space="preserve">The Supplier  </t>
  </si>
  <si>
    <t>The Customer</t>
  </si>
  <si>
    <t>Note: The above metioned Goods shall be delivered to the BNPP-1 site by the Supplier two months prior to the starting date of the planed repair and maintenance of the BNPP-1 to the Customer.</t>
  </si>
  <si>
    <t>Summary List of Specification of  Goods and Schedule of Payments</t>
  </si>
  <si>
    <t>Изм.№ в контр.</t>
  </si>
  <si>
    <t>IP/ИП 535 -25G/Г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</si>
</sst>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sz val="10"/>
      <color indexed="8"/>
      <name val="Arial"/>
      <family val="2"/>
      <charset val="204"/>
    </font>
    <font>
      <sz val="10"/>
      <name val="Arial Cyr"/>
      <charset val="204"/>
    </font>
    <font>
      <sz val="10"/>
      <name val="Helv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8"/>
      <name val="Times New Roman"/>
      <family val="1"/>
    </font>
    <font>
      <sz val="16"/>
      <name val="Times New Roman"/>
      <family val="1"/>
      <charset val="204"/>
    </font>
    <font>
      <sz val="18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12"/>
      <name val="Times New Roman"/>
      <family val="1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9">
    <xf numFmtId="0" fontId="0" fillId="0" borderId="0"/>
    <xf numFmtId="0" fontId="5" fillId="0" borderId="0"/>
    <xf numFmtId="0" fontId="6" fillId="0" borderId="0"/>
    <xf numFmtId="0" fontId="7" fillId="0" borderId="0"/>
    <xf numFmtId="43" fontId="9" fillId="0" borderId="0" applyFont="0" applyFill="0" applyBorder="0" applyAlignment="0" applyProtection="0"/>
    <xf numFmtId="0" fontId="8" fillId="0" borderId="0"/>
    <xf numFmtId="0" fontId="10" fillId="0" borderId="0"/>
    <xf numFmtId="0" fontId="7" fillId="0" borderId="0"/>
    <xf numFmtId="0" fontId="9" fillId="0" borderId="0"/>
    <xf numFmtId="0" fontId="4" fillId="0" borderId="0"/>
    <xf numFmtId="0" fontId="7" fillId="0" borderId="0"/>
    <xf numFmtId="0" fontId="10" fillId="0" borderId="0"/>
    <xf numFmtId="0" fontId="4" fillId="0" borderId="0"/>
    <xf numFmtId="0" fontId="9" fillId="0" borderId="0"/>
    <xf numFmtId="0" fontId="3" fillId="0" borderId="0"/>
    <xf numFmtId="0" fontId="3" fillId="0" borderId="0"/>
    <xf numFmtId="0" fontId="2" fillId="0" borderId="0"/>
    <xf numFmtId="0" fontId="1" fillId="0" borderId="0"/>
    <xf numFmtId="0" fontId="6" fillId="0" borderId="0"/>
  </cellStyleXfs>
  <cellXfs count="50">
    <xf numFmtId="0" fontId="0" fillId="0" borderId="0" xfId="0"/>
    <xf numFmtId="0" fontId="13" fillId="0" borderId="1" xfId="0" applyFont="1" applyFill="1" applyBorder="1" applyAlignment="1">
      <alignment horizontal="center" vertical="top" wrapText="1"/>
    </xf>
    <xf numFmtId="0" fontId="13" fillId="0" borderId="1" xfId="1" applyFont="1" applyFill="1" applyBorder="1" applyAlignment="1">
      <alignment horizontal="center" vertical="top" wrapText="1"/>
    </xf>
    <xf numFmtId="0" fontId="13" fillId="0" borderId="0" xfId="0" applyFont="1" applyFill="1" applyAlignment="1">
      <alignment horizontal="center" vertical="top" wrapText="1"/>
    </xf>
    <xf numFmtId="0" fontId="13" fillId="0" borderId="1" xfId="1" applyNumberFormat="1" applyFont="1" applyFill="1" applyBorder="1" applyAlignment="1">
      <alignment horizontal="center" vertical="top" wrapText="1"/>
    </xf>
    <xf numFmtId="4" fontId="13" fillId="0" borderId="1" xfId="4" applyNumberFormat="1" applyFont="1" applyFill="1" applyBorder="1" applyAlignment="1">
      <alignment horizontal="center" vertical="top" wrapText="1"/>
    </xf>
    <xf numFmtId="4" fontId="13" fillId="0" borderId="1" xfId="0" applyNumberFormat="1" applyFont="1" applyFill="1" applyBorder="1" applyAlignment="1">
      <alignment horizontal="center" vertical="top" wrapText="1"/>
    </xf>
    <xf numFmtId="0" fontId="13" fillId="0" borderId="0" xfId="0" applyFont="1" applyFill="1" applyBorder="1" applyAlignment="1">
      <alignment horizontal="center" vertical="top" wrapText="1"/>
    </xf>
    <xf numFmtId="1" fontId="13" fillId="0" borderId="1" xfId="1" applyNumberFormat="1" applyFont="1" applyFill="1" applyBorder="1" applyAlignment="1">
      <alignment horizontal="center" vertical="top" wrapText="1"/>
    </xf>
    <xf numFmtId="4" fontId="12" fillId="0" borderId="0" xfId="0" applyNumberFormat="1" applyFont="1" applyFill="1" applyBorder="1" applyAlignment="1">
      <alignment horizontal="center" vertical="top" wrapText="1"/>
    </xf>
    <xf numFmtId="4" fontId="12" fillId="0" borderId="0" xfId="0" applyNumberFormat="1" applyFont="1" applyFill="1" applyAlignment="1">
      <alignment horizontal="center" vertical="top" wrapText="1"/>
    </xf>
    <xf numFmtId="4" fontId="13" fillId="0" borderId="1" xfId="0" applyNumberFormat="1" applyFont="1" applyFill="1" applyBorder="1" applyAlignment="1">
      <alignment horizontal="center" vertical="center" wrapText="1"/>
    </xf>
    <xf numFmtId="4" fontId="19" fillId="0" borderId="1" xfId="0" applyNumberFormat="1" applyFont="1" applyFill="1" applyBorder="1" applyAlignment="1">
      <alignment horizontal="center" vertical="center" wrapText="1"/>
    </xf>
    <xf numFmtId="43" fontId="19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0" xfId="0" applyFont="1" applyFill="1" applyAlignment="1">
      <alignment wrapText="1"/>
    </xf>
    <xf numFmtId="0" fontId="13" fillId="0" borderId="0" xfId="0" applyFont="1" applyFill="1"/>
    <xf numFmtId="0" fontId="13" fillId="2" borderId="1" xfId="0" applyFont="1" applyFill="1" applyBorder="1" applyAlignment="1">
      <alignment horizontal="center" vertical="top" wrapText="1"/>
    </xf>
    <xf numFmtId="49" fontId="13" fillId="0" borderId="0" xfId="0" applyNumberFormat="1" applyFont="1" applyFill="1" applyAlignment="1">
      <alignment horizontal="center" vertical="top" wrapText="1"/>
    </xf>
    <xf numFmtId="49" fontId="13" fillId="0" borderId="0" xfId="0" applyNumberFormat="1" applyFont="1" applyFill="1" applyAlignment="1">
      <alignment wrapText="1"/>
    </xf>
    <xf numFmtId="49" fontId="13" fillId="0" borderId="0" xfId="0" applyNumberFormat="1" applyFont="1" applyFill="1"/>
    <xf numFmtId="0" fontId="17" fillId="0" borderId="0" xfId="0" applyFont="1" applyFill="1" applyAlignment="1">
      <alignment horizontal="center" vertical="top"/>
    </xf>
    <xf numFmtId="4" fontId="20" fillId="0" borderId="0" xfId="0" applyNumberFormat="1" applyFont="1" applyFill="1" applyBorder="1" applyAlignment="1">
      <alignment horizontal="center" vertical="top" wrapText="1"/>
    </xf>
    <xf numFmtId="43" fontId="11" fillId="0" borderId="0" xfId="0" applyNumberFormat="1" applyFont="1" applyFill="1" applyBorder="1" applyAlignment="1">
      <alignment horizontal="center" vertical="top" wrapText="1"/>
    </xf>
    <xf numFmtId="43" fontId="17" fillId="0" borderId="0" xfId="0" applyNumberFormat="1" applyFont="1" applyFill="1" applyBorder="1" applyAlignment="1">
      <alignment horizontal="center" vertical="top"/>
    </xf>
    <xf numFmtId="49" fontId="17" fillId="0" borderId="0" xfId="0" applyNumberFormat="1" applyFont="1" applyFill="1" applyAlignment="1">
      <alignment horizontal="center" vertical="top"/>
    </xf>
    <xf numFmtId="0" fontId="18" fillId="0" borderId="0" xfId="0" applyFont="1" applyFill="1" applyAlignment="1">
      <alignment vertical="top"/>
    </xf>
    <xf numFmtId="0" fontId="18" fillId="0" borderId="0" xfId="0" applyFont="1" applyFill="1" applyAlignment="1">
      <alignment horizontal="center" vertical="top"/>
    </xf>
    <xf numFmtId="0" fontId="13" fillId="0" borderId="0" xfId="0" applyFont="1" applyFill="1" applyAlignment="1">
      <alignment vertical="top" wrapText="1"/>
    </xf>
    <xf numFmtId="49" fontId="13" fillId="2" borderId="0" xfId="0" applyNumberFormat="1" applyFont="1" applyFill="1" applyBorder="1" applyAlignment="1">
      <alignment horizontal="center" vertical="top" wrapText="1"/>
    </xf>
    <xf numFmtId="0" fontId="13" fillId="0" borderId="2" xfId="0" applyFont="1" applyFill="1" applyBorder="1" applyAlignment="1">
      <alignment horizontal="center" vertical="top" wrapText="1"/>
    </xf>
    <xf numFmtId="4" fontId="18" fillId="0" borderId="8" xfId="0" applyNumberFormat="1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top" wrapText="1"/>
    </xf>
    <xf numFmtId="0" fontId="13" fillId="0" borderId="2" xfId="1" applyFont="1" applyFill="1" applyBorder="1" applyAlignment="1">
      <alignment horizontal="center" vertical="top" wrapText="1"/>
    </xf>
    <xf numFmtId="49" fontId="13" fillId="0" borderId="2" xfId="1" applyNumberFormat="1" applyFont="1" applyFill="1" applyBorder="1" applyAlignment="1">
      <alignment horizontal="center" vertical="top" wrapText="1"/>
    </xf>
    <xf numFmtId="0" fontId="13" fillId="0" borderId="2" xfId="1" applyNumberFormat="1" applyFont="1" applyFill="1" applyBorder="1" applyAlignment="1">
      <alignment horizontal="center" vertical="top" wrapText="1"/>
    </xf>
    <xf numFmtId="4" fontId="18" fillId="0" borderId="5" xfId="0" applyNumberFormat="1" applyFont="1" applyFill="1" applyBorder="1" applyAlignment="1">
      <alignment horizontal="center" vertical="center" wrapText="1"/>
    </xf>
    <xf numFmtId="4" fontId="18" fillId="0" borderId="6" xfId="0" applyNumberFormat="1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top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top" wrapText="1"/>
    </xf>
    <xf numFmtId="0" fontId="13" fillId="0" borderId="1" xfId="0" applyFont="1" applyFill="1" applyBorder="1" applyAlignment="1">
      <alignment horizontal="center" vertical="top" wrapText="1"/>
    </xf>
    <xf numFmtId="0" fontId="13" fillId="0" borderId="2" xfId="0" applyFont="1" applyFill="1" applyBorder="1" applyAlignment="1">
      <alignment horizontal="center" vertical="top" wrapText="1"/>
    </xf>
    <xf numFmtId="49" fontId="13" fillId="0" borderId="1" xfId="0" applyNumberFormat="1" applyFont="1" applyBorder="1" applyAlignment="1">
      <alignment horizontal="center" vertical="top" wrapText="1"/>
    </xf>
    <xf numFmtId="49" fontId="13" fillId="0" borderId="1" xfId="0" applyNumberFormat="1" applyFont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</cellXfs>
  <cellStyles count="19">
    <cellStyle name="Normal_Sheet1" xfId="2"/>
    <cellStyle name="Обычный" xfId="0" builtinId="0"/>
    <cellStyle name="Обычный 10" xfId="18"/>
    <cellStyle name="Обычный 12" xfId="9"/>
    <cellStyle name="Обычный 12 2" xfId="14"/>
    <cellStyle name="Обычный 2" xfId="3"/>
    <cellStyle name="Обычный 2 4" xfId="10"/>
    <cellStyle name="Обычный 3" xfId="6"/>
    <cellStyle name="Обычный 3 2" xfId="11"/>
    <cellStyle name="Обычный 4" xfId="8"/>
    <cellStyle name="Обычный 4 3" xfId="13"/>
    <cellStyle name="Обычный 5" xfId="7"/>
    <cellStyle name="Обычный 6" xfId="16"/>
    <cellStyle name="Обычный 6 2" xfId="17"/>
    <cellStyle name="Обычный 8" xfId="12"/>
    <cellStyle name="Обычный 8 2" xfId="15"/>
    <cellStyle name="Обычный_Лист1" xfId="1"/>
    <cellStyle name="Стиль 1" xfId="5"/>
    <cellStyle name="Финансовый" xfId="4" builtinId="3"/>
  </cellStyles>
  <dxfs count="1">
    <dxf>
      <border>
        <vertical style="thin">
          <color theme="3" tint="0.79998168889431442"/>
        </vertical>
        <horizontal style="thin">
          <color theme="3" tint="0.79998168889431442"/>
        </horizontal>
      </border>
    </dxf>
  </dxfs>
  <tableStyles count="1" defaultTableStyle="TableStyleMedium2" defaultPivotStyle="PivotStyleLight16">
    <tableStyle name="Стиль сводной таблицы 1" table="0" count="1">
      <tableStyleElement type="wholeTabl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1044;&#1077;&#1087;&#1072;&#1088;&#1090;&#1072;&#1084;&#1077;&#1085;&#1090;%20&#1091;&#1087;&#1088;&#1072;&#1074;&#1083;&#1077;&#1085;&#1080;&#1103;%20&#1087;&#1088;&#1086;&#1077;&#1082;&#1090;&#1072;&#1084;&#1080;\ASIA\03%20Projects\IR\IR.BNPP.000000224\02%20Contracts\01%20Customer\03%20Invoices\invoic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XLR_NoRangeSheet"/>
    </sheetNames>
    <sheetDataSet>
      <sheetData sheetId="0"/>
      <sheetData sheetId="1">
        <row r="10">
          <cell r="C10" t="str">
            <v>1. B/L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U10"/>
  <sheetViews>
    <sheetView tabSelected="1" zoomScale="70" zoomScaleNormal="70" zoomScaleSheetLayoutView="7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T26" sqref="T26"/>
    </sheetView>
  </sheetViews>
  <sheetFormatPr defaultColWidth="9.140625" defaultRowHeight="15" customHeight="1" x14ac:dyDescent="0.25"/>
  <cols>
    <col min="1" max="1" width="21" style="3" customWidth="1"/>
    <col min="2" max="2" width="16.85546875" style="3" customWidth="1"/>
    <col min="3" max="3" width="8.28515625" style="3" customWidth="1"/>
    <col min="4" max="4" width="23.42578125" style="3" customWidth="1"/>
    <col min="5" max="5" width="25" style="3" customWidth="1"/>
    <col min="6" max="6" width="29.42578125" style="3" customWidth="1"/>
    <col min="7" max="7" width="13.5703125" style="3" customWidth="1"/>
    <col min="8" max="8" width="12.85546875" style="3" customWidth="1"/>
    <col min="9" max="9" width="14.42578125" style="3" customWidth="1"/>
    <col min="10" max="10" width="10.85546875" style="3" customWidth="1"/>
    <col min="11" max="11" width="7.140625" style="3" customWidth="1"/>
    <col min="12" max="12" width="12" style="3" customWidth="1"/>
    <col min="13" max="13" width="9.85546875" style="3" customWidth="1"/>
    <col min="14" max="14" width="10.42578125" style="3" customWidth="1"/>
    <col min="15" max="15" width="13.42578125" style="3" customWidth="1"/>
    <col min="16" max="16" width="15.85546875" style="3" customWidth="1"/>
    <col min="17" max="17" width="18.42578125" style="3" customWidth="1"/>
    <col min="18" max="18" width="19.42578125" style="3" customWidth="1"/>
    <col min="19" max="19" width="18.5703125" style="3" customWidth="1"/>
    <col min="20" max="20" width="24.42578125" style="3" customWidth="1"/>
    <col min="21" max="21" width="8" style="18" customWidth="1"/>
    <col min="22" max="16384" width="9.140625" style="3"/>
  </cols>
  <sheetData>
    <row r="1" spans="1:21" ht="15" customHeight="1" x14ac:dyDescent="0.25">
      <c r="A1" s="49" t="s">
        <v>53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</row>
    <row r="2" spans="1:21" s="15" customFormat="1" ht="15" customHeight="1" x14ac:dyDescent="0.2">
      <c r="A2" s="39" t="s">
        <v>42</v>
      </c>
      <c r="B2" s="39" t="s">
        <v>10</v>
      </c>
      <c r="C2" s="39" t="s">
        <v>11</v>
      </c>
      <c r="D2" s="41" t="s">
        <v>46</v>
      </c>
      <c r="E2" s="41" t="s">
        <v>12</v>
      </c>
      <c r="F2" s="39" t="s">
        <v>13</v>
      </c>
      <c r="G2" s="39" t="s">
        <v>14</v>
      </c>
      <c r="H2" s="40" t="s">
        <v>49</v>
      </c>
      <c r="I2" s="41" t="s">
        <v>43</v>
      </c>
      <c r="J2" s="41" t="s">
        <v>15</v>
      </c>
      <c r="K2" s="39" t="s">
        <v>16</v>
      </c>
      <c r="L2" s="41" t="s">
        <v>17</v>
      </c>
      <c r="M2" s="39" t="s">
        <v>18</v>
      </c>
      <c r="N2" s="39"/>
      <c r="O2" s="39" t="s">
        <v>19</v>
      </c>
      <c r="P2" s="39" t="s">
        <v>20</v>
      </c>
      <c r="Q2" s="41" t="s">
        <v>21</v>
      </c>
      <c r="R2" s="39" t="s">
        <v>22</v>
      </c>
      <c r="S2" s="41" t="s">
        <v>23</v>
      </c>
      <c r="T2" s="41" t="s">
        <v>24</v>
      </c>
      <c r="U2" s="19"/>
    </row>
    <row r="3" spans="1:21" s="16" customFormat="1" ht="15" customHeight="1" x14ac:dyDescent="0.2">
      <c r="A3" s="39"/>
      <c r="B3" s="39"/>
      <c r="C3" s="39"/>
      <c r="D3" s="43"/>
      <c r="E3" s="43"/>
      <c r="F3" s="39"/>
      <c r="G3" s="39"/>
      <c r="H3" s="40"/>
      <c r="I3" s="42"/>
      <c r="J3" s="42"/>
      <c r="K3" s="39"/>
      <c r="L3" s="42"/>
      <c r="M3" s="14" t="s">
        <v>18</v>
      </c>
      <c r="N3" s="11" t="s">
        <v>25</v>
      </c>
      <c r="O3" s="39"/>
      <c r="P3" s="39"/>
      <c r="Q3" s="42"/>
      <c r="R3" s="39"/>
      <c r="S3" s="42"/>
      <c r="T3" s="42"/>
      <c r="U3" s="20"/>
    </row>
    <row r="4" spans="1:21" s="28" customFormat="1" ht="15" customHeight="1" x14ac:dyDescent="0.25">
      <c r="A4" s="45" t="s">
        <v>41</v>
      </c>
      <c r="B4" s="39" t="s">
        <v>26</v>
      </c>
      <c r="C4" s="45" t="s">
        <v>27</v>
      </c>
      <c r="D4" s="44"/>
      <c r="E4" s="44"/>
      <c r="F4" s="45" t="s">
        <v>28</v>
      </c>
      <c r="G4" s="39" t="s">
        <v>29</v>
      </c>
      <c r="H4" s="40" t="s">
        <v>48</v>
      </c>
      <c r="I4" s="39" t="s">
        <v>44</v>
      </c>
      <c r="J4" s="39" t="s">
        <v>30</v>
      </c>
      <c r="K4" s="45" t="s">
        <v>31</v>
      </c>
      <c r="L4" s="46" t="s">
        <v>32</v>
      </c>
      <c r="M4" s="45" t="s">
        <v>33</v>
      </c>
      <c r="N4" s="45"/>
      <c r="O4" s="39" t="s">
        <v>34</v>
      </c>
      <c r="P4" s="39" t="s">
        <v>35</v>
      </c>
      <c r="Q4" s="41" t="s">
        <v>36</v>
      </c>
      <c r="R4" s="39" t="s">
        <v>37</v>
      </c>
      <c r="S4" s="41" t="s">
        <v>38</v>
      </c>
      <c r="T4" s="46" t="s">
        <v>0</v>
      </c>
      <c r="U4" s="47" t="s">
        <v>54</v>
      </c>
    </row>
    <row r="5" spans="1:21" s="15" customFormat="1" ht="15" customHeight="1" x14ac:dyDescent="0.2">
      <c r="A5" s="39"/>
      <c r="B5" s="39"/>
      <c r="C5" s="39"/>
      <c r="D5" s="42"/>
      <c r="E5" s="42"/>
      <c r="F5" s="39"/>
      <c r="G5" s="39"/>
      <c r="H5" s="40"/>
      <c r="I5" s="39"/>
      <c r="J5" s="39"/>
      <c r="K5" s="39"/>
      <c r="L5" s="42"/>
      <c r="M5" s="14" t="s">
        <v>39</v>
      </c>
      <c r="N5" s="11" t="s">
        <v>40</v>
      </c>
      <c r="O5" s="39"/>
      <c r="P5" s="39"/>
      <c r="Q5" s="42"/>
      <c r="R5" s="39"/>
      <c r="S5" s="42"/>
      <c r="T5" s="42"/>
      <c r="U5" s="48"/>
    </row>
    <row r="6" spans="1:21" ht="15" customHeight="1" x14ac:dyDescent="0.25">
      <c r="A6" s="4">
        <v>1</v>
      </c>
      <c r="B6" s="2">
        <v>2</v>
      </c>
      <c r="C6" s="4">
        <v>3</v>
      </c>
      <c r="D6" s="2" t="s">
        <v>8</v>
      </c>
      <c r="E6" s="4" t="s">
        <v>9</v>
      </c>
      <c r="F6" s="2">
        <v>5</v>
      </c>
      <c r="G6" s="2">
        <v>6</v>
      </c>
      <c r="H6" s="2">
        <v>7</v>
      </c>
      <c r="I6" s="2">
        <v>8</v>
      </c>
      <c r="J6" s="2">
        <v>9</v>
      </c>
      <c r="K6" s="2">
        <v>10</v>
      </c>
      <c r="L6" s="2">
        <v>11</v>
      </c>
      <c r="M6" s="2">
        <v>12</v>
      </c>
      <c r="N6" s="2">
        <v>13</v>
      </c>
      <c r="O6" s="2">
        <v>14</v>
      </c>
      <c r="P6" s="2">
        <v>15</v>
      </c>
      <c r="Q6" s="2">
        <v>16</v>
      </c>
      <c r="R6" s="2">
        <v>17</v>
      </c>
      <c r="S6" s="2">
        <v>18</v>
      </c>
      <c r="T6" s="2">
        <v>19</v>
      </c>
      <c r="U6" s="8">
        <v>50</v>
      </c>
    </row>
    <row r="7" spans="1:21" s="7" customFormat="1" ht="25.5" x14ac:dyDescent="0.25">
      <c r="A7" s="17" t="s">
        <v>47</v>
      </c>
      <c r="B7" s="1" t="s">
        <v>4</v>
      </c>
      <c r="C7" s="1" t="s">
        <v>5</v>
      </c>
      <c r="D7" s="1" t="s">
        <v>6</v>
      </c>
      <c r="E7" s="1" t="s">
        <v>45</v>
      </c>
      <c r="F7" s="17" t="s">
        <v>55</v>
      </c>
      <c r="G7" s="30">
        <v>15</v>
      </c>
      <c r="H7" s="33" t="s">
        <v>1</v>
      </c>
      <c r="I7" s="30">
        <v>3</v>
      </c>
      <c r="J7" s="30">
        <v>24</v>
      </c>
      <c r="K7" s="34" t="s">
        <v>7</v>
      </c>
      <c r="L7" s="35">
        <v>70</v>
      </c>
      <c r="M7" s="30">
        <v>0.5</v>
      </c>
      <c r="N7" s="30">
        <f t="shared" ref="N7" si="0">M7*L7</f>
        <v>35</v>
      </c>
      <c r="O7" s="5">
        <v>9.59</v>
      </c>
      <c r="P7" s="6">
        <f t="shared" ref="P7" si="1">O7*L7</f>
        <v>671.3</v>
      </c>
      <c r="Q7" s="6">
        <f t="shared" ref="Q7" si="2">P7*40%</f>
        <v>268.52</v>
      </c>
      <c r="R7" s="6">
        <f t="shared" ref="R7" si="3">P7*50%</f>
        <v>335.65</v>
      </c>
      <c r="S7" s="6">
        <f t="shared" ref="S7" si="4">P7-Q7-R7</f>
        <v>67.13</v>
      </c>
      <c r="T7" s="1" t="s">
        <v>3</v>
      </c>
      <c r="U7" s="29" t="s">
        <v>2</v>
      </c>
    </row>
    <row r="8" spans="1:21" ht="40.5" customHeight="1" x14ac:dyDescent="0.25">
      <c r="A8" s="38" t="s">
        <v>52</v>
      </c>
      <c r="B8" s="38"/>
      <c r="C8" s="38"/>
      <c r="D8" s="38"/>
      <c r="E8" s="38"/>
      <c r="F8" s="38"/>
      <c r="G8" s="32"/>
      <c r="H8" s="36"/>
      <c r="I8" s="36"/>
      <c r="J8" s="36"/>
      <c r="K8" s="36"/>
      <c r="L8" s="36"/>
      <c r="M8" s="36"/>
      <c r="N8" s="37"/>
      <c r="O8" s="31" t="s">
        <v>25</v>
      </c>
      <c r="P8" s="12">
        <f>SUM(P7:P7)</f>
        <v>671.3</v>
      </c>
      <c r="Q8" s="13">
        <f>SUM(Q7:Q7)</f>
        <v>268.52</v>
      </c>
      <c r="R8" s="13">
        <f>SUM(R7:R7)</f>
        <v>335.65</v>
      </c>
      <c r="S8" s="13">
        <f>SUM(S7:S7)</f>
        <v>67.13</v>
      </c>
    </row>
    <row r="9" spans="1:21" ht="15" customHeight="1" x14ac:dyDescent="0.25">
      <c r="L9" s="9"/>
      <c r="M9" s="10"/>
      <c r="N9" s="10"/>
      <c r="O9" s="10"/>
      <c r="P9" s="22"/>
      <c r="Q9" s="23"/>
      <c r="R9" s="23"/>
      <c r="S9" s="23"/>
    </row>
    <row r="10" spans="1:21" s="21" customFormat="1" ht="23.25" x14ac:dyDescent="0.25">
      <c r="C10" s="26"/>
      <c r="D10" s="27" t="s">
        <v>50</v>
      </c>
      <c r="E10" s="26"/>
      <c r="H10" s="26"/>
      <c r="I10" s="26"/>
      <c r="J10" s="26"/>
      <c r="K10" s="26"/>
      <c r="L10" s="27" t="s">
        <v>51</v>
      </c>
      <c r="M10" s="26"/>
      <c r="N10" s="26"/>
      <c r="O10" s="26"/>
      <c r="P10" s="26"/>
      <c r="Q10" s="24"/>
      <c r="R10" s="24"/>
      <c r="S10" s="24"/>
      <c r="U10" s="25"/>
    </row>
  </sheetData>
  <autoFilter ref="A6:U10"/>
  <mergeCells count="39">
    <mergeCell ref="U4:U5"/>
    <mergeCell ref="A1:T1"/>
    <mergeCell ref="T4:T5"/>
    <mergeCell ref="M4:N4"/>
    <mergeCell ref="O4:O5"/>
    <mergeCell ref="P4:P5"/>
    <mergeCell ref="Q4:Q5"/>
    <mergeCell ref="R4:R5"/>
    <mergeCell ref="S4:S5"/>
    <mergeCell ref="P2:P3"/>
    <mergeCell ref="Q2:Q3"/>
    <mergeCell ref="R2:R3"/>
    <mergeCell ref="S2:S3"/>
    <mergeCell ref="T2:T3"/>
    <mergeCell ref="C4:C5"/>
    <mergeCell ref="F4:F5"/>
    <mergeCell ref="L2:L3"/>
    <mergeCell ref="M2:N2"/>
    <mergeCell ref="O2:O3"/>
    <mergeCell ref="L4:L5"/>
    <mergeCell ref="G4:G5"/>
    <mergeCell ref="H4:H5"/>
    <mergeCell ref="I4:I5"/>
    <mergeCell ref="J4:J5"/>
    <mergeCell ref="K4:K5"/>
    <mergeCell ref="K2:K3"/>
    <mergeCell ref="J2:J3"/>
    <mergeCell ref="A2:A3"/>
    <mergeCell ref="B2:B3"/>
    <mergeCell ref="C2:C3"/>
    <mergeCell ref="D2:D5"/>
    <mergeCell ref="E2:E5"/>
    <mergeCell ref="A4:A5"/>
    <mergeCell ref="B4:B5"/>
    <mergeCell ref="A8:F8"/>
    <mergeCell ref="F2:F3"/>
    <mergeCell ref="G2:G3"/>
    <mergeCell ref="H2:H3"/>
    <mergeCell ref="I2:I3"/>
  </mergeCells>
  <printOptions horizontalCentered="1"/>
  <pageMargins left="0.23622047244094491" right="0.23622047244094491" top="0.55118110236220474" bottom="0.31496062992125984" header="0.31496062992125984" footer="0.19685039370078741"/>
  <pageSetup paperSize="9" scale="43" fitToHeight="0" orientation="landscape" r:id="rId1"/>
  <headerFooter>
    <oddHeader>&amp;R&amp;12Изменение №26 к Приложению №1.1  к  Контракту № SP-BNPP-1-2018/309/1575-D от сентября 2017 / Amendment No.26 to Appendix No.1.1 to Contract No. SP-BNPP-1-2018/309/1575-D dated september 2017</oddHeader>
    <oddFooter>&amp;CСтраница / Page &amp;P из /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2year (1.1)</vt:lpstr>
      <vt:lpstr>'2year (1.1)'!Заголовки_для_печати</vt:lpstr>
      <vt:lpstr>'2year (1.1)'!Область_печати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Mohebi, Bohloul</dc:creator>
  <cp:lastModifiedBy>Дейнега Максим Игоревич</cp:lastModifiedBy>
  <cp:lastPrinted>2018-06-13T14:33:06Z</cp:lastPrinted>
  <dcterms:created xsi:type="dcterms:W3CDTF">2016-04-25T15:33:50Z</dcterms:created>
  <dcterms:modified xsi:type="dcterms:W3CDTF">2018-06-13T14:39:07Z</dcterms:modified>
</cp:coreProperties>
</file>