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7730" windowHeight="11040" tabRatio="338"/>
  </bookViews>
  <sheets>
    <sheet name="Лист1" sheetId="4" r:id="rId1"/>
  </sheets>
  <definedNames>
    <definedName name="_xlnm._FilterDatabase" localSheetId="0" hidden="1">Лист1!$A$7:$P$74</definedName>
    <definedName name="_xlnm.Print_Area" localSheetId="0">Лист1!$A$1:$M$78</definedName>
  </definedNames>
  <calcPr calcId="144525"/>
</workbook>
</file>

<file path=xl/calcChain.xml><?xml version="1.0" encoding="utf-8"?>
<calcChain xmlns="http://schemas.openxmlformats.org/spreadsheetml/2006/main">
  <c r="N9" i="4" l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8" i="4"/>
  <c r="K74" i="4" l="1"/>
  <c r="I74" i="4"/>
  <c r="K73" i="4"/>
  <c r="I73" i="4"/>
  <c r="K72" i="4"/>
  <c r="I72" i="4"/>
  <c r="K71" i="4"/>
  <c r="I71" i="4"/>
  <c r="K70" i="4"/>
  <c r="I70" i="4"/>
  <c r="K69" i="4"/>
  <c r="I69" i="4"/>
  <c r="K68" i="4"/>
  <c r="I68" i="4"/>
  <c r="K67" i="4"/>
  <c r="I67" i="4"/>
  <c r="L66" i="4"/>
  <c r="I66" i="4"/>
  <c r="L65" i="4"/>
  <c r="I65" i="4"/>
  <c r="L64" i="4"/>
  <c r="I64" i="4"/>
  <c r="L63" i="4"/>
  <c r="I63" i="4"/>
  <c r="L62" i="4"/>
  <c r="I62" i="4"/>
  <c r="L61" i="4"/>
  <c r="I61" i="4"/>
  <c r="L60" i="4"/>
  <c r="I60" i="4"/>
  <c r="L59" i="4"/>
  <c r="I59" i="4"/>
  <c r="L58" i="4"/>
  <c r="I58" i="4"/>
  <c r="L57" i="4"/>
  <c r="I57" i="4"/>
  <c r="L56" i="4"/>
  <c r="I56" i="4"/>
  <c r="L55" i="4"/>
  <c r="I55" i="4"/>
  <c r="L54" i="4"/>
  <c r="I54" i="4"/>
  <c r="L53" i="4"/>
  <c r="I53" i="4"/>
  <c r="L52" i="4"/>
  <c r="I52" i="4"/>
  <c r="L51" i="4"/>
  <c r="I51" i="4"/>
  <c r="L50" i="4"/>
  <c r="I50" i="4"/>
  <c r="L49" i="4"/>
  <c r="I49" i="4"/>
  <c r="L48" i="4"/>
  <c r="I48" i="4"/>
  <c r="L47" i="4"/>
  <c r="I47" i="4"/>
  <c r="L46" i="4"/>
  <c r="I46" i="4"/>
  <c r="L45" i="4"/>
  <c r="I45" i="4"/>
  <c r="L44" i="4"/>
  <c r="I44" i="4"/>
  <c r="L43" i="4"/>
  <c r="I43" i="4"/>
  <c r="L42" i="4"/>
  <c r="I42" i="4"/>
  <c r="L41" i="4"/>
  <c r="I41" i="4"/>
  <c r="L40" i="4"/>
  <c r="I40" i="4"/>
  <c r="L39" i="4"/>
  <c r="I39" i="4"/>
  <c r="L38" i="4"/>
  <c r="I38" i="4"/>
  <c r="L37" i="4"/>
  <c r="I37" i="4"/>
  <c r="L36" i="4"/>
  <c r="I36" i="4"/>
  <c r="L35" i="4"/>
  <c r="I35" i="4"/>
  <c r="L34" i="4"/>
  <c r="I34" i="4"/>
  <c r="L33" i="4"/>
  <c r="I33" i="4"/>
  <c r="L32" i="4"/>
  <c r="I32" i="4"/>
  <c r="L31" i="4"/>
  <c r="I31" i="4"/>
  <c r="L30" i="4"/>
  <c r="I30" i="4"/>
  <c r="L29" i="4"/>
  <c r="I29" i="4"/>
  <c r="L28" i="4"/>
  <c r="I28" i="4"/>
  <c r="L27" i="4"/>
  <c r="I27" i="4"/>
  <c r="L26" i="4"/>
  <c r="I26" i="4"/>
  <c r="L25" i="4"/>
  <c r="I25" i="4"/>
  <c r="L24" i="4"/>
  <c r="I24" i="4"/>
  <c r="L23" i="4"/>
  <c r="I23" i="4"/>
  <c r="L22" i="4"/>
  <c r="I22" i="4"/>
  <c r="L21" i="4"/>
  <c r="I21" i="4"/>
  <c r="L20" i="4"/>
  <c r="I20" i="4"/>
  <c r="L19" i="4"/>
  <c r="I19" i="4"/>
  <c r="L18" i="4"/>
  <c r="I18" i="4"/>
  <c r="L17" i="4"/>
  <c r="I17" i="4"/>
  <c r="L16" i="4"/>
  <c r="I16" i="4"/>
  <c r="L15" i="4"/>
  <c r="I15" i="4"/>
  <c r="L14" i="4"/>
  <c r="I14" i="4"/>
  <c r="L13" i="4"/>
  <c r="I13" i="4"/>
  <c r="L12" i="4"/>
  <c r="I12" i="4"/>
  <c r="L11" i="4"/>
  <c r="I11" i="4"/>
  <c r="L10" i="4"/>
  <c r="I10" i="4"/>
  <c r="L9" i="4"/>
  <c r="I9" i="4"/>
  <c r="L8" i="4"/>
  <c r="I8" i="4"/>
</calcChain>
</file>

<file path=xl/sharedStrings.xml><?xml version="1.0" encoding="utf-8"?>
<sst xmlns="http://schemas.openxmlformats.org/spreadsheetml/2006/main" count="341" uniqueCount="144">
  <si>
    <t>№ п/п</t>
  </si>
  <si>
    <t>Наименование оборудования</t>
  </si>
  <si>
    <t>Тип, марка, модель, шифр</t>
  </si>
  <si>
    <t>Класс безопаснос- ти /Группа /Категория сейсмостой- кости</t>
  </si>
  <si>
    <t>Еди- ница изме- рения</t>
  </si>
  <si>
    <t>Количество</t>
  </si>
  <si>
    <t xml:space="preserve">Масса, кг </t>
  </si>
  <si>
    <t>Общая</t>
  </si>
  <si>
    <t xml:space="preserve">Спецификация постаки оборудования </t>
  </si>
  <si>
    <t>Срок поставки</t>
  </si>
  <si>
    <t>Блок питания</t>
  </si>
  <si>
    <t>pcs</t>
  </si>
  <si>
    <t>3 мес</t>
  </si>
  <si>
    <t>set</t>
  </si>
  <si>
    <t>1 мес</t>
  </si>
  <si>
    <t>2 мес</t>
  </si>
  <si>
    <t>Дифманометр-расходомер</t>
  </si>
  <si>
    <t>Преобразователь термоэлектрический</t>
  </si>
  <si>
    <t>СБ220/КТК-02(ХА)-2-ИИ-0,5/ГК09</t>
  </si>
  <si>
    <t>СБ220/КТК-02(ХА)-2-ИИ-0,63/ГК09</t>
  </si>
  <si>
    <t>СБ220/КТК-02(ХА)-2-ИИ-1,0/ГК11</t>
  </si>
  <si>
    <t>Аксиальный зонд</t>
  </si>
  <si>
    <t>KCO-10.5-20</t>
  </si>
  <si>
    <t>Шт/pcs</t>
  </si>
  <si>
    <t>Колпочка зонд перемычка</t>
  </si>
  <si>
    <t xml:space="preserve">ЦЯКГ 411512.301.00.20 </t>
  </si>
  <si>
    <t>Фотометрические стеклянные  кюветы</t>
  </si>
  <si>
    <t>OG-105
20mm</t>
  </si>
  <si>
    <t>Фотометрические стеклянны   кюветы</t>
  </si>
  <si>
    <t>OG-106
30mm</t>
  </si>
  <si>
    <t>OG-108
50mm</t>
  </si>
  <si>
    <t>Галогеновая лампа</t>
  </si>
  <si>
    <t>G4-TYPE 6605
6v-10w</t>
  </si>
  <si>
    <t>Флуориметрические  кварцовые  кюветы</t>
  </si>
  <si>
    <t>QG-102  K10*10</t>
  </si>
  <si>
    <t>Электроды  стеклянные  комбинированные</t>
  </si>
  <si>
    <t>ЭСК-10601-7  PH</t>
  </si>
  <si>
    <t>Электроды  стеклянные  ионоселективные</t>
  </si>
  <si>
    <t>ЭЛИС-212 Na
P-Na</t>
  </si>
  <si>
    <t>ЭЛИС-112 Na
P-Na</t>
  </si>
  <si>
    <t>Амперометрические сенсоры(анализ кислорода)</t>
  </si>
  <si>
    <t>ACpO2-02
АКПМО2-Г</t>
  </si>
  <si>
    <t>ACpO2-03
АКПМО2-Ж</t>
  </si>
  <si>
    <t>Амперометрические сенсоры(анализ водорода)</t>
  </si>
  <si>
    <t>ACpH2-02
AВПО2-Г</t>
  </si>
  <si>
    <t>Анализатор и Амперометрические сенсоры(анализ водорода)</t>
  </si>
  <si>
    <t>ACpH2-03
AВПО2-Т</t>
  </si>
  <si>
    <t>Комплект запасных частей к Амперометрическому сенсору(анализ кислорода)</t>
  </si>
  <si>
    <t>ACpH2-04
АКПМО2-Ж</t>
  </si>
  <si>
    <t>Box</t>
  </si>
  <si>
    <t>Комплект запасных частей к Амперометрическому сенсору(анализ водорода)</t>
  </si>
  <si>
    <t>ACpO2-03
AВПО2-Г</t>
  </si>
  <si>
    <t>Портативный  Кондуктометр</t>
  </si>
  <si>
    <t>ACpH2-02
Дп-015</t>
  </si>
  <si>
    <t>настольный Кондуктометр</t>
  </si>
  <si>
    <t>Марк-603
Дп-15</t>
  </si>
  <si>
    <t>Колонка для ион-хроматографии  Star-ion A300</t>
  </si>
  <si>
    <t>100*4,6mm
Star-ion A300</t>
  </si>
  <si>
    <t>Зашитная колонка  Star-ion A300</t>
  </si>
  <si>
    <t>3*8 mm
Star-ion A300</t>
  </si>
  <si>
    <t>Входный и выходный картдриджи для клапаны насоса серии 2-10мл  с клапанной вставкой</t>
  </si>
  <si>
    <t>PEEK
880402</t>
  </si>
  <si>
    <t>Входный и выходный картдриджи  камеры промывочной  линии</t>
  </si>
  <si>
    <t>Фильтр входной к насосу</t>
  </si>
  <si>
    <t>Фильтр выходной к насосу РЕЕК</t>
  </si>
  <si>
    <t>Комплект манжет к насосу серии  2-10 miaqua</t>
  </si>
  <si>
    <t>Гидрофильный сменный  фильтрующий элемент</t>
  </si>
  <si>
    <t>10mkm
A-427</t>
  </si>
  <si>
    <t>Фильтеры in-line  2 vrv</t>
  </si>
  <si>
    <t>PEEK
A-430</t>
  </si>
  <si>
    <t>Фильтерующий элемент</t>
  </si>
  <si>
    <t>2mkm
A-429X</t>
  </si>
  <si>
    <t>Капилляры из РЕЕК</t>
  </si>
  <si>
    <t>ID=0.18mm
PM-1950Y</t>
  </si>
  <si>
    <t>Meter</t>
  </si>
  <si>
    <t>ID=0.25mm
PM-1960G</t>
  </si>
  <si>
    <t>ID=0.75mm
PM-1820B</t>
  </si>
  <si>
    <t>Капилляры из РFA</t>
  </si>
  <si>
    <t>ID=0.25mm
PM-1450</t>
  </si>
  <si>
    <t>Капилляры из PFA</t>
  </si>
  <si>
    <t>ID=1.55mm
PM-1441</t>
  </si>
  <si>
    <t>Прижимные фитинги  из РЕЕК   слитой феррулой</t>
  </si>
  <si>
    <t>01.10.1932
F-120</t>
  </si>
  <si>
    <t>Соединители высокого давления из РЕЕК</t>
  </si>
  <si>
    <t>Прижимные фитинги и  феррулы низкого давления</t>
  </si>
  <si>
    <t>Резак для полимерных капилляров</t>
  </si>
  <si>
    <t>A-327</t>
  </si>
  <si>
    <t>Сменное лезвие для резак</t>
  </si>
  <si>
    <t>A-328</t>
  </si>
  <si>
    <t>Техническое  моющее средство</t>
  </si>
  <si>
    <t>Выбор-ЗМ</t>
  </si>
  <si>
    <t>Kg</t>
  </si>
  <si>
    <t>Лента</t>
  </si>
  <si>
    <t>Лента ЛЕСТАР- ЛП-0.6</t>
  </si>
  <si>
    <t>Трубка термоусаживающая  ТУТ</t>
  </si>
  <si>
    <t>НГ 32*16</t>
  </si>
  <si>
    <t>Жидкость</t>
  </si>
  <si>
    <t>133-257</t>
  </si>
  <si>
    <t>Lit</t>
  </si>
  <si>
    <t>Type B 131-208</t>
  </si>
  <si>
    <t>ПЭС 05</t>
  </si>
  <si>
    <t>Виниип 232</t>
  </si>
  <si>
    <t>Виниип 242</t>
  </si>
  <si>
    <t>Виниип 294</t>
  </si>
  <si>
    <t>Переключатель</t>
  </si>
  <si>
    <t>Стоимость в USD</t>
  </si>
  <si>
    <t>Эталоны</t>
  </si>
  <si>
    <t>Набор</t>
  </si>
  <si>
    <t xml:space="preserve">E846/3-М1-04.1 Iвх=4-20мА, Iвых1=4-20мА, Iвых2=4-20А, кл.0,5, 220В, 50Гц, </t>
  </si>
  <si>
    <t xml:space="preserve">Преобразователь измерительный </t>
  </si>
  <si>
    <t xml:space="preserve">Преобразователь измерительный активной и реактивной мощности  </t>
  </si>
  <si>
    <t>E849/3-М1-АС, 0-120V, 0-1А/+-5мА</t>
  </si>
  <si>
    <t xml:space="preserve">Преобразователь переменного тока </t>
  </si>
  <si>
    <t>Е855/3-М1, АС:Uвх=0-125В, Iвых=4-20мА, кл.т 0,5</t>
  </si>
  <si>
    <t xml:space="preserve">Преобразователь измерительный напряжения переменного тока </t>
  </si>
  <si>
    <t xml:space="preserve">Преобразователь измерительный активной мощности </t>
  </si>
  <si>
    <t>Е854/1-М1, 0-1А/0-5Ма</t>
  </si>
  <si>
    <t>E846/3-М1-04.1 Iвх=4-20мА, Iвых1=4-20мА, Iвых2=4-20А, кл.0,5, 220В, 50Гц</t>
  </si>
  <si>
    <t>Е848/5-М1 Uвх=0-100В, Iвх=0-1А, Iвых=4-20мА, кл.т. 0,5,</t>
  </si>
  <si>
    <t xml:space="preserve">Перчатки резиновые камерные </t>
  </si>
  <si>
    <t>RTS 60 INPUT:100-240V AC 0,7-1,3A, OUTPUT: 24,5 V 2,5A 60W</t>
  </si>
  <si>
    <t xml:space="preserve"> RS2-3TX/2FX EEC Uin=9,6-32 VDC CLASS2, Lin=.62-.18A</t>
  </si>
  <si>
    <t xml:space="preserve">Эталоны чувствительности проволочные №11Fe  </t>
  </si>
  <si>
    <t>Эталоны чувствительности проволочные №12Fe</t>
  </si>
  <si>
    <t>Набор маркировочных знаков свинцовые знаки №1</t>
  </si>
  <si>
    <t>Набор маркировочных знаков свинцовые знаки №5</t>
  </si>
  <si>
    <t xml:space="preserve"> ДСП-160-М1 1-0,4Мпа-0,63Мпа</t>
  </si>
  <si>
    <t>Тип-2  ТУ 38.305-05-346-93</t>
  </si>
  <si>
    <t>4/III</t>
  </si>
  <si>
    <t>0,5 мес</t>
  </si>
  <si>
    <t>1,5 мес</t>
  </si>
  <si>
    <t xml:space="preserve">Колонка для ион-хроматографии </t>
  </si>
  <si>
    <t>Приложение №1
к договору</t>
  </si>
  <si>
    <t>ICSep AN2 Cartridge Kit ANX-99-8545R (комплект: колонка аналитическая для определения анионов 250х4,6мм, картридж 3х10мм(3шт), держатель картирджа)</t>
  </si>
  <si>
    <t>Единицы</t>
  </si>
  <si>
    <t>10-32
6000-282</t>
  </si>
  <si>
    <t>0.25mm
P-742</t>
  </si>
  <si>
    <t>“1/8
P-315&amp;P-300N</t>
  </si>
  <si>
    <t>10-32
F-130</t>
  </si>
  <si>
    <t>Цена EXW ед. в USD</t>
  </si>
  <si>
    <t>Dena Group Co.</t>
  </si>
  <si>
    <t>ОАО "Нацконтракт"</t>
  </si>
  <si>
    <t>______________________________</t>
  </si>
  <si>
    <t>238.823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</si>
</sst>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8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mbria"/>
      <family val="1"/>
      <scheme val="major"/>
    </font>
    <font>
      <sz val="11"/>
      <color rgb="FFFF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1" fontId="2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9" fillId="2" borderId="3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center"/>
    </xf>
    <xf numFmtId="1" fontId="2" fillId="4" borderId="1" xfId="2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4" borderId="3" xfId="2" applyNumberFormat="1" applyFont="1" applyFill="1" applyBorder="1" applyAlignment="1">
      <alignment horizontal="center" vertical="center" wrapText="1"/>
    </xf>
    <xf numFmtId="0" fontId="9" fillId="4" borderId="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Обычный 2" xfId="1"/>
    <cellStyle name="Обычный_Лист1" xfId="2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78"/>
  <sheetViews>
    <sheetView tabSelected="1" topLeftCell="A58" zoomScale="110" zoomScaleNormal="110" workbookViewId="0">
      <selection activeCell="H63" sqref="H63"/>
    </sheetView>
  </sheetViews>
  <sheetFormatPr defaultRowHeight="15" x14ac:dyDescent="0.25"/>
  <cols>
    <col min="2" max="2" width="31.85546875" customWidth="1"/>
    <col min="3" max="3" width="34" customWidth="1"/>
    <col min="4" max="4" width="12.7109375" customWidth="1"/>
    <col min="5" max="6" width="8.85546875" customWidth="1"/>
    <col min="7" max="7" width="13.28515625" customWidth="1"/>
    <col min="8" max="9" width="10.28515625" style="32" customWidth="1"/>
    <col min="10" max="10" width="10.28515625" customWidth="1"/>
    <col min="11" max="11" width="11.42578125" customWidth="1"/>
    <col min="12" max="12" width="10.85546875" customWidth="1"/>
    <col min="13" max="13" width="9.140625" customWidth="1"/>
  </cols>
  <sheetData>
    <row r="1" spans="1:14" ht="10.7" customHeight="1" x14ac:dyDescent="0.25"/>
    <row r="2" spans="1:14" ht="23.25" customHeight="1" x14ac:dyDescent="0.25">
      <c r="A2" s="40" t="s">
        <v>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ht="42.2" customHeight="1" x14ac:dyDescent="0.35">
      <c r="A3" s="1"/>
      <c r="B3" s="1"/>
      <c r="C3" s="1"/>
      <c r="D3" s="1"/>
      <c r="E3" s="1"/>
      <c r="F3" s="1"/>
      <c r="G3" s="1"/>
      <c r="H3" s="33"/>
      <c r="I3" s="33"/>
      <c r="J3" s="1"/>
      <c r="K3" s="1"/>
      <c r="L3" s="39" t="s">
        <v>132</v>
      </c>
      <c r="M3" s="39"/>
    </row>
    <row r="4" spans="1:14" ht="22.5" customHeight="1" x14ac:dyDescent="0.25"/>
    <row r="5" spans="1:14" ht="73.349999999999994" customHeight="1" x14ac:dyDescent="0.25">
      <c r="A5" s="38" t="s">
        <v>0</v>
      </c>
      <c r="B5" s="38" t="s">
        <v>1</v>
      </c>
      <c r="C5" s="38" t="s">
        <v>2</v>
      </c>
      <c r="D5" s="38" t="s">
        <v>3</v>
      </c>
      <c r="E5" s="38" t="s">
        <v>4</v>
      </c>
      <c r="F5" s="14"/>
      <c r="G5" s="38" t="s">
        <v>5</v>
      </c>
      <c r="H5" s="44" t="s">
        <v>139</v>
      </c>
      <c r="I5" s="44" t="s">
        <v>105</v>
      </c>
      <c r="J5" s="12"/>
      <c r="K5" s="38" t="s">
        <v>6</v>
      </c>
      <c r="L5" s="38"/>
      <c r="M5" s="38" t="s">
        <v>9</v>
      </c>
    </row>
    <row r="6" spans="1:14" ht="15.2" customHeight="1" x14ac:dyDescent="0.25">
      <c r="A6" s="38"/>
      <c r="B6" s="38"/>
      <c r="C6" s="38"/>
      <c r="D6" s="38"/>
      <c r="E6" s="38"/>
      <c r="F6" s="14"/>
      <c r="G6" s="38"/>
      <c r="H6" s="45"/>
      <c r="I6" s="45"/>
      <c r="J6" s="13"/>
      <c r="K6" s="9" t="s">
        <v>134</v>
      </c>
      <c r="L6" s="9" t="s">
        <v>7</v>
      </c>
      <c r="M6" s="38"/>
    </row>
    <row r="7" spans="1:14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/>
      <c r="G7" s="2">
        <v>6</v>
      </c>
      <c r="H7" s="34">
        <v>7</v>
      </c>
      <c r="I7" s="34">
        <v>8</v>
      </c>
      <c r="J7" s="2"/>
      <c r="K7" s="2">
        <v>9</v>
      </c>
      <c r="L7" s="2">
        <v>10</v>
      </c>
      <c r="M7" s="2">
        <v>11</v>
      </c>
    </row>
    <row r="8" spans="1:14" ht="30" hidden="1" x14ac:dyDescent="0.25">
      <c r="A8" s="4">
        <v>1</v>
      </c>
      <c r="B8" s="4" t="s">
        <v>10</v>
      </c>
      <c r="C8" s="4" t="s">
        <v>120</v>
      </c>
      <c r="D8" s="4" t="s">
        <v>128</v>
      </c>
      <c r="E8" s="5" t="s">
        <v>11</v>
      </c>
      <c r="F8" s="5"/>
      <c r="G8" s="5">
        <v>2</v>
      </c>
      <c r="H8" s="35">
        <v>1239.3599999999999</v>
      </c>
      <c r="I8" s="36">
        <f t="shared" ref="I8:I71" si="0">H8*G8</f>
        <v>2478.7199999999998</v>
      </c>
      <c r="J8" s="15">
        <v>826.24</v>
      </c>
      <c r="K8" s="6">
        <v>2.8</v>
      </c>
      <c r="L8" s="6">
        <f t="shared" ref="L8:L66" si="1">K8*G8</f>
        <v>5.6</v>
      </c>
      <c r="M8" s="5" t="s">
        <v>12</v>
      </c>
      <c r="N8">
        <f>H8/J8</f>
        <v>1.4999999999999998</v>
      </c>
    </row>
    <row r="9" spans="1:14" ht="30" hidden="1" x14ac:dyDescent="0.25">
      <c r="A9" s="4">
        <v>2</v>
      </c>
      <c r="B9" s="4" t="s">
        <v>104</v>
      </c>
      <c r="C9" s="4" t="s">
        <v>121</v>
      </c>
      <c r="D9" s="4" t="s">
        <v>128</v>
      </c>
      <c r="E9" s="5" t="s">
        <v>11</v>
      </c>
      <c r="F9" s="5"/>
      <c r="G9" s="5">
        <v>2</v>
      </c>
      <c r="H9" s="35">
        <v>358.23</v>
      </c>
      <c r="I9" s="36">
        <f t="shared" si="0"/>
        <v>716.46</v>
      </c>
      <c r="J9" s="16" t="s">
        <v>143</v>
      </c>
      <c r="K9" s="6">
        <v>2.8</v>
      </c>
      <c r="L9" s="6">
        <f t="shared" si="1"/>
        <v>5.6</v>
      </c>
      <c r="M9" s="5" t="s">
        <v>12</v>
      </c>
      <c r="N9">
        <f t="shared" ref="N9:N72" si="2">H9/J9</f>
        <v>1.4999811575936992</v>
      </c>
    </row>
    <row r="10" spans="1:14" ht="30" hidden="1" x14ac:dyDescent="0.25">
      <c r="A10" s="4">
        <v>3</v>
      </c>
      <c r="B10" s="4" t="s">
        <v>106</v>
      </c>
      <c r="C10" s="4" t="s">
        <v>122</v>
      </c>
      <c r="D10" s="4" t="s">
        <v>128</v>
      </c>
      <c r="E10" s="5" t="s">
        <v>13</v>
      </c>
      <c r="F10" s="5"/>
      <c r="G10" s="5">
        <v>10</v>
      </c>
      <c r="H10" s="35">
        <v>17.943999999999999</v>
      </c>
      <c r="I10" s="36">
        <f t="shared" si="0"/>
        <v>179.44</v>
      </c>
      <c r="J10" s="15">
        <v>17.943999999999999</v>
      </c>
      <c r="K10" s="5">
        <v>1</v>
      </c>
      <c r="L10" s="5">
        <f t="shared" si="1"/>
        <v>10</v>
      </c>
      <c r="M10" s="5" t="s">
        <v>15</v>
      </c>
      <c r="N10">
        <f t="shared" si="2"/>
        <v>1</v>
      </c>
    </row>
    <row r="11" spans="1:14" ht="30" hidden="1" x14ac:dyDescent="0.25">
      <c r="A11" s="4">
        <v>4</v>
      </c>
      <c r="B11" s="4" t="s">
        <v>106</v>
      </c>
      <c r="C11" s="4" t="s">
        <v>123</v>
      </c>
      <c r="D11" s="4" t="s">
        <v>128</v>
      </c>
      <c r="E11" s="5" t="s">
        <v>13</v>
      </c>
      <c r="F11" s="5"/>
      <c r="G11" s="5">
        <v>10</v>
      </c>
      <c r="H11" s="35">
        <v>17.943999999999999</v>
      </c>
      <c r="I11" s="36">
        <f t="shared" si="0"/>
        <v>179.44</v>
      </c>
      <c r="J11" s="15">
        <v>17.943999999999999</v>
      </c>
      <c r="K11" s="5">
        <v>1</v>
      </c>
      <c r="L11" s="6">
        <f t="shared" si="1"/>
        <v>10</v>
      </c>
      <c r="M11" s="5" t="s">
        <v>15</v>
      </c>
      <c r="N11">
        <f t="shared" si="2"/>
        <v>1</v>
      </c>
    </row>
    <row r="12" spans="1:14" ht="30" hidden="1" x14ac:dyDescent="0.25">
      <c r="A12" s="4">
        <v>5</v>
      </c>
      <c r="B12" s="4" t="s">
        <v>107</v>
      </c>
      <c r="C12" s="4" t="s">
        <v>124</v>
      </c>
      <c r="D12" s="4" t="s">
        <v>128</v>
      </c>
      <c r="E12" s="5" t="s">
        <v>13</v>
      </c>
      <c r="F12" s="5"/>
      <c r="G12" s="5">
        <v>10</v>
      </c>
      <c r="H12" s="35">
        <v>59.813000000000002</v>
      </c>
      <c r="I12" s="36">
        <f t="shared" si="0"/>
        <v>598.13</v>
      </c>
      <c r="J12" s="15">
        <v>59.813000000000002</v>
      </c>
      <c r="K12" s="8">
        <v>1</v>
      </c>
      <c r="L12" s="6">
        <f t="shared" si="1"/>
        <v>10</v>
      </c>
      <c r="M12" s="5" t="s">
        <v>15</v>
      </c>
      <c r="N12">
        <f t="shared" si="2"/>
        <v>1</v>
      </c>
    </row>
    <row r="13" spans="1:14" s="3" customFormat="1" ht="30" hidden="1" x14ac:dyDescent="0.25">
      <c r="A13" s="4">
        <v>6</v>
      </c>
      <c r="B13" s="4" t="s">
        <v>107</v>
      </c>
      <c r="C13" s="4" t="s">
        <v>125</v>
      </c>
      <c r="D13" s="4" t="s">
        <v>128</v>
      </c>
      <c r="E13" s="5" t="s">
        <v>13</v>
      </c>
      <c r="F13" s="5"/>
      <c r="G13" s="5">
        <v>10</v>
      </c>
      <c r="H13" s="35">
        <v>59.813000000000002</v>
      </c>
      <c r="I13" s="36">
        <f t="shared" si="0"/>
        <v>598.13</v>
      </c>
      <c r="J13" s="15">
        <v>59.813000000000002</v>
      </c>
      <c r="K13" s="8">
        <v>1</v>
      </c>
      <c r="L13" s="6">
        <f t="shared" si="1"/>
        <v>10</v>
      </c>
      <c r="M13" s="5" t="s">
        <v>15</v>
      </c>
      <c r="N13">
        <f t="shared" si="2"/>
        <v>1</v>
      </c>
    </row>
    <row r="14" spans="1:14" s="3" customFormat="1" ht="32.65" hidden="1" customHeight="1" x14ac:dyDescent="0.25">
      <c r="A14" s="4">
        <v>7</v>
      </c>
      <c r="B14" s="4" t="s">
        <v>16</v>
      </c>
      <c r="C14" s="4" t="s">
        <v>126</v>
      </c>
      <c r="D14" s="4" t="s">
        <v>128</v>
      </c>
      <c r="E14" s="5" t="s">
        <v>11</v>
      </c>
      <c r="F14" s="5"/>
      <c r="G14" s="5">
        <v>4</v>
      </c>
      <c r="H14" s="35">
        <v>287.10000000000002</v>
      </c>
      <c r="I14" s="36">
        <f t="shared" si="0"/>
        <v>1148.4000000000001</v>
      </c>
      <c r="J14" s="15">
        <v>287.10500000000002</v>
      </c>
      <c r="K14" s="8">
        <v>16</v>
      </c>
      <c r="L14" s="6">
        <f t="shared" si="1"/>
        <v>64</v>
      </c>
      <c r="M14" s="5" t="s">
        <v>14</v>
      </c>
      <c r="N14">
        <f t="shared" si="2"/>
        <v>0.99998258476863866</v>
      </c>
    </row>
    <row r="15" spans="1:14" ht="33.200000000000003" hidden="1" customHeight="1" x14ac:dyDescent="0.25">
      <c r="A15" s="4">
        <v>8</v>
      </c>
      <c r="B15" s="4" t="s">
        <v>17</v>
      </c>
      <c r="C15" s="4" t="s">
        <v>18</v>
      </c>
      <c r="D15" s="4" t="s">
        <v>128</v>
      </c>
      <c r="E15" s="5" t="s">
        <v>11</v>
      </c>
      <c r="F15" s="5"/>
      <c r="G15" s="5">
        <v>2</v>
      </c>
      <c r="H15" s="35">
        <v>651.26</v>
      </c>
      <c r="I15" s="36">
        <f t="shared" si="0"/>
        <v>1302.52</v>
      </c>
      <c r="J15" s="15">
        <v>651.26499999999999</v>
      </c>
      <c r="K15" s="6">
        <v>0.35</v>
      </c>
      <c r="L15" s="6">
        <f t="shared" si="1"/>
        <v>0.7</v>
      </c>
      <c r="M15" s="5" t="s">
        <v>12</v>
      </c>
      <c r="N15">
        <f t="shared" si="2"/>
        <v>0.99999232263364379</v>
      </c>
    </row>
    <row r="16" spans="1:14" ht="33.200000000000003" hidden="1" customHeight="1" x14ac:dyDescent="0.25">
      <c r="A16" s="4">
        <v>9</v>
      </c>
      <c r="B16" s="4" t="s">
        <v>17</v>
      </c>
      <c r="C16" s="4" t="s">
        <v>19</v>
      </c>
      <c r="D16" s="4" t="s">
        <v>128</v>
      </c>
      <c r="E16" s="5" t="s">
        <v>11</v>
      </c>
      <c r="F16" s="5"/>
      <c r="G16" s="5">
        <v>2</v>
      </c>
      <c r="H16" s="35">
        <v>651.26</v>
      </c>
      <c r="I16" s="36">
        <f t="shared" si="0"/>
        <v>1302.52</v>
      </c>
      <c r="J16" s="15">
        <v>651.26499999999999</v>
      </c>
      <c r="K16" s="6">
        <v>0.35</v>
      </c>
      <c r="L16" s="6">
        <f t="shared" si="1"/>
        <v>0.7</v>
      </c>
      <c r="M16" s="5" t="s">
        <v>12</v>
      </c>
      <c r="N16">
        <f t="shared" si="2"/>
        <v>0.99999232263364379</v>
      </c>
    </row>
    <row r="17" spans="1:14" ht="33.200000000000003" hidden="1" customHeight="1" x14ac:dyDescent="0.25">
      <c r="A17" s="4">
        <v>10</v>
      </c>
      <c r="B17" s="4" t="s">
        <v>17</v>
      </c>
      <c r="C17" s="4" t="s">
        <v>20</v>
      </c>
      <c r="D17" s="4" t="s">
        <v>128</v>
      </c>
      <c r="E17" s="5" t="s">
        <v>11</v>
      </c>
      <c r="F17" s="5"/>
      <c r="G17" s="5">
        <v>2</v>
      </c>
      <c r="H17" s="35">
        <v>651.26</v>
      </c>
      <c r="I17" s="36">
        <f t="shared" si="0"/>
        <v>1302.52</v>
      </c>
      <c r="J17" s="15">
        <v>651.26499999999999</v>
      </c>
      <c r="K17" s="6">
        <v>0.35</v>
      </c>
      <c r="L17" s="6">
        <f t="shared" si="1"/>
        <v>0.7</v>
      </c>
      <c r="M17" s="5" t="s">
        <v>12</v>
      </c>
      <c r="N17">
        <f t="shared" si="2"/>
        <v>0.99999232263364379</v>
      </c>
    </row>
    <row r="18" spans="1:14" ht="45" hidden="1" customHeight="1" x14ac:dyDescent="0.25">
      <c r="A18" s="4">
        <v>11</v>
      </c>
      <c r="B18" s="4" t="s">
        <v>109</v>
      </c>
      <c r="C18" s="4" t="s">
        <v>108</v>
      </c>
      <c r="D18" s="4" t="s">
        <v>128</v>
      </c>
      <c r="E18" s="5" t="s">
        <v>11</v>
      </c>
      <c r="F18" s="5"/>
      <c r="G18" s="5">
        <v>5</v>
      </c>
      <c r="H18" s="35">
        <v>171.142</v>
      </c>
      <c r="I18" s="36">
        <f t="shared" si="0"/>
        <v>855.71</v>
      </c>
      <c r="J18" s="17">
        <v>171.142</v>
      </c>
      <c r="K18" s="6">
        <v>0.8</v>
      </c>
      <c r="L18" s="6">
        <f t="shared" si="1"/>
        <v>4</v>
      </c>
      <c r="M18" s="5" t="s">
        <v>14</v>
      </c>
      <c r="N18">
        <f t="shared" si="2"/>
        <v>1</v>
      </c>
    </row>
    <row r="19" spans="1:14" ht="45" hidden="1" x14ac:dyDescent="0.25">
      <c r="A19" s="4">
        <v>12</v>
      </c>
      <c r="B19" s="4" t="s">
        <v>110</v>
      </c>
      <c r="C19" s="4" t="s">
        <v>111</v>
      </c>
      <c r="D19" s="4" t="s">
        <v>128</v>
      </c>
      <c r="E19" s="5" t="s">
        <v>11</v>
      </c>
      <c r="F19" s="5"/>
      <c r="G19" s="5">
        <v>3</v>
      </c>
      <c r="H19" s="35">
        <v>352.02</v>
      </c>
      <c r="I19" s="36">
        <f t="shared" si="0"/>
        <v>1056.06</v>
      </c>
      <c r="J19" s="17">
        <v>352.02300000000002</v>
      </c>
      <c r="K19" s="6">
        <v>1.2</v>
      </c>
      <c r="L19" s="6">
        <f t="shared" si="1"/>
        <v>3.5999999999999996</v>
      </c>
      <c r="M19" s="5" t="s">
        <v>14</v>
      </c>
      <c r="N19">
        <f t="shared" si="2"/>
        <v>0.99999147782957354</v>
      </c>
    </row>
    <row r="20" spans="1:14" ht="30" hidden="1" x14ac:dyDescent="0.25">
      <c r="A20" s="4">
        <v>13</v>
      </c>
      <c r="B20" s="4" t="s">
        <v>112</v>
      </c>
      <c r="C20" s="4" t="s">
        <v>116</v>
      </c>
      <c r="D20" s="4" t="s">
        <v>128</v>
      </c>
      <c r="E20" s="5" t="s">
        <v>11</v>
      </c>
      <c r="F20" s="5"/>
      <c r="G20" s="5">
        <v>5</v>
      </c>
      <c r="H20" s="35">
        <v>171.14</v>
      </c>
      <c r="I20" s="36">
        <f t="shared" si="0"/>
        <v>855.69999999999993</v>
      </c>
      <c r="J20" s="17">
        <v>171.13800000000001</v>
      </c>
      <c r="K20" s="6">
        <v>0.7</v>
      </c>
      <c r="L20" s="6">
        <f t="shared" si="1"/>
        <v>3.5</v>
      </c>
      <c r="M20" s="5" t="s">
        <v>14</v>
      </c>
      <c r="N20">
        <f t="shared" si="2"/>
        <v>1.0000116864752422</v>
      </c>
    </row>
    <row r="21" spans="1:14" ht="45" hidden="1" x14ac:dyDescent="0.25">
      <c r="A21" s="4">
        <v>14</v>
      </c>
      <c r="B21" s="4" t="s">
        <v>114</v>
      </c>
      <c r="C21" s="4" t="s">
        <v>113</v>
      </c>
      <c r="D21" s="4" t="s">
        <v>128</v>
      </c>
      <c r="E21" s="5" t="s">
        <v>11</v>
      </c>
      <c r="F21" s="5"/>
      <c r="G21" s="5">
        <v>5</v>
      </c>
      <c r="H21" s="35">
        <v>78.94</v>
      </c>
      <c r="I21" s="36">
        <f t="shared" si="0"/>
        <v>394.7</v>
      </c>
      <c r="J21" s="17">
        <v>78.938000000000002</v>
      </c>
      <c r="K21" s="6">
        <v>0.7</v>
      </c>
      <c r="L21" s="6">
        <f t="shared" si="1"/>
        <v>3.5</v>
      </c>
      <c r="M21" s="5" t="s">
        <v>14</v>
      </c>
      <c r="N21">
        <f t="shared" si="2"/>
        <v>1.0000253363399123</v>
      </c>
    </row>
    <row r="22" spans="1:14" ht="45" hidden="1" x14ac:dyDescent="0.25">
      <c r="A22" s="4">
        <v>15</v>
      </c>
      <c r="B22" s="4" t="s">
        <v>109</v>
      </c>
      <c r="C22" s="4" t="s">
        <v>117</v>
      </c>
      <c r="D22" s="4" t="s">
        <v>128</v>
      </c>
      <c r="E22" s="5" t="s">
        <v>11</v>
      </c>
      <c r="F22" s="5"/>
      <c r="G22" s="5">
        <v>3</v>
      </c>
      <c r="H22" s="35">
        <v>143.333</v>
      </c>
      <c r="I22" s="36">
        <f t="shared" si="0"/>
        <v>429.99900000000002</v>
      </c>
      <c r="J22" s="15">
        <v>143.333</v>
      </c>
      <c r="K22" s="6">
        <v>0.8</v>
      </c>
      <c r="L22" s="6">
        <f t="shared" si="1"/>
        <v>2.4000000000000004</v>
      </c>
      <c r="M22" s="5" t="s">
        <v>14</v>
      </c>
      <c r="N22">
        <f t="shared" si="2"/>
        <v>1</v>
      </c>
    </row>
    <row r="23" spans="1:14" ht="45" hidden="1" x14ac:dyDescent="0.25">
      <c r="A23" s="4">
        <v>16</v>
      </c>
      <c r="B23" s="4" t="s">
        <v>115</v>
      </c>
      <c r="C23" s="4" t="s">
        <v>118</v>
      </c>
      <c r="D23" s="4" t="s">
        <v>128</v>
      </c>
      <c r="E23" s="5" t="s">
        <v>11</v>
      </c>
      <c r="F23" s="5"/>
      <c r="G23" s="5">
        <v>5</v>
      </c>
      <c r="H23" s="35">
        <v>143.33000000000001</v>
      </c>
      <c r="I23" s="36">
        <f t="shared" si="0"/>
        <v>716.65000000000009</v>
      </c>
      <c r="J23" s="18"/>
      <c r="K23" s="6">
        <v>1.2</v>
      </c>
      <c r="L23" s="6">
        <f t="shared" si="1"/>
        <v>6</v>
      </c>
      <c r="M23" s="5" t="s">
        <v>14</v>
      </c>
      <c r="N23" t="e">
        <f t="shared" si="2"/>
        <v>#DIV/0!</v>
      </c>
    </row>
    <row r="24" spans="1:14" ht="29.85" customHeight="1" x14ac:dyDescent="0.25">
      <c r="A24" s="20">
        <v>17</v>
      </c>
      <c r="B24" s="20" t="s">
        <v>119</v>
      </c>
      <c r="C24" s="20" t="s">
        <v>127</v>
      </c>
      <c r="D24" s="20" t="s">
        <v>128</v>
      </c>
      <c r="E24" s="21" t="s">
        <v>11</v>
      </c>
      <c r="F24" s="21">
        <v>50</v>
      </c>
      <c r="G24" s="21">
        <v>50</v>
      </c>
      <c r="H24" s="35">
        <v>17.79</v>
      </c>
      <c r="I24" s="36">
        <f t="shared" si="0"/>
        <v>889.5</v>
      </c>
      <c r="J24" s="22"/>
      <c r="K24" s="23">
        <v>1.5</v>
      </c>
      <c r="L24" s="23">
        <f t="shared" si="1"/>
        <v>75</v>
      </c>
      <c r="M24" s="21" t="s">
        <v>14</v>
      </c>
      <c r="N24" t="e">
        <f t="shared" si="2"/>
        <v>#DIV/0!</v>
      </c>
    </row>
    <row r="25" spans="1:14" ht="29.1" hidden="1" customHeight="1" x14ac:dyDescent="0.25">
      <c r="A25" s="4">
        <v>18</v>
      </c>
      <c r="B25" s="4" t="s">
        <v>21</v>
      </c>
      <c r="C25" s="4" t="s">
        <v>22</v>
      </c>
      <c r="D25" s="4" t="s">
        <v>128</v>
      </c>
      <c r="E25" s="4" t="s">
        <v>23</v>
      </c>
      <c r="F25" s="4"/>
      <c r="G25" s="4">
        <v>20</v>
      </c>
      <c r="H25" s="35">
        <v>542.25954198473278</v>
      </c>
      <c r="I25" s="36">
        <f t="shared" si="0"/>
        <v>10845.190839694656</v>
      </c>
      <c r="J25" s="19">
        <v>542.26</v>
      </c>
      <c r="K25" s="6">
        <v>3</v>
      </c>
      <c r="L25" s="6">
        <f t="shared" si="1"/>
        <v>60</v>
      </c>
      <c r="M25" s="5" t="s">
        <v>14</v>
      </c>
      <c r="N25">
        <f t="shared" si="2"/>
        <v>0.9999991553585601</v>
      </c>
    </row>
    <row r="26" spans="1:14" ht="31.15" hidden="1" customHeight="1" x14ac:dyDescent="0.25">
      <c r="A26" s="4">
        <v>19</v>
      </c>
      <c r="B26" s="4" t="s">
        <v>24</v>
      </c>
      <c r="C26" s="4" t="s">
        <v>25</v>
      </c>
      <c r="D26" s="4" t="s">
        <v>128</v>
      </c>
      <c r="E26" s="4" t="s">
        <v>23</v>
      </c>
      <c r="F26" s="4"/>
      <c r="G26" s="4">
        <v>10</v>
      </c>
      <c r="H26" s="35">
        <v>25.221374045801525</v>
      </c>
      <c r="I26" s="36">
        <f t="shared" si="0"/>
        <v>252.21374045801525</v>
      </c>
      <c r="J26" s="19">
        <v>25.22</v>
      </c>
      <c r="K26" s="6">
        <v>3</v>
      </c>
      <c r="L26" s="6">
        <f t="shared" si="1"/>
        <v>30</v>
      </c>
      <c r="M26" s="5" t="s">
        <v>14</v>
      </c>
      <c r="N26">
        <f t="shared" si="2"/>
        <v>1.000054482387055</v>
      </c>
    </row>
    <row r="27" spans="1:14" ht="30" x14ac:dyDescent="0.25">
      <c r="A27" s="20">
        <v>20</v>
      </c>
      <c r="B27" s="20" t="s">
        <v>26</v>
      </c>
      <c r="C27" s="20" t="s">
        <v>27</v>
      </c>
      <c r="D27" s="20" t="s">
        <v>128</v>
      </c>
      <c r="E27" s="20" t="s">
        <v>23</v>
      </c>
      <c r="F27" s="20">
        <v>10</v>
      </c>
      <c r="G27" s="20">
        <v>10</v>
      </c>
      <c r="H27" s="35">
        <v>30</v>
      </c>
      <c r="I27" s="36">
        <f t="shared" si="0"/>
        <v>300</v>
      </c>
      <c r="J27" s="24">
        <v>30</v>
      </c>
      <c r="K27" s="23"/>
      <c r="L27" s="23">
        <f t="shared" si="1"/>
        <v>0</v>
      </c>
      <c r="M27" s="21" t="s">
        <v>14</v>
      </c>
      <c r="N27">
        <f t="shared" si="2"/>
        <v>1</v>
      </c>
    </row>
    <row r="28" spans="1:14" ht="30" x14ac:dyDescent="0.25">
      <c r="A28" s="20">
        <v>21</v>
      </c>
      <c r="B28" s="20" t="s">
        <v>28</v>
      </c>
      <c r="C28" s="20" t="s">
        <v>29</v>
      </c>
      <c r="D28" s="20" t="s">
        <v>128</v>
      </c>
      <c r="E28" s="20" t="s">
        <v>23</v>
      </c>
      <c r="F28" s="20">
        <v>10</v>
      </c>
      <c r="G28" s="20">
        <v>10</v>
      </c>
      <c r="H28" s="35">
        <v>30</v>
      </c>
      <c r="I28" s="36">
        <f t="shared" si="0"/>
        <v>300</v>
      </c>
      <c r="J28" s="24">
        <v>30</v>
      </c>
      <c r="K28" s="23"/>
      <c r="L28" s="23">
        <f t="shared" si="1"/>
        <v>0</v>
      </c>
      <c r="M28" s="21" t="s">
        <v>14</v>
      </c>
      <c r="N28">
        <f t="shared" si="2"/>
        <v>1</v>
      </c>
    </row>
    <row r="29" spans="1:14" ht="30" x14ac:dyDescent="0.25">
      <c r="A29" s="20">
        <v>22</v>
      </c>
      <c r="B29" s="20" t="s">
        <v>26</v>
      </c>
      <c r="C29" s="20" t="s">
        <v>30</v>
      </c>
      <c r="D29" s="20" t="s">
        <v>128</v>
      </c>
      <c r="E29" s="20" t="s">
        <v>23</v>
      </c>
      <c r="F29" s="20">
        <v>30</v>
      </c>
      <c r="G29" s="20">
        <v>30</v>
      </c>
      <c r="H29" s="35">
        <v>30</v>
      </c>
      <c r="I29" s="36">
        <f t="shared" si="0"/>
        <v>900</v>
      </c>
      <c r="J29" s="24">
        <v>30</v>
      </c>
      <c r="K29" s="23"/>
      <c r="L29" s="23">
        <f t="shared" si="1"/>
        <v>0</v>
      </c>
      <c r="M29" s="21" t="s">
        <v>14</v>
      </c>
      <c r="N29">
        <f t="shared" si="2"/>
        <v>1</v>
      </c>
    </row>
    <row r="30" spans="1:14" ht="33.200000000000003" customHeight="1" x14ac:dyDescent="0.25">
      <c r="A30" s="20">
        <v>23</v>
      </c>
      <c r="B30" s="20" t="s">
        <v>31</v>
      </c>
      <c r="C30" s="20" t="s">
        <v>32</v>
      </c>
      <c r="D30" s="20" t="s">
        <v>128</v>
      </c>
      <c r="E30" s="20" t="s">
        <v>23</v>
      </c>
      <c r="F30" s="20">
        <v>30</v>
      </c>
      <c r="G30" s="20">
        <v>30</v>
      </c>
      <c r="H30" s="35">
        <v>30</v>
      </c>
      <c r="I30" s="36">
        <f t="shared" si="0"/>
        <v>900</v>
      </c>
      <c r="J30" s="24">
        <v>30</v>
      </c>
      <c r="K30" s="23"/>
      <c r="L30" s="23">
        <f t="shared" si="1"/>
        <v>0</v>
      </c>
      <c r="M30" s="21" t="s">
        <v>14</v>
      </c>
      <c r="N30">
        <f t="shared" si="2"/>
        <v>1</v>
      </c>
    </row>
    <row r="31" spans="1:14" ht="33.200000000000003" hidden="1" customHeight="1" x14ac:dyDescent="0.25">
      <c r="A31" s="4">
        <v>24</v>
      </c>
      <c r="B31" s="4" t="s">
        <v>33</v>
      </c>
      <c r="C31" s="4" t="s">
        <v>34</v>
      </c>
      <c r="D31" s="4" t="s">
        <v>128</v>
      </c>
      <c r="E31" s="4" t="s">
        <v>23</v>
      </c>
      <c r="F31" s="4"/>
      <c r="G31" s="4">
        <v>10</v>
      </c>
      <c r="H31" s="37">
        <v>29.007633587786259</v>
      </c>
      <c r="I31" s="36">
        <f t="shared" si="0"/>
        <v>290.07633587786256</v>
      </c>
      <c r="J31" s="19">
        <v>29.01</v>
      </c>
      <c r="K31" s="6"/>
      <c r="L31" s="6">
        <f t="shared" si="1"/>
        <v>0</v>
      </c>
      <c r="M31" s="5" t="s">
        <v>14</v>
      </c>
      <c r="N31">
        <f t="shared" si="2"/>
        <v>0.99991842770721329</v>
      </c>
    </row>
    <row r="32" spans="1:14" ht="30" hidden="1" x14ac:dyDescent="0.25">
      <c r="A32" s="4">
        <v>25</v>
      </c>
      <c r="B32" s="4" t="s">
        <v>35</v>
      </c>
      <c r="C32" s="4" t="s">
        <v>36</v>
      </c>
      <c r="D32" s="4" t="s">
        <v>128</v>
      </c>
      <c r="E32" s="4" t="s">
        <v>23</v>
      </c>
      <c r="F32" s="4"/>
      <c r="G32" s="4">
        <v>10</v>
      </c>
      <c r="H32" s="35">
        <v>40</v>
      </c>
      <c r="I32" s="36">
        <f t="shared" si="0"/>
        <v>400</v>
      </c>
      <c r="J32" s="19">
        <v>40</v>
      </c>
      <c r="K32" s="6"/>
      <c r="L32" s="6">
        <f t="shared" si="1"/>
        <v>0</v>
      </c>
      <c r="M32" s="5" t="s">
        <v>14</v>
      </c>
      <c r="N32">
        <f t="shared" si="2"/>
        <v>1</v>
      </c>
    </row>
    <row r="33" spans="1:14" ht="30" hidden="1" x14ac:dyDescent="0.25">
      <c r="A33" s="4">
        <v>26</v>
      </c>
      <c r="B33" s="4" t="s">
        <v>37</v>
      </c>
      <c r="C33" s="4" t="s">
        <v>38</v>
      </c>
      <c r="D33" s="4" t="s">
        <v>128</v>
      </c>
      <c r="E33" s="4" t="s">
        <v>23</v>
      </c>
      <c r="F33" s="4"/>
      <c r="G33" s="4">
        <v>10</v>
      </c>
      <c r="H33" s="35">
        <v>50</v>
      </c>
      <c r="I33" s="36">
        <f t="shared" si="0"/>
        <v>500</v>
      </c>
      <c r="J33" s="19">
        <v>50</v>
      </c>
      <c r="K33" s="6"/>
      <c r="L33" s="6">
        <f t="shared" si="1"/>
        <v>0</v>
      </c>
      <c r="M33" s="5" t="s">
        <v>14</v>
      </c>
      <c r="N33">
        <f t="shared" si="2"/>
        <v>1</v>
      </c>
    </row>
    <row r="34" spans="1:14" ht="30" hidden="1" x14ac:dyDescent="0.25">
      <c r="A34" s="4">
        <v>27</v>
      </c>
      <c r="B34" s="4" t="s">
        <v>37</v>
      </c>
      <c r="C34" s="4" t="s">
        <v>39</v>
      </c>
      <c r="D34" s="4" t="s">
        <v>128</v>
      </c>
      <c r="E34" s="4" t="s">
        <v>23</v>
      </c>
      <c r="F34" s="4"/>
      <c r="G34" s="4">
        <v>5</v>
      </c>
      <c r="H34" s="35">
        <v>40</v>
      </c>
      <c r="I34" s="36">
        <f t="shared" si="0"/>
        <v>200</v>
      </c>
      <c r="J34" s="19">
        <v>40</v>
      </c>
      <c r="K34" s="6"/>
      <c r="L34" s="6">
        <f t="shared" si="1"/>
        <v>0</v>
      </c>
      <c r="M34" s="5" t="s">
        <v>14</v>
      </c>
      <c r="N34">
        <f t="shared" si="2"/>
        <v>1</v>
      </c>
    </row>
    <row r="35" spans="1:14" ht="30" hidden="1" x14ac:dyDescent="0.25">
      <c r="A35" s="4">
        <v>28</v>
      </c>
      <c r="B35" s="4" t="s">
        <v>40</v>
      </c>
      <c r="C35" s="4" t="s">
        <v>41</v>
      </c>
      <c r="D35" s="4" t="s">
        <v>128</v>
      </c>
      <c r="E35" s="4" t="s">
        <v>23</v>
      </c>
      <c r="F35" s="4"/>
      <c r="G35" s="4">
        <v>10</v>
      </c>
      <c r="H35" s="35">
        <v>578.65038167938928</v>
      </c>
      <c r="I35" s="36">
        <f t="shared" si="0"/>
        <v>5786.5038167938928</v>
      </c>
      <c r="J35" s="19">
        <v>578.65</v>
      </c>
      <c r="K35" s="6">
        <v>0.1</v>
      </c>
      <c r="L35" s="6">
        <f t="shared" si="1"/>
        <v>1</v>
      </c>
      <c r="M35" s="5">
        <v>1</v>
      </c>
      <c r="N35">
        <f t="shared" si="2"/>
        <v>1.0000006596031958</v>
      </c>
    </row>
    <row r="36" spans="1:14" ht="30" hidden="1" x14ac:dyDescent="0.25">
      <c r="A36" s="4">
        <v>29</v>
      </c>
      <c r="B36" s="4" t="s">
        <v>40</v>
      </c>
      <c r="C36" s="4" t="s">
        <v>42</v>
      </c>
      <c r="D36" s="4" t="s">
        <v>128</v>
      </c>
      <c r="E36" s="4" t="s">
        <v>23</v>
      </c>
      <c r="F36" s="4"/>
      <c r="G36" s="4">
        <v>10</v>
      </c>
      <c r="H36" s="35">
        <v>492.06106870229007</v>
      </c>
      <c r="I36" s="36">
        <f t="shared" si="0"/>
        <v>4920.6106870229005</v>
      </c>
      <c r="J36" s="19">
        <v>492.06</v>
      </c>
      <c r="K36" s="6">
        <v>0.1</v>
      </c>
      <c r="L36" s="6">
        <f t="shared" si="1"/>
        <v>1</v>
      </c>
      <c r="M36" s="5">
        <v>1</v>
      </c>
      <c r="N36">
        <f t="shared" si="2"/>
        <v>1.0000021718942611</v>
      </c>
    </row>
    <row r="37" spans="1:14" ht="30" hidden="1" x14ac:dyDescent="0.25">
      <c r="A37" s="4">
        <v>30</v>
      </c>
      <c r="B37" s="4" t="s">
        <v>43</v>
      </c>
      <c r="C37" s="4" t="s">
        <v>44</v>
      </c>
      <c r="D37" s="4" t="s">
        <v>128</v>
      </c>
      <c r="E37" s="4" t="s">
        <v>23</v>
      </c>
      <c r="F37" s="4"/>
      <c r="G37" s="4">
        <v>10</v>
      </c>
      <c r="H37" s="35">
        <v>498.77862595419845</v>
      </c>
      <c r="I37" s="36">
        <f t="shared" si="0"/>
        <v>4987.7862595419847</v>
      </c>
      <c r="J37" s="19">
        <v>498.78</v>
      </c>
      <c r="K37" s="6">
        <v>0.1</v>
      </c>
      <c r="L37" s="6">
        <f t="shared" si="1"/>
        <v>1</v>
      </c>
      <c r="M37" s="5">
        <v>1</v>
      </c>
      <c r="N37">
        <f t="shared" si="2"/>
        <v>0.99999724518665234</v>
      </c>
    </row>
    <row r="38" spans="1:14" ht="45" hidden="1" x14ac:dyDescent="0.25">
      <c r="A38" s="4">
        <v>31</v>
      </c>
      <c r="B38" s="4" t="s">
        <v>45</v>
      </c>
      <c r="C38" s="4" t="s">
        <v>46</v>
      </c>
      <c r="D38" s="4" t="s">
        <v>128</v>
      </c>
      <c r="E38" s="4" t="s">
        <v>23</v>
      </c>
      <c r="F38" s="4"/>
      <c r="G38" s="4">
        <v>10</v>
      </c>
      <c r="H38" s="35">
        <v>500.4580152671756</v>
      </c>
      <c r="I38" s="36">
        <f t="shared" si="0"/>
        <v>5004.580152671756</v>
      </c>
      <c r="J38" s="19">
        <v>500.46</v>
      </c>
      <c r="K38" s="6">
        <v>0.1</v>
      </c>
      <c r="L38" s="6">
        <f t="shared" si="1"/>
        <v>1</v>
      </c>
      <c r="M38" s="5">
        <v>1</v>
      </c>
      <c r="N38">
        <f t="shared" si="2"/>
        <v>0.99999603418290295</v>
      </c>
    </row>
    <row r="39" spans="1:14" ht="49.5" hidden="1" customHeight="1" x14ac:dyDescent="0.25">
      <c r="A39" s="4">
        <v>32</v>
      </c>
      <c r="B39" s="4" t="s">
        <v>47</v>
      </c>
      <c r="C39" s="4" t="s">
        <v>48</v>
      </c>
      <c r="D39" s="4" t="s">
        <v>128</v>
      </c>
      <c r="E39" s="4" t="s">
        <v>49</v>
      </c>
      <c r="F39" s="4"/>
      <c r="G39" s="4">
        <v>5</v>
      </c>
      <c r="H39" s="35">
        <v>28.396946564885496</v>
      </c>
      <c r="I39" s="36">
        <f t="shared" si="0"/>
        <v>141.98473282442748</v>
      </c>
      <c r="J39" s="19">
        <v>28.4</v>
      </c>
      <c r="K39" s="6">
        <v>0.05</v>
      </c>
      <c r="L39" s="6">
        <f t="shared" si="1"/>
        <v>0.25</v>
      </c>
      <c r="M39" s="5">
        <v>1</v>
      </c>
      <c r="N39">
        <f t="shared" si="2"/>
        <v>0.99989248467906677</v>
      </c>
    </row>
    <row r="40" spans="1:14" ht="45" hidden="1" x14ac:dyDescent="0.25">
      <c r="A40" s="4">
        <v>33</v>
      </c>
      <c r="B40" s="4" t="s">
        <v>50</v>
      </c>
      <c r="C40" s="4" t="s">
        <v>51</v>
      </c>
      <c r="D40" s="4" t="s">
        <v>128</v>
      </c>
      <c r="E40" s="4" t="s">
        <v>49</v>
      </c>
      <c r="F40" s="4"/>
      <c r="G40" s="4">
        <v>5</v>
      </c>
      <c r="H40" s="35">
        <v>28.396946564885496</v>
      </c>
      <c r="I40" s="36">
        <f t="shared" si="0"/>
        <v>141.98473282442748</v>
      </c>
      <c r="J40" s="19">
        <v>28.4</v>
      </c>
      <c r="K40" s="6">
        <v>0.05</v>
      </c>
      <c r="L40" s="6">
        <f t="shared" si="1"/>
        <v>0.25</v>
      </c>
      <c r="M40" s="5">
        <v>1</v>
      </c>
      <c r="N40">
        <f t="shared" si="2"/>
        <v>0.99989248467906677</v>
      </c>
    </row>
    <row r="41" spans="1:14" ht="30" hidden="1" x14ac:dyDescent="0.25">
      <c r="A41" s="4">
        <v>34</v>
      </c>
      <c r="B41" s="4" t="s">
        <v>52</v>
      </c>
      <c r="C41" s="4" t="s">
        <v>53</v>
      </c>
      <c r="D41" s="4" t="s">
        <v>128</v>
      </c>
      <c r="E41" s="4" t="s">
        <v>23</v>
      </c>
      <c r="F41" s="4"/>
      <c r="G41" s="4">
        <v>10</v>
      </c>
      <c r="H41" s="37">
        <v>588.55877862595423</v>
      </c>
      <c r="I41" s="36">
        <f t="shared" si="0"/>
        <v>5885.5877862595426</v>
      </c>
      <c r="J41" s="19">
        <v>588.55999999999995</v>
      </c>
      <c r="K41" s="6">
        <v>0.05</v>
      </c>
      <c r="L41" s="6">
        <f t="shared" si="1"/>
        <v>0.5</v>
      </c>
      <c r="M41" s="5">
        <v>3</v>
      </c>
      <c r="N41">
        <f t="shared" si="2"/>
        <v>0.99999792480962735</v>
      </c>
    </row>
    <row r="42" spans="1:14" ht="33.200000000000003" hidden="1" customHeight="1" x14ac:dyDescent="0.25">
      <c r="A42" s="4">
        <v>35</v>
      </c>
      <c r="B42" s="4" t="s">
        <v>54</v>
      </c>
      <c r="C42" s="4" t="s">
        <v>55</v>
      </c>
      <c r="D42" s="4" t="s">
        <v>128</v>
      </c>
      <c r="E42" s="4" t="s">
        <v>23</v>
      </c>
      <c r="F42" s="4"/>
      <c r="G42" s="4">
        <v>5</v>
      </c>
      <c r="H42" s="35">
        <v>664.12213740458014</v>
      </c>
      <c r="I42" s="36">
        <f t="shared" si="0"/>
        <v>3320.6106870229005</v>
      </c>
      <c r="J42" s="19">
        <v>664.12</v>
      </c>
      <c r="K42" s="6">
        <v>1.25</v>
      </c>
      <c r="L42" s="6">
        <f t="shared" si="1"/>
        <v>6.25</v>
      </c>
      <c r="M42" s="5">
        <v>1.5</v>
      </c>
      <c r="N42">
        <f t="shared" si="2"/>
        <v>1.0000032184011627</v>
      </c>
    </row>
    <row r="43" spans="1:14" ht="33.200000000000003" customHeight="1" x14ac:dyDescent="0.25">
      <c r="A43" s="20">
        <v>36</v>
      </c>
      <c r="B43" s="20" t="s">
        <v>56</v>
      </c>
      <c r="C43" s="20" t="s">
        <v>57</v>
      </c>
      <c r="D43" s="20" t="s">
        <v>128</v>
      </c>
      <c r="E43" s="20" t="s">
        <v>23</v>
      </c>
      <c r="F43" s="20"/>
      <c r="G43" s="20">
        <v>5</v>
      </c>
      <c r="H43" s="35">
        <v>890</v>
      </c>
      <c r="I43" s="35">
        <f t="shared" si="0"/>
        <v>4450</v>
      </c>
      <c r="J43" s="24">
        <v>890</v>
      </c>
      <c r="K43" s="23">
        <v>1.25</v>
      </c>
      <c r="L43" s="23">
        <f t="shared" si="1"/>
        <v>6.25</v>
      </c>
      <c r="M43" s="21"/>
      <c r="N43">
        <f t="shared" si="2"/>
        <v>1</v>
      </c>
    </row>
    <row r="44" spans="1:14" ht="90" x14ac:dyDescent="0.25">
      <c r="A44" s="20">
        <v>37</v>
      </c>
      <c r="B44" s="20" t="s">
        <v>131</v>
      </c>
      <c r="C44" s="25" t="s">
        <v>133</v>
      </c>
      <c r="D44" s="20" t="s">
        <v>128</v>
      </c>
      <c r="E44" s="20" t="s">
        <v>23</v>
      </c>
      <c r="F44" s="20">
        <v>2</v>
      </c>
      <c r="G44" s="20">
        <v>5</v>
      </c>
      <c r="H44" s="35">
        <v>1850</v>
      </c>
      <c r="I44" s="36">
        <f t="shared" si="0"/>
        <v>9250</v>
      </c>
      <c r="J44" s="24">
        <v>1850</v>
      </c>
      <c r="K44" s="23"/>
      <c r="L44" s="23">
        <f t="shared" si="1"/>
        <v>0</v>
      </c>
      <c r="M44" s="21" t="s">
        <v>12</v>
      </c>
      <c r="N44">
        <f t="shared" si="2"/>
        <v>1</v>
      </c>
    </row>
    <row r="45" spans="1:14" ht="33.200000000000003" customHeight="1" x14ac:dyDescent="0.25">
      <c r="A45" s="20">
        <v>38</v>
      </c>
      <c r="B45" s="20" t="s">
        <v>58</v>
      </c>
      <c r="C45" s="20" t="s">
        <v>59</v>
      </c>
      <c r="D45" s="20" t="s">
        <v>128</v>
      </c>
      <c r="E45" s="20" t="s">
        <v>23</v>
      </c>
      <c r="F45" s="20">
        <v>6</v>
      </c>
      <c r="G45" s="20">
        <v>10</v>
      </c>
      <c r="H45" s="35">
        <v>160</v>
      </c>
      <c r="I45" s="36">
        <f t="shared" si="0"/>
        <v>1600</v>
      </c>
      <c r="J45" s="24">
        <v>160</v>
      </c>
      <c r="K45" s="23"/>
      <c r="L45" s="23">
        <f t="shared" si="1"/>
        <v>0</v>
      </c>
      <c r="M45" s="21" t="s">
        <v>12</v>
      </c>
      <c r="N45">
        <f t="shared" si="2"/>
        <v>1</v>
      </c>
    </row>
    <row r="46" spans="1:14" ht="60" hidden="1" x14ac:dyDescent="0.25">
      <c r="A46" s="28">
        <v>39</v>
      </c>
      <c r="B46" s="28" t="s">
        <v>60</v>
      </c>
      <c r="C46" s="28" t="s">
        <v>61</v>
      </c>
      <c r="D46" s="28" t="s">
        <v>128</v>
      </c>
      <c r="E46" s="28" t="s">
        <v>49</v>
      </c>
      <c r="F46" s="28">
        <v>2</v>
      </c>
      <c r="G46" s="28">
        <v>6</v>
      </c>
      <c r="H46" s="35">
        <v>200</v>
      </c>
      <c r="I46" s="36">
        <f t="shared" si="0"/>
        <v>1200</v>
      </c>
      <c r="J46" s="29">
        <v>200</v>
      </c>
      <c r="K46" s="30"/>
      <c r="L46" s="30">
        <f t="shared" si="1"/>
        <v>0</v>
      </c>
      <c r="M46" s="31" t="s">
        <v>12</v>
      </c>
      <c r="N46">
        <f t="shared" si="2"/>
        <v>1</v>
      </c>
    </row>
    <row r="47" spans="1:14" ht="54.75" customHeight="1" x14ac:dyDescent="0.25">
      <c r="A47" s="20">
        <v>40</v>
      </c>
      <c r="B47" s="20" t="s">
        <v>62</v>
      </c>
      <c r="C47" s="20">
        <v>880412</v>
      </c>
      <c r="D47" s="20" t="s">
        <v>128</v>
      </c>
      <c r="E47" s="20" t="s">
        <v>49</v>
      </c>
      <c r="F47" s="20">
        <v>2</v>
      </c>
      <c r="G47" s="20">
        <v>12</v>
      </c>
      <c r="H47" s="35">
        <v>100</v>
      </c>
      <c r="I47" s="36">
        <f t="shared" si="0"/>
        <v>1200</v>
      </c>
      <c r="J47" s="24">
        <v>100</v>
      </c>
      <c r="K47" s="23"/>
      <c r="L47" s="23">
        <f t="shared" si="1"/>
        <v>0</v>
      </c>
      <c r="M47" s="21" t="s">
        <v>12</v>
      </c>
      <c r="N47">
        <f t="shared" si="2"/>
        <v>1</v>
      </c>
    </row>
    <row r="48" spans="1:14" ht="33.200000000000003" customHeight="1" x14ac:dyDescent="0.25">
      <c r="A48" s="20">
        <v>41</v>
      </c>
      <c r="B48" s="20" t="s">
        <v>63</v>
      </c>
      <c r="C48" s="20">
        <v>60110</v>
      </c>
      <c r="D48" s="20" t="s">
        <v>128</v>
      </c>
      <c r="E48" s="20" t="s">
        <v>49</v>
      </c>
      <c r="F48" s="20">
        <v>10</v>
      </c>
      <c r="G48" s="20">
        <v>10</v>
      </c>
      <c r="H48" s="35">
        <v>25</v>
      </c>
      <c r="I48" s="36">
        <f t="shared" si="0"/>
        <v>250</v>
      </c>
      <c r="J48" s="24">
        <v>25</v>
      </c>
      <c r="K48" s="23"/>
      <c r="L48" s="23">
        <f t="shared" si="1"/>
        <v>0</v>
      </c>
      <c r="M48" s="21" t="s">
        <v>12</v>
      </c>
      <c r="N48">
        <f t="shared" si="2"/>
        <v>1</v>
      </c>
    </row>
    <row r="49" spans="1:14" ht="33.200000000000003" customHeight="1" x14ac:dyDescent="0.25">
      <c r="A49" s="20">
        <v>42</v>
      </c>
      <c r="B49" s="20" t="s">
        <v>64</v>
      </c>
      <c r="C49" s="20">
        <v>60127</v>
      </c>
      <c r="D49" s="20" t="s">
        <v>128</v>
      </c>
      <c r="E49" s="20" t="s">
        <v>49</v>
      </c>
      <c r="F49" s="20">
        <v>2</v>
      </c>
      <c r="G49" s="20">
        <v>10</v>
      </c>
      <c r="H49" s="35">
        <v>310</v>
      </c>
      <c r="I49" s="36">
        <f t="shared" si="0"/>
        <v>3100</v>
      </c>
      <c r="J49" s="24">
        <v>310</v>
      </c>
      <c r="K49" s="23"/>
      <c r="L49" s="23">
        <f t="shared" si="1"/>
        <v>0</v>
      </c>
      <c r="M49" s="21" t="s">
        <v>12</v>
      </c>
      <c r="N49">
        <f t="shared" si="2"/>
        <v>1</v>
      </c>
    </row>
    <row r="50" spans="1:14" ht="33.200000000000003" hidden="1" customHeight="1" x14ac:dyDescent="0.25">
      <c r="A50" s="4">
        <v>43</v>
      </c>
      <c r="B50" s="4" t="s">
        <v>65</v>
      </c>
      <c r="C50" s="4">
        <v>880203</v>
      </c>
      <c r="D50" s="4" t="s">
        <v>128</v>
      </c>
      <c r="E50" s="4" t="s">
        <v>49</v>
      </c>
      <c r="F50" s="4"/>
      <c r="G50" s="4">
        <v>6</v>
      </c>
      <c r="H50" s="35">
        <v>285</v>
      </c>
      <c r="I50" s="36">
        <f t="shared" si="0"/>
        <v>1710</v>
      </c>
      <c r="J50" s="19">
        <v>285</v>
      </c>
      <c r="K50" s="6"/>
      <c r="L50" s="6">
        <f t="shared" si="1"/>
        <v>0</v>
      </c>
      <c r="M50" s="5" t="s">
        <v>12</v>
      </c>
      <c r="N50">
        <f t="shared" si="2"/>
        <v>1</v>
      </c>
    </row>
    <row r="51" spans="1:14" ht="33.200000000000003" customHeight="1" x14ac:dyDescent="0.25">
      <c r="A51" s="20">
        <v>44</v>
      </c>
      <c r="B51" s="20" t="s">
        <v>66</v>
      </c>
      <c r="C51" s="20" t="s">
        <v>67</v>
      </c>
      <c r="D51" s="20" t="s">
        <v>128</v>
      </c>
      <c r="E51" s="20" t="s">
        <v>49</v>
      </c>
      <c r="F51" s="20">
        <v>10</v>
      </c>
      <c r="G51" s="20">
        <v>20</v>
      </c>
      <c r="H51" s="35">
        <v>160</v>
      </c>
      <c r="I51" s="36">
        <f t="shared" si="0"/>
        <v>3200</v>
      </c>
      <c r="J51" s="24">
        <v>160</v>
      </c>
      <c r="K51" s="23"/>
      <c r="L51" s="23">
        <f t="shared" si="1"/>
        <v>0</v>
      </c>
      <c r="M51" s="21" t="s">
        <v>12</v>
      </c>
      <c r="N51">
        <f t="shared" si="2"/>
        <v>1</v>
      </c>
    </row>
    <row r="52" spans="1:14" ht="33.200000000000003" customHeight="1" x14ac:dyDescent="0.25">
      <c r="A52" s="20">
        <v>45</v>
      </c>
      <c r="B52" s="20" t="s">
        <v>68</v>
      </c>
      <c r="C52" s="20" t="s">
        <v>69</v>
      </c>
      <c r="D52" s="20" t="s">
        <v>128</v>
      </c>
      <c r="E52" s="20" t="s">
        <v>23</v>
      </c>
      <c r="F52" s="20">
        <v>10</v>
      </c>
      <c r="G52" s="20">
        <v>10</v>
      </c>
      <c r="H52" s="35">
        <v>80.08</v>
      </c>
      <c r="I52" s="36">
        <f t="shared" si="0"/>
        <v>800.8</v>
      </c>
      <c r="J52" s="24">
        <v>80.08</v>
      </c>
      <c r="K52" s="23"/>
      <c r="L52" s="23">
        <f t="shared" si="1"/>
        <v>0</v>
      </c>
      <c r="M52" s="21" t="s">
        <v>12</v>
      </c>
      <c r="N52">
        <f t="shared" si="2"/>
        <v>1</v>
      </c>
    </row>
    <row r="53" spans="1:14" ht="33.200000000000003" customHeight="1" x14ac:dyDescent="0.25">
      <c r="A53" s="20">
        <v>46</v>
      </c>
      <c r="B53" s="20" t="s">
        <v>70</v>
      </c>
      <c r="C53" s="20" t="s">
        <v>71</v>
      </c>
      <c r="D53" s="20" t="s">
        <v>128</v>
      </c>
      <c r="E53" s="20" t="s">
        <v>23</v>
      </c>
      <c r="F53" s="20">
        <v>10</v>
      </c>
      <c r="G53" s="20">
        <v>30</v>
      </c>
      <c r="H53" s="35">
        <v>22.36</v>
      </c>
      <c r="I53" s="36">
        <f t="shared" si="0"/>
        <v>670.8</v>
      </c>
      <c r="J53" s="24">
        <v>22.36</v>
      </c>
      <c r="K53" s="23"/>
      <c r="L53" s="23">
        <f t="shared" si="1"/>
        <v>0</v>
      </c>
      <c r="M53" s="21" t="s">
        <v>12</v>
      </c>
      <c r="N53">
        <f t="shared" si="2"/>
        <v>1</v>
      </c>
    </row>
    <row r="54" spans="1:14" ht="33.200000000000003" customHeight="1" x14ac:dyDescent="0.25">
      <c r="A54" s="20">
        <v>47</v>
      </c>
      <c r="B54" s="20" t="s">
        <v>72</v>
      </c>
      <c r="C54" s="20" t="s">
        <v>73</v>
      </c>
      <c r="D54" s="20" t="s">
        <v>128</v>
      </c>
      <c r="E54" s="20" t="s">
        <v>74</v>
      </c>
      <c r="F54" s="20">
        <v>5</v>
      </c>
      <c r="G54" s="20">
        <v>5</v>
      </c>
      <c r="H54" s="35">
        <v>22</v>
      </c>
      <c r="I54" s="36">
        <f t="shared" si="0"/>
        <v>110</v>
      </c>
      <c r="J54" s="24">
        <v>22</v>
      </c>
      <c r="K54" s="23"/>
      <c r="L54" s="23">
        <f t="shared" si="1"/>
        <v>0</v>
      </c>
      <c r="M54" s="21" t="s">
        <v>12</v>
      </c>
      <c r="N54">
        <f t="shared" si="2"/>
        <v>1</v>
      </c>
    </row>
    <row r="55" spans="1:14" ht="33.200000000000003" customHeight="1" x14ac:dyDescent="0.25">
      <c r="A55" s="20">
        <v>48</v>
      </c>
      <c r="B55" s="20" t="s">
        <v>72</v>
      </c>
      <c r="C55" s="20" t="s">
        <v>75</v>
      </c>
      <c r="D55" s="20" t="s">
        <v>128</v>
      </c>
      <c r="E55" s="20" t="s">
        <v>74</v>
      </c>
      <c r="F55" s="20"/>
      <c r="G55" s="20">
        <v>20</v>
      </c>
      <c r="H55" s="35">
        <v>25</v>
      </c>
      <c r="I55" s="36">
        <f t="shared" si="0"/>
        <v>500</v>
      </c>
      <c r="J55" s="24">
        <v>25</v>
      </c>
      <c r="K55" s="23"/>
      <c r="L55" s="23">
        <f t="shared" si="1"/>
        <v>0</v>
      </c>
      <c r="M55" s="21" t="s">
        <v>12</v>
      </c>
      <c r="N55">
        <f t="shared" si="2"/>
        <v>1</v>
      </c>
    </row>
    <row r="56" spans="1:14" ht="33.200000000000003" customHeight="1" x14ac:dyDescent="0.25">
      <c r="A56" s="20">
        <v>49</v>
      </c>
      <c r="B56" s="20" t="s">
        <v>72</v>
      </c>
      <c r="C56" s="20" t="s">
        <v>76</v>
      </c>
      <c r="D56" s="20" t="s">
        <v>128</v>
      </c>
      <c r="E56" s="20" t="s">
        <v>74</v>
      </c>
      <c r="F56" s="20">
        <v>20</v>
      </c>
      <c r="G56" s="20">
        <v>5</v>
      </c>
      <c r="H56" s="35">
        <v>22</v>
      </c>
      <c r="I56" s="36">
        <f t="shared" si="0"/>
        <v>110</v>
      </c>
      <c r="J56" s="24">
        <v>22</v>
      </c>
      <c r="K56" s="23"/>
      <c r="L56" s="23">
        <f t="shared" si="1"/>
        <v>0</v>
      </c>
      <c r="M56" s="21" t="s">
        <v>12</v>
      </c>
      <c r="N56">
        <f t="shared" si="2"/>
        <v>1</v>
      </c>
    </row>
    <row r="57" spans="1:14" ht="33.200000000000003" customHeight="1" x14ac:dyDescent="0.25">
      <c r="A57" s="20">
        <v>50</v>
      </c>
      <c r="B57" s="20" t="s">
        <v>77</v>
      </c>
      <c r="C57" s="20" t="s">
        <v>78</v>
      </c>
      <c r="D57" s="20" t="s">
        <v>128</v>
      </c>
      <c r="E57" s="20" t="s">
        <v>74</v>
      </c>
      <c r="F57" s="20">
        <v>18</v>
      </c>
      <c r="G57" s="20">
        <v>20</v>
      </c>
      <c r="H57" s="35">
        <v>25</v>
      </c>
      <c r="I57" s="36">
        <f t="shared" si="0"/>
        <v>500</v>
      </c>
      <c r="J57" s="24">
        <v>25</v>
      </c>
      <c r="K57" s="23"/>
      <c r="L57" s="23">
        <f t="shared" si="1"/>
        <v>0</v>
      </c>
      <c r="M57" s="21" t="s">
        <v>12</v>
      </c>
      <c r="N57">
        <f t="shared" si="2"/>
        <v>1</v>
      </c>
    </row>
    <row r="58" spans="1:14" ht="33.200000000000003" customHeight="1" x14ac:dyDescent="0.25">
      <c r="A58" s="20">
        <v>51</v>
      </c>
      <c r="B58" s="20" t="s">
        <v>79</v>
      </c>
      <c r="C58" s="20" t="s">
        <v>80</v>
      </c>
      <c r="D58" s="20" t="s">
        <v>128</v>
      </c>
      <c r="E58" s="20" t="s">
        <v>74</v>
      </c>
      <c r="F58" s="20">
        <v>20</v>
      </c>
      <c r="G58" s="20">
        <v>20</v>
      </c>
      <c r="H58" s="35">
        <v>25</v>
      </c>
      <c r="I58" s="36">
        <f t="shared" si="0"/>
        <v>500</v>
      </c>
      <c r="J58" s="24">
        <v>25</v>
      </c>
      <c r="K58" s="23"/>
      <c r="L58" s="23">
        <f t="shared" si="1"/>
        <v>0</v>
      </c>
      <c r="M58" s="21" t="s">
        <v>12</v>
      </c>
      <c r="N58">
        <f t="shared" si="2"/>
        <v>1</v>
      </c>
    </row>
    <row r="59" spans="1:14" ht="33.200000000000003" customHeight="1" x14ac:dyDescent="0.25">
      <c r="A59" s="20">
        <v>52</v>
      </c>
      <c r="B59" s="20" t="s">
        <v>81</v>
      </c>
      <c r="C59" s="27" t="s">
        <v>82</v>
      </c>
      <c r="D59" s="20" t="s">
        <v>128</v>
      </c>
      <c r="E59" s="20" t="s">
        <v>23</v>
      </c>
      <c r="F59" s="20"/>
      <c r="G59" s="20">
        <v>100</v>
      </c>
      <c r="H59" s="35">
        <v>13</v>
      </c>
      <c r="I59" s="36">
        <f t="shared" si="0"/>
        <v>1300</v>
      </c>
      <c r="J59" s="24">
        <v>13</v>
      </c>
      <c r="K59" s="23"/>
      <c r="L59" s="23">
        <f t="shared" si="1"/>
        <v>0</v>
      </c>
      <c r="M59" s="21" t="s">
        <v>12</v>
      </c>
      <c r="N59">
        <f t="shared" si="2"/>
        <v>1</v>
      </c>
    </row>
    <row r="60" spans="1:14" ht="30" x14ac:dyDescent="0.25">
      <c r="A60" s="20">
        <v>53</v>
      </c>
      <c r="B60" s="20" t="s">
        <v>81</v>
      </c>
      <c r="C60" s="27" t="s">
        <v>138</v>
      </c>
      <c r="D60" s="20" t="s">
        <v>128</v>
      </c>
      <c r="E60" s="20" t="s">
        <v>23</v>
      </c>
      <c r="F60" s="20"/>
      <c r="G60" s="20">
        <v>100</v>
      </c>
      <c r="H60" s="35">
        <v>13</v>
      </c>
      <c r="I60" s="36">
        <f t="shared" si="0"/>
        <v>1300</v>
      </c>
      <c r="J60" s="24">
        <v>13</v>
      </c>
      <c r="K60" s="23"/>
      <c r="L60" s="23">
        <f t="shared" si="1"/>
        <v>0</v>
      </c>
      <c r="M60" s="21" t="s">
        <v>12</v>
      </c>
      <c r="N60">
        <f t="shared" si="2"/>
        <v>1</v>
      </c>
    </row>
    <row r="61" spans="1:14" ht="30" x14ac:dyDescent="0.25">
      <c r="A61" s="20">
        <v>54</v>
      </c>
      <c r="B61" s="20" t="s">
        <v>81</v>
      </c>
      <c r="C61" s="27" t="s">
        <v>135</v>
      </c>
      <c r="D61" s="20" t="s">
        <v>128</v>
      </c>
      <c r="E61" s="20" t="s">
        <v>23</v>
      </c>
      <c r="F61" s="20"/>
      <c r="G61" s="20">
        <v>20</v>
      </c>
      <c r="H61" s="35">
        <v>13</v>
      </c>
      <c r="I61" s="36">
        <f t="shared" si="0"/>
        <v>260</v>
      </c>
      <c r="J61" s="24">
        <v>13</v>
      </c>
      <c r="K61" s="23"/>
      <c r="L61" s="23">
        <f t="shared" si="1"/>
        <v>0</v>
      </c>
      <c r="M61" s="21" t="s">
        <v>12</v>
      </c>
      <c r="N61">
        <f t="shared" si="2"/>
        <v>1</v>
      </c>
    </row>
    <row r="62" spans="1:14" ht="30" x14ac:dyDescent="0.25">
      <c r="A62" s="20">
        <v>55</v>
      </c>
      <c r="B62" s="20" t="s">
        <v>83</v>
      </c>
      <c r="C62" s="20" t="s">
        <v>136</v>
      </c>
      <c r="D62" s="20" t="s">
        <v>128</v>
      </c>
      <c r="E62" s="20" t="s">
        <v>23</v>
      </c>
      <c r="F62" s="20">
        <v>5</v>
      </c>
      <c r="G62" s="20">
        <v>20</v>
      </c>
      <c r="H62" s="35">
        <v>80</v>
      </c>
      <c r="I62" s="36">
        <f t="shared" si="0"/>
        <v>1600</v>
      </c>
      <c r="J62" s="24">
        <v>80</v>
      </c>
      <c r="K62" s="23"/>
      <c r="L62" s="23">
        <f t="shared" si="1"/>
        <v>0</v>
      </c>
      <c r="M62" s="21" t="s">
        <v>12</v>
      </c>
      <c r="N62">
        <f t="shared" si="2"/>
        <v>1</v>
      </c>
    </row>
    <row r="63" spans="1:14" ht="30" x14ac:dyDescent="0.25">
      <c r="A63" s="20">
        <v>56</v>
      </c>
      <c r="B63" s="20" t="s">
        <v>84</v>
      </c>
      <c r="C63" s="20" t="s">
        <v>137</v>
      </c>
      <c r="D63" s="20" t="s">
        <v>128</v>
      </c>
      <c r="E63" s="20" t="s">
        <v>23</v>
      </c>
      <c r="F63" s="20">
        <v>28</v>
      </c>
      <c r="G63" s="20">
        <v>50</v>
      </c>
      <c r="H63" s="35">
        <v>3.82</v>
      </c>
      <c r="I63" s="36">
        <f t="shared" si="0"/>
        <v>191</v>
      </c>
      <c r="J63" s="24">
        <v>3.82</v>
      </c>
      <c r="K63" s="23"/>
      <c r="L63" s="23">
        <f t="shared" si="1"/>
        <v>0</v>
      </c>
      <c r="M63" s="21" t="s">
        <v>12</v>
      </c>
      <c r="N63">
        <f t="shared" si="2"/>
        <v>1</v>
      </c>
    </row>
    <row r="64" spans="1:14" ht="29.85" customHeight="1" x14ac:dyDescent="0.25">
      <c r="A64" s="20">
        <v>57</v>
      </c>
      <c r="B64" s="20" t="s">
        <v>85</v>
      </c>
      <c r="C64" s="20" t="s">
        <v>86</v>
      </c>
      <c r="D64" s="20" t="s">
        <v>128</v>
      </c>
      <c r="E64" s="20" t="s">
        <v>23</v>
      </c>
      <c r="F64" s="20"/>
      <c r="G64" s="20">
        <v>3</v>
      </c>
      <c r="H64" s="35">
        <v>26.05</v>
      </c>
      <c r="I64" s="36">
        <f t="shared" si="0"/>
        <v>78.150000000000006</v>
      </c>
      <c r="J64" s="24">
        <v>26.05</v>
      </c>
      <c r="K64" s="23"/>
      <c r="L64" s="23">
        <f t="shared" si="1"/>
        <v>0</v>
      </c>
      <c r="M64" s="21" t="s">
        <v>12</v>
      </c>
      <c r="N64">
        <f t="shared" si="2"/>
        <v>1</v>
      </c>
    </row>
    <row r="65" spans="1:14" ht="29.85" customHeight="1" x14ac:dyDescent="0.25">
      <c r="A65" s="20">
        <v>58</v>
      </c>
      <c r="B65" s="20" t="s">
        <v>87</v>
      </c>
      <c r="C65" s="20" t="s">
        <v>88</v>
      </c>
      <c r="D65" s="20" t="s">
        <v>128</v>
      </c>
      <c r="E65" s="20" t="s">
        <v>23</v>
      </c>
      <c r="F65" s="20">
        <v>3</v>
      </c>
      <c r="G65" s="20">
        <v>15</v>
      </c>
      <c r="H65" s="35">
        <v>16.13</v>
      </c>
      <c r="I65" s="36">
        <f t="shared" si="0"/>
        <v>241.95</v>
      </c>
      <c r="J65" s="24">
        <v>16.13</v>
      </c>
      <c r="K65" s="23"/>
      <c r="L65" s="23">
        <f t="shared" si="1"/>
        <v>0</v>
      </c>
      <c r="M65" s="21" t="s">
        <v>12</v>
      </c>
      <c r="N65">
        <f t="shared" si="2"/>
        <v>1</v>
      </c>
    </row>
    <row r="66" spans="1:14" ht="31.9" hidden="1" customHeight="1" x14ac:dyDescent="0.25">
      <c r="A66" s="4">
        <v>59</v>
      </c>
      <c r="B66" s="4" t="s">
        <v>89</v>
      </c>
      <c r="C66" s="4" t="s">
        <v>90</v>
      </c>
      <c r="D66" s="4" t="s">
        <v>128</v>
      </c>
      <c r="E66" s="4" t="s">
        <v>91</v>
      </c>
      <c r="F66" s="4"/>
      <c r="G66" s="4">
        <v>2000</v>
      </c>
      <c r="H66" s="35">
        <v>3.1480916030534352</v>
      </c>
      <c r="I66" s="36">
        <f t="shared" si="0"/>
        <v>6296.1832061068699</v>
      </c>
      <c r="J66" s="19">
        <v>3.15</v>
      </c>
      <c r="K66" s="7">
        <v>1</v>
      </c>
      <c r="L66" s="7">
        <f t="shared" si="1"/>
        <v>2000</v>
      </c>
      <c r="M66" s="5" t="s">
        <v>14</v>
      </c>
      <c r="N66">
        <f t="shared" si="2"/>
        <v>0.99939415969950329</v>
      </c>
    </row>
    <row r="67" spans="1:14" ht="33.200000000000003" hidden="1" customHeight="1" x14ac:dyDescent="0.25">
      <c r="A67" s="4">
        <v>60</v>
      </c>
      <c r="B67" s="4" t="s">
        <v>92</v>
      </c>
      <c r="C67" s="4" t="s">
        <v>93</v>
      </c>
      <c r="D67" s="4" t="s">
        <v>128</v>
      </c>
      <c r="E67" s="4" t="s">
        <v>74</v>
      </c>
      <c r="F67" s="4"/>
      <c r="G67" s="4">
        <v>400</v>
      </c>
      <c r="H67" s="35">
        <v>0.81954198473282447</v>
      </c>
      <c r="I67" s="36">
        <f t="shared" si="0"/>
        <v>327.81679389312978</v>
      </c>
      <c r="J67" s="19">
        <v>0.82</v>
      </c>
      <c r="K67" s="7">
        <f>L67/G67</f>
        <v>3.2500000000000001E-2</v>
      </c>
      <c r="L67" s="7">
        <v>13</v>
      </c>
      <c r="M67" s="5" t="s">
        <v>14</v>
      </c>
      <c r="N67">
        <f t="shared" si="2"/>
        <v>0.99944144479612751</v>
      </c>
    </row>
    <row r="68" spans="1:14" ht="33.200000000000003" hidden="1" customHeight="1" x14ac:dyDescent="0.25">
      <c r="A68" s="4">
        <v>61</v>
      </c>
      <c r="B68" s="4" t="s">
        <v>94</v>
      </c>
      <c r="C68" s="4" t="s">
        <v>95</v>
      </c>
      <c r="D68" s="4" t="s">
        <v>128</v>
      </c>
      <c r="E68" s="4" t="s">
        <v>74</v>
      </c>
      <c r="F68" s="4"/>
      <c r="G68" s="4">
        <v>40</v>
      </c>
      <c r="H68" s="35">
        <v>1.251908396946565</v>
      </c>
      <c r="I68" s="36">
        <f t="shared" si="0"/>
        <v>50.076335877862597</v>
      </c>
      <c r="J68" s="19">
        <v>1.25</v>
      </c>
      <c r="K68" s="7">
        <f t="shared" ref="K68:K74" si="3">L68/G68</f>
        <v>9.4999999999999998E-3</v>
      </c>
      <c r="L68" s="7">
        <v>0.38</v>
      </c>
      <c r="M68" s="5" t="s">
        <v>14</v>
      </c>
      <c r="N68">
        <f t="shared" si="2"/>
        <v>1.001526717557252</v>
      </c>
    </row>
    <row r="69" spans="1:14" ht="33.200000000000003" hidden="1" customHeight="1" x14ac:dyDescent="0.25">
      <c r="A69" s="4">
        <v>62</v>
      </c>
      <c r="B69" s="4" t="s">
        <v>96</v>
      </c>
      <c r="C69" s="4" t="s">
        <v>97</v>
      </c>
      <c r="D69" s="4" t="s">
        <v>128</v>
      </c>
      <c r="E69" s="4" t="s">
        <v>98</v>
      </c>
      <c r="F69" s="4"/>
      <c r="G69" s="4">
        <v>300</v>
      </c>
      <c r="H69" s="35">
        <v>89.618320610687022</v>
      </c>
      <c r="I69" s="36">
        <f t="shared" si="0"/>
        <v>26885.496183206105</v>
      </c>
      <c r="J69" s="19">
        <v>89.62</v>
      </c>
      <c r="K69" s="7">
        <f t="shared" si="3"/>
        <v>1.0666666666666667</v>
      </c>
      <c r="L69" s="7">
        <v>320</v>
      </c>
      <c r="M69" s="5" t="s">
        <v>130</v>
      </c>
      <c r="N69">
        <f t="shared" si="2"/>
        <v>0.99998126099851614</v>
      </c>
    </row>
    <row r="70" spans="1:14" ht="33.200000000000003" hidden="1" customHeight="1" x14ac:dyDescent="0.25">
      <c r="A70" s="4">
        <v>63</v>
      </c>
      <c r="B70" s="4" t="s">
        <v>96</v>
      </c>
      <c r="C70" s="4" t="s">
        <v>99</v>
      </c>
      <c r="D70" s="4" t="s">
        <v>128</v>
      </c>
      <c r="E70" s="4" t="s">
        <v>98</v>
      </c>
      <c r="F70" s="4"/>
      <c r="G70" s="4">
        <v>300</v>
      </c>
      <c r="H70" s="35">
        <v>31.603053435114504</v>
      </c>
      <c r="I70" s="36">
        <f t="shared" si="0"/>
        <v>9480.9160305343503</v>
      </c>
      <c r="J70" s="19">
        <v>31.6</v>
      </c>
      <c r="K70" s="7">
        <f t="shared" si="3"/>
        <v>1.0666666666666667</v>
      </c>
      <c r="L70" s="7">
        <v>320</v>
      </c>
      <c r="M70" s="5" t="s">
        <v>130</v>
      </c>
      <c r="N70">
        <f t="shared" si="2"/>
        <v>1.0000966276934968</v>
      </c>
    </row>
    <row r="71" spans="1:14" ht="33.200000000000003" customHeight="1" x14ac:dyDescent="0.25">
      <c r="A71" s="20">
        <v>64</v>
      </c>
      <c r="B71" s="20" t="s">
        <v>96</v>
      </c>
      <c r="C71" s="20" t="s">
        <v>100</v>
      </c>
      <c r="D71" s="20" t="s">
        <v>128</v>
      </c>
      <c r="E71" s="20" t="s">
        <v>98</v>
      </c>
      <c r="F71" s="20"/>
      <c r="G71" s="20">
        <v>5</v>
      </c>
      <c r="H71" s="35">
        <v>24.4274809160305</v>
      </c>
      <c r="I71" s="36">
        <f t="shared" si="0"/>
        <v>122.13740458015251</v>
      </c>
      <c r="J71" s="24">
        <v>24.43</v>
      </c>
      <c r="K71" s="26">
        <f t="shared" si="3"/>
        <v>1</v>
      </c>
      <c r="L71" s="26">
        <v>5</v>
      </c>
      <c r="M71" s="21" t="s">
        <v>14</v>
      </c>
      <c r="N71">
        <f t="shared" si="2"/>
        <v>0.99989688563366763</v>
      </c>
    </row>
    <row r="72" spans="1:14" ht="33.200000000000003" customHeight="1" x14ac:dyDescent="0.25">
      <c r="A72" s="20">
        <v>65</v>
      </c>
      <c r="B72" s="20" t="s">
        <v>96</v>
      </c>
      <c r="C72" s="20" t="s">
        <v>101</v>
      </c>
      <c r="D72" s="20" t="s">
        <v>128</v>
      </c>
      <c r="E72" s="20" t="s">
        <v>98</v>
      </c>
      <c r="F72" s="20"/>
      <c r="G72" s="20">
        <v>20</v>
      </c>
      <c r="H72" s="35">
        <v>43.496183206106899</v>
      </c>
      <c r="I72" s="36">
        <f t="shared" ref="I72:I74" si="4">H72*G72</f>
        <v>869.92366412213801</v>
      </c>
      <c r="J72" s="24">
        <v>43.5</v>
      </c>
      <c r="K72" s="26">
        <f t="shared" si="3"/>
        <v>1</v>
      </c>
      <c r="L72" s="26">
        <v>20</v>
      </c>
      <c r="M72" s="21" t="s">
        <v>129</v>
      </c>
      <c r="N72">
        <f t="shared" si="2"/>
        <v>0.99991225761165281</v>
      </c>
    </row>
    <row r="73" spans="1:14" ht="33.200000000000003" customHeight="1" x14ac:dyDescent="0.25">
      <c r="A73" s="20">
        <v>66</v>
      </c>
      <c r="B73" s="20" t="s">
        <v>96</v>
      </c>
      <c r="C73" s="20" t="s">
        <v>102</v>
      </c>
      <c r="D73" s="20" t="s">
        <v>128</v>
      </c>
      <c r="E73" s="20" t="s">
        <v>98</v>
      </c>
      <c r="F73" s="20">
        <v>30</v>
      </c>
      <c r="G73" s="20">
        <v>20</v>
      </c>
      <c r="H73" s="35">
        <v>2.44274809160305</v>
      </c>
      <c r="I73" s="36">
        <f t="shared" si="4"/>
        <v>48.854961832061001</v>
      </c>
      <c r="J73" s="24">
        <v>2.44</v>
      </c>
      <c r="K73" s="26">
        <f t="shared" si="3"/>
        <v>1</v>
      </c>
      <c r="L73" s="26">
        <v>20</v>
      </c>
      <c r="M73" s="21" t="s">
        <v>129</v>
      </c>
      <c r="N73">
        <f t="shared" ref="N73:N74" si="5">H73/J73</f>
        <v>1.0011262670504304</v>
      </c>
    </row>
    <row r="74" spans="1:14" ht="33.200000000000003" customHeight="1" x14ac:dyDescent="0.25">
      <c r="A74" s="20">
        <v>67</v>
      </c>
      <c r="B74" s="20" t="s">
        <v>96</v>
      </c>
      <c r="C74" s="20" t="s">
        <v>103</v>
      </c>
      <c r="D74" s="20" t="s">
        <v>128</v>
      </c>
      <c r="E74" s="20" t="s">
        <v>98</v>
      </c>
      <c r="F74" s="20"/>
      <c r="G74" s="20">
        <v>35</v>
      </c>
      <c r="H74" s="35">
        <v>41.633587786259497</v>
      </c>
      <c r="I74" s="36">
        <f t="shared" si="4"/>
        <v>1457.1755725190824</v>
      </c>
      <c r="J74" s="24">
        <v>41.63</v>
      </c>
      <c r="K74" s="26">
        <f t="shared" si="3"/>
        <v>0.5714285714285714</v>
      </c>
      <c r="L74" s="26">
        <v>20</v>
      </c>
      <c r="M74" s="21" t="s">
        <v>129</v>
      </c>
      <c r="N74">
        <f t="shared" si="5"/>
        <v>1.0000861827110135</v>
      </c>
    </row>
    <row r="76" spans="1:14" ht="29.1" customHeight="1" x14ac:dyDescent="0.25">
      <c r="B76" s="10" t="s">
        <v>141</v>
      </c>
      <c r="H76" s="41" t="s">
        <v>140</v>
      </c>
      <c r="I76" s="41"/>
      <c r="J76" s="41"/>
      <c r="K76" s="41"/>
    </row>
    <row r="77" spans="1:14" x14ac:dyDescent="0.25">
      <c r="H77" s="43"/>
      <c r="I77" s="43"/>
      <c r="J77" s="43"/>
      <c r="K77" s="43"/>
    </row>
    <row r="78" spans="1:14" x14ac:dyDescent="0.25">
      <c r="B78" s="11" t="s">
        <v>142</v>
      </c>
      <c r="H78" s="42" t="s">
        <v>142</v>
      </c>
      <c r="I78" s="42"/>
      <c r="J78" s="42"/>
      <c r="K78" s="42"/>
    </row>
  </sheetData>
  <autoFilter ref="A7:P74">
    <filterColumn colId="1">
      <colorFilter dxfId="0"/>
    </filterColumn>
  </autoFilter>
  <mergeCells count="15">
    <mergeCell ref="M5:M6"/>
    <mergeCell ref="L3:M3"/>
    <mergeCell ref="A2:M2"/>
    <mergeCell ref="H76:K76"/>
    <mergeCell ref="H78:K78"/>
    <mergeCell ref="H77:K77"/>
    <mergeCell ref="A5:A6"/>
    <mergeCell ref="B5:B6"/>
    <mergeCell ref="C5:C6"/>
    <mergeCell ref="D5:D6"/>
    <mergeCell ref="E5:E6"/>
    <mergeCell ref="G5:G6"/>
    <mergeCell ref="H5:H6"/>
    <mergeCell ref="I5:I6"/>
    <mergeCell ref="K5:L5"/>
  </mergeCells>
  <printOptions horizontalCentered="1"/>
  <pageMargins left="0.62992125984251968" right="0.62992125984251968" top="0.74803149606299213" bottom="0.74803149606299213" header="0.31496062992125984" footer="0.31496062992125984"/>
  <pageSetup paperSize="256" scale="49" fitToHeight="2" orientation="portrait" r:id="rId1"/>
  <headerFooter>
    <oddFooter>&amp;L&amp;"-,полужирный"&amp;12ОАО "Нацконтракт"_____________________________&amp;R&amp;"-,полужирный"&amp;12Dena Group Co._____________________________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>AEP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aleksina_ms</dc:creator>
  <cp:lastModifiedBy>Mohebi, Bohloul</cp:lastModifiedBy>
  <cp:lastPrinted>2015-02-26T12:44:57Z</cp:lastPrinted>
  <dcterms:created xsi:type="dcterms:W3CDTF">2013-03-20T11:42:03Z</dcterms:created>
  <dcterms:modified xsi:type="dcterms:W3CDTF">2015-12-21T15:15:16Z</dcterms:modified>
</cp:coreProperties>
</file>