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\01 Проекты Изменений\"/>
    </mc:Choice>
  </mc:AlternateContent>
  <bookViews>
    <workbookView xWindow="0" yWindow="0" windowWidth="28800" windowHeight="13040" tabRatio="712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year'!$A$6:$U$13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year'!$A$1:$T$15</definedName>
  </definedNames>
  <calcPr calcId="162913" refMode="R1C1"/>
</workbook>
</file>

<file path=xl/calcChain.xml><?xml version="1.0" encoding="utf-8"?>
<calcChain xmlns="http://schemas.openxmlformats.org/spreadsheetml/2006/main">
  <c r="P12" i="3" l="1"/>
  <c r="N12" i="3"/>
  <c r="P11" i="3"/>
  <c r="R11" i="3" s="1"/>
  <c r="N11" i="3"/>
  <c r="P10" i="3"/>
  <c r="R10" i="3" s="1"/>
  <c r="N10" i="3"/>
  <c r="P9" i="3"/>
  <c r="R9" i="3" s="1"/>
  <c r="N9" i="3"/>
  <c r="P8" i="3"/>
  <c r="R8" i="3" s="1"/>
  <c r="N8" i="3"/>
  <c r="P7" i="3"/>
  <c r="R7" i="3" s="1"/>
  <c r="N7" i="3"/>
  <c r="Q11" i="3" l="1"/>
  <c r="S11" i="3" s="1"/>
  <c r="Q7" i="3"/>
  <c r="S7" i="3" s="1"/>
  <c r="Q9" i="3"/>
  <c r="S9" i="3" s="1"/>
  <c r="P13" i="3"/>
  <c r="Q10" i="3"/>
  <c r="S10" i="3" s="1"/>
  <c r="Q12" i="3"/>
  <c r="R12" i="3"/>
  <c r="Q8" i="3"/>
  <c r="S8" i="3" s="1"/>
  <c r="S12" i="3" l="1"/>
  <c r="R13" i="3"/>
  <c r="Q13" i="3"/>
  <c r="S13" i="3" l="1"/>
</calcChain>
</file>

<file path=xl/sharedStrings.xml><?xml version="1.0" encoding="utf-8"?>
<sst xmlns="http://schemas.openxmlformats.org/spreadsheetml/2006/main" count="114" uniqueCount="67">
  <si>
    <t>Поставщик</t>
  </si>
  <si>
    <t>4Н</t>
  </si>
  <si>
    <t>3(Ж3)/III</t>
  </si>
  <si>
    <t>ПАО "Силовые Машины"</t>
  </si>
  <si>
    <t>10SP10</t>
  </si>
  <si>
    <t>**</t>
  </si>
  <si>
    <t>шт./pcs.</t>
  </si>
  <si>
    <t>4a</t>
  </si>
  <si>
    <t>4b</t>
  </si>
  <si>
    <t>Шина соединительная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</si>
  <si>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</si>
  <si>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</si>
  <si>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</si>
  <si>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</si>
  <si>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</si>
  <si>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</si>
  <si>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</si>
  <si>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</si>
  <si>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</si>
  <si>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</si>
  <si>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</si>
  <si>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</si>
  <si>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</si>
  <si>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</si>
  <si>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</si>
  <si>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</si>
  <si>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</si>
  <si>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</si>
  <si>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</si>
  <si>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</si>
  <si>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</si>
  <si>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</si>
  <si>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</si>
  <si>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</si>
  <si>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</si>
  <si>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</si>
  <si>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</si>
  <si>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</si>
  <si>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</si>
  <si>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</si>
  <si>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</si>
  <si>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</si>
  <si>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</si>
  <si>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</si>
  <si>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</si>
  <si>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</si>
  <si>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</si>
  <si>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</si>
  <si>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</si>
  <si>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</si>
  <si>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2-C13.05-001.0018.1</t>
  </si>
  <si>
    <t>2-C13.05-001.0018.2</t>
  </si>
  <si>
    <t>2-C13.05-001.0018.3</t>
  </si>
  <si>
    <t>2-C13.05-001.0018.4</t>
  </si>
  <si>
    <t>2-C13.05-001.0018.5</t>
  </si>
  <si>
    <t>2-C13.05-001.0018.6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</si>
  <si>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</si>
  <si>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</si>
  <si>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</si>
  <si>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5БС.598.755</t>
  </si>
  <si>
    <t>5БС.598.755-01</t>
  </si>
  <si>
    <t>5БС.598.755-02</t>
  </si>
  <si>
    <t>5БС.598.755-03</t>
  </si>
  <si>
    <t>5БС.598.755-04</t>
  </si>
  <si>
    <t>5БС.598.755-05</t>
  </si>
  <si>
    <t>Connecting busbar</t>
  </si>
  <si>
    <t>3/16/18-искл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</si>
</sst>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70" formatCode="0.0"/>
    <numFmt numFmtId="178" formatCode="#,##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1" xfId="3" applyFont="1" applyFill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top" wrapText="1"/>
    </xf>
    <xf numFmtId="0" fontId="21" fillId="0" borderId="1" xfId="1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21" fillId="0" borderId="1" xfId="6" applyFont="1" applyFill="1" applyBorder="1" applyAlignment="1">
      <alignment horizontal="center" vertical="top" wrapText="1"/>
    </xf>
    <xf numFmtId="0" fontId="21" fillId="3" borderId="1" xfId="11" applyFont="1" applyFill="1" applyBorder="1" applyAlignment="1">
      <alignment horizontal="center" vertical="top" wrapText="1"/>
    </xf>
    <xf numFmtId="178" fontId="21" fillId="2" borderId="1" xfId="3" applyNumberFormat="1" applyFont="1" applyFill="1" applyBorder="1" applyAlignment="1">
      <alignment horizontal="center" vertical="top" wrapText="1"/>
    </xf>
    <xf numFmtId="170" fontId="21" fillId="2" borderId="1" xfId="0" applyNumberFormat="1" applyFont="1" applyFill="1" applyBorder="1" applyAlignment="1">
      <alignment horizontal="center" vertical="top" wrapText="1"/>
    </xf>
    <xf numFmtId="4" fontId="21" fillId="0" borderId="1" xfId="4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21" fillId="0" borderId="1" xfId="9" applyFont="1" applyFill="1" applyBorder="1" applyAlignment="1">
      <alignment horizontal="center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5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9" sqref="T9"/>
    </sheetView>
  </sheetViews>
  <sheetFormatPr defaultColWidth="9.1796875" defaultRowHeight="13"/>
  <cols>
    <col min="1" max="1" width="21" style="2" customWidth="1"/>
    <col min="2" max="2" width="16.81640625" style="2" customWidth="1"/>
    <col min="3" max="3" width="8.26953125" style="2" customWidth="1"/>
    <col min="4" max="4" width="23.453125" style="2" customWidth="1"/>
    <col min="5" max="5" width="25.1796875" style="2" customWidth="1"/>
    <col min="6" max="6" width="29.453125" style="2" customWidth="1"/>
    <col min="7" max="7" width="13.54296875" style="2" customWidth="1"/>
    <col min="8" max="8" width="12.81640625" style="2" customWidth="1"/>
    <col min="9" max="9" width="14.453125" style="2" customWidth="1"/>
    <col min="10" max="10" width="10.81640625" style="2" customWidth="1"/>
    <col min="11" max="11" width="7.1796875" style="2" customWidth="1"/>
    <col min="12" max="12" width="12" style="2" customWidth="1"/>
    <col min="13" max="13" width="9.81640625" style="2" customWidth="1"/>
    <col min="14" max="14" width="10.453125" style="2" customWidth="1"/>
    <col min="15" max="15" width="13.453125" style="2" customWidth="1"/>
    <col min="16" max="16" width="15.81640625" style="2" customWidth="1"/>
    <col min="17" max="17" width="18.453125" style="2" customWidth="1"/>
    <col min="18" max="18" width="19.453125" style="2" customWidth="1"/>
    <col min="19" max="19" width="18.54296875" style="2" customWidth="1"/>
    <col min="20" max="20" width="24.453125" style="2" customWidth="1"/>
    <col min="21" max="21" width="8" style="15" customWidth="1"/>
    <col min="22" max="16384" width="9.1796875" style="2"/>
  </cols>
  <sheetData>
    <row r="1" spans="1:21" ht="22.5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1" s="13" customFormat="1">
      <c r="A2" s="34" t="s">
        <v>42</v>
      </c>
      <c r="B2" s="34" t="s">
        <v>10</v>
      </c>
      <c r="C2" s="34" t="s">
        <v>11</v>
      </c>
      <c r="D2" s="35" t="s">
        <v>45</v>
      </c>
      <c r="E2" s="35" t="s">
        <v>12</v>
      </c>
      <c r="F2" s="34" t="s">
        <v>13</v>
      </c>
      <c r="G2" s="34" t="s">
        <v>14</v>
      </c>
      <c r="H2" s="44" t="s">
        <v>47</v>
      </c>
      <c r="I2" s="35" t="s">
        <v>43</v>
      </c>
      <c r="J2" s="35" t="s">
        <v>15</v>
      </c>
      <c r="K2" s="34" t="s">
        <v>16</v>
      </c>
      <c r="L2" s="35" t="s">
        <v>17</v>
      </c>
      <c r="M2" s="34" t="s">
        <v>18</v>
      </c>
      <c r="N2" s="34"/>
      <c r="O2" s="34" t="s">
        <v>19</v>
      </c>
      <c r="P2" s="34" t="s">
        <v>20</v>
      </c>
      <c r="Q2" s="35" t="s">
        <v>21</v>
      </c>
      <c r="R2" s="34" t="s">
        <v>22</v>
      </c>
      <c r="S2" s="35" t="s">
        <v>23</v>
      </c>
      <c r="T2" s="35" t="s">
        <v>24</v>
      </c>
      <c r="U2" s="16"/>
    </row>
    <row r="3" spans="1:21" s="14" customFormat="1">
      <c r="A3" s="34"/>
      <c r="B3" s="34"/>
      <c r="C3" s="34"/>
      <c r="D3" s="37"/>
      <c r="E3" s="37"/>
      <c r="F3" s="34"/>
      <c r="G3" s="34"/>
      <c r="H3" s="44"/>
      <c r="I3" s="36"/>
      <c r="J3" s="36"/>
      <c r="K3" s="34"/>
      <c r="L3" s="36"/>
      <c r="M3" s="12" t="s">
        <v>18</v>
      </c>
      <c r="N3" s="9" t="s">
        <v>25</v>
      </c>
      <c r="O3" s="34"/>
      <c r="P3" s="34"/>
      <c r="Q3" s="36"/>
      <c r="R3" s="34"/>
      <c r="S3" s="36"/>
      <c r="T3" s="36"/>
      <c r="U3" s="17"/>
    </row>
    <row r="4" spans="1:21" s="25" customFormat="1">
      <c r="A4" s="43" t="s">
        <v>41</v>
      </c>
      <c r="B4" s="34" t="s">
        <v>26</v>
      </c>
      <c r="C4" s="43" t="s">
        <v>27</v>
      </c>
      <c r="D4" s="45"/>
      <c r="E4" s="45"/>
      <c r="F4" s="43" t="s">
        <v>28</v>
      </c>
      <c r="G4" s="34" t="s">
        <v>29</v>
      </c>
      <c r="H4" s="44" t="s">
        <v>46</v>
      </c>
      <c r="I4" s="34" t="s">
        <v>44</v>
      </c>
      <c r="J4" s="34" t="s">
        <v>30</v>
      </c>
      <c r="K4" s="43" t="s">
        <v>31</v>
      </c>
      <c r="L4" s="41" t="s">
        <v>32</v>
      </c>
      <c r="M4" s="43" t="s">
        <v>33</v>
      </c>
      <c r="N4" s="43"/>
      <c r="O4" s="34" t="s">
        <v>34</v>
      </c>
      <c r="P4" s="34" t="s">
        <v>35</v>
      </c>
      <c r="Q4" s="35" t="s">
        <v>36</v>
      </c>
      <c r="R4" s="34" t="s">
        <v>37</v>
      </c>
      <c r="S4" s="35" t="s">
        <v>38</v>
      </c>
      <c r="T4" s="41" t="s">
        <v>0</v>
      </c>
      <c r="U4" s="40" t="s">
        <v>58</v>
      </c>
    </row>
    <row r="5" spans="1:21" s="13" customFormat="1">
      <c r="A5" s="34"/>
      <c r="B5" s="34"/>
      <c r="C5" s="34"/>
      <c r="D5" s="36"/>
      <c r="E5" s="36"/>
      <c r="F5" s="34"/>
      <c r="G5" s="34"/>
      <c r="H5" s="44"/>
      <c r="I5" s="34"/>
      <c r="J5" s="34"/>
      <c r="K5" s="34"/>
      <c r="L5" s="36"/>
      <c r="M5" s="12" t="s">
        <v>39</v>
      </c>
      <c r="N5" s="9" t="s">
        <v>40</v>
      </c>
      <c r="O5" s="34"/>
      <c r="P5" s="34"/>
      <c r="Q5" s="36"/>
      <c r="R5" s="34"/>
      <c r="S5" s="36"/>
      <c r="T5" s="36"/>
      <c r="U5" s="33"/>
    </row>
    <row r="6" spans="1:21">
      <c r="A6" s="3">
        <v>1</v>
      </c>
      <c r="B6" s="1">
        <v>2</v>
      </c>
      <c r="C6" s="3">
        <v>3</v>
      </c>
      <c r="D6" s="1" t="s">
        <v>7</v>
      </c>
      <c r="E6" s="3" t="s">
        <v>8</v>
      </c>
      <c r="F6" s="1">
        <v>5</v>
      </c>
      <c r="G6" s="1">
        <v>7</v>
      </c>
      <c r="H6" s="1">
        <v>8</v>
      </c>
      <c r="I6" s="1">
        <v>9</v>
      </c>
      <c r="J6" s="1">
        <v>9</v>
      </c>
      <c r="K6" s="1">
        <v>10</v>
      </c>
      <c r="L6" s="1">
        <v>11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1">
        <v>23</v>
      </c>
      <c r="U6" s="6">
        <v>50</v>
      </c>
    </row>
    <row r="7" spans="1:21" s="4" customFormat="1" ht="26">
      <c r="A7" s="31" t="s">
        <v>50</v>
      </c>
      <c r="B7" s="46" t="s">
        <v>4</v>
      </c>
      <c r="C7" s="29" t="s">
        <v>1</v>
      </c>
      <c r="D7" s="47" t="s">
        <v>9</v>
      </c>
      <c r="E7" s="47" t="s">
        <v>65</v>
      </c>
      <c r="F7" s="47" t="s">
        <v>59</v>
      </c>
      <c r="G7" s="46"/>
      <c r="H7" s="27" t="s">
        <v>2</v>
      </c>
      <c r="I7" s="28" t="s">
        <v>5</v>
      </c>
      <c r="J7" s="26">
        <v>24</v>
      </c>
      <c r="K7" s="29" t="s">
        <v>6</v>
      </c>
      <c r="L7" s="30">
        <v>1</v>
      </c>
      <c r="M7" s="48">
        <v>53</v>
      </c>
      <c r="N7" s="49">
        <f t="shared" ref="N7:N12" si="0">M7*L7</f>
        <v>53</v>
      </c>
      <c r="O7" s="50">
        <v>620.4</v>
      </c>
      <c r="P7" s="51">
        <f t="shared" ref="P7:P12" si="1">O7*L7</f>
        <v>620.4</v>
      </c>
      <c r="Q7" s="51">
        <f t="shared" ref="Q7:Q12" si="2">P7*40%</f>
        <v>248.16</v>
      </c>
      <c r="R7" s="51">
        <f t="shared" ref="R7:R12" si="3">P7*50%</f>
        <v>310.2</v>
      </c>
      <c r="S7" s="51">
        <f t="shared" ref="S7:S12" si="4">P7-Q7-R7</f>
        <v>62.04000000000002</v>
      </c>
      <c r="T7" s="52" t="s">
        <v>3</v>
      </c>
      <c r="U7" s="5" t="s">
        <v>66</v>
      </c>
    </row>
    <row r="8" spans="1:21" s="4" customFormat="1" ht="26">
      <c r="A8" s="31" t="s">
        <v>51</v>
      </c>
      <c r="B8" s="46" t="s">
        <v>4</v>
      </c>
      <c r="C8" s="29" t="s">
        <v>1</v>
      </c>
      <c r="D8" s="47" t="s">
        <v>9</v>
      </c>
      <c r="E8" s="47" t="s">
        <v>65</v>
      </c>
      <c r="F8" s="47" t="s">
        <v>60</v>
      </c>
      <c r="G8" s="46"/>
      <c r="H8" s="27" t="s">
        <v>2</v>
      </c>
      <c r="I8" s="28" t="s">
        <v>5</v>
      </c>
      <c r="J8" s="26">
        <v>24</v>
      </c>
      <c r="K8" s="29" t="s">
        <v>6</v>
      </c>
      <c r="L8" s="30">
        <v>1</v>
      </c>
      <c r="M8" s="48">
        <v>112</v>
      </c>
      <c r="N8" s="49">
        <f t="shared" si="0"/>
        <v>112</v>
      </c>
      <c r="O8" s="50">
        <v>620.4</v>
      </c>
      <c r="P8" s="51">
        <f t="shared" si="1"/>
        <v>620.4</v>
      </c>
      <c r="Q8" s="51">
        <f t="shared" si="2"/>
        <v>248.16</v>
      </c>
      <c r="R8" s="51">
        <f t="shared" si="3"/>
        <v>310.2</v>
      </c>
      <c r="S8" s="51">
        <f t="shared" si="4"/>
        <v>62.04000000000002</v>
      </c>
      <c r="T8" s="52" t="s">
        <v>3</v>
      </c>
      <c r="U8" s="5" t="s">
        <v>66</v>
      </c>
    </row>
    <row r="9" spans="1:21" s="4" customFormat="1" ht="26">
      <c r="A9" s="31" t="s">
        <v>52</v>
      </c>
      <c r="B9" s="46" t="s">
        <v>4</v>
      </c>
      <c r="C9" s="29" t="s">
        <v>1</v>
      </c>
      <c r="D9" s="47" t="s">
        <v>9</v>
      </c>
      <c r="E9" s="47" t="s">
        <v>65</v>
      </c>
      <c r="F9" s="47" t="s">
        <v>61</v>
      </c>
      <c r="G9" s="46"/>
      <c r="H9" s="27" t="s">
        <v>2</v>
      </c>
      <c r="I9" s="28" t="s">
        <v>5</v>
      </c>
      <c r="J9" s="26">
        <v>24</v>
      </c>
      <c r="K9" s="29" t="s">
        <v>6</v>
      </c>
      <c r="L9" s="30">
        <v>1</v>
      </c>
      <c r="M9" s="48">
        <v>58</v>
      </c>
      <c r="N9" s="49">
        <f t="shared" si="0"/>
        <v>58</v>
      </c>
      <c r="O9" s="50">
        <v>589.83000000000004</v>
      </c>
      <c r="P9" s="51">
        <f t="shared" si="1"/>
        <v>589.83000000000004</v>
      </c>
      <c r="Q9" s="51">
        <f t="shared" si="2"/>
        <v>235.93200000000002</v>
      </c>
      <c r="R9" s="51">
        <f t="shared" si="3"/>
        <v>294.91500000000002</v>
      </c>
      <c r="S9" s="51">
        <f t="shared" si="4"/>
        <v>58.983000000000004</v>
      </c>
      <c r="T9" s="52" t="s">
        <v>3</v>
      </c>
      <c r="U9" s="5" t="s">
        <v>66</v>
      </c>
    </row>
    <row r="10" spans="1:21" s="4" customFormat="1" ht="26">
      <c r="A10" s="31" t="s">
        <v>53</v>
      </c>
      <c r="B10" s="46" t="s">
        <v>4</v>
      </c>
      <c r="C10" s="29" t="s">
        <v>1</v>
      </c>
      <c r="D10" s="47" t="s">
        <v>9</v>
      </c>
      <c r="E10" s="47" t="s">
        <v>65</v>
      </c>
      <c r="F10" s="47" t="s">
        <v>62</v>
      </c>
      <c r="G10" s="46"/>
      <c r="H10" s="27" t="s">
        <v>2</v>
      </c>
      <c r="I10" s="28" t="s">
        <v>5</v>
      </c>
      <c r="J10" s="26">
        <v>24</v>
      </c>
      <c r="K10" s="29" t="s">
        <v>6</v>
      </c>
      <c r="L10" s="30">
        <v>1</v>
      </c>
      <c r="M10" s="48">
        <v>90</v>
      </c>
      <c r="N10" s="49">
        <f t="shared" si="0"/>
        <v>90</v>
      </c>
      <c r="O10" s="50">
        <v>589.83000000000004</v>
      </c>
      <c r="P10" s="51">
        <f t="shared" si="1"/>
        <v>589.83000000000004</v>
      </c>
      <c r="Q10" s="51">
        <f t="shared" si="2"/>
        <v>235.93200000000002</v>
      </c>
      <c r="R10" s="51">
        <f t="shared" si="3"/>
        <v>294.91500000000002</v>
      </c>
      <c r="S10" s="51">
        <f t="shared" si="4"/>
        <v>58.983000000000004</v>
      </c>
      <c r="T10" s="52" t="s">
        <v>3</v>
      </c>
      <c r="U10" s="5" t="s">
        <v>66</v>
      </c>
    </row>
    <row r="11" spans="1:21" s="4" customFormat="1" ht="26">
      <c r="A11" s="31" t="s">
        <v>54</v>
      </c>
      <c r="B11" s="46" t="s">
        <v>4</v>
      </c>
      <c r="C11" s="29" t="s">
        <v>1</v>
      </c>
      <c r="D11" s="47" t="s">
        <v>9</v>
      </c>
      <c r="E11" s="47" t="s">
        <v>65</v>
      </c>
      <c r="F11" s="47" t="s">
        <v>63</v>
      </c>
      <c r="G11" s="46"/>
      <c r="H11" s="27" t="s">
        <v>2</v>
      </c>
      <c r="I11" s="28" t="s">
        <v>5</v>
      </c>
      <c r="J11" s="26">
        <v>24</v>
      </c>
      <c r="K11" s="29" t="s">
        <v>6</v>
      </c>
      <c r="L11" s="30">
        <v>1</v>
      </c>
      <c r="M11" s="48">
        <v>87</v>
      </c>
      <c r="N11" s="49">
        <f t="shared" si="0"/>
        <v>87</v>
      </c>
      <c r="O11" s="50">
        <v>523.28</v>
      </c>
      <c r="P11" s="51">
        <f t="shared" si="1"/>
        <v>523.28</v>
      </c>
      <c r="Q11" s="51">
        <f t="shared" si="2"/>
        <v>209.31200000000001</v>
      </c>
      <c r="R11" s="51">
        <f t="shared" si="3"/>
        <v>261.64</v>
      </c>
      <c r="S11" s="51">
        <f t="shared" si="4"/>
        <v>52.327999999999975</v>
      </c>
      <c r="T11" s="52" t="s">
        <v>3</v>
      </c>
      <c r="U11" s="5" t="s">
        <v>66</v>
      </c>
    </row>
    <row r="12" spans="1:21" s="4" customFormat="1" ht="26">
      <c r="A12" s="31" t="s">
        <v>55</v>
      </c>
      <c r="B12" s="46" t="s">
        <v>4</v>
      </c>
      <c r="C12" s="29" t="s">
        <v>1</v>
      </c>
      <c r="D12" s="47" t="s">
        <v>9</v>
      </c>
      <c r="E12" s="47" t="s">
        <v>65</v>
      </c>
      <c r="F12" s="47" t="s">
        <v>64</v>
      </c>
      <c r="G12" s="46"/>
      <c r="H12" s="27" t="s">
        <v>2</v>
      </c>
      <c r="I12" s="28" t="s">
        <v>5</v>
      </c>
      <c r="J12" s="26">
        <v>24</v>
      </c>
      <c r="K12" s="29" t="s">
        <v>6</v>
      </c>
      <c r="L12" s="30">
        <v>1</v>
      </c>
      <c r="M12" s="48">
        <v>50</v>
      </c>
      <c r="N12" s="49">
        <f t="shared" si="0"/>
        <v>50</v>
      </c>
      <c r="O12" s="50">
        <v>521.64</v>
      </c>
      <c r="P12" s="51">
        <f t="shared" si="1"/>
        <v>521.64</v>
      </c>
      <c r="Q12" s="51">
        <f t="shared" si="2"/>
        <v>208.65600000000001</v>
      </c>
      <c r="R12" s="51">
        <f t="shared" si="3"/>
        <v>260.82</v>
      </c>
      <c r="S12" s="51">
        <f t="shared" si="4"/>
        <v>52.163999999999987</v>
      </c>
      <c r="T12" s="52" t="s">
        <v>3</v>
      </c>
      <c r="U12" s="5" t="s">
        <v>66</v>
      </c>
    </row>
    <row r="13" spans="1:21" ht="62" customHeight="1">
      <c r="A13" s="38" t="s">
        <v>56</v>
      </c>
      <c r="B13" s="38"/>
      <c r="C13" s="38"/>
      <c r="D13" s="38"/>
      <c r="E13" s="38"/>
      <c r="F13" s="39"/>
      <c r="G13" s="32" t="s">
        <v>25</v>
      </c>
      <c r="H13" s="32"/>
      <c r="I13" s="32"/>
      <c r="J13" s="32"/>
      <c r="K13" s="32"/>
      <c r="L13" s="32"/>
      <c r="M13" s="32"/>
      <c r="N13" s="32"/>
      <c r="O13" s="32"/>
      <c r="P13" s="10">
        <f>SUM(P7:P12)</f>
        <v>3465.3799999999997</v>
      </c>
      <c r="Q13" s="11">
        <f>SUM(Q7:Q12)</f>
        <v>1386.152</v>
      </c>
      <c r="R13" s="11">
        <f>SUM(R7:R12)</f>
        <v>1732.6899999999998</v>
      </c>
      <c r="S13" s="11">
        <f>SUM(S7:S12)</f>
        <v>346.53800000000001</v>
      </c>
    </row>
    <row r="14" spans="1:21" ht="15.5">
      <c r="L14" s="7"/>
      <c r="M14" s="8"/>
      <c r="N14" s="8"/>
      <c r="O14" s="8"/>
      <c r="P14" s="19"/>
      <c r="Q14" s="20"/>
      <c r="R14" s="20"/>
      <c r="S14" s="20"/>
    </row>
    <row r="15" spans="1:21" s="18" customFormat="1" ht="23">
      <c r="C15" s="23"/>
      <c r="D15" s="24" t="s">
        <v>48</v>
      </c>
      <c r="E15" s="23"/>
      <c r="F15" s="24" t="s">
        <v>49</v>
      </c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1"/>
      <c r="S15" s="21"/>
      <c r="U15" s="22"/>
    </row>
  </sheetData>
  <autoFilter ref="A6:U13"/>
  <mergeCells count="39"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A13:F13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A1:T1"/>
    <mergeCell ref="T4:T5"/>
    <mergeCell ref="U4:U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76" fitToHeight="0" orientation="landscape" r:id="rId1"/>
  <headerFooter>
    <oddHeader>&amp;R&amp;12Изменение №_ к Приложению №1.1  к  Контракту № SP-BNPP-1-2018/309/1575-D от сентября 2017 / Amendment No._ to Appendix No.1.1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2018-02-01T14:52:14Z</cp:lastPrinted>
  <dcterms:created xsi:type="dcterms:W3CDTF">2016-04-25T15:33:50Z</dcterms:created>
  <dcterms:modified xsi:type="dcterms:W3CDTF">2018-04-06T11:36:25Z</dcterms:modified>
</cp:coreProperties>
</file>