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Boldin\SharePoint\IR.BNPP.000000224 - 01-02 Letters\01 Заказчик\02 Исходящие\04. 2018\88. 20180626 RS-BNPP Amendments No.28 - 2018\"/>
    </mc:Choice>
  </mc:AlternateContent>
  <bookViews>
    <workbookView xWindow="0" yWindow="0" windowWidth="18495" windowHeight="6990" tabRatio="712"/>
  </bookViews>
  <sheets>
    <sheet name="2year (1.1)" sheetId="3" r:id="rId1"/>
  </sheets>
  <externalReferences>
    <externalReference r:id="rId2"/>
  </externalReferences>
  <definedNames>
    <definedName name="_xlnm._FilterDatabase" localSheetId="0" hidden="1">'2year (1.1)'!$A$6:$U$16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Area" localSheetId="0">'2year (1.1)'!$A$1:$T$16</definedName>
  </definedNames>
  <calcPr calcId="162913"/>
</workbook>
</file>

<file path=xl/calcChain.xml><?xml version="1.0" encoding="utf-8"?>
<calcChain xmlns="http://schemas.openxmlformats.org/spreadsheetml/2006/main">
  <c r="P11" i="3" l="1"/>
  <c r="N11" i="3"/>
  <c r="P10" i="3"/>
  <c r="N10" i="3"/>
  <c r="P9" i="3"/>
  <c r="N9" i="3"/>
  <c r="P8" i="3"/>
  <c r="R8" i="3" s="1"/>
  <c r="N8" i="3"/>
  <c r="P7" i="3"/>
  <c r="Q7" i="3" s="1"/>
  <c r="N7" i="3"/>
  <c r="Q8" i="3" l="1"/>
  <c r="S8" i="3" s="1"/>
  <c r="R7" i="3"/>
  <c r="S7" i="3" s="1"/>
  <c r="R9" i="3"/>
  <c r="Q9" i="3"/>
  <c r="R10" i="3"/>
  <c r="Q10" i="3"/>
  <c r="R11" i="3"/>
  <c r="Q11" i="3"/>
  <c r="P12" i="3"/>
  <c r="S11" i="3" l="1"/>
  <c r="S9" i="3"/>
  <c r="S10" i="3"/>
  <c r="R12" i="3"/>
  <c r="Q12" i="3"/>
  <c r="S12" i="3" l="1"/>
</calcChain>
</file>

<file path=xl/sharedStrings.xml><?xml version="1.0" encoding="utf-8"?>
<sst xmlns="http://schemas.openxmlformats.org/spreadsheetml/2006/main" count="92" uniqueCount="72">
  <si>
    <t>Поставщик</t>
  </si>
  <si>
    <t>3(Ж3)/III</t>
  </si>
  <si>
    <t>28</t>
  </si>
  <si>
    <t>ООО "Арако"</t>
  </si>
  <si>
    <t>24 месяца</t>
  </si>
  <si>
    <t>2452.086 (50 6302)</t>
  </si>
  <si>
    <t>7697.026</t>
  </si>
  <si>
    <t>2454.150 (50 6125)</t>
  </si>
  <si>
    <t>шт./pcs.</t>
  </si>
  <si>
    <t>4a</t>
  </si>
  <si>
    <t>4b</t>
  </si>
  <si>
    <t>Шайба</t>
  </si>
  <si>
    <t>Washer</t>
  </si>
  <si>
    <t>Cover sealing 165x175x2,5</t>
  </si>
  <si>
    <t>Уплотнение крышки 165x175x2,5</t>
  </si>
  <si>
    <t>Sealing set</t>
  </si>
  <si>
    <t>Комплект уплотнения</t>
  </si>
  <si>
    <t>Крышка в комплекте с сильфоном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</si>
  <si>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</si>
  <si>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</si>
  <si>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</si>
  <si>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</si>
  <si>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</si>
  <si>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</si>
  <si>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</si>
  <si>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</si>
  <si>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</si>
  <si>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</si>
  <si>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</si>
  <si>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</si>
  <si>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</si>
  <si>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</si>
  <si>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</si>
  <si>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</si>
  <si>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</si>
  <si>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</si>
  <si>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</si>
  <si>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</si>
  <si>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</si>
  <si>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</si>
  <si>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</si>
  <si>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</si>
  <si>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</si>
  <si>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</si>
  <si>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</si>
  <si>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</si>
  <si>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</si>
  <si>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</si>
  <si>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</si>
  <si>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</si>
  <si>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</si>
  <si>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</si>
  <si>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</si>
  <si>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</si>
  <si>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2-C14.23-006.0001</t>
  </si>
  <si>
    <t>2-C14.23-024.0004</t>
  </si>
  <si>
    <t>2-C14.23-035.0012</t>
  </si>
  <si>
    <t>2-C14.23-047.0009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</si>
  <si>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</si>
  <si>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</si>
  <si>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</si>
  <si>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</si>
  <si>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</si>
  <si>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</si>
  <si>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2-C14.23-026.0006</t>
  </si>
  <si>
    <t>Изм.№ в контр.</t>
  </si>
  <si>
    <t>Gasket 52x32x10</t>
  </si>
  <si>
    <t>2200.214</t>
  </si>
  <si>
    <t>9700.008</t>
  </si>
  <si>
    <t>Cover сomplete with bellows</t>
  </si>
  <si>
    <t xml:space="preserve"> Уплотнение 52x32x10</t>
  </si>
  <si>
    <t>20/28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</si>
</sst>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9" fontId="13" fillId="0" borderId="1" xfId="4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9" fontId="13" fillId="2" borderId="0" xfId="0" applyNumberFormat="1" applyFont="1" applyFill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3" fillId="3" borderId="1" xfId="4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6"/>
  <sheetViews>
    <sheetView tabSelected="1" zoomScale="70" zoomScaleNormal="70" zoomScaleSheetLayoutView="7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U6" sqref="U6"/>
    </sheetView>
  </sheetViews>
  <sheetFormatPr defaultColWidth="9.140625" defaultRowHeight="12.75" x14ac:dyDescent="0.25"/>
  <cols>
    <col min="1" max="1" width="21" style="6" customWidth="1"/>
    <col min="2" max="2" width="16.85546875" style="6" customWidth="1"/>
    <col min="3" max="3" width="8.28515625" style="6" customWidth="1"/>
    <col min="4" max="4" width="23.42578125" style="6" customWidth="1"/>
    <col min="5" max="5" width="25" style="6" customWidth="1"/>
    <col min="6" max="6" width="29.42578125" style="6" customWidth="1"/>
    <col min="7" max="7" width="13.5703125" style="6" customWidth="1"/>
    <col min="8" max="8" width="12.85546875" style="6" customWidth="1"/>
    <col min="9" max="9" width="14.42578125" style="6" customWidth="1"/>
    <col min="10" max="10" width="10.85546875" style="6" customWidth="1"/>
    <col min="11" max="11" width="7.140625" style="6" customWidth="1"/>
    <col min="12" max="12" width="12" style="6" customWidth="1"/>
    <col min="13" max="13" width="9.85546875" style="6" customWidth="1"/>
    <col min="14" max="14" width="10.42578125" style="6" customWidth="1"/>
    <col min="15" max="15" width="13.42578125" style="6" customWidth="1"/>
    <col min="16" max="16" width="15.85546875" style="6" customWidth="1"/>
    <col min="17" max="17" width="18.42578125" style="6" customWidth="1"/>
    <col min="18" max="18" width="19.42578125" style="6" customWidth="1"/>
    <col min="19" max="19" width="18.5703125" style="6" customWidth="1"/>
    <col min="20" max="20" width="24.42578125" style="6" customWidth="1"/>
    <col min="21" max="21" width="8" style="21" customWidth="1"/>
    <col min="22" max="16384" width="9.140625" style="6"/>
  </cols>
  <sheetData>
    <row r="1" spans="1:21" ht="22.5" x14ac:dyDescent="0.25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1" s="18" customFormat="1" x14ac:dyDescent="0.2">
      <c r="A2" s="41" t="s">
        <v>50</v>
      </c>
      <c r="B2" s="41" t="s">
        <v>18</v>
      </c>
      <c r="C2" s="41" t="s">
        <v>19</v>
      </c>
      <c r="D2" s="43" t="s">
        <v>53</v>
      </c>
      <c r="E2" s="43" t="s">
        <v>20</v>
      </c>
      <c r="F2" s="41" t="s">
        <v>21</v>
      </c>
      <c r="G2" s="41" t="s">
        <v>22</v>
      </c>
      <c r="H2" s="42" t="s">
        <v>59</v>
      </c>
      <c r="I2" s="43" t="s">
        <v>51</v>
      </c>
      <c r="J2" s="43" t="s">
        <v>23</v>
      </c>
      <c r="K2" s="41" t="s">
        <v>24</v>
      </c>
      <c r="L2" s="43" t="s">
        <v>25</v>
      </c>
      <c r="M2" s="41" t="s">
        <v>26</v>
      </c>
      <c r="N2" s="41"/>
      <c r="O2" s="41" t="s">
        <v>27</v>
      </c>
      <c r="P2" s="41" t="s">
        <v>28</v>
      </c>
      <c r="Q2" s="43" t="s">
        <v>29</v>
      </c>
      <c r="R2" s="41" t="s">
        <v>30</v>
      </c>
      <c r="S2" s="43" t="s">
        <v>31</v>
      </c>
      <c r="T2" s="43" t="s">
        <v>32</v>
      </c>
      <c r="U2" s="23"/>
    </row>
    <row r="3" spans="1:21" s="19" customFormat="1" ht="25.5" x14ac:dyDescent="0.2">
      <c r="A3" s="41"/>
      <c r="B3" s="41"/>
      <c r="C3" s="41"/>
      <c r="D3" s="45"/>
      <c r="E3" s="45"/>
      <c r="F3" s="41"/>
      <c r="G3" s="41"/>
      <c r="H3" s="42"/>
      <c r="I3" s="44"/>
      <c r="J3" s="44"/>
      <c r="K3" s="41"/>
      <c r="L3" s="44"/>
      <c r="M3" s="17" t="s">
        <v>26</v>
      </c>
      <c r="N3" s="14" t="s">
        <v>33</v>
      </c>
      <c r="O3" s="41"/>
      <c r="P3" s="41"/>
      <c r="Q3" s="44"/>
      <c r="R3" s="41"/>
      <c r="S3" s="44"/>
      <c r="T3" s="44"/>
      <c r="U3" s="24"/>
    </row>
    <row r="4" spans="1:21" s="32" customFormat="1" x14ac:dyDescent="0.25">
      <c r="A4" s="47" t="s">
        <v>49</v>
      </c>
      <c r="B4" s="41" t="s">
        <v>34</v>
      </c>
      <c r="C4" s="47" t="s">
        <v>35</v>
      </c>
      <c r="D4" s="46"/>
      <c r="E4" s="46"/>
      <c r="F4" s="47" t="s">
        <v>36</v>
      </c>
      <c r="G4" s="41" t="s">
        <v>37</v>
      </c>
      <c r="H4" s="42" t="s">
        <v>58</v>
      </c>
      <c r="I4" s="41" t="s">
        <v>52</v>
      </c>
      <c r="J4" s="41" t="s">
        <v>38</v>
      </c>
      <c r="K4" s="47" t="s">
        <v>39</v>
      </c>
      <c r="L4" s="48" t="s">
        <v>40</v>
      </c>
      <c r="M4" s="47" t="s">
        <v>41</v>
      </c>
      <c r="N4" s="47"/>
      <c r="O4" s="41" t="s">
        <v>42</v>
      </c>
      <c r="P4" s="41" t="s">
        <v>43</v>
      </c>
      <c r="Q4" s="43" t="s">
        <v>44</v>
      </c>
      <c r="R4" s="41" t="s">
        <v>45</v>
      </c>
      <c r="S4" s="43" t="s">
        <v>46</v>
      </c>
      <c r="T4" s="48" t="s">
        <v>0</v>
      </c>
      <c r="U4" s="49" t="s">
        <v>65</v>
      </c>
    </row>
    <row r="5" spans="1:21" s="18" customFormat="1" x14ac:dyDescent="0.2">
      <c r="A5" s="41"/>
      <c r="B5" s="41"/>
      <c r="C5" s="41"/>
      <c r="D5" s="44"/>
      <c r="E5" s="44"/>
      <c r="F5" s="41"/>
      <c r="G5" s="41"/>
      <c r="H5" s="42"/>
      <c r="I5" s="41"/>
      <c r="J5" s="41"/>
      <c r="K5" s="41"/>
      <c r="L5" s="44"/>
      <c r="M5" s="17" t="s">
        <v>47</v>
      </c>
      <c r="N5" s="14" t="s">
        <v>48</v>
      </c>
      <c r="O5" s="41"/>
      <c r="P5" s="41"/>
      <c r="Q5" s="44"/>
      <c r="R5" s="41"/>
      <c r="S5" s="44"/>
      <c r="T5" s="44"/>
      <c r="U5" s="50"/>
    </row>
    <row r="6" spans="1:21" x14ac:dyDescent="0.25">
      <c r="A6" s="7">
        <v>1</v>
      </c>
      <c r="B6" s="5">
        <v>2</v>
      </c>
      <c r="C6" s="7">
        <v>3</v>
      </c>
      <c r="D6" s="5" t="s">
        <v>9</v>
      </c>
      <c r="E6" s="7" t="s">
        <v>10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11">
        <v>50</v>
      </c>
    </row>
    <row r="7" spans="1:21" ht="25.5" x14ac:dyDescent="0.25">
      <c r="A7" s="20" t="s">
        <v>54</v>
      </c>
      <c r="B7" s="4"/>
      <c r="C7" s="4">
        <v>4</v>
      </c>
      <c r="D7" s="3" t="s">
        <v>14</v>
      </c>
      <c r="E7" s="3" t="s">
        <v>13</v>
      </c>
      <c r="F7" s="22" t="s">
        <v>5</v>
      </c>
      <c r="G7" s="1"/>
      <c r="H7" s="5" t="s">
        <v>1</v>
      </c>
      <c r="I7" s="1" t="s">
        <v>4</v>
      </c>
      <c r="J7" s="4">
        <v>24</v>
      </c>
      <c r="K7" s="2" t="s">
        <v>8</v>
      </c>
      <c r="L7" s="7">
        <v>7</v>
      </c>
      <c r="M7" s="1">
        <v>0.3</v>
      </c>
      <c r="N7" s="4">
        <f>M7*L7</f>
        <v>2.1</v>
      </c>
      <c r="O7" s="8">
        <v>16.8</v>
      </c>
      <c r="P7" s="9">
        <f>O7*L7</f>
        <v>117.60000000000001</v>
      </c>
      <c r="Q7" s="9">
        <f>P7*40%</f>
        <v>47.040000000000006</v>
      </c>
      <c r="R7" s="9">
        <f>P7*50%</f>
        <v>58.800000000000004</v>
      </c>
      <c r="S7" s="9">
        <f>P7-Q7-R7</f>
        <v>11.759999999999998</v>
      </c>
      <c r="T7" s="4" t="s">
        <v>3</v>
      </c>
      <c r="U7" s="33" t="s">
        <v>2</v>
      </c>
    </row>
    <row r="8" spans="1:21" ht="25.5" x14ac:dyDescent="0.25">
      <c r="A8" s="20" t="s">
        <v>55</v>
      </c>
      <c r="B8" s="4"/>
      <c r="C8" s="4">
        <v>4</v>
      </c>
      <c r="D8" s="3" t="s">
        <v>16</v>
      </c>
      <c r="E8" s="3" t="s">
        <v>15</v>
      </c>
      <c r="F8" s="22" t="s">
        <v>68</v>
      </c>
      <c r="G8" s="1"/>
      <c r="H8" s="5" t="s">
        <v>1</v>
      </c>
      <c r="I8" s="1" t="s">
        <v>4</v>
      </c>
      <c r="J8" s="4">
        <v>24</v>
      </c>
      <c r="K8" s="2" t="s">
        <v>8</v>
      </c>
      <c r="L8" s="7">
        <v>1</v>
      </c>
      <c r="M8" s="1">
        <v>0.3</v>
      </c>
      <c r="N8" s="4">
        <f t="shared" ref="N8" si="0">M8*L8</f>
        <v>0.3</v>
      </c>
      <c r="O8" s="8">
        <v>10711.4</v>
      </c>
      <c r="P8" s="9">
        <f t="shared" ref="P8" si="1">O8*L8</f>
        <v>10711.4</v>
      </c>
      <c r="Q8" s="9">
        <f t="shared" ref="Q8" si="2">P8*40%</f>
        <v>4284.5600000000004</v>
      </c>
      <c r="R8" s="9">
        <f t="shared" ref="R8" si="3">P8*50%</f>
        <v>5355.7</v>
      </c>
      <c r="S8" s="9">
        <f t="shared" ref="S8" si="4">P8-Q8-R8</f>
        <v>1071.1399999999994</v>
      </c>
      <c r="T8" s="4" t="s">
        <v>3</v>
      </c>
      <c r="U8" s="33" t="s">
        <v>2</v>
      </c>
    </row>
    <row r="9" spans="1:21" ht="25.5" x14ac:dyDescent="0.25">
      <c r="A9" s="20" t="s">
        <v>64</v>
      </c>
      <c r="B9" s="4"/>
      <c r="C9" s="4">
        <v>4</v>
      </c>
      <c r="D9" s="22" t="s">
        <v>17</v>
      </c>
      <c r="E9" s="22" t="s">
        <v>69</v>
      </c>
      <c r="F9" s="3" t="s">
        <v>6</v>
      </c>
      <c r="G9" s="1"/>
      <c r="H9" s="5" t="s">
        <v>1</v>
      </c>
      <c r="I9" s="1">
        <v>2</v>
      </c>
      <c r="J9" s="1">
        <v>24</v>
      </c>
      <c r="K9" s="2" t="s">
        <v>8</v>
      </c>
      <c r="L9" s="7">
        <v>1</v>
      </c>
      <c r="M9" s="1">
        <v>177</v>
      </c>
      <c r="N9" s="5">
        <f>M9*L9</f>
        <v>177</v>
      </c>
      <c r="O9" s="8">
        <v>45411.8</v>
      </c>
      <c r="P9" s="9">
        <f>O9*L9</f>
        <v>45411.8</v>
      </c>
      <c r="Q9" s="9">
        <f>P9*40%</f>
        <v>18164.72</v>
      </c>
      <c r="R9" s="9">
        <f>P9*50%</f>
        <v>22705.9</v>
      </c>
      <c r="S9" s="9">
        <f>P9-Q9-R9</f>
        <v>4541.18</v>
      </c>
      <c r="T9" s="4" t="s">
        <v>3</v>
      </c>
      <c r="U9" s="33" t="s">
        <v>2</v>
      </c>
    </row>
    <row r="10" spans="1:21" ht="25.5" x14ac:dyDescent="0.25">
      <c r="A10" s="20" t="s">
        <v>56</v>
      </c>
      <c r="B10" s="4"/>
      <c r="C10" s="4">
        <v>4</v>
      </c>
      <c r="D10" s="22" t="s">
        <v>70</v>
      </c>
      <c r="E10" s="22" t="s">
        <v>66</v>
      </c>
      <c r="F10" s="10" t="s">
        <v>7</v>
      </c>
      <c r="G10" s="1"/>
      <c r="H10" s="5" t="s">
        <v>1</v>
      </c>
      <c r="I10" s="1" t="s">
        <v>4</v>
      </c>
      <c r="J10" s="4">
        <v>24</v>
      </c>
      <c r="K10" s="2" t="s">
        <v>8</v>
      </c>
      <c r="L10" s="7">
        <v>5</v>
      </c>
      <c r="M10" s="1">
        <v>0.3</v>
      </c>
      <c r="N10" s="4">
        <f>M10*L10</f>
        <v>1.5</v>
      </c>
      <c r="O10" s="8">
        <v>7</v>
      </c>
      <c r="P10" s="9">
        <f>O10*L10</f>
        <v>35</v>
      </c>
      <c r="Q10" s="9">
        <f>P10*40%</f>
        <v>14</v>
      </c>
      <c r="R10" s="9">
        <f>P10*50%</f>
        <v>17.5</v>
      </c>
      <c r="S10" s="9">
        <f>P10-Q10-R10</f>
        <v>3.5</v>
      </c>
      <c r="T10" s="4" t="s">
        <v>3</v>
      </c>
      <c r="U10" s="33" t="s">
        <v>2</v>
      </c>
    </row>
    <row r="11" spans="1:21" ht="25.5" x14ac:dyDescent="0.25">
      <c r="A11" s="20" t="s">
        <v>57</v>
      </c>
      <c r="B11" s="4"/>
      <c r="C11" s="4">
        <v>4</v>
      </c>
      <c r="D11" s="22" t="s">
        <v>11</v>
      </c>
      <c r="E11" s="22" t="s">
        <v>12</v>
      </c>
      <c r="F11" s="35" t="s">
        <v>67</v>
      </c>
      <c r="G11" s="1"/>
      <c r="H11" s="5" t="s">
        <v>1</v>
      </c>
      <c r="I11" s="1" t="s">
        <v>4</v>
      </c>
      <c r="J11" s="36">
        <v>24</v>
      </c>
      <c r="K11" s="2" t="s">
        <v>8</v>
      </c>
      <c r="L11" s="7">
        <v>3</v>
      </c>
      <c r="M11" s="1">
        <v>0.3</v>
      </c>
      <c r="N11" s="36">
        <f>M11*L11</f>
        <v>0.89999999999999991</v>
      </c>
      <c r="O11" s="8">
        <v>16.8</v>
      </c>
      <c r="P11" s="9">
        <f>O11*L11</f>
        <v>50.400000000000006</v>
      </c>
      <c r="Q11" s="9">
        <f>P11*40%</f>
        <v>20.160000000000004</v>
      </c>
      <c r="R11" s="9">
        <f>P11*50%</f>
        <v>25.200000000000003</v>
      </c>
      <c r="S11" s="9">
        <f>P11-Q11-R11</f>
        <v>5.0399999999999991</v>
      </c>
      <c r="T11" s="4" t="s">
        <v>3</v>
      </c>
      <c r="U11" s="33" t="s">
        <v>71</v>
      </c>
    </row>
    <row r="12" spans="1:21" ht="51.6" customHeight="1" x14ac:dyDescent="0.25">
      <c r="A12" s="40" t="s">
        <v>62</v>
      </c>
      <c r="B12" s="40"/>
      <c r="C12" s="40"/>
      <c r="D12" s="40"/>
      <c r="E12" s="40"/>
      <c r="F12" s="40"/>
      <c r="G12" s="39"/>
      <c r="H12" s="37"/>
      <c r="I12" s="37"/>
      <c r="J12" s="37"/>
      <c r="K12" s="37"/>
      <c r="L12" s="37"/>
      <c r="M12" s="37"/>
      <c r="N12" s="38"/>
      <c r="O12" s="34" t="s">
        <v>33</v>
      </c>
      <c r="P12" s="15">
        <f>SUM(P7:P11)</f>
        <v>56326.200000000004</v>
      </c>
      <c r="Q12" s="16">
        <f>SUM(Q7:Q11)</f>
        <v>22530.48</v>
      </c>
      <c r="R12" s="16">
        <f>SUM(R7:R11)</f>
        <v>28163.100000000002</v>
      </c>
      <c r="S12" s="16">
        <f>SUM(S7:S11)</f>
        <v>5632.62</v>
      </c>
    </row>
    <row r="13" spans="1:21" ht="15.75" x14ac:dyDescent="0.25">
      <c r="L13" s="12"/>
      <c r="M13" s="13"/>
      <c r="N13" s="13"/>
      <c r="O13" s="13"/>
      <c r="P13" s="26"/>
      <c r="Q13" s="27"/>
      <c r="R13" s="27"/>
      <c r="S13" s="27"/>
    </row>
    <row r="14" spans="1:21" ht="15.75" x14ac:dyDescent="0.25">
      <c r="L14" s="12"/>
      <c r="M14" s="13"/>
      <c r="N14" s="13"/>
      <c r="O14" s="13"/>
      <c r="P14" s="26"/>
      <c r="Q14" s="27"/>
      <c r="R14" s="27"/>
      <c r="S14" s="27"/>
    </row>
    <row r="15" spans="1:21" ht="15.75" x14ac:dyDescent="0.25">
      <c r="L15" s="12"/>
      <c r="M15" s="13"/>
      <c r="N15" s="13"/>
      <c r="O15" s="13"/>
      <c r="P15" s="26"/>
      <c r="Q15" s="27"/>
      <c r="R15" s="27"/>
      <c r="S15" s="27"/>
    </row>
    <row r="16" spans="1:21" s="25" customFormat="1" ht="23.25" x14ac:dyDescent="0.25">
      <c r="C16" s="30"/>
      <c r="D16" s="31" t="s">
        <v>60</v>
      </c>
      <c r="E16" s="30"/>
      <c r="H16" s="30"/>
      <c r="I16" s="30"/>
      <c r="J16" s="31" t="s">
        <v>61</v>
      </c>
      <c r="K16" s="30"/>
      <c r="L16" s="30"/>
      <c r="M16" s="30"/>
      <c r="N16" s="30"/>
      <c r="O16" s="30"/>
      <c r="P16" s="30"/>
      <c r="Q16" s="28"/>
      <c r="R16" s="28"/>
      <c r="S16" s="28"/>
      <c r="U16" s="29"/>
    </row>
  </sheetData>
  <autoFilter ref="A6:U16"/>
  <mergeCells count="39"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J2:J3"/>
    <mergeCell ref="A2:A3"/>
    <mergeCell ref="B2:B3"/>
    <mergeCell ref="C2:C3"/>
    <mergeCell ref="D2:D5"/>
    <mergeCell ref="E2:E5"/>
    <mergeCell ref="A4:A5"/>
    <mergeCell ref="B4:B5"/>
    <mergeCell ref="A12:F12"/>
    <mergeCell ref="F2:F3"/>
    <mergeCell ref="G2:G3"/>
    <mergeCell ref="H2:H3"/>
    <mergeCell ref="I2:I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№28 к Приложению №1.1  к  Контракту № SP-BNPP-1-2018/309/1575-D от сентября 2017 / Amendment No.28 to Appendix No.1.1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E8C0A4ED949FA44AC7599535D1BC955" ma:contentTypeVersion="3" ma:contentTypeDescription="Создание документа." ma:contentTypeScope="" ma:versionID="fb9e605cdc30096253a8836257489622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9c2656a4282359e027bab24888907589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SharedWithUsers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Number" ma:index="23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4" nillable="true" ma:displayName="Дата" ma:format="DateOnly" ma:internalName="DocDate">
      <xsd:simpleType>
        <xsd:restriction base="dms:DateTime"/>
      </xsd:simpleType>
    </xsd:element>
    <xsd:element name="DocComments" ma:index="25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>
      <Value>110</Value>
      <Value>36</Value>
    </TaxCatchAl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  <_dlc_DocId xmlns="002275da-2618-4d50-973d-534c24137769">C45VTE4HQMTQ-975436472-1661</_dlc_DocId>
    <_dlc_DocIdUrl xmlns="002275da-2618-4d50-973d-534c24137769">
      <Url>https://portal.rusatomservice.ru/projects/IR.BNPP.000000224/_layouts/15/DocIdRedir.aspx?ID=C45VTE4HQMTQ-975436472-1661</Url>
      <Description>C45VTE4HQMTQ-975436472-1661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34263-8A5C-423B-B3A3-37E62DDE316B}"/>
</file>

<file path=customXml/itemProps2.xml><?xml version="1.0" encoding="utf-8"?>
<ds:datastoreItem xmlns:ds="http://schemas.openxmlformats.org/officeDocument/2006/customXml" ds:itemID="{4858BFB2-1FFB-4CD2-969B-A2FB4B63E881}"/>
</file>

<file path=customXml/itemProps3.xml><?xml version="1.0" encoding="utf-8"?>
<ds:datastoreItem xmlns:ds="http://schemas.openxmlformats.org/officeDocument/2006/customXml" ds:itemID="{9E6BB91E-2A9B-47F6-BD28-2819E326918E}"/>
</file>

<file path=customXml/itemProps4.xml><?xml version="1.0" encoding="utf-8"?>
<ds:datastoreItem xmlns:ds="http://schemas.openxmlformats.org/officeDocument/2006/customXml" ds:itemID="{23B53D2F-BEAC-42C1-BFFD-D294BD782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2year (1.1)</vt:lpstr>
      <vt:lpstr>'2year (1.1)'!Заголовки_для_печати</vt:lpstr>
      <vt:lpstr>'2year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2018-06-26T12:28:14Z</cp:lastPrinted>
  <dcterms:created xsi:type="dcterms:W3CDTF">2016-04-25T15:33:50Z</dcterms:created>
  <dcterms:modified xsi:type="dcterms:W3CDTF">2018-06-26T12:28:47Z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0x0101004E8C0A4ED949FA44AC7599535D1BC955</vt:lpwstr>
  </property>
  <property fmtid="{D5CDD505-2E9C-101B-9397-08002B2CF9AE}" pid="3" name="ProductLine">
    <vt:lpwstr>36;#ЗИП|c1ac2aad-2a6b-4f06-960a-17b3e3f4c757</vt:lpwstr>
  </property>
  <property fmtid="{D5CDD505-2E9C-101B-9397-08002B2CF9AE}" pid="4" name="TaxKeyword">
    <vt:lpwstr/>
  </property>
  <property fmtid="{D5CDD505-2E9C-101B-9397-08002B2CF9AE}" pid="5" name="Project">
    <vt:lpwstr>110;#IR.BNPP.000000224|4fcc359c-6c82-4788-8809-d489331fcdfe</vt:lpwstr>
  </property>
  <property fmtid="{D5CDD505-2E9C-101B-9397-08002B2CF9AE}" pid="6" name="DocumentType">
    <vt:lpwstr/>
  </property>
  <property fmtid="{D5CDD505-2E9C-101B-9397-08002B2CF9AE}" pid="7" name="Contractor">
    <vt:lpwstr/>
  </property>
  <property fmtid="{D5CDD505-2E9C-101B-9397-08002B2CF9AE}" pid="8" name="_dlc_DocIdItemGuid">
    <vt:lpwstr>707c3a2c-abcf-4cef-b40e-fd41cac83a28</vt:lpwstr>
  </property>
</Properties>
</file>